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9320" windowHeight="12015" tabRatio="678"/>
  </bookViews>
  <sheets>
    <sheet name="СВОД КС" sheetId="9" r:id="rId1"/>
    <sheet name="СВОД ДС" sheetId="10" r:id="rId2"/>
    <sheet name="СВОД ЭКО" sheetId="28" r:id="rId3"/>
    <sheet name="СВОД АПП" sheetId="8" r:id="rId4"/>
    <sheet name="СВОД Проф" sheetId="26" r:id="rId5"/>
    <sheet name="СВОД Мед усл" sheetId="41" r:id="rId6"/>
    <sheet name="ОКБ КС" sheetId="11" r:id="rId7"/>
    <sheet name="Госпиталь КС " sheetId="12" r:id="rId8"/>
    <sheet name="Куваевых КС" sheetId="13" r:id="rId9"/>
    <sheet name="4 ГКБ КС" sheetId="14" r:id="rId10"/>
    <sheet name="ОКБ ДС" sheetId="15" r:id="rId11"/>
    <sheet name="ООД ДС " sheetId="16" r:id="rId12"/>
    <sheet name="1 ГКБ ДС" sheetId="17" r:id="rId13"/>
    <sheet name="7 ГКБ ДС" sheetId="18" r:id="rId14"/>
    <sheet name="Тейково ДС" sheetId="19" r:id="rId15"/>
    <sheet name="НИИ ЭКО" sheetId="27" r:id="rId16"/>
    <sheet name="ОДКБ АПП" sheetId="5" r:id="rId17"/>
    <sheet name="Куваевых АПП " sheetId="2" r:id="rId18"/>
    <sheet name="4 ГКБ АПП" sheetId="3" r:id="rId19"/>
    <sheet name="РД№4 АПП" sheetId="4" r:id="rId20"/>
    <sheet name="Пестяки АПП " sheetId="1" r:id="rId21"/>
    <sheet name="НИИ АПП" sheetId="6" r:id="rId22"/>
    <sheet name="РЖД_медицина АПП " sheetId="7" r:id="rId23"/>
    <sheet name="Куваевых Проф" sheetId="21" r:id="rId24"/>
    <sheet name="4 ГКБ Проф" sheetId="22" r:id="rId25"/>
    <sheet name="РД№4 Проф" sheetId="23" r:id="rId26"/>
    <sheet name="Пестяки Проф" sheetId="20" r:id="rId27"/>
    <sheet name="НИИ Проф" sheetId="24" r:id="rId28"/>
    <sheet name="РЖД Проф" sheetId="25" r:id="rId29"/>
    <sheet name="Кинешма Мед усл" sheetId="29" r:id="rId30"/>
    <sheet name="Тейково Мед усл" sheetId="30" r:id="rId31"/>
    <sheet name="Шуя Мед усл" sheetId="31" r:id="rId32"/>
    <sheet name="1 ГКБ Мед усл" sheetId="32" r:id="rId33"/>
    <sheet name="4 ГКБ Мед усл" sheetId="33" r:id="rId34"/>
    <sheet name="ОКБ Мед усл" sheetId="34" r:id="rId35"/>
    <sheet name="ООД Мед усл" sheetId="35" r:id="rId36"/>
    <sheet name="нефросовет Мед усл" sheetId="36" r:id="rId37"/>
    <sheet name="Авиценна Мед усл" sheetId="37" r:id="rId38"/>
    <sheet name="МРТ ДИАГНОСТИКА Мед усл" sheetId="38" r:id="rId39"/>
    <sheet name="УЗ ОД Центр Мед усл" sheetId="39" r:id="rId40"/>
    <sheet name="ОПТД Мед усл" sheetId="40" r:id="rId41"/>
  </sheets>
  <externalReferences>
    <externalReference r:id="rId42"/>
  </externalReferences>
  <definedNames>
    <definedName name="_xlnm.Print_Titles" localSheetId="12">'1 ГКБ ДС'!$A:$B</definedName>
    <definedName name="_xlnm.Print_Titles" localSheetId="32">'1 ГКБ Мед усл'!$5:$6</definedName>
    <definedName name="_xlnm.Print_Titles" localSheetId="33">'4 ГКБ Мед усл'!$5:$6</definedName>
    <definedName name="_xlnm.Print_Titles" localSheetId="13">'7 ГКБ ДС'!$A:$B</definedName>
    <definedName name="_xlnm.Print_Titles" localSheetId="37">'Авиценна Мед усл'!$5:$6</definedName>
    <definedName name="_xlnm.Print_Titles" localSheetId="29">'Кинешма Мед усл'!$5:$6</definedName>
    <definedName name="_xlnm.Print_Titles" localSheetId="38">'МРТ ДИАГНОСТИКА Мед усл'!$5:$6</definedName>
    <definedName name="_xlnm.Print_Titles" localSheetId="36">'нефросовет Мед усл'!$5:$6</definedName>
    <definedName name="_xlnm.Print_Titles" localSheetId="10">'ОКБ ДС'!$A:$B</definedName>
    <definedName name="_xlnm.Print_Titles" localSheetId="34">'ОКБ Мед усл'!$5:$6</definedName>
    <definedName name="_xlnm.Print_Titles" localSheetId="11">'ООД ДС '!$A:$B</definedName>
    <definedName name="_xlnm.Print_Titles" localSheetId="35">'ООД Мед усл'!$5:$6</definedName>
    <definedName name="_xlnm.Print_Titles" localSheetId="40">'ОПТД Мед усл'!$5:$6</definedName>
    <definedName name="_xlnm.Print_Titles" localSheetId="1">'СВОД ДС'!$A:$B</definedName>
    <definedName name="_xlnm.Print_Titles" localSheetId="5">'СВОД Мед усл'!$5:$6</definedName>
    <definedName name="_xlnm.Print_Titles" localSheetId="14">'Тейково ДС'!$A:$B</definedName>
    <definedName name="_xlnm.Print_Titles" localSheetId="30">'Тейково Мед усл'!$5:$6</definedName>
    <definedName name="_xlnm.Print_Titles" localSheetId="39">'УЗ ОД Центр Мед усл'!$5:$6</definedName>
    <definedName name="_xlnm.Print_Titles" localSheetId="31">'Шуя Мед усл'!$5:$6</definedName>
    <definedName name="_xlnm.Print_Area" localSheetId="24">'4 ГКБ Проф'!#REF!</definedName>
    <definedName name="_xlnm.Print_Area" localSheetId="13">'7 ГКБ ДС'!$A$1:$V$43</definedName>
    <definedName name="_xlnm.Print_Area" localSheetId="23">'Куваевых Проф'!#REF!</definedName>
    <definedName name="_xlnm.Print_Area" localSheetId="27">'НИИ Проф'!#REF!</definedName>
    <definedName name="_xlnm.Print_Area" localSheetId="15">'НИИ ЭКО'!$A$1:$C$14</definedName>
    <definedName name="_xlnm.Print_Area" localSheetId="26">'Пестяки Проф'!#REF!</definedName>
    <definedName name="_xlnm.Print_Area" localSheetId="25">'РД№4 Проф'!#REF!</definedName>
    <definedName name="_xlnm.Print_Area" localSheetId="28">'РЖД Проф'!#REF!</definedName>
    <definedName name="_xlnm.Print_Area" localSheetId="4">'СВОД Проф'!$A$1:$R$78</definedName>
    <definedName name="_xlnm.Print_Area" localSheetId="2">'СВОД ЭКО'!$A$1:$D$11</definedName>
    <definedName name="_xlnm.Print_Area" localSheetId="14">'Тейково ДС'!$A$1:$V$43</definedName>
  </definedNames>
  <calcPr calcId="145621"/>
</workbook>
</file>

<file path=xl/calcChain.xml><?xml version="1.0" encoding="utf-8"?>
<calcChain xmlns="http://schemas.openxmlformats.org/spreadsheetml/2006/main">
  <c r="B37" i="35"/>
  <c r="B33"/>
  <c r="B24"/>
  <c r="B19"/>
  <c r="B15"/>
  <c r="B10"/>
  <c r="B37" i="40"/>
  <c r="B33"/>
  <c r="B24"/>
  <c r="B19"/>
  <c r="B15"/>
  <c r="B10"/>
  <c r="B37" i="39"/>
  <c r="B33"/>
  <c r="B24"/>
  <c r="B19"/>
  <c r="B15"/>
  <c r="B10"/>
  <c r="B37" i="38"/>
  <c r="B33"/>
  <c r="B24"/>
  <c r="B19"/>
  <c r="B15"/>
  <c r="B10"/>
  <c r="B37" i="37"/>
  <c r="B33"/>
  <c r="B24"/>
  <c r="B19"/>
  <c r="B15"/>
  <c r="B10"/>
  <c r="B37" i="36"/>
  <c r="B33"/>
  <c r="B24"/>
  <c r="B19"/>
  <c r="B15"/>
  <c r="B10"/>
  <c r="B37" i="34"/>
  <c r="B33"/>
  <c r="B24"/>
  <c r="B19"/>
  <c r="B15"/>
  <c r="B10"/>
  <c r="B37" i="33"/>
  <c r="B33"/>
  <c r="B24"/>
  <c r="B19"/>
  <c r="B15"/>
  <c r="B10"/>
  <c r="B37" i="32"/>
  <c r="B33"/>
  <c r="B24"/>
  <c r="B19"/>
  <c r="B15"/>
  <c r="B10"/>
  <c r="B37" i="31"/>
  <c r="B33"/>
  <c r="B24"/>
  <c r="B19"/>
  <c r="B15"/>
  <c r="B10"/>
  <c r="B37" i="30"/>
  <c r="B33"/>
  <c r="B24"/>
  <c r="B19"/>
  <c r="B15"/>
  <c r="B10"/>
  <c r="B37" i="29"/>
  <c r="B33"/>
  <c r="B24"/>
  <c r="B19"/>
  <c r="B15"/>
  <c r="B10"/>
  <c r="B11" i="27" l="1"/>
  <c r="Q75" i="25" l="1"/>
  <c r="P75"/>
  <c r="O75"/>
  <c r="N75"/>
  <c r="M75"/>
  <c r="L75"/>
  <c r="K75"/>
  <c r="J75"/>
  <c r="H75"/>
  <c r="G75"/>
  <c r="F75"/>
  <c r="E75"/>
  <c r="C75"/>
  <c r="B75"/>
  <c r="R74"/>
  <c r="I74"/>
  <c r="D74"/>
  <c r="R73"/>
  <c r="I73"/>
  <c r="D73"/>
  <c r="R72"/>
  <c r="I72"/>
  <c r="D72"/>
  <c r="R71"/>
  <c r="I71"/>
  <c r="D71"/>
  <c r="R70"/>
  <c r="I70"/>
  <c r="D70"/>
  <c r="R69"/>
  <c r="I69"/>
  <c r="D69"/>
  <c r="R68"/>
  <c r="I68"/>
  <c r="D68"/>
  <c r="R67"/>
  <c r="I67"/>
  <c r="D67"/>
  <c r="R66"/>
  <c r="I66"/>
  <c r="D66"/>
  <c r="R65"/>
  <c r="I65"/>
  <c r="D65"/>
  <c r="R64"/>
  <c r="I64"/>
  <c r="D64"/>
  <c r="R63"/>
  <c r="I63"/>
  <c r="D63"/>
  <c r="R62"/>
  <c r="I62"/>
  <c r="D62"/>
  <c r="R61"/>
  <c r="I61"/>
  <c r="D61"/>
  <c r="R60"/>
  <c r="I60"/>
  <c r="D60"/>
  <c r="R59"/>
  <c r="I59"/>
  <c r="D59"/>
  <c r="R58"/>
  <c r="I58"/>
  <c r="D58"/>
  <c r="R57"/>
  <c r="I57"/>
  <c r="D57"/>
  <c r="R56"/>
  <c r="I56"/>
  <c r="D56"/>
  <c r="R55"/>
  <c r="I55"/>
  <c r="D55"/>
  <c r="R54"/>
  <c r="I54"/>
  <c r="D54"/>
  <c r="R53"/>
  <c r="I53"/>
  <c r="D53"/>
  <c r="R52"/>
  <c r="I52"/>
  <c r="D52"/>
  <c r="R51"/>
  <c r="I51"/>
  <c r="D51"/>
  <c r="R50"/>
  <c r="I50"/>
  <c r="D50"/>
  <c r="R49"/>
  <c r="I49"/>
  <c r="D49"/>
  <c r="R48"/>
  <c r="I48"/>
  <c r="D48"/>
  <c r="R47"/>
  <c r="I47"/>
  <c r="D47"/>
  <c r="R46"/>
  <c r="I46"/>
  <c r="D46"/>
  <c r="R45"/>
  <c r="I45"/>
  <c r="D45"/>
  <c r="R44"/>
  <c r="I44"/>
  <c r="D44"/>
  <c r="R43"/>
  <c r="I43"/>
  <c r="D43"/>
  <c r="R42"/>
  <c r="I42"/>
  <c r="D42"/>
  <c r="R41"/>
  <c r="I41"/>
  <c r="D41"/>
  <c r="R40"/>
  <c r="I40"/>
  <c r="D40"/>
  <c r="R39"/>
  <c r="I39"/>
  <c r="D39"/>
  <c r="R38"/>
  <c r="I38"/>
  <c r="D38"/>
  <c r="R37"/>
  <c r="I37"/>
  <c r="D37"/>
  <c r="R36"/>
  <c r="I36"/>
  <c r="D36"/>
  <c r="R35"/>
  <c r="I35"/>
  <c r="D35"/>
  <c r="R34"/>
  <c r="I34"/>
  <c r="D34"/>
  <c r="R33"/>
  <c r="I33"/>
  <c r="D33"/>
  <c r="R32"/>
  <c r="I32"/>
  <c r="D32"/>
  <c r="R31"/>
  <c r="I31"/>
  <c r="D31"/>
  <c r="R30"/>
  <c r="I30"/>
  <c r="D30"/>
  <c r="R29"/>
  <c r="I29"/>
  <c r="D29"/>
  <c r="R28"/>
  <c r="I28"/>
  <c r="D28"/>
  <c r="R27"/>
  <c r="I27"/>
  <c r="D27"/>
  <c r="R26"/>
  <c r="I26"/>
  <c r="D26"/>
  <c r="R25"/>
  <c r="I25"/>
  <c r="D25"/>
  <c r="R24"/>
  <c r="I24"/>
  <c r="D24"/>
  <c r="R23"/>
  <c r="I23"/>
  <c r="D23"/>
  <c r="R22"/>
  <c r="I22"/>
  <c r="D22"/>
  <c r="R21"/>
  <c r="I21"/>
  <c r="D21"/>
  <c r="R20"/>
  <c r="I20"/>
  <c r="D20"/>
  <c r="R19"/>
  <c r="I19"/>
  <c r="D19"/>
  <c r="R18"/>
  <c r="I18"/>
  <c r="D18"/>
  <c r="R17"/>
  <c r="I17"/>
  <c r="D17"/>
  <c r="R16"/>
  <c r="I16"/>
  <c r="D16"/>
  <c r="R15"/>
  <c r="I15"/>
  <c r="D15"/>
  <c r="R14"/>
  <c r="I14"/>
  <c r="D14"/>
  <c r="R13"/>
  <c r="I13"/>
  <c r="D13"/>
  <c r="R12"/>
  <c r="I12"/>
  <c r="D12"/>
  <c r="R11"/>
  <c r="R75" s="1"/>
  <c r="I11"/>
  <c r="D11"/>
  <c r="D75" s="1"/>
  <c r="Q75" i="24"/>
  <c r="P75"/>
  <c r="O75"/>
  <c r="N75"/>
  <c r="M75"/>
  <c r="L75"/>
  <c r="K75"/>
  <c r="J75"/>
  <c r="H75"/>
  <c r="G75"/>
  <c r="F75"/>
  <c r="E75"/>
  <c r="C75"/>
  <c r="B75"/>
  <c r="R74"/>
  <c r="I74"/>
  <c r="D74"/>
  <c r="R73"/>
  <c r="I73"/>
  <c r="D73"/>
  <c r="R72"/>
  <c r="I72"/>
  <c r="D72"/>
  <c r="R71"/>
  <c r="I71"/>
  <c r="D71"/>
  <c r="R70"/>
  <c r="I70"/>
  <c r="D70"/>
  <c r="R69"/>
  <c r="I69"/>
  <c r="D69"/>
  <c r="R68"/>
  <c r="I68"/>
  <c r="D68"/>
  <c r="R67"/>
  <c r="I67"/>
  <c r="D67"/>
  <c r="R66"/>
  <c r="I66"/>
  <c r="D66"/>
  <c r="R65"/>
  <c r="I65"/>
  <c r="D65"/>
  <c r="R64"/>
  <c r="I64"/>
  <c r="D64"/>
  <c r="R63"/>
  <c r="I63"/>
  <c r="D63"/>
  <c r="R62"/>
  <c r="I62"/>
  <c r="D62"/>
  <c r="R61"/>
  <c r="I61"/>
  <c r="D61"/>
  <c r="R60"/>
  <c r="I60"/>
  <c r="D60"/>
  <c r="R59"/>
  <c r="I59"/>
  <c r="D59"/>
  <c r="R58"/>
  <c r="I58"/>
  <c r="D58"/>
  <c r="R57"/>
  <c r="I57"/>
  <c r="D57"/>
  <c r="R56"/>
  <c r="I56"/>
  <c r="D56"/>
  <c r="R55"/>
  <c r="I55"/>
  <c r="D55"/>
  <c r="R54"/>
  <c r="I54"/>
  <c r="D54"/>
  <c r="R53"/>
  <c r="I53"/>
  <c r="D53"/>
  <c r="R52"/>
  <c r="I52"/>
  <c r="D52"/>
  <c r="R51"/>
  <c r="I51"/>
  <c r="D51"/>
  <c r="R50"/>
  <c r="I50"/>
  <c r="D50"/>
  <c r="R49"/>
  <c r="I49"/>
  <c r="D49"/>
  <c r="R48"/>
  <c r="I48"/>
  <c r="D48"/>
  <c r="R47"/>
  <c r="I47"/>
  <c r="D47"/>
  <c r="R46"/>
  <c r="I46"/>
  <c r="D46"/>
  <c r="R45"/>
  <c r="I45"/>
  <c r="D45"/>
  <c r="R44"/>
  <c r="I44"/>
  <c r="D44"/>
  <c r="R43"/>
  <c r="I43"/>
  <c r="D43"/>
  <c r="R42"/>
  <c r="I42"/>
  <c r="D42"/>
  <c r="R41"/>
  <c r="I41"/>
  <c r="D41"/>
  <c r="R40"/>
  <c r="I40"/>
  <c r="D40"/>
  <c r="R39"/>
  <c r="I39"/>
  <c r="D39"/>
  <c r="R38"/>
  <c r="I38"/>
  <c r="D38"/>
  <c r="R37"/>
  <c r="I37"/>
  <c r="D37"/>
  <c r="R36"/>
  <c r="I36"/>
  <c r="D36"/>
  <c r="R35"/>
  <c r="I35"/>
  <c r="D35"/>
  <c r="R34"/>
  <c r="I34"/>
  <c r="D34"/>
  <c r="R33"/>
  <c r="I33"/>
  <c r="D33"/>
  <c r="R32"/>
  <c r="I32"/>
  <c r="D32"/>
  <c r="R31"/>
  <c r="I31"/>
  <c r="D31"/>
  <c r="R30"/>
  <c r="I30"/>
  <c r="D30"/>
  <c r="R29"/>
  <c r="I29"/>
  <c r="D29"/>
  <c r="R28"/>
  <c r="I28"/>
  <c r="D28"/>
  <c r="R27"/>
  <c r="I27"/>
  <c r="D27"/>
  <c r="R26"/>
  <c r="I26"/>
  <c r="D26"/>
  <c r="R25"/>
  <c r="I25"/>
  <c r="D25"/>
  <c r="R24"/>
  <c r="I24"/>
  <c r="D24"/>
  <c r="R23"/>
  <c r="I23"/>
  <c r="D23"/>
  <c r="R22"/>
  <c r="I22"/>
  <c r="D22"/>
  <c r="R21"/>
  <c r="I21"/>
  <c r="D21"/>
  <c r="R20"/>
  <c r="I20"/>
  <c r="D20"/>
  <c r="R19"/>
  <c r="I19"/>
  <c r="D19"/>
  <c r="R18"/>
  <c r="I18"/>
  <c r="D18"/>
  <c r="R17"/>
  <c r="I17"/>
  <c r="D17"/>
  <c r="R16"/>
  <c r="I16"/>
  <c r="D16"/>
  <c r="R15"/>
  <c r="I15"/>
  <c r="D15"/>
  <c r="R14"/>
  <c r="I14"/>
  <c r="D14"/>
  <c r="R13"/>
  <c r="I13"/>
  <c r="D13"/>
  <c r="R12"/>
  <c r="I12"/>
  <c r="D12"/>
  <c r="R11"/>
  <c r="R75" s="1"/>
  <c r="I11"/>
  <c r="D11"/>
  <c r="D75" s="1"/>
  <c r="Q75" i="23"/>
  <c r="P75"/>
  <c r="O75"/>
  <c r="N75"/>
  <c r="L75"/>
  <c r="K75"/>
  <c r="J75"/>
  <c r="H75"/>
  <c r="G75"/>
  <c r="F75"/>
  <c r="E75"/>
  <c r="C75"/>
  <c r="B75"/>
  <c r="M74"/>
  <c r="R74" s="1"/>
  <c r="I74"/>
  <c r="D74"/>
  <c r="M73"/>
  <c r="R73" s="1"/>
  <c r="I73"/>
  <c r="D73"/>
  <c r="M72"/>
  <c r="R72" s="1"/>
  <c r="I72"/>
  <c r="D72"/>
  <c r="M71"/>
  <c r="R71" s="1"/>
  <c r="I71"/>
  <c r="D71"/>
  <c r="M70"/>
  <c r="R70" s="1"/>
  <c r="I70"/>
  <c r="D70"/>
  <c r="M69"/>
  <c r="R69" s="1"/>
  <c r="I69"/>
  <c r="D69"/>
  <c r="M68"/>
  <c r="R68" s="1"/>
  <c r="I68"/>
  <c r="D68"/>
  <c r="M67"/>
  <c r="R67" s="1"/>
  <c r="I67"/>
  <c r="D67"/>
  <c r="M66"/>
  <c r="R66" s="1"/>
  <c r="I66"/>
  <c r="D66"/>
  <c r="M65"/>
  <c r="R65" s="1"/>
  <c r="I65"/>
  <c r="D65"/>
  <c r="M64"/>
  <c r="R64" s="1"/>
  <c r="I64"/>
  <c r="D64"/>
  <c r="M63"/>
  <c r="R63" s="1"/>
  <c r="I63"/>
  <c r="D63"/>
  <c r="M62"/>
  <c r="R62" s="1"/>
  <c r="I62"/>
  <c r="D62"/>
  <c r="M61"/>
  <c r="R61" s="1"/>
  <c r="I61"/>
  <c r="D61"/>
  <c r="M60"/>
  <c r="R60" s="1"/>
  <c r="I60"/>
  <c r="D60"/>
  <c r="M59"/>
  <c r="R59" s="1"/>
  <c r="I59"/>
  <c r="D59"/>
  <c r="M58"/>
  <c r="R58" s="1"/>
  <c r="I58"/>
  <c r="D58"/>
  <c r="M57"/>
  <c r="R57" s="1"/>
  <c r="I57"/>
  <c r="D57"/>
  <c r="M56"/>
  <c r="R56" s="1"/>
  <c r="I56"/>
  <c r="D56"/>
  <c r="M55"/>
  <c r="R55" s="1"/>
  <c r="I55"/>
  <c r="D55"/>
  <c r="M54"/>
  <c r="R54" s="1"/>
  <c r="I54"/>
  <c r="D54"/>
  <c r="M53"/>
  <c r="R53" s="1"/>
  <c r="I53"/>
  <c r="D53"/>
  <c r="M52"/>
  <c r="R52" s="1"/>
  <c r="I52"/>
  <c r="D52"/>
  <c r="M51"/>
  <c r="R51" s="1"/>
  <c r="I51"/>
  <c r="D51"/>
  <c r="M50"/>
  <c r="R50" s="1"/>
  <c r="I50"/>
  <c r="D50"/>
  <c r="M49"/>
  <c r="R49" s="1"/>
  <c r="I49"/>
  <c r="D49"/>
  <c r="M48"/>
  <c r="R48" s="1"/>
  <c r="I48"/>
  <c r="D48"/>
  <c r="M47"/>
  <c r="R47" s="1"/>
  <c r="I47"/>
  <c r="D47"/>
  <c r="M46"/>
  <c r="R46" s="1"/>
  <c r="I46"/>
  <c r="D46"/>
  <c r="M45"/>
  <c r="R45" s="1"/>
  <c r="I45"/>
  <c r="D45"/>
  <c r="M44"/>
  <c r="R44" s="1"/>
  <c r="I44"/>
  <c r="D44"/>
  <c r="M43"/>
  <c r="R43" s="1"/>
  <c r="I43"/>
  <c r="D43"/>
  <c r="M42"/>
  <c r="R42" s="1"/>
  <c r="I42"/>
  <c r="D42"/>
  <c r="M41"/>
  <c r="R41" s="1"/>
  <c r="I41"/>
  <c r="D41"/>
  <c r="M40"/>
  <c r="R40" s="1"/>
  <c r="I40"/>
  <c r="D40"/>
  <c r="M39"/>
  <c r="R39" s="1"/>
  <c r="I39"/>
  <c r="D39"/>
  <c r="M38"/>
  <c r="R38" s="1"/>
  <c r="I38"/>
  <c r="D38"/>
  <c r="M37"/>
  <c r="R37" s="1"/>
  <c r="I37"/>
  <c r="D37"/>
  <c r="M36"/>
  <c r="R36" s="1"/>
  <c r="I36"/>
  <c r="D36"/>
  <c r="M35"/>
  <c r="R35" s="1"/>
  <c r="I35"/>
  <c r="D35"/>
  <c r="R34"/>
  <c r="M34"/>
  <c r="I34"/>
  <c r="D34"/>
  <c r="R33"/>
  <c r="M33"/>
  <c r="I33"/>
  <c r="D33"/>
  <c r="R32"/>
  <c r="M32"/>
  <c r="I32"/>
  <c r="D32"/>
  <c r="R31"/>
  <c r="M31"/>
  <c r="I31"/>
  <c r="D31"/>
  <c r="R30"/>
  <c r="M30"/>
  <c r="I30"/>
  <c r="D30"/>
  <c r="R29"/>
  <c r="M29"/>
  <c r="I29"/>
  <c r="D29"/>
  <c r="R28"/>
  <c r="M28"/>
  <c r="I28"/>
  <c r="D28"/>
  <c r="R27"/>
  <c r="M27"/>
  <c r="I27"/>
  <c r="D27"/>
  <c r="R26"/>
  <c r="M26"/>
  <c r="I26"/>
  <c r="D26"/>
  <c r="R25"/>
  <c r="M25"/>
  <c r="I25"/>
  <c r="D25"/>
  <c r="R24"/>
  <c r="M24"/>
  <c r="I24"/>
  <c r="D24"/>
  <c r="R23"/>
  <c r="M23"/>
  <c r="I23"/>
  <c r="D23"/>
  <c r="R22"/>
  <c r="M22"/>
  <c r="I22"/>
  <c r="D22"/>
  <c r="R21"/>
  <c r="M21"/>
  <c r="I21"/>
  <c r="D21"/>
  <c r="R20"/>
  <c r="M20"/>
  <c r="I20"/>
  <c r="D20"/>
  <c r="R19"/>
  <c r="M19"/>
  <c r="I19"/>
  <c r="D19"/>
  <c r="R18"/>
  <c r="M18"/>
  <c r="I18"/>
  <c r="D18"/>
  <c r="R17"/>
  <c r="M17"/>
  <c r="I17"/>
  <c r="D17"/>
  <c r="R16"/>
  <c r="M16"/>
  <c r="I16"/>
  <c r="D16"/>
  <c r="R15"/>
  <c r="M15"/>
  <c r="I15"/>
  <c r="D15"/>
  <c r="R14"/>
  <c r="M14"/>
  <c r="I14"/>
  <c r="D14"/>
  <c r="R13"/>
  <c r="M13"/>
  <c r="I13"/>
  <c r="D13"/>
  <c r="R12"/>
  <c r="M12"/>
  <c r="I12"/>
  <c r="D12"/>
  <c r="R11"/>
  <c r="M11"/>
  <c r="M75" s="1"/>
  <c r="I11"/>
  <c r="I75" s="1"/>
  <c r="D11"/>
  <c r="D75" s="1"/>
  <c r="Q75" i="22"/>
  <c r="P75"/>
  <c r="O75"/>
  <c r="N75"/>
  <c r="M75"/>
  <c r="L75"/>
  <c r="K75"/>
  <c r="J75"/>
  <c r="H75"/>
  <c r="G75"/>
  <c r="F75"/>
  <c r="E75"/>
  <c r="C75"/>
  <c r="B75"/>
  <c r="R74"/>
  <c r="I74"/>
  <c r="D74"/>
  <c r="R73"/>
  <c r="I73"/>
  <c r="D73"/>
  <c r="R72"/>
  <c r="I72"/>
  <c r="D72"/>
  <c r="R71"/>
  <c r="I71"/>
  <c r="D71"/>
  <c r="R70"/>
  <c r="I70"/>
  <c r="D70"/>
  <c r="R69"/>
  <c r="I69"/>
  <c r="D69"/>
  <c r="R68"/>
  <c r="I68"/>
  <c r="D68"/>
  <c r="R67"/>
  <c r="I67"/>
  <c r="D67"/>
  <c r="R66"/>
  <c r="I66"/>
  <c r="D66"/>
  <c r="R65"/>
  <c r="I65"/>
  <c r="D65"/>
  <c r="R64"/>
  <c r="I64"/>
  <c r="D64"/>
  <c r="R63"/>
  <c r="I63"/>
  <c r="D63"/>
  <c r="R62"/>
  <c r="I62"/>
  <c r="D62"/>
  <c r="R61"/>
  <c r="I61"/>
  <c r="D61"/>
  <c r="R60"/>
  <c r="I60"/>
  <c r="D60"/>
  <c r="R59"/>
  <c r="I59"/>
  <c r="D59"/>
  <c r="R58"/>
  <c r="I58"/>
  <c r="D58"/>
  <c r="R57"/>
  <c r="I57"/>
  <c r="D57"/>
  <c r="R56"/>
  <c r="I56"/>
  <c r="D56"/>
  <c r="R55"/>
  <c r="I55"/>
  <c r="D55"/>
  <c r="R54"/>
  <c r="I54"/>
  <c r="D54"/>
  <c r="R53"/>
  <c r="I53"/>
  <c r="D53"/>
  <c r="R52"/>
  <c r="I52"/>
  <c r="D52"/>
  <c r="R51"/>
  <c r="I51"/>
  <c r="D51"/>
  <c r="R50"/>
  <c r="I50"/>
  <c r="D50"/>
  <c r="R49"/>
  <c r="I49"/>
  <c r="D49"/>
  <c r="R48"/>
  <c r="I48"/>
  <c r="D48"/>
  <c r="R47"/>
  <c r="I47"/>
  <c r="D47"/>
  <c r="R46"/>
  <c r="I46"/>
  <c r="D46"/>
  <c r="R45"/>
  <c r="I45"/>
  <c r="D45"/>
  <c r="R44"/>
  <c r="I44"/>
  <c r="D44"/>
  <c r="R43"/>
  <c r="I43"/>
  <c r="D43"/>
  <c r="R42"/>
  <c r="I42"/>
  <c r="D42"/>
  <c r="R41"/>
  <c r="I41"/>
  <c r="D41"/>
  <c r="R40"/>
  <c r="I40"/>
  <c r="D40"/>
  <c r="R39"/>
  <c r="I39"/>
  <c r="D39"/>
  <c r="R38"/>
  <c r="I38"/>
  <c r="D38"/>
  <c r="R37"/>
  <c r="I37"/>
  <c r="D37"/>
  <c r="R36"/>
  <c r="I36"/>
  <c r="D36"/>
  <c r="R35"/>
  <c r="I35"/>
  <c r="D35"/>
  <c r="R34"/>
  <c r="I34"/>
  <c r="D34"/>
  <c r="R33"/>
  <c r="I33"/>
  <c r="D33"/>
  <c r="R32"/>
  <c r="I32"/>
  <c r="D32"/>
  <c r="R31"/>
  <c r="I31"/>
  <c r="D31"/>
  <c r="R30"/>
  <c r="I30"/>
  <c r="D30"/>
  <c r="R29"/>
  <c r="I29"/>
  <c r="D29"/>
  <c r="R28"/>
  <c r="I28"/>
  <c r="D28"/>
  <c r="R27"/>
  <c r="I27"/>
  <c r="D27"/>
  <c r="R26"/>
  <c r="I26"/>
  <c r="D26"/>
  <c r="R25"/>
  <c r="I25"/>
  <c r="D25"/>
  <c r="R24"/>
  <c r="I24"/>
  <c r="D24"/>
  <c r="R23"/>
  <c r="I23"/>
  <c r="D23"/>
  <c r="R22"/>
  <c r="I22"/>
  <c r="D22"/>
  <c r="R21"/>
  <c r="I21"/>
  <c r="D21"/>
  <c r="R20"/>
  <c r="I20"/>
  <c r="D20"/>
  <c r="R19"/>
  <c r="I19"/>
  <c r="D19"/>
  <c r="R18"/>
  <c r="I18"/>
  <c r="D18"/>
  <c r="R17"/>
  <c r="I17"/>
  <c r="D17"/>
  <c r="R16"/>
  <c r="I16"/>
  <c r="D16"/>
  <c r="R15"/>
  <c r="I15"/>
  <c r="D15"/>
  <c r="R14"/>
  <c r="I14"/>
  <c r="D14"/>
  <c r="R13"/>
  <c r="I13"/>
  <c r="D13"/>
  <c r="R12"/>
  <c r="I12"/>
  <c r="D12"/>
  <c r="R11"/>
  <c r="I11"/>
  <c r="I75" s="1"/>
  <c r="D11"/>
  <c r="Q75" i="21"/>
  <c r="P75"/>
  <c r="O75"/>
  <c r="N75"/>
  <c r="M75"/>
  <c r="L75"/>
  <c r="K75"/>
  <c r="J75"/>
  <c r="H75"/>
  <c r="G75"/>
  <c r="F75"/>
  <c r="E75"/>
  <c r="C75"/>
  <c r="B75"/>
  <c r="R74"/>
  <c r="I74"/>
  <c r="D74"/>
  <c r="R73"/>
  <c r="I73"/>
  <c r="D73"/>
  <c r="R72"/>
  <c r="I72"/>
  <c r="D72"/>
  <c r="R71"/>
  <c r="I71"/>
  <c r="D71"/>
  <c r="R70"/>
  <c r="I70"/>
  <c r="D70"/>
  <c r="R69"/>
  <c r="I69"/>
  <c r="D69"/>
  <c r="R68"/>
  <c r="I68"/>
  <c r="D68"/>
  <c r="R67"/>
  <c r="I67"/>
  <c r="D67"/>
  <c r="R66"/>
  <c r="I66"/>
  <c r="D66"/>
  <c r="R65"/>
  <c r="I65"/>
  <c r="D65"/>
  <c r="R64"/>
  <c r="I64"/>
  <c r="D64"/>
  <c r="R63"/>
  <c r="I63"/>
  <c r="D63"/>
  <c r="R62"/>
  <c r="I62"/>
  <c r="D62"/>
  <c r="R61"/>
  <c r="I61"/>
  <c r="D61"/>
  <c r="R60"/>
  <c r="I60"/>
  <c r="D60"/>
  <c r="R59"/>
  <c r="I59"/>
  <c r="D59"/>
  <c r="R58"/>
  <c r="I58"/>
  <c r="D58"/>
  <c r="R57"/>
  <c r="I57"/>
  <c r="D57"/>
  <c r="R56"/>
  <c r="I56"/>
  <c r="D56"/>
  <c r="R55"/>
  <c r="I55"/>
  <c r="D55"/>
  <c r="R54"/>
  <c r="I54"/>
  <c r="D54"/>
  <c r="R53"/>
  <c r="I53"/>
  <c r="D53"/>
  <c r="R52"/>
  <c r="I52"/>
  <c r="D52"/>
  <c r="R51"/>
  <c r="I51"/>
  <c r="D51"/>
  <c r="R50"/>
  <c r="I50"/>
  <c r="D50"/>
  <c r="R49"/>
  <c r="I49"/>
  <c r="D49"/>
  <c r="R48"/>
  <c r="I48"/>
  <c r="D48"/>
  <c r="R47"/>
  <c r="I47"/>
  <c r="D47"/>
  <c r="R46"/>
  <c r="I46"/>
  <c r="D46"/>
  <c r="R45"/>
  <c r="I45"/>
  <c r="D45"/>
  <c r="R44"/>
  <c r="I44"/>
  <c r="D44"/>
  <c r="R43"/>
  <c r="I43"/>
  <c r="D43"/>
  <c r="R42"/>
  <c r="I42"/>
  <c r="D42"/>
  <c r="R41"/>
  <c r="I41"/>
  <c r="D41"/>
  <c r="R40"/>
  <c r="I40"/>
  <c r="D40"/>
  <c r="R39"/>
  <c r="I39"/>
  <c r="D39"/>
  <c r="R38"/>
  <c r="I38"/>
  <c r="D38"/>
  <c r="R37"/>
  <c r="I37"/>
  <c r="D37"/>
  <c r="R36"/>
  <c r="I36"/>
  <c r="D36"/>
  <c r="R35"/>
  <c r="I35"/>
  <c r="D35"/>
  <c r="R34"/>
  <c r="I34"/>
  <c r="D34"/>
  <c r="R33"/>
  <c r="I33"/>
  <c r="D33"/>
  <c r="R32"/>
  <c r="I32"/>
  <c r="D32"/>
  <c r="R31"/>
  <c r="I31"/>
  <c r="D31"/>
  <c r="R30"/>
  <c r="I30"/>
  <c r="D30"/>
  <c r="R29"/>
  <c r="I29"/>
  <c r="D29"/>
  <c r="R28"/>
  <c r="I28"/>
  <c r="D28"/>
  <c r="R27"/>
  <c r="I27"/>
  <c r="D27"/>
  <c r="R26"/>
  <c r="I26"/>
  <c r="D26"/>
  <c r="R25"/>
  <c r="I25"/>
  <c r="D25"/>
  <c r="R24"/>
  <c r="I24"/>
  <c r="D24"/>
  <c r="R23"/>
  <c r="I23"/>
  <c r="D23"/>
  <c r="R22"/>
  <c r="I22"/>
  <c r="D22"/>
  <c r="R21"/>
  <c r="I21"/>
  <c r="D21"/>
  <c r="R20"/>
  <c r="I20"/>
  <c r="D20"/>
  <c r="R19"/>
  <c r="I19"/>
  <c r="D19"/>
  <c r="R18"/>
  <c r="I18"/>
  <c r="D18"/>
  <c r="R17"/>
  <c r="I17"/>
  <c r="D17"/>
  <c r="R16"/>
  <c r="I16"/>
  <c r="D16"/>
  <c r="R15"/>
  <c r="I15"/>
  <c r="D15"/>
  <c r="R14"/>
  <c r="I14"/>
  <c r="D14"/>
  <c r="R13"/>
  <c r="I13"/>
  <c r="D13"/>
  <c r="R12"/>
  <c r="I12"/>
  <c r="D12"/>
  <c r="R11"/>
  <c r="R75" s="1"/>
  <c r="I11"/>
  <c r="I75" s="1"/>
  <c r="D11"/>
  <c r="D75" s="1"/>
  <c r="Q75" i="20"/>
  <c r="P75"/>
  <c r="O75"/>
  <c r="N75"/>
  <c r="M75"/>
  <c r="L75"/>
  <c r="K75"/>
  <c r="J75"/>
  <c r="H75"/>
  <c r="G75"/>
  <c r="F75"/>
  <c r="E75"/>
  <c r="C75"/>
  <c r="B75"/>
  <c r="R74"/>
  <c r="I74"/>
  <c r="D74"/>
  <c r="R73"/>
  <c r="I73"/>
  <c r="D73"/>
  <c r="R72"/>
  <c r="I72"/>
  <c r="D72"/>
  <c r="R71"/>
  <c r="I71"/>
  <c r="D71"/>
  <c r="R70"/>
  <c r="I70"/>
  <c r="D70"/>
  <c r="R69"/>
  <c r="I69"/>
  <c r="D69"/>
  <c r="R68"/>
  <c r="I68"/>
  <c r="D68"/>
  <c r="R67"/>
  <c r="I67"/>
  <c r="D67"/>
  <c r="R66"/>
  <c r="I66"/>
  <c r="D66"/>
  <c r="R65"/>
  <c r="I65"/>
  <c r="D65"/>
  <c r="R64"/>
  <c r="I64"/>
  <c r="D64"/>
  <c r="R63"/>
  <c r="I63"/>
  <c r="D63"/>
  <c r="R62"/>
  <c r="I62"/>
  <c r="D62"/>
  <c r="R61"/>
  <c r="I61"/>
  <c r="D61"/>
  <c r="R60"/>
  <c r="I60"/>
  <c r="D60"/>
  <c r="R59"/>
  <c r="I59"/>
  <c r="D59"/>
  <c r="R58"/>
  <c r="I58"/>
  <c r="D58"/>
  <c r="R57"/>
  <c r="I57"/>
  <c r="D57"/>
  <c r="R56"/>
  <c r="I56"/>
  <c r="D56"/>
  <c r="R55"/>
  <c r="I55"/>
  <c r="D55"/>
  <c r="R54"/>
  <c r="I54"/>
  <c r="D54"/>
  <c r="R53"/>
  <c r="I53"/>
  <c r="D53"/>
  <c r="R52"/>
  <c r="I52"/>
  <c r="D52"/>
  <c r="R51"/>
  <c r="I51"/>
  <c r="D51"/>
  <c r="R50"/>
  <c r="I50"/>
  <c r="D50"/>
  <c r="R49"/>
  <c r="I49"/>
  <c r="D49"/>
  <c r="R48"/>
  <c r="I48"/>
  <c r="D48"/>
  <c r="R47"/>
  <c r="I47"/>
  <c r="D47"/>
  <c r="R46"/>
  <c r="I46"/>
  <c r="D46"/>
  <c r="R45"/>
  <c r="I45"/>
  <c r="D45"/>
  <c r="R44"/>
  <c r="I44"/>
  <c r="D44"/>
  <c r="R43"/>
  <c r="I43"/>
  <c r="D43"/>
  <c r="R42"/>
  <c r="I42"/>
  <c r="D42"/>
  <c r="R41"/>
  <c r="I41"/>
  <c r="D41"/>
  <c r="R40"/>
  <c r="I40"/>
  <c r="D40"/>
  <c r="R39"/>
  <c r="I39"/>
  <c r="D39"/>
  <c r="R38"/>
  <c r="I38"/>
  <c r="D38"/>
  <c r="R37"/>
  <c r="I37"/>
  <c r="D37"/>
  <c r="R36"/>
  <c r="I36"/>
  <c r="D36"/>
  <c r="R35"/>
  <c r="I35"/>
  <c r="D35"/>
  <c r="R34"/>
  <c r="I34"/>
  <c r="D34"/>
  <c r="R33"/>
  <c r="I33"/>
  <c r="D33"/>
  <c r="R32"/>
  <c r="I32"/>
  <c r="D32"/>
  <c r="R31"/>
  <c r="I31"/>
  <c r="D31"/>
  <c r="R30"/>
  <c r="I30"/>
  <c r="D30"/>
  <c r="R29"/>
  <c r="I29"/>
  <c r="D29"/>
  <c r="R28"/>
  <c r="I28"/>
  <c r="D28"/>
  <c r="R27"/>
  <c r="I27"/>
  <c r="D27"/>
  <c r="R26"/>
  <c r="I26"/>
  <c r="D26"/>
  <c r="R25"/>
  <c r="I25"/>
  <c r="D25"/>
  <c r="R24"/>
  <c r="I24"/>
  <c r="D24"/>
  <c r="R23"/>
  <c r="I23"/>
  <c r="D23"/>
  <c r="R22"/>
  <c r="I22"/>
  <c r="D22"/>
  <c r="R21"/>
  <c r="I21"/>
  <c r="D21"/>
  <c r="R20"/>
  <c r="I20"/>
  <c r="D20"/>
  <c r="R19"/>
  <c r="I19"/>
  <c r="D19"/>
  <c r="R18"/>
  <c r="I18"/>
  <c r="D18"/>
  <c r="R17"/>
  <c r="I17"/>
  <c r="D17"/>
  <c r="R16"/>
  <c r="I16"/>
  <c r="D16"/>
  <c r="R15"/>
  <c r="I15"/>
  <c r="D15"/>
  <c r="R14"/>
  <c r="I14"/>
  <c r="D14"/>
  <c r="R13"/>
  <c r="I13"/>
  <c r="D13"/>
  <c r="R12"/>
  <c r="I12"/>
  <c r="D12"/>
  <c r="R11"/>
  <c r="R75" s="1"/>
  <c r="I11"/>
  <c r="I75" s="1"/>
  <c r="D11"/>
  <c r="D75" s="1"/>
  <c r="I75" i="24" l="1"/>
  <c r="I75" i="25"/>
  <c r="R75" i="23"/>
  <c r="D75" i="22"/>
  <c r="R75"/>
  <c r="O71" i="7" l="1"/>
  <c r="N71"/>
  <c r="M71"/>
  <c r="L71"/>
  <c r="J71"/>
  <c r="I71"/>
  <c r="H71"/>
  <c r="G71"/>
  <c r="F71"/>
  <c r="E71"/>
  <c r="D71"/>
  <c r="C71"/>
  <c r="B70"/>
  <c r="B69"/>
  <c r="B68"/>
  <c r="B67"/>
  <c r="B66"/>
  <c r="B65"/>
  <c r="B64"/>
  <c r="B63"/>
  <c r="B62"/>
  <c r="B61"/>
  <c r="B60"/>
  <c r="B59"/>
  <c r="B58"/>
  <c r="B57"/>
  <c r="B56"/>
  <c r="B55"/>
  <c r="B54"/>
  <c r="K53" s="1"/>
  <c r="B53"/>
  <c r="B52"/>
  <c r="B51"/>
  <c r="B50"/>
  <c r="B49"/>
  <c r="B48"/>
  <c r="B47"/>
  <c r="B46"/>
  <c r="B45"/>
  <c r="B44"/>
  <c r="B43"/>
  <c r="B42"/>
  <c r="B41"/>
  <c r="B40"/>
  <c r="B39"/>
  <c r="B38"/>
  <c r="B37"/>
  <c r="K36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O71" i="6"/>
  <c r="N71"/>
  <c r="M71"/>
  <c r="L71"/>
  <c r="J71"/>
  <c r="I71"/>
  <c r="H71"/>
  <c r="G71"/>
  <c r="F71"/>
  <c r="E71"/>
  <c r="D71"/>
  <c r="C71"/>
  <c r="B70"/>
  <c r="B69"/>
  <c r="K68" s="1"/>
  <c r="B68"/>
  <c r="B67"/>
  <c r="B66"/>
  <c r="B65"/>
  <c r="B64"/>
  <c r="B63"/>
  <c r="B62"/>
  <c r="B61"/>
  <c r="B60"/>
  <c r="B59"/>
  <c r="B58"/>
  <c r="B57"/>
  <c r="B56"/>
  <c r="B55"/>
  <c r="K54" s="1"/>
  <c r="B54"/>
  <c r="B53"/>
  <c r="K52" s="1"/>
  <c r="B52"/>
  <c r="B51"/>
  <c r="B50"/>
  <c r="B49"/>
  <c r="B48"/>
  <c r="B47"/>
  <c r="B46"/>
  <c r="B45"/>
  <c r="B44"/>
  <c r="B43"/>
  <c r="B42"/>
  <c r="B41"/>
  <c r="B40"/>
  <c r="B39"/>
  <c r="B38"/>
  <c r="B37"/>
  <c r="B36"/>
  <c r="K36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1" s="1"/>
  <c r="B7"/>
  <c r="O71" i="1"/>
  <c r="N71"/>
  <c r="M71"/>
  <c r="L71"/>
  <c r="J71"/>
  <c r="I71"/>
  <c r="H71"/>
  <c r="G71"/>
  <c r="F71"/>
  <c r="E71"/>
  <c r="D71"/>
  <c r="C71"/>
  <c r="B70"/>
  <c r="B69"/>
  <c r="K68"/>
  <c r="B68"/>
  <c r="B67"/>
  <c r="B66"/>
  <c r="B65"/>
  <c r="B64"/>
  <c r="B63"/>
  <c r="B62"/>
  <c r="B61"/>
  <c r="B60"/>
  <c r="B59"/>
  <c r="B58"/>
  <c r="B57"/>
  <c r="B56"/>
  <c r="K55"/>
  <c r="B55"/>
  <c r="K54"/>
  <c r="B54"/>
  <c r="K53"/>
  <c r="B53"/>
  <c r="K52"/>
  <c r="B52"/>
  <c r="B51"/>
  <c r="B50"/>
  <c r="B49"/>
  <c r="B48"/>
  <c r="B47"/>
  <c r="B46"/>
  <c r="B45"/>
  <c r="B44"/>
  <c r="B43"/>
  <c r="B42"/>
  <c r="B41"/>
  <c r="B40"/>
  <c r="B39"/>
  <c r="B38"/>
  <c r="B37"/>
  <c r="K36" s="1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O71" i="4"/>
  <c r="N71"/>
  <c r="M71"/>
  <c r="L71"/>
  <c r="J71"/>
  <c r="I71"/>
  <c r="H71"/>
  <c r="G71"/>
  <c r="F71"/>
  <c r="E71"/>
  <c r="D71"/>
  <c r="C71"/>
  <c r="B70"/>
  <c r="B69"/>
  <c r="K68"/>
  <c r="B68"/>
  <c r="B67"/>
  <c r="B66"/>
  <c r="B65"/>
  <c r="B64"/>
  <c r="B63"/>
  <c r="B62"/>
  <c r="B61"/>
  <c r="B60"/>
  <c r="B59"/>
  <c r="B58"/>
  <c r="B57"/>
  <c r="B56"/>
  <c r="K55"/>
  <c r="B55"/>
  <c r="K54"/>
  <c r="B54"/>
  <c r="K53"/>
  <c r="B53"/>
  <c r="K52"/>
  <c r="B52"/>
  <c r="B51"/>
  <c r="B50"/>
  <c r="B49"/>
  <c r="B48"/>
  <c r="B47"/>
  <c r="B46"/>
  <c r="B45"/>
  <c r="B44"/>
  <c r="B43"/>
  <c r="B42"/>
  <c r="B41"/>
  <c r="B40"/>
  <c r="B39"/>
  <c r="B38"/>
  <c r="B37"/>
  <c r="K36" s="1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71" s="1"/>
  <c r="O71" i="3"/>
  <c r="N71"/>
  <c r="M71"/>
  <c r="L71"/>
  <c r="J71"/>
  <c r="I71"/>
  <c r="H71"/>
  <c r="G71"/>
  <c r="F71"/>
  <c r="E71"/>
  <c r="D71"/>
  <c r="C71"/>
  <c r="B70"/>
  <c r="B69"/>
  <c r="B68"/>
  <c r="K68" s="1"/>
  <c r="B67"/>
  <c r="B66"/>
  <c r="B65"/>
  <c r="B64"/>
  <c r="B63"/>
  <c r="B62"/>
  <c r="B61"/>
  <c r="B60"/>
  <c r="B59"/>
  <c r="B58"/>
  <c r="B57"/>
  <c r="B56"/>
  <c r="B55"/>
  <c r="K55" s="1"/>
  <c r="B54"/>
  <c r="K54" s="1"/>
  <c r="B53"/>
  <c r="K53" s="1"/>
  <c r="B52"/>
  <c r="K52" s="1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O71" i="2"/>
  <c r="N71"/>
  <c r="M71"/>
  <c r="L71"/>
  <c r="J71"/>
  <c r="I71"/>
  <c r="H71"/>
  <c r="G71"/>
  <c r="F71"/>
  <c r="E71"/>
  <c r="D71"/>
  <c r="C71"/>
  <c r="B70"/>
  <c r="B69"/>
  <c r="K68" s="1"/>
  <c r="B68"/>
  <c r="B67"/>
  <c r="B66"/>
  <c r="B65"/>
  <c r="B64"/>
  <c r="B63"/>
  <c r="B62"/>
  <c r="B61"/>
  <c r="B60"/>
  <c r="B59"/>
  <c r="B58"/>
  <c r="B57"/>
  <c r="B56"/>
  <c r="K55"/>
  <c r="B55"/>
  <c r="K54"/>
  <c r="B54"/>
  <c r="K53"/>
  <c r="B53"/>
  <c r="K52"/>
  <c r="B52"/>
  <c r="B51"/>
  <c r="B50"/>
  <c r="B49"/>
  <c r="B48"/>
  <c r="B47"/>
  <c r="B46"/>
  <c r="B45"/>
  <c r="B44"/>
  <c r="B43"/>
  <c r="B42"/>
  <c r="B41"/>
  <c r="B40"/>
  <c r="B39"/>
  <c r="B38"/>
  <c r="B37"/>
  <c r="B36"/>
  <c r="K36" s="1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1" s="1"/>
  <c r="B7"/>
  <c r="O71" i="5"/>
  <c r="N71"/>
  <c r="M71"/>
  <c r="L71"/>
  <c r="K71"/>
  <c r="J70"/>
  <c r="I70"/>
  <c r="H70"/>
  <c r="G70"/>
  <c r="F70"/>
  <c r="E70"/>
  <c r="D70"/>
  <c r="C70"/>
  <c r="B70" s="1"/>
  <c r="J69"/>
  <c r="I69"/>
  <c r="H69"/>
  <c r="G69"/>
  <c r="F69"/>
  <c r="E69"/>
  <c r="D69"/>
  <c r="C69"/>
  <c r="B69" s="1"/>
  <c r="J68"/>
  <c r="I68"/>
  <c r="H68"/>
  <c r="G68"/>
  <c r="F68"/>
  <c r="E68"/>
  <c r="D68"/>
  <c r="C68"/>
  <c r="B68" s="1"/>
  <c r="J67"/>
  <c r="I67"/>
  <c r="H67"/>
  <c r="G67"/>
  <c r="F67"/>
  <c r="E67"/>
  <c r="D67"/>
  <c r="C67"/>
  <c r="B67" s="1"/>
  <c r="J66"/>
  <c r="I66"/>
  <c r="H66"/>
  <c r="G66"/>
  <c r="F66"/>
  <c r="E66"/>
  <c r="D66"/>
  <c r="C66"/>
  <c r="B66" s="1"/>
  <c r="J65"/>
  <c r="I65"/>
  <c r="H65"/>
  <c r="G65"/>
  <c r="F65"/>
  <c r="E65"/>
  <c r="D65"/>
  <c r="C65"/>
  <c r="B65" s="1"/>
  <c r="J64"/>
  <c r="I64"/>
  <c r="H64"/>
  <c r="G64"/>
  <c r="F64"/>
  <c r="E64"/>
  <c r="D64"/>
  <c r="C64"/>
  <c r="B64" s="1"/>
  <c r="J63"/>
  <c r="I63"/>
  <c r="H63"/>
  <c r="G63"/>
  <c r="F63"/>
  <c r="E63"/>
  <c r="D63"/>
  <c r="C63"/>
  <c r="B63" s="1"/>
  <c r="J62"/>
  <c r="I62"/>
  <c r="H62"/>
  <c r="G62"/>
  <c r="F62"/>
  <c r="E62"/>
  <c r="D62"/>
  <c r="C62"/>
  <c r="B62" s="1"/>
  <c r="J61"/>
  <c r="G61"/>
  <c r="E61"/>
  <c r="D61"/>
  <c r="C61"/>
  <c r="J60"/>
  <c r="I60"/>
  <c r="H60"/>
  <c r="G60"/>
  <c r="F60"/>
  <c r="E60"/>
  <c r="D60"/>
  <c r="C60"/>
  <c r="J59"/>
  <c r="I59"/>
  <c r="H59"/>
  <c r="G59"/>
  <c r="F59"/>
  <c r="E59"/>
  <c r="D59"/>
  <c r="C59"/>
  <c r="J58"/>
  <c r="I58"/>
  <c r="H58"/>
  <c r="G58"/>
  <c r="F58"/>
  <c r="E58"/>
  <c r="D58"/>
  <c r="C58"/>
  <c r="J57"/>
  <c r="I57"/>
  <c r="H57"/>
  <c r="G57"/>
  <c r="F57"/>
  <c r="E57"/>
  <c r="D57"/>
  <c r="C57"/>
  <c r="J56"/>
  <c r="I56"/>
  <c r="H56"/>
  <c r="G56"/>
  <c r="F56"/>
  <c r="E56"/>
  <c r="D56"/>
  <c r="C56"/>
  <c r="B56" s="1"/>
  <c r="J55"/>
  <c r="I55"/>
  <c r="H55"/>
  <c r="G55"/>
  <c r="F55"/>
  <c r="E55"/>
  <c r="D55"/>
  <c r="C55"/>
  <c r="B55" s="1"/>
  <c r="J54"/>
  <c r="I54"/>
  <c r="H54"/>
  <c r="G54"/>
  <c r="F54"/>
  <c r="E54"/>
  <c r="D54"/>
  <c r="C54"/>
  <c r="B54" s="1"/>
  <c r="J53"/>
  <c r="I53"/>
  <c r="H53"/>
  <c r="G53"/>
  <c r="F53"/>
  <c r="E53"/>
  <c r="D53"/>
  <c r="C53"/>
  <c r="B53" s="1"/>
  <c r="J52"/>
  <c r="I52"/>
  <c r="H52"/>
  <c r="G52"/>
  <c r="F52"/>
  <c r="E52"/>
  <c r="D52"/>
  <c r="C52"/>
  <c r="B52" s="1"/>
  <c r="J51"/>
  <c r="I51"/>
  <c r="H51"/>
  <c r="G51"/>
  <c r="F51"/>
  <c r="E51"/>
  <c r="D51"/>
  <c r="C51"/>
  <c r="B51" s="1"/>
  <c r="J50"/>
  <c r="I50"/>
  <c r="H50"/>
  <c r="G50"/>
  <c r="F50"/>
  <c r="E50"/>
  <c r="D50"/>
  <c r="C50"/>
  <c r="B50" s="1"/>
  <c r="J49"/>
  <c r="I49"/>
  <c r="H49"/>
  <c r="G49"/>
  <c r="F49"/>
  <c r="E49"/>
  <c r="D49"/>
  <c r="C49"/>
  <c r="B49" s="1"/>
  <c r="J48"/>
  <c r="I48"/>
  <c r="H48"/>
  <c r="G48"/>
  <c r="F48"/>
  <c r="E48"/>
  <c r="D48"/>
  <c r="C48"/>
  <c r="B48" s="1"/>
  <c r="J47"/>
  <c r="I47"/>
  <c r="H47"/>
  <c r="G47"/>
  <c r="F47"/>
  <c r="E47"/>
  <c r="D47"/>
  <c r="C47"/>
  <c r="B47" s="1"/>
  <c r="J46"/>
  <c r="I46"/>
  <c r="H46"/>
  <c r="G46"/>
  <c r="F46"/>
  <c r="E46"/>
  <c r="D46"/>
  <c r="C46"/>
  <c r="B46" s="1"/>
  <c r="J45"/>
  <c r="I45"/>
  <c r="H45"/>
  <c r="G45"/>
  <c r="F45"/>
  <c r="E45"/>
  <c r="D45"/>
  <c r="C45"/>
  <c r="B45" s="1"/>
  <c r="J44"/>
  <c r="I44"/>
  <c r="H44"/>
  <c r="G44"/>
  <c r="F44"/>
  <c r="E44"/>
  <c r="D44"/>
  <c r="C44"/>
  <c r="B44" s="1"/>
  <c r="J43"/>
  <c r="I43"/>
  <c r="H43"/>
  <c r="G43"/>
  <c r="F43"/>
  <c r="E43"/>
  <c r="D43"/>
  <c r="C43"/>
  <c r="B43" s="1"/>
  <c r="J42"/>
  <c r="I42"/>
  <c r="H42"/>
  <c r="G42"/>
  <c r="F42"/>
  <c r="E42"/>
  <c r="D42"/>
  <c r="C42"/>
  <c r="B42" s="1"/>
  <c r="J41"/>
  <c r="I41"/>
  <c r="H41"/>
  <c r="G41"/>
  <c r="F41"/>
  <c r="E41"/>
  <c r="D41"/>
  <c r="C41"/>
  <c r="B41" s="1"/>
  <c r="J40"/>
  <c r="I40"/>
  <c r="H40"/>
  <c r="G40"/>
  <c r="F40"/>
  <c r="E40"/>
  <c r="D40"/>
  <c r="C40"/>
  <c r="B40" s="1"/>
  <c r="J39"/>
  <c r="I39"/>
  <c r="H39"/>
  <c r="G39"/>
  <c r="F39"/>
  <c r="E39"/>
  <c r="D39"/>
  <c r="C39"/>
  <c r="B39" s="1"/>
  <c r="J38"/>
  <c r="I38"/>
  <c r="H38"/>
  <c r="G38"/>
  <c r="F38"/>
  <c r="E38"/>
  <c r="D38"/>
  <c r="C38"/>
  <c r="B38" s="1"/>
  <c r="J37"/>
  <c r="I37"/>
  <c r="H37"/>
  <c r="G37"/>
  <c r="F37"/>
  <c r="E37"/>
  <c r="D37"/>
  <c r="C37"/>
  <c r="B37" s="1"/>
  <c r="J36"/>
  <c r="I36"/>
  <c r="H36"/>
  <c r="G36"/>
  <c r="F36"/>
  <c r="E36"/>
  <c r="D36"/>
  <c r="C36"/>
  <c r="B36" s="1"/>
  <c r="J35"/>
  <c r="I35"/>
  <c r="H35"/>
  <c r="G35"/>
  <c r="F35"/>
  <c r="E35"/>
  <c r="D35"/>
  <c r="C35"/>
  <c r="B35" s="1"/>
  <c r="J34"/>
  <c r="I34"/>
  <c r="H34"/>
  <c r="G34"/>
  <c r="F34"/>
  <c r="E34"/>
  <c r="D34"/>
  <c r="C34"/>
  <c r="B34" s="1"/>
  <c r="J33"/>
  <c r="I33"/>
  <c r="H33"/>
  <c r="G33"/>
  <c r="F33"/>
  <c r="E33"/>
  <c r="D33"/>
  <c r="C33"/>
  <c r="B33" s="1"/>
  <c r="J32"/>
  <c r="I32"/>
  <c r="H32"/>
  <c r="G32"/>
  <c r="F32"/>
  <c r="E32"/>
  <c r="D32"/>
  <c r="C32"/>
  <c r="B32" s="1"/>
  <c r="J31"/>
  <c r="I31"/>
  <c r="H31"/>
  <c r="G31"/>
  <c r="F31"/>
  <c r="E31"/>
  <c r="D31"/>
  <c r="C31"/>
  <c r="B31" s="1"/>
  <c r="J30"/>
  <c r="I30"/>
  <c r="H30"/>
  <c r="G30"/>
  <c r="F30"/>
  <c r="E30"/>
  <c r="D30"/>
  <c r="C30"/>
  <c r="B30" s="1"/>
  <c r="J29"/>
  <c r="I29"/>
  <c r="H29"/>
  <c r="G29"/>
  <c r="F29"/>
  <c r="E29"/>
  <c r="D29"/>
  <c r="C29"/>
  <c r="B29" s="1"/>
  <c r="J28"/>
  <c r="I28"/>
  <c r="H28"/>
  <c r="G28"/>
  <c r="F28"/>
  <c r="E28"/>
  <c r="D28"/>
  <c r="C28"/>
  <c r="B28" s="1"/>
  <c r="J27"/>
  <c r="I27"/>
  <c r="H27"/>
  <c r="G27"/>
  <c r="F27"/>
  <c r="E27"/>
  <c r="D27"/>
  <c r="C27"/>
  <c r="B27" s="1"/>
  <c r="J26"/>
  <c r="I26"/>
  <c r="H26"/>
  <c r="G26"/>
  <c r="F26"/>
  <c r="E26"/>
  <c r="D26"/>
  <c r="C26"/>
  <c r="B26" s="1"/>
  <c r="J25"/>
  <c r="I25"/>
  <c r="H25"/>
  <c r="G25"/>
  <c r="F25"/>
  <c r="E25"/>
  <c r="D25"/>
  <c r="C25"/>
  <c r="B25" s="1"/>
  <c r="J24"/>
  <c r="I24"/>
  <c r="H24"/>
  <c r="G24"/>
  <c r="F24"/>
  <c r="E24"/>
  <c r="D24"/>
  <c r="C24"/>
  <c r="B24" s="1"/>
  <c r="J23"/>
  <c r="I23"/>
  <c r="H23"/>
  <c r="G23"/>
  <c r="F23"/>
  <c r="E23"/>
  <c r="D23"/>
  <c r="C23"/>
  <c r="B23" s="1"/>
  <c r="J22"/>
  <c r="I22"/>
  <c r="H22"/>
  <c r="G22"/>
  <c r="F22"/>
  <c r="E22"/>
  <c r="D22"/>
  <c r="C22"/>
  <c r="B22" s="1"/>
  <c r="J21"/>
  <c r="I21"/>
  <c r="H21"/>
  <c r="G21"/>
  <c r="F21"/>
  <c r="E21"/>
  <c r="D21"/>
  <c r="C21"/>
  <c r="B21" s="1"/>
  <c r="J20"/>
  <c r="I20"/>
  <c r="H20"/>
  <c r="G20"/>
  <c r="F20"/>
  <c r="E20"/>
  <c r="D20"/>
  <c r="C20"/>
  <c r="B20" s="1"/>
  <c r="J19"/>
  <c r="I19"/>
  <c r="H19"/>
  <c r="G19"/>
  <c r="F19"/>
  <c r="E19"/>
  <c r="D19"/>
  <c r="C19"/>
  <c r="B19" s="1"/>
  <c r="J18"/>
  <c r="I18"/>
  <c r="H18"/>
  <c r="G18"/>
  <c r="F18"/>
  <c r="E18"/>
  <c r="D18"/>
  <c r="C18"/>
  <c r="B18" s="1"/>
  <c r="J17"/>
  <c r="I17"/>
  <c r="H17"/>
  <c r="G17"/>
  <c r="F17"/>
  <c r="E17"/>
  <c r="D17"/>
  <c r="C17"/>
  <c r="B17" s="1"/>
  <c r="J16"/>
  <c r="I16"/>
  <c r="H16"/>
  <c r="G16"/>
  <c r="F16"/>
  <c r="E16"/>
  <c r="D16"/>
  <c r="C16"/>
  <c r="B16" s="1"/>
  <c r="J15"/>
  <c r="I15"/>
  <c r="H15"/>
  <c r="G15"/>
  <c r="F15"/>
  <c r="E15"/>
  <c r="D15"/>
  <c r="C15"/>
  <c r="B15" s="1"/>
  <c r="J14"/>
  <c r="G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J9"/>
  <c r="I9"/>
  <c r="H9"/>
  <c r="G9"/>
  <c r="F9"/>
  <c r="E9"/>
  <c r="D9"/>
  <c r="C9"/>
  <c r="J8"/>
  <c r="I8"/>
  <c r="H8"/>
  <c r="G8"/>
  <c r="F8"/>
  <c r="E8"/>
  <c r="D8"/>
  <c r="C8"/>
  <c r="J7"/>
  <c r="J71" s="1"/>
  <c r="I7"/>
  <c r="I71" s="1"/>
  <c r="H7"/>
  <c r="H71" s="1"/>
  <c r="G7"/>
  <c r="G71" s="1"/>
  <c r="F7"/>
  <c r="F71" s="1"/>
  <c r="E7"/>
  <c r="E71" s="1"/>
  <c r="D7"/>
  <c r="D71" s="1"/>
  <c r="C7"/>
  <c r="C71" s="1"/>
  <c r="G42" i="19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C39"/>
  <c r="G38"/>
  <c r="F38"/>
  <c r="E38"/>
  <c r="D38"/>
  <c r="C38"/>
  <c r="G37"/>
  <c r="F37"/>
  <c r="E37"/>
  <c r="D37"/>
  <c r="C37"/>
  <c r="G36"/>
  <c r="F36"/>
  <c r="E36"/>
  <c r="D36"/>
  <c r="C36"/>
  <c r="G35"/>
  <c r="F35"/>
  <c r="E35"/>
  <c r="D35"/>
  <c r="C35"/>
  <c r="G34"/>
  <c r="F34"/>
  <c r="E34"/>
  <c r="D34"/>
  <c r="C34"/>
  <c r="G33"/>
  <c r="F33"/>
  <c r="E33"/>
  <c r="D33"/>
  <c r="C33"/>
  <c r="G32"/>
  <c r="F32"/>
  <c r="E32"/>
  <c r="D32"/>
  <c r="C32"/>
  <c r="G31"/>
  <c r="F31"/>
  <c r="E31"/>
  <c r="D31"/>
  <c r="C31"/>
  <c r="G30"/>
  <c r="F30"/>
  <c r="E30"/>
  <c r="D30"/>
  <c r="C30"/>
  <c r="G29"/>
  <c r="F29"/>
  <c r="E29"/>
  <c r="D29"/>
  <c r="C29"/>
  <c r="G28"/>
  <c r="F28"/>
  <c r="E28"/>
  <c r="D28"/>
  <c r="C28"/>
  <c r="G27"/>
  <c r="F27"/>
  <c r="E27"/>
  <c r="D27"/>
  <c r="C27"/>
  <c r="G26"/>
  <c r="F26"/>
  <c r="E26"/>
  <c r="D26"/>
  <c r="C26"/>
  <c r="G25"/>
  <c r="F25"/>
  <c r="E25"/>
  <c r="D25"/>
  <c r="C25"/>
  <c r="G24"/>
  <c r="F24"/>
  <c r="E24"/>
  <c r="D24"/>
  <c r="C24"/>
  <c r="G23"/>
  <c r="F23"/>
  <c r="E23"/>
  <c r="D23"/>
  <c r="C23"/>
  <c r="G22"/>
  <c r="F22"/>
  <c r="E22"/>
  <c r="D22"/>
  <c r="C22"/>
  <c r="V21"/>
  <c r="V43" s="1"/>
  <c r="U21"/>
  <c r="U43" s="1"/>
  <c r="T21"/>
  <c r="T43" s="1"/>
  <c r="S21"/>
  <c r="S43" s="1"/>
  <c r="R21"/>
  <c r="R43" s="1"/>
  <c r="Q21"/>
  <c r="Q43" s="1"/>
  <c r="P21"/>
  <c r="P43" s="1"/>
  <c r="O21"/>
  <c r="O43" s="1"/>
  <c r="N21"/>
  <c r="N43" s="1"/>
  <c r="M21"/>
  <c r="M43" s="1"/>
  <c r="L21"/>
  <c r="L43" s="1"/>
  <c r="K21"/>
  <c r="K43" s="1"/>
  <c r="J21"/>
  <c r="J43" s="1"/>
  <c r="I21"/>
  <c r="I43" s="1"/>
  <c r="H21"/>
  <c r="G21" s="1"/>
  <c r="F21" s="1"/>
  <c r="E21" s="1"/>
  <c r="D21" s="1"/>
  <c r="C21" s="1"/>
  <c r="G20"/>
  <c r="F20"/>
  <c r="E20"/>
  <c r="D20"/>
  <c r="C20"/>
  <c r="G19"/>
  <c r="F19"/>
  <c r="E19"/>
  <c r="D19"/>
  <c r="C19"/>
  <c r="G18"/>
  <c r="F18"/>
  <c r="E18"/>
  <c r="D18"/>
  <c r="C18"/>
  <c r="G17"/>
  <c r="F17"/>
  <c r="E17"/>
  <c r="D17"/>
  <c r="C17"/>
  <c r="G16"/>
  <c r="F16"/>
  <c r="E16"/>
  <c r="G15"/>
  <c r="F15"/>
  <c r="E15"/>
  <c r="D15"/>
  <c r="C15"/>
  <c r="G14"/>
  <c r="F14"/>
  <c r="E14"/>
  <c r="D14"/>
  <c r="C14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G42" i="18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C39"/>
  <c r="G38"/>
  <c r="F38"/>
  <c r="E38"/>
  <c r="D38"/>
  <c r="C38"/>
  <c r="G37"/>
  <c r="F37"/>
  <c r="E37"/>
  <c r="D37"/>
  <c r="C37"/>
  <c r="G36"/>
  <c r="F36"/>
  <c r="E36"/>
  <c r="D36"/>
  <c r="C36"/>
  <c r="G35"/>
  <c r="F35"/>
  <c r="E35"/>
  <c r="D35"/>
  <c r="C35"/>
  <c r="G34"/>
  <c r="F34"/>
  <c r="E34"/>
  <c r="D34"/>
  <c r="C34"/>
  <c r="G33"/>
  <c r="F33"/>
  <c r="E33"/>
  <c r="D33"/>
  <c r="C33"/>
  <c r="G32"/>
  <c r="F32"/>
  <c r="E32"/>
  <c r="D32"/>
  <c r="C32"/>
  <c r="G31"/>
  <c r="F31"/>
  <c r="E31"/>
  <c r="D31"/>
  <c r="C31"/>
  <c r="G30"/>
  <c r="F30"/>
  <c r="E30"/>
  <c r="D30"/>
  <c r="C30"/>
  <c r="G29"/>
  <c r="F29"/>
  <c r="E29"/>
  <c r="D29"/>
  <c r="C29"/>
  <c r="G28"/>
  <c r="F28"/>
  <c r="E28"/>
  <c r="D28"/>
  <c r="C28"/>
  <c r="G27"/>
  <c r="F27"/>
  <c r="E27"/>
  <c r="D27"/>
  <c r="C27"/>
  <c r="G26"/>
  <c r="F26"/>
  <c r="E26"/>
  <c r="D26"/>
  <c r="C26"/>
  <c r="G25"/>
  <c r="F25"/>
  <c r="E25"/>
  <c r="D25"/>
  <c r="C25"/>
  <c r="G24"/>
  <c r="F24"/>
  <c r="E24"/>
  <c r="D24"/>
  <c r="C24"/>
  <c r="G23"/>
  <c r="F23"/>
  <c r="E23"/>
  <c r="D23"/>
  <c r="C23"/>
  <c r="G22"/>
  <c r="F22"/>
  <c r="E22"/>
  <c r="D22"/>
  <c r="C22"/>
  <c r="V21"/>
  <c r="V43" s="1"/>
  <c r="U21"/>
  <c r="U43" s="1"/>
  <c r="T21"/>
  <c r="T43" s="1"/>
  <c r="S21"/>
  <c r="S43" s="1"/>
  <c r="R21"/>
  <c r="R43" s="1"/>
  <c r="Q21"/>
  <c r="Q43" s="1"/>
  <c r="P21"/>
  <c r="P43" s="1"/>
  <c r="O21"/>
  <c r="O43" s="1"/>
  <c r="N21"/>
  <c r="N43" s="1"/>
  <c r="M21"/>
  <c r="M43" s="1"/>
  <c r="L21"/>
  <c r="L43" s="1"/>
  <c r="K21"/>
  <c r="K43" s="1"/>
  <c r="J21"/>
  <c r="J43" s="1"/>
  <c r="I21"/>
  <c r="I43" s="1"/>
  <c r="H21"/>
  <c r="G20"/>
  <c r="F20"/>
  <c r="E20"/>
  <c r="D20"/>
  <c r="C20"/>
  <c r="G19"/>
  <c r="F19"/>
  <c r="E19"/>
  <c r="D19"/>
  <c r="C19"/>
  <c r="G18"/>
  <c r="F18"/>
  <c r="E18"/>
  <c r="D18"/>
  <c r="C18"/>
  <c r="G17"/>
  <c r="F17"/>
  <c r="E17"/>
  <c r="D17"/>
  <c r="C17"/>
  <c r="G16"/>
  <c r="F16"/>
  <c r="E16"/>
  <c r="D16"/>
  <c r="C16"/>
  <c r="G15"/>
  <c r="F15"/>
  <c r="E15"/>
  <c r="D15"/>
  <c r="C15"/>
  <c r="G14"/>
  <c r="F14"/>
  <c r="E14"/>
  <c r="D14"/>
  <c r="C14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G42" i="17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C39"/>
  <c r="G38"/>
  <c r="F38"/>
  <c r="E38"/>
  <c r="D38"/>
  <c r="C38"/>
  <c r="G37"/>
  <c r="F37"/>
  <c r="E37"/>
  <c r="D37"/>
  <c r="C37"/>
  <c r="G36"/>
  <c r="F36"/>
  <c r="E36"/>
  <c r="D36"/>
  <c r="C36"/>
  <c r="G35"/>
  <c r="F35"/>
  <c r="E35"/>
  <c r="D35"/>
  <c r="C35"/>
  <c r="G34"/>
  <c r="F34"/>
  <c r="E34"/>
  <c r="D34"/>
  <c r="C34"/>
  <c r="G33"/>
  <c r="F33"/>
  <c r="E33"/>
  <c r="D33"/>
  <c r="C33"/>
  <c r="G32"/>
  <c r="F32"/>
  <c r="E32"/>
  <c r="D32"/>
  <c r="C32"/>
  <c r="G31"/>
  <c r="F31"/>
  <c r="E31"/>
  <c r="D31"/>
  <c r="C31"/>
  <c r="G30"/>
  <c r="F30"/>
  <c r="E30"/>
  <c r="D30"/>
  <c r="C30"/>
  <c r="G29"/>
  <c r="F29"/>
  <c r="E29"/>
  <c r="D29"/>
  <c r="C29"/>
  <c r="G28"/>
  <c r="F28"/>
  <c r="E28"/>
  <c r="D28"/>
  <c r="C28"/>
  <c r="G27"/>
  <c r="F27"/>
  <c r="E27"/>
  <c r="D27"/>
  <c r="C27"/>
  <c r="G26"/>
  <c r="F26"/>
  <c r="E26"/>
  <c r="D26"/>
  <c r="C26"/>
  <c r="G25"/>
  <c r="F25"/>
  <c r="E25"/>
  <c r="D25"/>
  <c r="C25"/>
  <c r="G24"/>
  <c r="F24"/>
  <c r="E24"/>
  <c r="D24"/>
  <c r="C24"/>
  <c r="G23"/>
  <c r="F23"/>
  <c r="E23"/>
  <c r="D23"/>
  <c r="C23"/>
  <c r="G22"/>
  <c r="F22"/>
  <c r="E22"/>
  <c r="D22"/>
  <c r="C22"/>
  <c r="V21"/>
  <c r="V43" s="1"/>
  <c r="U21"/>
  <c r="U43" s="1"/>
  <c r="T21"/>
  <c r="T43" s="1"/>
  <c r="S21"/>
  <c r="S43" s="1"/>
  <c r="R21"/>
  <c r="R43" s="1"/>
  <c r="Q21"/>
  <c r="Q43" s="1"/>
  <c r="P21"/>
  <c r="P43" s="1"/>
  <c r="O21"/>
  <c r="O43" s="1"/>
  <c r="N21"/>
  <c r="N43" s="1"/>
  <c r="M21"/>
  <c r="M43" s="1"/>
  <c r="L21"/>
  <c r="L43" s="1"/>
  <c r="K21"/>
  <c r="K43" s="1"/>
  <c r="J21"/>
  <c r="J43" s="1"/>
  <c r="I21"/>
  <c r="I43" s="1"/>
  <c r="H21"/>
  <c r="G21" s="1"/>
  <c r="F21" s="1"/>
  <c r="E21" s="1"/>
  <c r="D21" s="1"/>
  <c r="C21" s="1"/>
  <c r="G20"/>
  <c r="F20"/>
  <c r="E20"/>
  <c r="D20"/>
  <c r="C20"/>
  <c r="G19"/>
  <c r="F19"/>
  <c r="E19"/>
  <c r="D19"/>
  <c r="C19"/>
  <c r="G18"/>
  <c r="F18"/>
  <c r="E18"/>
  <c r="D18"/>
  <c r="C18"/>
  <c r="G17"/>
  <c r="F17"/>
  <c r="E17"/>
  <c r="D17"/>
  <c r="C17"/>
  <c r="G16"/>
  <c r="F16"/>
  <c r="E16"/>
  <c r="G15"/>
  <c r="F15"/>
  <c r="E15"/>
  <c r="D15"/>
  <c r="C15"/>
  <c r="G14"/>
  <c r="F14"/>
  <c r="E14"/>
  <c r="D14"/>
  <c r="C14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G42" i="16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C39"/>
  <c r="G38"/>
  <c r="F38"/>
  <c r="E38"/>
  <c r="D38"/>
  <c r="C38"/>
  <c r="G37"/>
  <c r="F37"/>
  <c r="E37"/>
  <c r="D37"/>
  <c r="C37"/>
  <c r="G36"/>
  <c r="F36"/>
  <c r="E36"/>
  <c r="D36"/>
  <c r="C36"/>
  <c r="G35"/>
  <c r="F35"/>
  <c r="E35"/>
  <c r="D35"/>
  <c r="C35"/>
  <c r="G34"/>
  <c r="F34"/>
  <c r="E34"/>
  <c r="D34"/>
  <c r="C34"/>
  <c r="G33"/>
  <c r="F33"/>
  <c r="E33"/>
  <c r="D33"/>
  <c r="C33"/>
  <c r="G32"/>
  <c r="F32"/>
  <c r="E32"/>
  <c r="D32"/>
  <c r="C32"/>
  <c r="G31"/>
  <c r="F31"/>
  <c r="E31"/>
  <c r="D31"/>
  <c r="C31"/>
  <c r="G30"/>
  <c r="F30"/>
  <c r="E30"/>
  <c r="D30"/>
  <c r="C30"/>
  <c r="G29"/>
  <c r="F29"/>
  <c r="E29"/>
  <c r="D29"/>
  <c r="C29"/>
  <c r="G28"/>
  <c r="F28"/>
  <c r="E28"/>
  <c r="D28"/>
  <c r="C28"/>
  <c r="G27"/>
  <c r="F27"/>
  <c r="E27"/>
  <c r="D27"/>
  <c r="C27"/>
  <c r="G26"/>
  <c r="F26"/>
  <c r="E26"/>
  <c r="D26"/>
  <c r="C26"/>
  <c r="G25"/>
  <c r="F25"/>
  <c r="E25"/>
  <c r="D25"/>
  <c r="C25"/>
  <c r="G24"/>
  <c r="F24"/>
  <c r="E24"/>
  <c r="D24"/>
  <c r="C24"/>
  <c r="G23"/>
  <c r="F23"/>
  <c r="E23"/>
  <c r="D23"/>
  <c r="C23"/>
  <c r="G22"/>
  <c r="F22"/>
  <c r="E22"/>
  <c r="D22"/>
  <c r="C22"/>
  <c r="V21"/>
  <c r="V43" s="1"/>
  <c r="U21"/>
  <c r="U43" s="1"/>
  <c r="T21"/>
  <c r="T43" s="1"/>
  <c r="S21"/>
  <c r="S43" s="1"/>
  <c r="R21"/>
  <c r="R43" s="1"/>
  <c r="Q21"/>
  <c r="Q43" s="1"/>
  <c r="P21"/>
  <c r="P43" s="1"/>
  <c r="O21"/>
  <c r="O43" s="1"/>
  <c r="N21"/>
  <c r="N43" s="1"/>
  <c r="M21"/>
  <c r="M43" s="1"/>
  <c r="L21"/>
  <c r="L43" s="1"/>
  <c r="K21"/>
  <c r="K43" s="1"/>
  <c r="J21"/>
  <c r="J43" s="1"/>
  <c r="I21"/>
  <c r="I43" s="1"/>
  <c r="H21"/>
  <c r="G20"/>
  <c r="F20"/>
  <c r="E20"/>
  <c r="D20"/>
  <c r="C20"/>
  <c r="G19"/>
  <c r="F19"/>
  <c r="E19"/>
  <c r="D19"/>
  <c r="C19"/>
  <c r="G18"/>
  <c r="F18"/>
  <c r="E18"/>
  <c r="D18"/>
  <c r="C18"/>
  <c r="G17"/>
  <c r="F17"/>
  <c r="E17"/>
  <c r="D17"/>
  <c r="C17"/>
  <c r="G16"/>
  <c r="F16"/>
  <c r="E16"/>
  <c r="G15"/>
  <c r="F15"/>
  <c r="E15"/>
  <c r="D15"/>
  <c r="C15"/>
  <c r="G14"/>
  <c r="F14"/>
  <c r="E14"/>
  <c r="D14"/>
  <c r="C14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H43" i="17" l="1"/>
  <c r="G43" s="1"/>
  <c r="F43" s="1"/>
  <c r="E43" s="1"/>
  <c r="D43" s="1"/>
  <c r="C43" s="1"/>
  <c r="H43" i="19"/>
  <c r="G43" s="1"/>
  <c r="F43" s="1"/>
  <c r="E43" s="1"/>
  <c r="D43" s="1"/>
  <c r="C43" s="1"/>
  <c r="K71" i="2"/>
  <c r="K36" i="3"/>
  <c r="B71" i="1"/>
  <c r="K71"/>
  <c r="K53" i="6"/>
  <c r="K71" s="1"/>
  <c r="K55"/>
  <c r="K52" i="7"/>
  <c r="K71" s="1"/>
  <c r="K54"/>
  <c r="K68"/>
  <c r="G21" i="16"/>
  <c r="F21" s="1"/>
  <c r="E21" s="1"/>
  <c r="D21" s="1"/>
  <c r="C21" s="1"/>
  <c r="H43"/>
  <c r="G43" s="1"/>
  <c r="F43" s="1"/>
  <c r="E43" s="1"/>
  <c r="D43" s="1"/>
  <c r="C43" s="1"/>
  <c r="G21" i="18"/>
  <c r="F21" s="1"/>
  <c r="E21" s="1"/>
  <c r="D21" s="1"/>
  <c r="C21" s="1"/>
  <c r="H43"/>
  <c r="G43" s="1"/>
  <c r="F43" s="1"/>
  <c r="E43" s="1"/>
  <c r="D43" s="1"/>
  <c r="C43" s="1"/>
  <c r="B71" i="3"/>
  <c r="K71"/>
  <c r="K71" i="4"/>
  <c r="K55" i="7"/>
  <c r="B57" i="5"/>
  <c r="B58"/>
  <c r="B59"/>
  <c r="B60"/>
  <c r="B61"/>
  <c r="B7"/>
  <c r="B8"/>
  <c r="B9"/>
  <c r="B10"/>
  <c r="B11"/>
  <c r="B12"/>
  <c r="B13"/>
  <c r="B14"/>
  <c r="G42" i="15"/>
  <c r="F42"/>
  <c r="E42"/>
  <c r="D42"/>
  <c r="C42"/>
  <c r="G41"/>
  <c r="F41"/>
  <c r="E41"/>
  <c r="D41"/>
  <c r="C41"/>
  <c r="G40"/>
  <c r="F40"/>
  <c r="E40"/>
  <c r="D40"/>
  <c r="C40"/>
  <c r="G39"/>
  <c r="F39"/>
  <c r="E39"/>
  <c r="D39"/>
  <c r="C39"/>
  <c r="G38"/>
  <c r="F38"/>
  <c r="E38"/>
  <c r="D38"/>
  <c r="C38"/>
  <c r="G37"/>
  <c r="F37"/>
  <c r="E37"/>
  <c r="D37"/>
  <c r="C37"/>
  <c r="G36"/>
  <c r="F36"/>
  <c r="E36"/>
  <c r="D36"/>
  <c r="C36"/>
  <c r="G35"/>
  <c r="F35"/>
  <c r="E35"/>
  <c r="D35"/>
  <c r="C35"/>
  <c r="G34"/>
  <c r="F34"/>
  <c r="E34"/>
  <c r="D34"/>
  <c r="C34"/>
  <c r="G33"/>
  <c r="F33"/>
  <c r="E33"/>
  <c r="D33"/>
  <c r="C33"/>
  <c r="G32"/>
  <c r="F32"/>
  <c r="E32"/>
  <c r="D32"/>
  <c r="C32"/>
  <c r="G31"/>
  <c r="F31"/>
  <c r="E31"/>
  <c r="D31"/>
  <c r="C31"/>
  <c r="G30"/>
  <c r="F30"/>
  <c r="E30"/>
  <c r="D30"/>
  <c r="C30"/>
  <c r="R29"/>
  <c r="G29"/>
  <c r="F29"/>
  <c r="E29"/>
  <c r="D29"/>
  <c r="C29" s="1"/>
  <c r="G28"/>
  <c r="F28"/>
  <c r="E28"/>
  <c r="D28"/>
  <c r="C28"/>
  <c r="G27"/>
  <c r="F27"/>
  <c r="E27"/>
  <c r="D27"/>
  <c r="C27"/>
  <c r="G26"/>
  <c r="F26"/>
  <c r="E26"/>
  <c r="D26"/>
  <c r="C26"/>
  <c r="G25"/>
  <c r="F25"/>
  <c r="E25"/>
  <c r="D25"/>
  <c r="C25"/>
  <c r="G24"/>
  <c r="F24"/>
  <c r="E24"/>
  <c r="D24"/>
  <c r="C24"/>
  <c r="G23"/>
  <c r="F23"/>
  <c r="E23"/>
  <c r="D23"/>
  <c r="C23"/>
  <c r="G22"/>
  <c r="F22"/>
  <c r="E22"/>
  <c r="D22"/>
  <c r="C22"/>
  <c r="V21"/>
  <c r="V43" s="1"/>
  <c r="U21"/>
  <c r="U43" s="1"/>
  <c r="T21"/>
  <c r="T43" s="1"/>
  <c r="S21"/>
  <c r="S43" s="1"/>
  <c r="R21"/>
  <c r="Q21"/>
  <c r="Q43" s="1"/>
  <c r="P21"/>
  <c r="P43" s="1"/>
  <c r="O21"/>
  <c r="O43" s="1"/>
  <c r="N21"/>
  <c r="N43" s="1"/>
  <c r="M21"/>
  <c r="M43" s="1"/>
  <c r="L21"/>
  <c r="L43" s="1"/>
  <c r="K21"/>
  <c r="K43" s="1"/>
  <c r="J21"/>
  <c r="J43" s="1"/>
  <c r="I21"/>
  <c r="I43" s="1"/>
  <c r="H21"/>
  <c r="R20"/>
  <c r="R43" s="1"/>
  <c r="G20"/>
  <c r="F20"/>
  <c r="E20"/>
  <c r="D20"/>
  <c r="C20" s="1"/>
  <c r="G19"/>
  <c r="F19"/>
  <c r="E19"/>
  <c r="D19"/>
  <c r="C19"/>
  <c r="G18"/>
  <c r="F18"/>
  <c r="E18"/>
  <c r="D18"/>
  <c r="C18"/>
  <c r="G17"/>
  <c r="F17"/>
  <c r="E17"/>
  <c r="D17"/>
  <c r="C17"/>
  <c r="G16"/>
  <c r="F16"/>
  <c r="E16"/>
  <c r="C16"/>
  <c r="G15"/>
  <c r="F15"/>
  <c r="E15"/>
  <c r="D15"/>
  <c r="C15"/>
  <c r="G14"/>
  <c r="F14"/>
  <c r="E14"/>
  <c r="D14"/>
  <c r="C14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I56" i="14"/>
  <c r="H56"/>
  <c r="G56" s="1"/>
  <c r="F56"/>
  <c r="E56"/>
  <c r="D25"/>
  <c r="D56" s="1"/>
  <c r="I56" i="13"/>
  <c r="H56"/>
  <c r="G56" s="1"/>
  <c r="F56"/>
  <c r="E56"/>
  <c r="D25"/>
  <c r="D56" s="1"/>
  <c r="F56" i="12"/>
  <c r="E56"/>
  <c r="G28"/>
  <c r="G27"/>
  <c r="G26"/>
  <c r="I25"/>
  <c r="I56" s="1"/>
  <c r="H25"/>
  <c r="G25" s="1"/>
  <c r="D25"/>
  <c r="D56" s="1"/>
  <c r="I56" i="11"/>
  <c r="H56"/>
  <c r="G56" s="1"/>
  <c r="F56"/>
  <c r="E56"/>
  <c r="D56"/>
  <c r="D25"/>
  <c r="H56" i="12" l="1"/>
  <c r="G56" s="1"/>
  <c r="G21" i="15"/>
  <c r="F21" s="1"/>
  <c r="E21" s="1"/>
  <c r="D21" s="1"/>
  <c r="C21" s="1"/>
  <c r="C43" s="1"/>
  <c r="H43"/>
  <c r="G43" s="1"/>
  <c r="F43" s="1"/>
  <c r="E43" s="1"/>
  <c r="D43" s="1"/>
  <c r="B71" i="5"/>
</calcChain>
</file>

<file path=xl/sharedStrings.xml><?xml version="1.0" encoding="utf-8"?>
<sst xmlns="http://schemas.openxmlformats.org/spreadsheetml/2006/main" count="3384" uniqueCount="375">
  <si>
    <t>Всего по базовой программе ОМС</t>
  </si>
  <si>
    <t>Акушер (самостоятельный прием)</t>
  </si>
  <si>
    <t>Фельдшер (самостоятельный прием)</t>
  </si>
  <si>
    <t>Зубной врач</t>
  </si>
  <si>
    <t>Врач физической и реабилитационной медицины</t>
  </si>
  <si>
    <t>Врач-эндокринолог</t>
  </si>
  <si>
    <t>Врач-челюстно-лицевой хирург</t>
  </si>
  <si>
    <t>Врач-хирург</t>
  </si>
  <si>
    <t>Врач-уролог</t>
  </si>
  <si>
    <t xml:space="preserve">Врач-травматолог-ортопед (медицинская реабилитация) </t>
  </si>
  <si>
    <t>Врач травматолог-ортопед</t>
  </si>
  <si>
    <t>Врач торакальный хирург</t>
  </si>
  <si>
    <t>Врач-терапевт (медицинская реабилитация)</t>
  </si>
  <si>
    <t>Врач-терапевт-участковый</t>
  </si>
  <si>
    <t>Врач-терапевт</t>
  </si>
  <si>
    <t>Врач-сурдолог-оториноларинголог</t>
  </si>
  <si>
    <t>Врач-стоматолог-хирург</t>
  </si>
  <si>
    <t>Врач-стоматолог-терапевт</t>
  </si>
  <si>
    <t>Врач-стоматолог детский</t>
  </si>
  <si>
    <t xml:space="preserve">Врач-стоматолог </t>
  </si>
  <si>
    <t>Врач-сердечно-сосудистый хирург</t>
  </si>
  <si>
    <t>Врач-ревматолог</t>
  </si>
  <si>
    <t>Врач-радиотерапевт</t>
  </si>
  <si>
    <t>Врач-пульмонолог</t>
  </si>
  <si>
    <t>Врач-психотерапевт (медицинская реабилитация)</t>
  </si>
  <si>
    <t>Врач-психотерапевт</t>
  </si>
  <si>
    <t>Врач по медицинской  профилактике центра здоровья</t>
  </si>
  <si>
    <t>Врач по лечебной физкультуре</t>
  </si>
  <si>
    <t>Врач-педиатр (медицинская реабилитация)</t>
  </si>
  <si>
    <t>Врач-педиатр центра здоровья</t>
  </si>
  <si>
    <t>Врач-педиатр участковый</t>
  </si>
  <si>
    <t>Врач-педиатр</t>
  </si>
  <si>
    <t>Врач-офтальмолог</t>
  </si>
  <si>
    <t>Врач-оториноларинголог (фониатр)</t>
  </si>
  <si>
    <t>Врач-оториноларинголог</t>
  </si>
  <si>
    <t>Врач-ортодонт</t>
  </si>
  <si>
    <t>Врач-онколог (хирург челюстно-лицевой)</t>
  </si>
  <si>
    <t>Врач-онколог (хирург общий)</t>
  </si>
  <si>
    <t>Врач-онколог (химиотерапевт)</t>
  </si>
  <si>
    <t>Врач-онколог (уролог)</t>
  </si>
  <si>
    <t>Врач-онколог (пульмонолог)</t>
  </si>
  <si>
    <t>Врач-онколог (маммолог)</t>
  </si>
  <si>
    <t>Врач-онколог (колопроктолог)</t>
  </si>
  <si>
    <t>Врач-онколог (гинеколог)</t>
  </si>
  <si>
    <t>Врач-онколог (гастроэнтеролог)</t>
  </si>
  <si>
    <t>Врач-онколог</t>
  </si>
  <si>
    <t>Врач общей практики (семейный врач)</t>
  </si>
  <si>
    <t>Врач-нефролог</t>
  </si>
  <si>
    <t>Врач-нейрохирург</t>
  </si>
  <si>
    <t>Врач-невролог  (медицинская реабилитация)</t>
  </si>
  <si>
    <t>Врач-невролог</t>
  </si>
  <si>
    <t>Врач-колопроктолог</t>
  </si>
  <si>
    <t>Врач-детский кардиолог</t>
  </si>
  <si>
    <t>Врач-кардиолог</t>
  </si>
  <si>
    <t>Врач-инфекционист</t>
  </si>
  <si>
    <t>Врач-дерматовенеролог</t>
  </si>
  <si>
    <t>Врач-детский эндокринолог</t>
  </si>
  <si>
    <t>Врач-детский хирург</t>
  </si>
  <si>
    <t>Врач-детский уролог-андролог</t>
  </si>
  <si>
    <t>Врач-детский онколог</t>
  </si>
  <si>
    <t>Врач-гериатр</t>
  </si>
  <si>
    <t>Врач-гематолог</t>
  </si>
  <si>
    <t>Врач-гастроэнтеролог</t>
  </si>
  <si>
    <t>Врач-аллерголог-иммунолог</t>
  </si>
  <si>
    <t>Врач-акушер-гинеколог</t>
  </si>
  <si>
    <t>Обращения по заболеванию</t>
  </si>
  <si>
    <t>Посещения с иной целью</t>
  </si>
  <si>
    <t>в том числе углубленная диспансеризация</t>
  </si>
  <si>
    <t>Комплексные посещения для проведения диспансеризации</t>
  </si>
  <si>
    <t>Комплексные посещения для проведения профилактических медицинских осмотров</t>
  </si>
  <si>
    <t>Всего</t>
  </si>
  <si>
    <t>женская консультация</t>
  </si>
  <si>
    <t>консультативно-диагностический центр</t>
  </si>
  <si>
    <t>В том числе:</t>
  </si>
  <si>
    <t>Посещения к стоматологу, УЕТ</t>
  </si>
  <si>
    <t>Обращение по заболеванию при оказании медицинской помощи по профилю  «Медицинская реабилитация»</t>
  </si>
  <si>
    <t>Посещения в неотложной форме</t>
  </si>
  <si>
    <t>Диспансерное наблюдение</t>
  </si>
  <si>
    <t>Посещения с профилактической и иными целями</t>
  </si>
  <si>
    <t xml:space="preserve">Наименование должности специалиста*                               </t>
  </si>
  <si>
    <t>Наименование МО    ОБУЗ "Пестяковская ЦРБ"</t>
  </si>
  <si>
    <t>Плановые объемы медицинской помощи, оказываемой в амбулаторно-поликлинических условиях, на 2024 год</t>
  </si>
  <si>
    <t>Наименование МО    ОБУЗ  ИКБ  им. Куваевых</t>
  </si>
  <si>
    <t xml:space="preserve"> Наименование МО    ОБУЗ "ГКБ № 4"</t>
  </si>
  <si>
    <t xml:space="preserve">  Наименование МО    ОБУЗ "Родильный дом № 4" </t>
  </si>
  <si>
    <t>Наименование МО    ОБУЗ "ОДКБ"</t>
  </si>
  <si>
    <t>Наименование МО    ФГБУ "Ив НИИ М и Д им. В.Н. Городкова" Минздрава России</t>
  </si>
  <si>
    <t xml:space="preserve">Наименование МО  ЧУЗ "КБ "РЖД-Медицина" г. Иваново" </t>
  </si>
  <si>
    <t>Итого по ТПГГ</t>
  </si>
  <si>
    <t>Помощь, оказанная в др.территориях</t>
  </si>
  <si>
    <t>Всего по Ивановской области</t>
  </si>
  <si>
    <t>Свод территория с частниками</t>
  </si>
  <si>
    <t xml:space="preserve">эндокринология                       </t>
  </si>
  <si>
    <t xml:space="preserve">эндокринологические                </t>
  </si>
  <si>
    <t xml:space="preserve">челюстно-лицевая хирургия            </t>
  </si>
  <si>
    <t xml:space="preserve">челюстно-лицевой хирургии          </t>
  </si>
  <si>
    <t>комбустиология</t>
  </si>
  <si>
    <t xml:space="preserve">ожоговые                           </t>
  </si>
  <si>
    <t xml:space="preserve">хирургия (комбустиология)            </t>
  </si>
  <si>
    <t>абдоминальная хирургия (хирургия)</t>
  </si>
  <si>
    <t>хирургические</t>
  </si>
  <si>
    <t xml:space="preserve">хирургия </t>
  </si>
  <si>
    <t xml:space="preserve">урология                             </t>
  </si>
  <si>
    <t xml:space="preserve">урологические                      </t>
  </si>
  <si>
    <t xml:space="preserve">травматология и ортопедия  </t>
  </si>
  <si>
    <t xml:space="preserve">ортопедические                     </t>
  </si>
  <si>
    <t xml:space="preserve">нейрохирургия                        </t>
  </si>
  <si>
    <t xml:space="preserve">травматологические               </t>
  </si>
  <si>
    <t xml:space="preserve">травматология и ортопедия            </t>
  </si>
  <si>
    <t xml:space="preserve">торакальная хирургия                 </t>
  </si>
  <si>
    <t xml:space="preserve">торакальной хирургии               </t>
  </si>
  <si>
    <t xml:space="preserve"> -</t>
  </si>
  <si>
    <t xml:space="preserve">терапевтические                    </t>
  </si>
  <si>
    <t xml:space="preserve">терапия                              </t>
  </si>
  <si>
    <t xml:space="preserve">сердечно-сосудистая хирургия         </t>
  </si>
  <si>
    <t xml:space="preserve">сосудистой хирургии                </t>
  </si>
  <si>
    <t xml:space="preserve">кардиохирургические       </t>
  </si>
  <si>
    <t xml:space="preserve">ревматология                         </t>
  </si>
  <si>
    <t xml:space="preserve">ревматологические                  </t>
  </si>
  <si>
    <t xml:space="preserve">радиологические                    </t>
  </si>
  <si>
    <t xml:space="preserve">радиология, радиотерапия             </t>
  </si>
  <si>
    <t xml:space="preserve">пульмонологические                 </t>
  </si>
  <si>
    <t xml:space="preserve">пульмонология                        </t>
  </si>
  <si>
    <t xml:space="preserve">педиатрия                            </t>
  </si>
  <si>
    <t xml:space="preserve">педиатрические соматические        </t>
  </si>
  <si>
    <t xml:space="preserve">офтальмология                        </t>
  </si>
  <si>
    <t xml:space="preserve">офтальмологические                 </t>
  </si>
  <si>
    <t xml:space="preserve">оториноларингология  </t>
  </si>
  <si>
    <t>оториноларингологические</t>
  </si>
  <si>
    <t>онкология</t>
  </si>
  <si>
    <t>онкологические</t>
  </si>
  <si>
    <t xml:space="preserve">нефрологические                    </t>
  </si>
  <si>
    <t xml:space="preserve">нефрология                           </t>
  </si>
  <si>
    <t>неонатология</t>
  </si>
  <si>
    <t xml:space="preserve">патологии новорожденных и  недоношенных детей  </t>
  </si>
  <si>
    <t xml:space="preserve">нейрохирургические                 </t>
  </si>
  <si>
    <t>психоневрологические для детей</t>
  </si>
  <si>
    <t xml:space="preserve">неврологические для больных с острыми нарушениями мозгового кровообращения       </t>
  </si>
  <si>
    <t xml:space="preserve">неврологические           </t>
  </si>
  <si>
    <t xml:space="preserve">неврология </t>
  </si>
  <si>
    <t xml:space="preserve">реабилитационные для больных с заболеваниями опорно-двигательного аппарата и периферической нервной системы </t>
  </si>
  <si>
    <t xml:space="preserve">реабилитационные для больных с   заболеваниями центральной нервной системы и органов чувств </t>
  </si>
  <si>
    <t xml:space="preserve">реабилитационные соматические     </t>
  </si>
  <si>
    <t>всего, в том числе:</t>
  </si>
  <si>
    <t xml:space="preserve">медицинская реабилитация             </t>
  </si>
  <si>
    <t xml:space="preserve">проктологические                   </t>
  </si>
  <si>
    <t xml:space="preserve">колопроктология                      </t>
  </si>
  <si>
    <t>кардиологические для больных с острым инфарктом миокарда</t>
  </si>
  <si>
    <t xml:space="preserve">кардиологические             </t>
  </si>
  <si>
    <t xml:space="preserve">кардиология </t>
  </si>
  <si>
    <t>инфекционные</t>
  </si>
  <si>
    <t>инфекционные болезни</t>
  </si>
  <si>
    <t xml:space="preserve">эндокринологические для детей      </t>
  </si>
  <si>
    <t xml:space="preserve">детская эндокринология               </t>
  </si>
  <si>
    <t>детская хирургия в период новорожденности</t>
  </si>
  <si>
    <t xml:space="preserve">хирургические для детей            </t>
  </si>
  <si>
    <t xml:space="preserve">детская хирургия                     </t>
  </si>
  <si>
    <t xml:space="preserve">уроандрологические для детей       </t>
  </si>
  <si>
    <t xml:space="preserve">детская урология-андрология          </t>
  </si>
  <si>
    <t xml:space="preserve">онкологические для детей           </t>
  </si>
  <si>
    <t xml:space="preserve">детская онкология                    </t>
  </si>
  <si>
    <t xml:space="preserve">кардиологические для детей         </t>
  </si>
  <si>
    <t xml:space="preserve">детская кардиология                  </t>
  </si>
  <si>
    <t>дерматологические</t>
  </si>
  <si>
    <t>дерматовенерология</t>
  </si>
  <si>
    <t xml:space="preserve">геронтологические                  </t>
  </si>
  <si>
    <t xml:space="preserve">гериатрия                            </t>
  </si>
  <si>
    <t xml:space="preserve">гематология                          </t>
  </si>
  <si>
    <t xml:space="preserve">гематологические                   </t>
  </si>
  <si>
    <t xml:space="preserve">гастроэнтерология                    </t>
  </si>
  <si>
    <t xml:space="preserve">гастроэнтерологические             </t>
  </si>
  <si>
    <t xml:space="preserve">аллергологические                  </t>
  </si>
  <si>
    <t xml:space="preserve">аллергология и иммунология           </t>
  </si>
  <si>
    <t>акушерство и гинекология</t>
  </si>
  <si>
    <t xml:space="preserve">гинекологические               </t>
  </si>
  <si>
    <t xml:space="preserve"> в том числе переведенные</t>
  </si>
  <si>
    <t xml:space="preserve">патологии беременности   </t>
  </si>
  <si>
    <t xml:space="preserve">для беременных и рожениц   </t>
  </si>
  <si>
    <t xml:space="preserve">акушерство и гинекология      </t>
  </si>
  <si>
    <t>Дети в возрасте от 0-17 лет</t>
  </si>
  <si>
    <t>Взрослые</t>
  </si>
  <si>
    <t xml:space="preserve"> ВМП, случаи госпитализации</t>
  </si>
  <si>
    <t>для медицинской помощи по профилю "онкология" (случаи госпитализации)</t>
  </si>
  <si>
    <t>медицинская реабилитация (случаи госпитализации)</t>
  </si>
  <si>
    <t>В том числе</t>
  </si>
  <si>
    <t>Число случаев госпитализации на 2024 год</t>
  </si>
  <si>
    <t>Профиль ВМП</t>
  </si>
  <si>
    <t xml:space="preserve">Профиль койки            </t>
  </si>
  <si>
    <t xml:space="preserve">Профиль медицинской помощи      </t>
  </si>
  <si>
    <t>Свод территории с частниками</t>
  </si>
  <si>
    <t>Плановые объемы медицинской помощи, оказываемой в условиях круглосуточного стационара, на 2024 год</t>
  </si>
  <si>
    <t>другие территории</t>
  </si>
  <si>
    <t>общей врачебной практики</t>
  </si>
  <si>
    <t>общая врачебная пратика</t>
  </si>
  <si>
    <t>эндокринологические</t>
  </si>
  <si>
    <t>эндокринология</t>
  </si>
  <si>
    <t>хирургия</t>
  </si>
  <si>
    <t>урологические</t>
  </si>
  <si>
    <t>урология</t>
  </si>
  <si>
    <t>ортопедические</t>
  </si>
  <si>
    <t>травматологические</t>
  </si>
  <si>
    <t>травматология и ортопедия:</t>
  </si>
  <si>
    <t>терапевтические</t>
  </si>
  <si>
    <t>терапия</t>
  </si>
  <si>
    <t>стоматологические для детей</t>
  </si>
  <si>
    <t>стоматология детская</t>
  </si>
  <si>
    <t>стоматологические терапевтические</t>
  </si>
  <si>
    <t>стоматология терапевтическая</t>
  </si>
  <si>
    <t xml:space="preserve">ревматологические </t>
  </si>
  <si>
    <t>ревматология</t>
  </si>
  <si>
    <t>радиологические</t>
  </si>
  <si>
    <t xml:space="preserve">радиология, радиотерапия </t>
  </si>
  <si>
    <t>пульмонологические</t>
  </si>
  <si>
    <t>пульмонология</t>
  </si>
  <si>
    <t>педиатрические соматические</t>
  </si>
  <si>
    <t>педиатрия</t>
  </si>
  <si>
    <t>офтальмологические</t>
  </si>
  <si>
    <t>офтальмология</t>
  </si>
  <si>
    <t>оториноларингология</t>
  </si>
  <si>
    <t>неврологические</t>
  </si>
  <si>
    <t>неврология</t>
  </si>
  <si>
    <t>реабилитационные онкологические</t>
  </si>
  <si>
    <t>реабилитационные для больных с заболеваниями ОДА и ПНС</t>
  </si>
  <si>
    <t>реабилитационные для больных с заболеваниями ЦНС и органов чувств</t>
  </si>
  <si>
    <t>реабилитационные соматические</t>
  </si>
  <si>
    <t>в том числе:</t>
  </si>
  <si>
    <t>медицинская реабилитация, всего</t>
  </si>
  <si>
    <t>кардиологические</t>
  </si>
  <si>
    <t>кардиология</t>
  </si>
  <si>
    <t>эндокринологические для детей</t>
  </si>
  <si>
    <t>детская эндокринология</t>
  </si>
  <si>
    <t>хирургические для детей</t>
  </si>
  <si>
    <t>детская хирургия</t>
  </si>
  <si>
    <t>кардиологические для детей</t>
  </si>
  <si>
    <t>детская кардиология</t>
  </si>
  <si>
    <t>онкологические для детей</t>
  </si>
  <si>
    <t>детская онкология</t>
  </si>
  <si>
    <t xml:space="preserve">уроандрологические для детей   </t>
  </si>
  <si>
    <t>детская урология-андрология</t>
  </si>
  <si>
    <t>геронтологические</t>
  </si>
  <si>
    <t>гериатрия</t>
  </si>
  <si>
    <t>гематологические</t>
  </si>
  <si>
    <t>гематология</t>
  </si>
  <si>
    <t>гастроэнтерологические</t>
  </si>
  <si>
    <t>гастроэнтерология</t>
  </si>
  <si>
    <t>гинекологические для вспомогательных репродуктивных технологий (ЭКО)</t>
  </si>
  <si>
    <t>патологии берменности</t>
  </si>
  <si>
    <t>гинекологические</t>
  </si>
  <si>
    <t>Медицинская реабилитация (не включается в графу "Всего")</t>
  </si>
  <si>
    <t xml:space="preserve">в том числе для медицинской помощи "экстракорпоральное оплодотворение" </t>
  </si>
  <si>
    <t>в том числе для оказания медицинской помощи больным с вирусным гепатитом С</t>
  </si>
  <si>
    <t>в том числе для медицинской помощи по профилю "онкология"</t>
  </si>
  <si>
    <t xml:space="preserve">специализированная медицинская помощь </t>
  </si>
  <si>
    <t xml:space="preserve">первичная специализированная медицинская помощь </t>
  </si>
  <si>
    <t>первичная медицинская помощь</t>
  </si>
  <si>
    <t>Число случаев лечения</t>
  </si>
  <si>
    <t>Профиль пациенто-мест</t>
  </si>
  <si>
    <t xml:space="preserve">Профиль медицинской помощи   </t>
  </si>
  <si>
    <t>Плановые объемы медицинской помощи, оказываемой в условиях дневного стационара, на 2024 год</t>
  </si>
  <si>
    <t xml:space="preserve">кардиохирургические         </t>
  </si>
  <si>
    <t xml:space="preserve">кардиологические       </t>
  </si>
  <si>
    <t xml:space="preserve">гинекологические            </t>
  </si>
  <si>
    <t xml:space="preserve">патологии беременности       </t>
  </si>
  <si>
    <t xml:space="preserve">для беременных и рожениц      </t>
  </si>
  <si>
    <t>ОБУЗ "ИвОКБ"</t>
  </si>
  <si>
    <t>Наименование МО</t>
  </si>
  <si>
    <t xml:space="preserve"> ОГВВ</t>
  </si>
  <si>
    <t xml:space="preserve">Наименование  МО   ОБУЗ ИКБ им. Куваевых </t>
  </si>
  <si>
    <t xml:space="preserve"> Наименование  МО   ОБУЗ "ГКБ № 4"</t>
  </si>
  <si>
    <t>травматология и ортопедия</t>
  </si>
  <si>
    <t>Наименование МО  ОБУЗ "ИвООД"</t>
  </si>
  <si>
    <t>Наименование МО   ОБУЗ 1 ГКБ</t>
  </si>
  <si>
    <t>ОБУЗ ГКБ № 7</t>
  </si>
  <si>
    <t>ОБУЗ "Тейковская ЦРБ"</t>
  </si>
  <si>
    <t>Плановые объемы профилактических медицинских осмотров, включая диспансеризацию, на 2024 год</t>
  </si>
  <si>
    <t>Наименование медицинской организации       ОБУЗ "Пестяковская ЦРБ"</t>
  </si>
  <si>
    <t>Наименование должности специалиста</t>
  </si>
  <si>
    <t>Профилактические медицинские осмотры несовершеннолетних</t>
  </si>
  <si>
    <t>Профилактические медицинские осмотры (включая 1-е посещение для проведения диспансерного наблюдения), взр.</t>
  </si>
  <si>
    <t>ВСЕГО</t>
  </si>
  <si>
    <t>Диспансеризация детей-сирот и детей, оставшихся без попечения родителей,   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</si>
  <si>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</si>
  <si>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</si>
  <si>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Разовые посещения в связи с заболеванием</t>
  </si>
  <si>
    <t>Посещения центров здоровья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</si>
  <si>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</si>
  <si>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</si>
  <si>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</si>
  <si>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 т.ч. школа сахарного диабета</t>
  </si>
  <si>
    <t>взр.</t>
  </si>
  <si>
    <t>дети</t>
  </si>
  <si>
    <t>всего</t>
  </si>
  <si>
    <t>Наименование медицинской организации        ОБУЗ ИКБ им. Куваевых</t>
  </si>
  <si>
    <t>Наименование медицинской организации         ОБУЗ "ГКБ  № 4"</t>
  </si>
  <si>
    <t>Наименование медицинской организации          ОБУЗ "Родильный дом № 4"</t>
  </si>
  <si>
    <t>Наименование медицинской организации          ФГБУ "Ив НИИ М и Д им. В.Н. Городкова" Минздрава России</t>
  </si>
  <si>
    <t xml:space="preserve">Наименование медицинской организации      ЧУЗ "КБ "РЖД-Медицина" г. Иваново"  </t>
  </si>
  <si>
    <t xml:space="preserve">Наименование медицинской организации          СВОД </t>
  </si>
  <si>
    <t>Плановые объемы ЭКО в зависимости от этапа на 2024 год</t>
  </si>
  <si>
    <t>Наименование этапов  проведения ЭКО</t>
  </si>
  <si>
    <t>Профиль пациенто-мест: гинекологические для вспомогательных репродуктивных технологий (ЭКО), число случаев лечения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</si>
  <si>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цикл).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</si>
  <si>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цикл).</t>
  </si>
  <si>
    <t>Полный цикл экстракорпорального оплодотворения без применения  
криоконсервации эмбрионов</t>
  </si>
  <si>
    <t>Полный цикл экстракорпорального 
оплодотворения с криоконсервацией эмбрионов</t>
  </si>
  <si>
    <t>Повторная процедура ЭКО с применением ранее криоконсервированных эмбрионов</t>
  </si>
  <si>
    <t>Размораживание криоконсервированных эмбрионов с последующим переносом эмбрионов в полость матки ( криоперенос)</t>
  </si>
  <si>
    <t xml:space="preserve">Всего случаев ЭКО в условиях 
дневного стацонара 
</t>
  </si>
  <si>
    <t>Помощь,оказанная в др.территориях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</si>
  <si>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цыкл).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</si>
  <si>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цыкл).</t>
  </si>
  <si>
    <t>Объемы медицинских услуг для учреждений здравоохранения на 2024 год</t>
  </si>
  <si>
    <t>Наименование МО    ОБУЗ "Кинешемская ЦРБ"</t>
  </si>
  <si>
    <t>Наименование услуги</t>
  </si>
  <si>
    <t>Количество услуг</t>
  </si>
  <si>
    <t>В амбулаторно-поликлинических условиях</t>
  </si>
  <si>
    <t>в рамках базовой программы ОМС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</si>
  <si>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</si>
  <si>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</si>
  <si>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</si>
  <si>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болюсным контрастированием</t>
  </si>
  <si>
    <t>с внутривенным контрастированием</t>
  </si>
  <si>
    <t xml:space="preserve">легких без контрастирования (COVID-19) </t>
  </si>
  <si>
    <t>Магниторезонансная томография:</t>
  </si>
  <si>
    <t>иные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</si>
  <si>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</si>
  <si>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</si>
  <si>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</si>
  <si>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</si>
  <si>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</si>
  <si>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</si>
  <si>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</si>
  <si>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</si>
  <si>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</si>
  <si>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</si>
  <si>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</si>
  <si>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</si>
  <si>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</si>
  <si>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Прижизненное патолого-анатомическое исследование I, II, III, IV категорий сложности</t>
  </si>
  <si>
    <t>Прижизненное патолого-анатомическое исследование V категорий сложности</t>
  </si>
  <si>
    <t>Пересмотр биопсийного (операционного и диагностического) материала</t>
  </si>
  <si>
    <t xml:space="preserve">Молекулярно-генетические исследования с целью выявления онкологических заболеваний 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</si>
  <si>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</si>
  <si>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</si>
  <si>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</si>
  <si>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</si>
  <si>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</si>
  <si>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</si>
  <si>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</si>
  <si>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</si>
  <si>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</si>
  <si>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</si>
  <si>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Тестирование на выявление новой коронавирусной инфекции (COVID-19)</t>
  </si>
  <si>
    <t>объемы медицинских услуг, установленные дополнительно</t>
  </si>
  <si>
    <t>Оплачиваемые за услугу</t>
  </si>
  <si>
    <t>Гемодиафильтрация</t>
  </si>
  <si>
    <t xml:space="preserve">Гемодиализ интермиттирующий высокопоточный </t>
  </si>
  <si>
    <t>Перитонеальный диализ</t>
  </si>
  <si>
    <t>Комплексное исследование для диагностики фоновых и предраковых заболеваний репродуктивных органов у женщины</t>
  </si>
  <si>
    <t>Позитронно-эмиссионная компьютерная томография (ПЭТ-КТ)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</si>
  <si>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</si>
  <si>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</si>
  <si>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</si>
  <si>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ОБУЗ "Тейковская ЦРБ"</t>
  </si>
  <si>
    <t>Наименование МО   ОБУЗ "Шуйская ЦРБ"</t>
  </si>
  <si>
    <t>Наименование МО   ОБУЗ "ГКБ № 4"</t>
  </si>
  <si>
    <t xml:space="preserve"> Наименование МО    ОБУЗ "ИвОКБ"</t>
  </si>
  <si>
    <t>Наименование МО  Нефросовет</t>
  </si>
  <si>
    <t>Наименование МО  ООО "ЦЕНТРЫ ДИАЛИЗА "АВИЦЕННА"</t>
  </si>
  <si>
    <t>Наименование МО  ООО "МРТ-ДИАГНОСТИКА"</t>
  </si>
  <si>
    <t>Наименование МО  ООО "УЗ Областной диагностический центр"</t>
  </si>
  <si>
    <t>Наименование МО    ОБУЗ "Областной противотуберкулезный диспансер им. М.Б.Стоюнина"</t>
  </si>
  <si>
    <t xml:space="preserve"> Свод территория с частниками</t>
  </si>
  <si>
    <t>Наименование МО: ОБУЗ "ИвООД"</t>
  </si>
  <si>
    <t>Приложение 3
к протоколу Комиссии по разработке
территориальной программы обязательного
медицинского страхования
от 06.09.2024 № 8</t>
  </si>
</sst>
</file>

<file path=xl/styles.xml><?xml version="1.0" encoding="utf-8"?>
<styleSheet xmlns="http://schemas.openxmlformats.org/spreadsheetml/2006/main">
  <numFmts count="8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[$-419]General"/>
    <numFmt numFmtId="165" formatCode="#,##0.00&quot; &quot;[$руб.-419];[Red]&quot;-&quot;#,##0.00&quot; &quot;[$руб.-419]"/>
    <numFmt numFmtId="166" formatCode="_-* #,##0.00\ &quot;₽&quot;_-;\-* #,##0.00\ &quot;₽&quot;_-;_-* &quot;-&quot;??\ &quot;₽&quot;_-;_-@_-"/>
    <numFmt numFmtId="167" formatCode="_-* #,##0.00\ _₽_-;\-* #,##0.00\ _₽_-;_-* &quot;-&quot;??\ _₽_-;_-@_-"/>
    <numFmt numFmtId="168" formatCode="_-* #,##0.00\ _р_._-;\-* #,##0.00\ _р_._-;_-* &quot;-&quot;??\ _р_._-;_-@_-"/>
    <numFmt numFmtId="169" formatCode="[$-419]#,##0"/>
  </numFmts>
  <fonts count="8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26282F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 Cyr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 Cyr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ADA"/>
        <bgColor rgb="FFFDEADA"/>
      </patternFill>
    </fill>
  </fills>
  <borders count="9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06">
    <xf numFmtId="0" fontId="0" fillId="0" borderId="0"/>
    <xf numFmtId="164" fontId="14" fillId="0" borderId="0"/>
    <xf numFmtId="0" fontId="15" fillId="0" borderId="0"/>
    <xf numFmtId="44" fontId="1" fillId="0" borderId="0" applyFont="0" applyFill="0" applyBorder="0" applyAlignment="0" applyProtection="0"/>
    <xf numFmtId="0" fontId="16" fillId="0" borderId="0"/>
    <xf numFmtId="0" fontId="16" fillId="0" borderId="0"/>
    <xf numFmtId="0" fontId="1" fillId="0" borderId="0"/>
    <xf numFmtId="0" fontId="17" fillId="0" borderId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8" fillId="6" borderId="0" applyNumberFormat="0" applyBorder="0" applyAlignment="0" applyProtection="0"/>
    <xf numFmtId="0" fontId="29" fillId="23" borderId="58" applyNumberFormat="0" applyAlignment="0" applyProtection="0"/>
    <xf numFmtId="0" fontId="30" fillId="24" borderId="59" applyNumberFormat="0" applyAlignment="0" applyProtection="0"/>
    <xf numFmtId="0" fontId="15" fillId="0" borderId="0"/>
    <xf numFmtId="0" fontId="15" fillId="0" borderId="0"/>
    <xf numFmtId="0" fontId="31" fillId="0" borderId="0"/>
    <xf numFmtId="0" fontId="15" fillId="0" borderId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0" borderId="0">
      <alignment horizontal="center"/>
    </xf>
    <xf numFmtId="0" fontId="35" fillId="0" borderId="60" applyNumberFormat="0" applyFill="0" applyAlignment="0" applyProtection="0"/>
    <xf numFmtId="0" fontId="36" fillId="0" borderId="61" applyNumberFormat="0" applyFill="0" applyAlignment="0" applyProtection="0"/>
    <xf numFmtId="0" fontId="37" fillId="0" borderId="62" applyNumberFormat="0" applyFill="0" applyAlignment="0" applyProtection="0"/>
    <xf numFmtId="0" fontId="37" fillId="0" borderId="0" applyNumberFormat="0" applyFill="0" applyBorder="0" applyAlignment="0" applyProtection="0"/>
    <xf numFmtId="0" fontId="34" fillId="0" borderId="0">
      <alignment horizontal="center" textRotation="90"/>
    </xf>
    <xf numFmtId="0" fontId="38" fillId="10" borderId="58" applyNumberFormat="0" applyAlignment="0" applyProtection="0"/>
    <xf numFmtId="0" fontId="39" fillId="0" borderId="63" applyNumberFormat="0" applyFill="0" applyAlignment="0" applyProtection="0"/>
    <xf numFmtId="0" fontId="40" fillId="25" borderId="0" applyNumberFormat="0" applyBorder="0" applyAlignment="0" applyProtection="0"/>
    <xf numFmtId="0" fontId="41" fillId="0" borderId="0"/>
    <xf numFmtId="0" fontId="15" fillId="26" borderId="64" applyNumberFormat="0" applyFont="0" applyAlignment="0" applyProtection="0"/>
    <xf numFmtId="0" fontId="15" fillId="26" borderId="64" applyNumberFormat="0" applyFont="0" applyAlignment="0" applyProtection="0"/>
    <xf numFmtId="0" fontId="42" fillId="23" borderId="65" applyNumberFormat="0" applyAlignment="0" applyProtection="0"/>
    <xf numFmtId="0" fontId="43" fillId="0" borderId="0"/>
    <xf numFmtId="165" fontId="43" fillId="0" borderId="0"/>
    <xf numFmtId="0" fontId="44" fillId="0" borderId="0" applyNumberFormat="0" applyFill="0" applyBorder="0" applyAlignment="0" applyProtection="0"/>
    <xf numFmtId="0" fontId="45" fillId="0" borderId="66" applyNumberFormat="0" applyFill="0" applyAlignment="0" applyProtection="0"/>
    <xf numFmtId="0" fontId="46" fillId="0" borderId="0" applyNumberFormat="0" applyFill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38" fillId="10" borderId="58" applyNumberFormat="0" applyAlignment="0" applyProtection="0"/>
    <xf numFmtId="0" fontId="38" fillId="10" borderId="58" applyNumberFormat="0" applyAlignment="0" applyProtection="0"/>
    <xf numFmtId="0" fontId="42" fillId="23" borderId="65" applyNumberFormat="0" applyAlignment="0" applyProtection="0"/>
    <xf numFmtId="0" fontId="42" fillId="23" borderId="65" applyNumberFormat="0" applyAlignment="0" applyProtection="0"/>
    <xf numFmtId="0" fontId="29" fillId="23" borderId="58" applyNumberFormat="0" applyAlignment="0" applyProtection="0"/>
    <xf numFmtId="0" fontId="29" fillId="23" borderId="58" applyNumberFormat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60" applyNumberFormat="0" applyFill="0" applyAlignment="0" applyProtection="0"/>
    <xf numFmtId="0" fontId="35" fillId="0" borderId="60" applyNumberFormat="0" applyFill="0" applyAlignment="0" applyProtection="0"/>
    <xf numFmtId="0" fontId="36" fillId="0" borderId="61" applyNumberFormat="0" applyFill="0" applyAlignment="0" applyProtection="0"/>
    <xf numFmtId="0" fontId="36" fillId="0" borderId="61" applyNumberFormat="0" applyFill="0" applyAlignment="0" applyProtection="0"/>
    <xf numFmtId="0" fontId="37" fillId="0" borderId="62" applyNumberFormat="0" applyFill="0" applyAlignment="0" applyProtection="0"/>
    <xf numFmtId="0" fontId="37" fillId="0" borderId="62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5" fillId="0" borderId="66" applyNumberFormat="0" applyFill="0" applyAlignment="0" applyProtection="0"/>
    <xf numFmtId="0" fontId="45" fillId="0" borderId="66" applyNumberFormat="0" applyFill="0" applyAlignment="0" applyProtection="0"/>
    <xf numFmtId="0" fontId="30" fillId="24" borderId="59" applyNumberFormat="0" applyAlignment="0" applyProtection="0"/>
    <xf numFmtId="0" fontId="30" fillId="24" borderId="59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7" fillId="0" borderId="0"/>
    <xf numFmtId="0" fontId="47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8" fillId="26" borderId="64" applyNumberFormat="0" applyFont="0" applyAlignment="0" applyProtection="0"/>
    <xf numFmtId="0" fontId="48" fillId="26" borderId="64" applyNumberFormat="0" applyFont="0" applyAlignment="0" applyProtection="0"/>
    <xf numFmtId="0" fontId="48" fillId="26" borderId="64" applyNumberFormat="0" applyFont="0" applyAlignment="0" applyProtection="0"/>
    <xf numFmtId="0" fontId="15" fillId="26" borderId="64" applyNumberFormat="0" applyFont="0" applyAlignment="0" applyProtection="0"/>
    <xf numFmtId="0" fontId="15" fillId="26" borderId="64" applyNumberFormat="0" applyFont="0" applyAlignment="0" applyProtection="0"/>
    <xf numFmtId="9" fontId="16" fillId="0" borderId="0" applyFont="0" applyFill="0" applyBorder="0" applyAlignment="0" applyProtection="0"/>
    <xf numFmtId="0" fontId="39" fillId="0" borderId="63" applyNumberFormat="0" applyFill="0" applyAlignment="0" applyProtection="0"/>
    <xf numFmtId="0" fontId="39" fillId="0" borderId="63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4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76" fillId="0" borderId="0"/>
    <xf numFmtId="0" fontId="79" fillId="0" borderId="0" applyNumberFormat="0" applyBorder="0" applyProtection="0"/>
    <xf numFmtId="167" fontId="1" fillId="0" borderId="0" applyFont="0" applyFill="0" applyBorder="0" applyAlignment="0" applyProtection="0"/>
  </cellStyleXfs>
  <cellXfs count="79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3" fontId="7" fillId="0" borderId="1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/>
    <xf numFmtId="3" fontId="3" fillId="0" borderId="4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7" fillId="0" borderId="9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3" fontId="3" fillId="0" borderId="11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7" fillId="0" borderId="13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top" wrapText="1"/>
    </xf>
    <xf numFmtId="0" fontId="2" fillId="2" borderId="0" xfId="0" applyFont="1" applyFill="1"/>
    <xf numFmtId="4" fontId="3" fillId="0" borderId="12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top" wrapText="1"/>
    </xf>
    <xf numFmtId="3" fontId="9" fillId="0" borderId="12" xfId="0" applyNumberFormat="1" applyFont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top" wrapText="1"/>
    </xf>
    <xf numFmtId="3" fontId="3" fillId="0" borderId="14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3" fontId="7" fillId="0" borderId="16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2" fillId="0" borderId="0" xfId="0" applyFont="1" applyFill="1"/>
    <xf numFmtId="3" fontId="3" fillId="0" borderId="6" xfId="0" applyNumberFormat="1" applyFont="1" applyBorder="1" applyAlignment="1">
      <alignment horizontal="center" vertical="center"/>
    </xf>
    <xf numFmtId="3" fontId="3" fillId="0" borderId="35" xfId="0" applyNumberFormat="1" applyFont="1" applyBorder="1" applyAlignment="1">
      <alignment horizontal="center" vertical="center"/>
    </xf>
    <xf numFmtId="3" fontId="3" fillId="0" borderId="36" xfId="0" applyNumberFormat="1" applyFont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39" xfId="0" applyNumberFormat="1" applyFont="1" applyBorder="1" applyAlignment="1">
      <alignment horizontal="center" vertical="center"/>
    </xf>
    <xf numFmtId="3" fontId="7" fillId="0" borderId="15" xfId="0" applyNumberFormat="1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40" xfId="0" applyFont="1" applyFill="1" applyBorder="1" applyAlignment="1">
      <alignment horizontal="center" vertical="center"/>
    </xf>
    <xf numFmtId="3" fontId="7" fillId="0" borderId="41" xfId="0" applyNumberFormat="1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3" fontId="19" fillId="0" borderId="37" xfId="0" applyNumberFormat="1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3" fontId="7" fillId="0" borderId="44" xfId="0" applyNumberFormat="1" applyFont="1" applyFill="1" applyBorder="1" applyAlignment="1">
      <alignment horizontal="center" vertical="center"/>
    </xf>
    <xf numFmtId="0" fontId="7" fillId="0" borderId="0" xfId="0" applyFont="1"/>
    <xf numFmtId="3" fontId="9" fillId="0" borderId="12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0" fontId="2" fillId="0" borderId="0" xfId="6" applyFont="1" applyFill="1"/>
    <xf numFmtId="0" fontId="2" fillId="0" borderId="0" xfId="6" applyFont="1" applyFill="1" applyBorder="1"/>
    <xf numFmtId="0" fontId="3" fillId="0" borderId="0" xfId="6" applyFont="1" applyFill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3" fontId="3" fillId="0" borderId="0" xfId="6" applyNumberFormat="1" applyFont="1" applyFill="1" applyBorder="1" applyAlignment="1">
      <alignment horizontal="center" vertical="center"/>
    </xf>
    <xf numFmtId="3" fontId="3" fillId="0" borderId="0" xfId="6" applyNumberFormat="1" applyFont="1" applyFill="1" applyAlignment="1">
      <alignment horizontal="center" vertical="center"/>
    </xf>
    <xf numFmtId="3" fontId="4" fillId="0" borderId="0" xfId="6" applyNumberFormat="1" applyFont="1" applyFill="1" applyAlignment="1">
      <alignment horizontal="center" vertical="center"/>
    </xf>
    <xf numFmtId="3" fontId="4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/>
    <xf numFmtId="0" fontId="8" fillId="0" borderId="3" xfId="6" applyFont="1" applyFill="1" applyBorder="1"/>
    <xf numFmtId="3" fontId="3" fillId="0" borderId="4" xfId="6" applyNumberFormat="1" applyFont="1" applyFill="1" applyBorder="1" applyAlignment="1">
      <alignment horizontal="center" vertical="center"/>
    </xf>
    <xf numFmtId="3" fontId="3" fillId="0" borderId="5" xfId="6" applyNumberFormat="1" applyFont="1" applyFill="1" applyBorder="1" applyAlignment="1">
      <alignment horizontal="center" vertical="center"/>
    </xf>
    <xf numFmtId="3" fontId="3" fillId="0" borderId="6" xfId="6" applyNumberFormat="1" applyFont="1" applyFill="1" applyBorder="1" applyAlignment="1">
      <alignment horizontal="center" vertical="center"/>
    </xf>
    <xf numFmtId="0" fontId="3" fillId="0" borderId="10" xfId="6" applyFont="1" applyBorder="1" applyAlignment="1">
      <alignment horizontal="left" vertical="top" wrapText="1"/>
    </xf>
    <xf numFmtId="3" fontId="3" fillId="0" borderId="11" xfId="6" applyNumberFormat="1" applyFont="1" applyFill="1" applyBorder="1" applyAlignment="1">
      <alignment horizontal="center" vertical="center"/>
    </xf>
    <xf numFmtId="3" fontId="3" fillId="0" borderId="12" xfId="6" applyNumberFormat="1" applyFont="1" applyFill="1" applyBorder="1" applyAlignment="1">
      <alignment horizontal="center" vertical="center"/>
    </xf>
    <xf numFmtId="0" fontId="3" fillId="0" borderId="13" xfId="6" applyFont="1" applyBorder="1" applyAlignment="1">
      <alignment horizontal="left" vertical="top" wrapText="1"/>
    </xf>
    <xf numFmtId="0" fontId="2" fillId="2" borderId="0" xfId="6" applyFont="1" applyFill="1"/>
    <xf numFmtId="0" fontId="3" fillId="2" borderId="13" xfId="6" applyFont="1" applyFill="1" applyBorder="1" applyAlignment="1">
      <alignment horizontal="left" vertical="top" wrapText="1"/>
    </xf>
    <xf numFmtId="0" fontId="3" fillId="0" borderId="13" xfId="6" applyFont="1" applyFill="1" applyBorder="1" applyAlignment="1">
      <alignment horizontal="left" vertical="top" wrapText="1"/>
    </xf>
    <xf numFmtId="3" fontId="3" fillId="0" borderId="14" xfId="6" applyNumberFormat="1" applyFont="1" applyFill="1" applyBorder="1" applyAlignment="1">
      <alignment horizontal="center" vertical="center"/>
    </xf>
    <xf numFmtId="3" fontId="3" fillId="0" borderId="15" xfId="6" applyNumberFormat="1" applyFont="1" applyFill="1" applyBorder="1" applyAlignment="1">
      <alignment horizontal="center" vertical="center"/>
    </xf>
    <xf numFmtId="0" fontId="3" fillId="0" borderId="16" xfId="6" applyFont="1" applyBorder="1" applyAlignment="1">
      <alignment horizontal="left" vertical="top" wrapText="1"/>
    </xf>
    <xf numFmtId="0" fontId="2" fillId="0" borderId="0" xfId="6" applyFont="1" applyFill="1" applyBorder="1" applyAlignment="1">
      <alignment horizontal="center" vertical="center"/>
    </xf>
    <xf numFmtId="0" fontId="12" fillId="0" borderId="0" xfId="6" applyFont="1" applyFill="1"/>
    <xf numFmtId="0" fontId="2" fillId="0" borderId="0" xfId="0" applyFont="1" applyFill="1" applyAlignment="1">
      <alignment horizontal="center"/>
    </xf>
    <xf numFmtId="0" fontId="21" fillId="0" borderId="0" xfId="0" applyFont="1"/>
    <xf numFmtId="3" fontId="3" fillId="3" borderId="1" xfId="0" applyNumberFormat="1" applyFont="1" applyFill="1" applyBorder="1" applyAlignment="1">
      <alignment horizontal="center" vertical="center"/>
    </xf>
    <xf numFmtId="3" fontId="3" fillId="3" borderId="45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3" fontId="3" fillId="3" borderId="32" xfId="0" applyNumberFormat="1" applyFont="1" applyFill="1" applyBorder="1" applyAlignment="1">
      <alignment horizontal="center" vertical="center"/>
    </xf>
    <xf numFmtId="3" fontId="3" fillId="3" borderId="46" xfId="0" applyNumberFormat="1" applyFont="1" applyFill="1" applyBorder="1" applyAlignment="1">
      <alignment horizontal="center" vertical="center"/>
    </xf>
    <xf numFmtId="4" fontId="7" fillId="3" borderId="46" xfId="0" applyNumberFormat="1" applyFont="1" applyFill="1" applyBorder="1" applyAlignment="1">
      <alignment horizontal="center" vertical="center"/>
    </xf>
    <xf numFmtId="3" fontId="3" fillId="3" borderId="27" xfId="0" applyNumberFormat="1" applyFont="1" applyFill="1" applyBorder="1" applyAlignment="1">
      <alignment horizontal="center" vertical="center"/>
    </xf>
    <xf numFmtId="3" fontId="7" fillId="3" borderId="27" xfId="0" applyNumberFormat="1" applyFont="1" applyFill="1" applyBorder="1" applyAlignment="1">
      <alignment horizontal="center" vertical="center"/>
    </xf>
    <xf numFmtId="3" fontId="3" fillId="3" borderId="28" xfId="0" applyNumberFormat="1" applyFont="1" applyFill="1" applyBorder="1" applyAlignment="1">
      <alignment horizontal="center" vertical="center"/>
    </xf>
    <xf numFmtId="3" fontId="3" fillId="3" borderId="47" xfId="0" applyNumberFormat="1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3" fontId="3" fillId="0" borderId="39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8" fillId="0" borderId="48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8" fillId="0" borderId="13" xfId="0" applyNumberFormat="1" applyFont="1" applyFill="1" applyBorder="1" applyAlignment="1">
      <alignment horizontal="center" vertical="center"/>
    </xf>
    <xf numFmtId="3" fontId="8" fillId="0" borderId="16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 applyFill="1"/>
    <xf numFmtId="0" fontId="9" fillId="0" borderId="0" xfId="0" applyFont="1"/>
    <xf numFmtId="3" fontId="24" fillId="4" borderId="12" xfId="0" applyNumberFormat="1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3" fontId="8" fillId="4" borderId="12" xfId="0" applyNumberFormat="1" applyFont="1" applyFill="1" applyBorder="1" applyAlignment="1">
      <alignment horizontal="center" vertical="center"/>
    </xf>
    <xf numFmtId="0" fontId="25" fillId="4" borderId="40" xfId="0" applyFont="1" applyFill="1" applyBorder="1" applyAlignment="1">
      <alignment horizontal="center"/>
    </xf>
    <xf numFmtId="3" fontId="12" fillId="4" borderId="4" xfId="0" applyNumberFormat="1" applyFont="1" applyFill="1" applyBorder="1" applyAlignment="1">
      <alignment horizontal="center" vertical="center"/>
    </xf>
    <xf numFmtId="3" fontId="12" fillId="4" borderId="39" xfId="0" applyNumberFormat="1" applyFont="1" applyFill="1" applyBorder="1" applyAlignment="1">
      <alignment horizontal="center" vertical="center"/>
    </xf>
    <xf numFmtId="0" fontId="7" fillId="4" borderId="39" xfId="0" applyFont="1" applyFill="1" applyBorder="1" applyAlignment="1">
      <alignment horizontal="left"/>
    </xf>
    <xf numFmtId="3" fontId="9" fillId="0" borderId="4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50" xfId="0" applyFont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wrapText="1"/>
    </xf>
    <xf numFmtId="0" fontId="9" fillId="0" borderId="12" xfId="0" applyFont="1" applyBorder="1"/>
    <xf numFmtId="0" fontId="9" fillId="0" borderId="50" xfId="0" applyFont="1" applyFill="1" applyBorder="1"/>
    <xf numFmtId="0" fontId="3" fillId="0" borderId="0" xfId="0" applyFont="1" applyFill="1" applyBorder="1" applyAlignment="1">
      <alignment horizontal="left"/>
    </xf>
    <xf numFmtId="0" fontId="3" fillId="0" borderId="12" xfId="0" applyFont="1" applyBorder="1" applyAlignment="1">
      <alignment horizontal="justify" vertical="center" wrapText="1"/>
    </xf>
    <xf numFmtId="0" fontId="26" fillId="2" borderId="0" xfId="0" applyFont="1" applyFill="1"/>
    <xf numFmtId="0" fontId="3" fillId="0" borderId="12" xfId="0" applyFont="1" applyFill="1" applyBorder="1" applyAlignment="1">
      <alignment horizontal="left"/>
    </xf>
    <xf numFmtId="0" fontId="9" fillId="0" borderId="50" xfId="0" applyFont="1" applyBorder="1"/>
    <xf numFmtId="0" fontId="9" fillId="0" borderId="12" xfId="0" applyFont="1" applyFill="1" applyBorder="1"/>
    <xf numFmtId="0" fontId="3" fillId="0" borderId="12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50" xfId="0" applyFont="1" applyBorder="1" applyAlignment="1">
      <alignment vertical="center" wrapText="1"/>
    </xf>
    <xf numFmtId="0" fontId="9" fillId="0" borderId="12" xfId="0" applyFont="1" applyFill="1" applyBorder="1" applyAlignment="1">
      <alignment horizontal="justify" vertical="center" wrapText="1"/>
    </xf>
    <xf numFmtId="0" fontId="9" fillId="0" borderId="12" xfId="0" applyFont="1" applyBorder="1" applyAlignment="1">
      <alignment horizontal="left" vertical="center" wrapText="1"/>
    </xf>
    <xf numFmtId="3" fontId="12" fillId="0" borderId="37" xfId="0" applyNumberFormat="1" applyFont="1" applyFill="1" applyBorder="1" applyAlignment="1">
      <alignment horizontal="center" vertical="center"/>
    </xf>
    <xf numFmtId="3" fontId="12" fillId="0" borderId="12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justify" vertical="center" wrapText="1"/>
    </xf>
    <xf numFmtId="0" fontId="9" fillId="0" borderId="12" xfId="0" applyFont="1" applyFill="1" applyBorder="1" applyAlignment="1">
      <alignment wrapText="1"/>
    </xf>
    <xf numFmtId="3" fontId="9" fillId="0" borderId="53" xfId="0" applyNumberFormat="1" applyFont="1" applyFill="1" applyBorder="1" applyAlignment="1">
      <alignment horizontal="center" vertical="center"/>
    </xf>
    <xf numFmtId="3" fontId="9" fillId="0" borderId="43" xfId="0" applyNumberFormat="1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left" vertical="center" wrapText="1"/>
    </xf>
    <xf numFmtId="0" fontId="9" fillId="0" borderId="43" xfId="0" applyFont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0" xfId="0" applyFont="1"/>
    <xf numFmtId="0" fontId="2" fillId="0" borderId="0" xfId="0" applyFont="1"/>
    <xf numFmtId="0" fontId="18" fillId="0" borderId="0" xfId="0" applyFont="1"/>
    <xf numFmtId="0" fontId="18" fillId="0" borderId="0" xfId="0" applyFont="1" applyFill="1"/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3" fontId="51" fillId="3" borderId="67" xfId="0" applyNumberFormat="1" applyFont="1" applyFill="1" applyBorder="1" applyAlignment="1">
      <alignment horizontal="center" vertical="center"/>
    </xf>
    <xf numFmtId="3" fontId="51" fillId="3" borderId="68" xfId="0" applyNumberFormat="1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3" fontId="18" fillId="3" borderId="15" xfId="0" applyNumberFormat="1" applyFont="1" applyFill="1" applyBorder="1" applyAlignment="1">
      <alignment horizontal="center" vertical="center"/>
    </xf>
    <xf numFmtId="3" fontId="13" fillId="3" borderId="44" xfId="0" applyNumberFormat="1" applyFont="1" applyFill="1" applyBorder="1" applyAlignment="1">
      <alignment horizontal="center" vertical="center" wrapText="1"/>
    </xf>
    <xf numFmtId="3" fontId="13" fillId="3" borderId="15" xfId="0" applyNumberFormat="1" applyFont="1" applyFill="1" applyBorder="1" applyAlignment="1">
      <alignment horizontal="center" vertical="center" wrapText="1"/>
    </xf>
    <xf numFmtId="0" fontId="52" fillId="0" borderId="0" xfId="0" applyFont="1"/>
    <xf numFmtId="3" fontId="13" fillId="3" borderId="20" xfId="0" applyNumberFormat="1" applyFont="1" applyFill="1" applyBorder="1" applyAlignment="1">
      <alignment horizontal="center" vertical="center" wrapText="1"/>
    </xf>
    <xf numFmtId="3" fontId="13" fillId="3" borderId="69" xfId="0" applyNumberFormat="1" applyFont="1" applyFill="1" applyBorder="1" applyAlignment="1">
      <alignment horizontal="center" vertical="center" wrapText="1"/>
    </xf>
    <xf numFmtId="3" fontId="13" fillId="3" borderId="70" xfId="0" applyNumberFormat="1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3" fontId="13" fillId="3" borderId="71" xfId="0" applyNumberFormat="1" applyFont="1" applyFill="1" applyBorder="1" applyAlignment="1">
      <alignment horizontal="center" vertical="center" wrapText="1"/>
    </xf>
    <xf numFmtId="3" fontId="51" fillId="3" borderId="72" xfId="0" applyNumberFormat="1" applyFont="1" applyFill="1" applyBorder="1" applyAlignment="1">
      <alignment horizontal="center" vertical="center"/>
    </xf>
    <xf numFmtId="3" fontId="51" fillId="3" borderId="5" xfId="0" applyNumberFormat="1" applyFont="1" applyFill="1" applyBorder="1" applyAlignment="1">
      <alignment horizontal="center" vertical="center"/>
    </xf>
    <xf numFmtId="3" fontId="51" fillId="3" borderId="73" xfId="0" applyNumberFormat="1" applyFont="1" applyFill="1" applyBorder="1" applyAlignment="1">
      <alignment horizontal="center" vertical="center"/>
    </xf>
    <xf numFmtId="3" fontId="53" fillId="0" borderId="4" xfId="0" applyNumberFormat="1" applyFont="1" applyFill="1" applyBorder="1" applyAlignment="1">
      <alignment horizontal="center" vertical="center" wrapText="1"/>
    </xf>
    <xf numFmtId="3" fontId="53" fillId="0" borderId="39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/>
    </xf>
    <xf numFmtId="3" fontId="18" fillId="0" borderId="48" xfId="0" applyNumberFormat="1" applyFont="1" applyFill="1" applyBorder="1" applyAlignment="1">
      <alignment horizontal="center" vertical="center"/>
    </xf>
    <xf numFmtId="3" fontId="13" fillId="0" borderId="39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3" fontId="13" fillId="0" borderId="49" xfId="0" applyNumberFormat="1" applyFont="1" applyFill="1" applyBorder="1" applyAlignment="1">
      <alignment horizontal="center" vertical="center" wrapText="1"/>
    </xf>
    <xf numFmtId="3" fontId="51" fillId="0" borderId="48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vertical="center" wrapText="1"/>
    </xf>
    <xf numFmtId="0" fontId="11" fillId="0" borderId="75" xfId="0" applyFont="1" applyFill="1" applyBorder="1"/>
    <xf numFmtId="3" fontId="53" fillId="0" borderId="37" xfId="0" applyNumberFormat="1" applyFont="1" applyFill="1" applyBorder="1" applyAlignment="1">
      <alignment horizontal="center" vertical="center" wrapText="1"/>
    </xf>
    <xf numFmtId="3" fontId="53" fillId="0" borderId="67" xfId="0" applyNumberFormat="1" applyFont="1" applyFill="1" applyBorder="1" applyAlignment="1">
      <alignment horizontal="center" vertical="center" wrapText="1"/>
    </xf>
    <xf numFmtId="3" fontId="18" fillId="0" borderId="76" xfId="0" applyNumberFormat="1" applyFont="1" applyFill="1" applyBorder="1" applyAlignment="1">
      <alignment horizontal="center" vertical="center"/>
    </xf>
    <xf numFmtId="3" fontId="18" fillId="0" borderId="50" xfId="0" applyNumberFormat="1" applyFont="1" applyFill="1" applyBorder="1" applyAlignment="1">
      <alignment horizontal="center" vertical="center"/>
    </xf>
    <xf numFmtId="3" fontId="13" fillId="0" borderId="67" xfId="0" applyNumberFormat="1" applyFont="1" applyFill="1" applyBorder="1" applyAlignment="1">
      <alignment horizontal="center" vertical="center" wrapText="1"/>
    </xf>
    <xf numFmtId="3" fontId="13" fillId="0" borderId="37" xfId="0" applyNumberFormat="1" applyFont="1" applyFill="1" applyBorder="1" applyAlignment="1">
      <alignment horizontal="center" vertical="center" wrapText="1"/>
    </xf>
    <xf numFmtId="3" fontId="13" fillId="0" borderId="8" xfId="0" applyNumberFormat="1" applyFont="1" applyFill="1" applyBorder="1" applyAlignment="1">
      <alignment horizontal="center" vertical="center" wrapText="1"/>
    </xf>
    <xf numFmtId="3" fontId="13" fillId="0" borderId="76" xfId="0" applyNumberFormat="1" applyFont="1" applyFill="1" applyBorder="1" applyAlignment="1">
      <alignment horizontal="center" vertical="center" wrapText="1"/>
    </xf>
    <xf numFmtId="3" fontId="51" fillId="0" borderId="50" xfId="0" applyNumberFormat="1" applyFont="1" applyFill="1" applyBorder="1" applyAlignment="1">
      <alignment horizontal="center" vertical="center"/>
    </xf>
    <xf numFmtId="0" fontId="11" fillId="0" borderId="68" xfId="0" applyFont="1" applyFill="1" applyBorder="1" applyAlignment="1">
      <alignment vertical="center" wrapText="1"/>
    </xf>
    <xf numFmtId="0" fontId="11" fillId="0" borderId="50" xfId="0" applyFont="1" applyFill="1" applyBorder="1"/>
    <xf numFmtId="0" fontId="11" fillId="0" borderId="50" xfId="0" applyFont="1" applyFill="1" applyBorder="1" applyAlignment="1">
      <alignment horizontal="left" wrapText="1"/>
    </xf>
    <xf numFmtId="3" fontId="18" fillId="0" borderId="67" xfId="0" applyNumberFormat="1" applyFont="1" applyFill="1" applyBorder="1" applyAlignment="1">
      <alignment horizontal="center" vertical="center"/>
    </xf>
    <xf numFmtId="3" fontId="51" fillId="0" borderId="0" xfId="0" applyNumberFormat="1" applyFont="1" applyFill="1" applyBorder="1" applyAlignment="1">
      <alignment horizontal="center" vertical="center"/>
    </xf>
    <xf numFmtId="0" fontId="11" fillId="0" borderId="68" xfId="6" applyFont="1" applyFill="1" applyBorder="1" applyAlignment="1">
      <alignment vertical="center" wrapText="1"/>
    </xf>
    <xf numFmtId="0" fontId="11" fillId="0" borderId="67" xfId="6" applyFont="1" applyFill="1" applyBorder="1"/>
    <xf numFmtId="3" fontId="13" fillId="0" borderId="50" xfId="0" applyNumberFormat="1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wrapText="1"/>
    </xf>
    <xf numFmtId="0" fontId="11" fillId="0" borderId="68" xfId="0" applyFont="1" applyFill="1" applyBorder="1" applyAlignment="1">
      <alignment horizontal="left" vertical="center" wrapText="1"/>
    </xf>
    <xf numFmtId="3" fontId="18" fillId="0" borderId="37" xfId="0" applyNumberFormat="1" applyFont="1" applyFill="1" applyBorder="1" applyAlignment="1">
      <alignment horizontal="center" vertical="center"/>
    </xf>
    <xf numFmtId="3" fontId="51" fillId="0" borderId="37" xfId="0" applyNumberFormat="1" applyFont="1" applyFill="1" applyBorder="1" applyAlignment="1">
      <alignment horizontal="center" vertical="center"/>
    </xf>
    <xf numFmtId="3" fontId="13" fillId="0" borderId="50" xfId="0" applyNumberFormat="1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 wrapText="1"/>
    </xf>
    <xf numFmtId="0" fontId="11" fillId="0" borderId="68" xfId="0" applyFont="1" applyFill="1" applyBorder="1" applyAlignment="1">
      <alignment horizontal="left"/>
    </xf>
    <xf numFmtId="3" fontId="13" fillId="0" borderId="77" xfId="0" applyNumberFormat="1" applyFont="1" applyFill="1" applyBorder="1" applyAlignment="1">
      <alignment horizontal="center" vertical="center" wrapText="1"/>
    </xf>
    <xf numFmtId="3" fontId="18" fillId="0" borderId="8" xfId="0" applyNumberFormat="1" applyFont="1" applyFill="1" applyBorder="1" applyAlignment="1">
      <alignment horizontal="center" vertical="center"/>
    </xf>
    <xf numFmtId="3" fontId="53" fillId="0" borderId="53" xfId="0" applyNumberFormat="1" applyFont="1" applyFill="1" applyBorder="1" applyAlignment="1">
      <alignment horizontal="center" vertical="center" wrapText="1"/>
    </xf>
    <xf numFmtId="3" fontId="53" fillId="0" borderId="43" xfId="0" applyNumberFormat="1" applyFont="1" applyFill="1" applyBorder="1" applyAlignment="1">
      <alignment horizontal="center" vertical="center" wrapText="1"/>
    </xf>
    <xf numFmtId="3" fontId="18" fillId="0" borderId="78" xfId="0" applyNumberFormat="1" applyFont="1" applyFill="1" applyBorder="1" applyAlignment="1">
      <alignment horizontal="center" vertical="center"/>
    </xf>
    <xf numFmtId="3" fontId="18" fillId="0" borderId="57" xfId="0" applyNumberFormat="1" applyFont="1" applyFill="1" applyBorder="1" applyAlignment="1">
      <alignment horizontal="center" vertical="center"/>
    </xf>
    <xf numFmtId="3" fontId="13" fillId="0" borderId="43" xfId="0" applyNumberFormat="1" applyFont="1" applyFill="1" applyBorder="1" applyAlignment="1">
      <alignment horizontal="center" vertical="center" wrapText="1"/>
    </xf>
    <xf numFmtId="3" fontId="13" fillId="0" borderId="57" xfId="0" applyNumberFormat="1" applyFont="1" applyFill="1" applyBorder="1" applyAlignment="1">
      <alignment horizontal="center" vertical="center" wrapText="1"/>
    </xf>
    <xf numFmtId="3" fontId="13" fillId="0" borderId="53" xfId="0" applyNumberFormat="1" applyFont="1" applyFill="1" applyBorder="1" applyAlignment="1">
      <alignment horizontal="center" vertical="center" wrapText="1"/>
    </xf>
    <xf numFmtId="3" fontId="13" fillId="0" borderId="78" xfId="0" applyNumberFormat="1" applyFont="1" applyFill="1" applyBorder="1" applyAlignment="1">
      <alignment horizontal="center" vertical="center" wrapText="1"/>
    </xf>
    <xf numFmtId="3" fontId="51" fillId="0" borderId="57" xfId="0" applyNumberFormat="1" applyFont="1" applyFill="1" applyBorder="1" applyAlignment="1">
      <alignment horizontal="center" vertical="center"/>
    </xf>
    <xf numFmtId="0" fontId="11" fillId="0" borderId="44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4" fillId="0" borderId="31" xfId="0" applyFont="1" applyFill="1" applyBorder="1" applyAlignment="1">
      <alignment horizontal="center" vertical="center" wrapText="1"/>
    </xf>
    <xf numFmtId="0" fontId="54" fillId="0" borderId="30" xfId="0" applyFont="1" applyFill="1" applyBorder="1" applyAlignment="1">
      <alignment horizontal="center" vertical="center" wrapText="1"/>
    </xf>
    <xf numFmtId="0" fontId="54" fillId="0" borderId="33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/>
    </xf>
    <xf numFmtId="0" fontId="13" fillId="0" borderId="0" xfId="0" applyFont="1" applyFill="1" applyAlignment="1">
      <alignment wrapText="1"/>
    </xf>
    <xf numFmtId="0" fontId="11" fillId="0" borderId="0" xfId="0" applyFont="1" applyFill="1" applyAlignment="1"/>
    <xf numFmtId="166" fontId="13" fillId="0" borderId="0" xfId="149" applyFont="1" applyFill="1" applyAlignment="1">
      <alignment horizontal="center" wrapText="1"/>
    </xf>
    <xf numFmtId="0" fontId="3" fillId="0" borderId="0" xfId="0" applyFont="1" applyFill="1"/>
    <xf numFmtId="0" fontId="3" fillId="0" borderId="0" xfId="0" applyFont="1"/>
    <xf numFmtId="0" fontId="56" fillId="0" borderId="0" xfId="0" applyFont="1" applyFill="1" applyBorder="1"/>
    <xf numFmtId="0" fontId="56" fillId="0" borderId="0" xfId="0" applyFont="1" applyBorder="1"/>
    <xf numFmtId="3" fontId="7" fillId="0" borderId="4" xfId="0" applyNumberFormat="1" applyFont="1" applyFill="1" applyBorder="1" applyAlignment="1">
      <alignment horizontal="center" vertical="center"/>
    </xf>
    <xf numFmtId="3" fontId="7" fillId="0" borderId="39" xfId="0" applyNumberFormat="1" applyFont="1" applyFill="1" applyBorder="1" applyAlignment="1">
      <alignment horizontal="center" vertical="center"/>
    </xf>
    <xf numFmtId="3" fontId="12" fillId="0" borderId="39" xfId="0" applyNumberFormat="1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left"/>
    </xf>
    <xf numFmtId="0" fontId="7" fillId="0" borderId="39" xfId="0" applyFont="1" applyBorder="1"/>
    <xf numFmtId="0" fontId="8" fillId="0" borderId="48" xfId="0" applyFont="1" applyFill="1" applyBorder="1" applyAlignment="1">
      <alignment horizontal="center" vertical="center" wrapText="1"/>
    </xf>
    <xf numFmtId="3" fontId="3" fillId="0" borderId="37" xfId="0" applyNumberFormat="1" applyFont="1" applyFill="1" applyBorder="1" applyAlignment="1">
      <alignment horizontal="center" vertical="center"/>
    </xf>
    <xf numFmtId="3" fontId="3" fillId="0" borderId="67" xfId="0" applyNumberFormat="1" applyFont="1" applyFill="1" applyBorder="1" applyAlignment="1">
      <alignment horizontal="center" vertical="center"/>
    </xf>
    <xf numFmtId="3" fontId="7" fillId="0" borderId="67" xfId="0" applyNumberFormat="1" applyFont="1" applyFill="1" applyBorder="1" applyAlignment="1">
      <alignment horizontal="center" vertical="center"/>
    </xf>
    <xf numFmtId="0" fontId="11" fillId="2" borderId="67" xfId="0" applyFont="1" applyFill="1" applyBorder="1" applyAlignment="1">
      <alignment horizontal="center" vertical="center"/>
    </xf>
    <xf numFmtId="3" fontId="3" fillId="0" borderId="67" xfId="0" applyNumberFormat="1" applyFont="1" applyBorder="1" applyAlignment="1">
      <alignment horizontal="center" vertical="center"/>
    </xf>
    <xf numFmtId="0" fontId="3" fillId="0" borderId="67" xfId="0" applyFont="1" applyFill="1" applyBorder="1" applyAlignment="1">
      <alignment horizontal="justify" vertical="center" wrapText="1"/>
    </xf>
    <xf numFmtId="0" fontId="3" fillId="0" borderId="67" xfId="0" applyFont="1" applyBorder="1" applyAlignment="1">
      <alignment horizontal="justify" vertical="center" wrapText="1"/>
    </xf>
    <xf numFmtId="0" fontId="3" fillId="0" borderId="50" xfId="0" applyFont="1" applyBorder="1" applyAlignment="1">
      <alignment horizontal="justify" vertical="center" wrapText="1"/>
    </xf>
    <xf numFmtId="0" fontId="3" fillId="0" borderId="67" xfId="0" applyFont="1" applyFill="1" applyBorder="1" applyAlignment="1">
      <alignment horizontal="left" vertical="center" wrapText="1"/>
    </xf>
    <xf numFmtId="0" fontId="3" fillId="0" borderId="67" xfId="0" applyFont="1" applyFill="1" applyBorder="1" applyAlignment="1">
      <alignment horizontal="left" wrapText="1"/>
    </xf>
    <xf numFmtId="0" fontId="3" fillId="0" borderId="67" xfId="0" applyFont="1" applyBorder="1"/>
    <xf numFmtId="0" fontId="3" fillId="0" borderId="50" xfId="0" applyFont="1" applyFill="1" applyBorder="1"/>
    <xf numFmtId="3" fontId="3" fillId="0" borderId="67" xfId="0" applyNumberFormat="1" applyFont="1" applyFill="1" applyBorder="1" applyAlignment="1">
      <alignment horizontal="center" vertical="center" wrapText="1"/>
    </xf>
    <xf numFmtId="3" fontId="11" fillId="0" borderId="67" xfId="0" applyNumberFormat="1" applyFont="1" applyBorder="1" applyAlignment="1">
      <alignment horizontal="center" vertical="center"/>
    </xf>
    <xf numFmtId="0" fontId="3" fillId="0" borderId="67" xfId="0" applyFont="1" applyFill="1" applyBorder="1" applyAlignment="1">
      <alignment horizontal="left"/>
    </xf>
    <xf numFmtId="0" fontId="3" fillId="0" borderId="50" xfId="0" applyFont="1" applyBorder="1"/>
    <xf numFmtId="0" fontId="10" fillId="2" borderId="67" xfId="0" applyFont="1" applyFill="1" applyBorder="1" applyAlignment="1">
      <alignment horizontal="center"/>
    </xf>
    <xf numFmtId="0" fontId="3" fillId="0" borderId="67" xfId="0" applyFont="1" applyFill="1" applyBorder="1" applyAlignment="1">
      <alignment horizontal="left" vertical="top" wrapText="1"/>
    </xf>
    <xf numFmtId="0" fontId="3" fillId="0" borderId="67" xfId="0" applyFont="1" applyBorder="1" applyAlignment="1">
      <alignment horizontal="left" vertical="top" wrapText="1"/>
    </xf>
    <xf numFmtId="0" fontId="3" fillId="0" borderId="50" xfId="0" applyFont="1" applyBorder="1" applyAlignment="1">
      <alignment vertical="center" wrapText="1"/>
    </xf>
    <xf numFmtId="0" fontId="3" fillId="0" borderId="67" xfId="0" applyFont="1" applyBorder="1" applyAlignment="1">
      <alignment horizontal="left" vertical="center" wrapText="1"/>
    </xf>
    <xf numFmtId="3" fontId="7" fillId="0" borderId="37" xfId="0" applyNumberFormat="1" applyFont="1" applyFill="1" applyBorder="1" applyAlignment="1">
      <alignment horizontal="center" vertical="center"/>
    </xf>
    <xf numFmtId="3" fontId="12" fillId="0" borderId="67" xfId="0" applyNumberFormat="1" applyFont="1" applyFill="1" applyBorder="1" applyAlignment="1">
      <alignment horizontal="center" vertical="center"/>
    </xf>
    <xf numFmtId="0" fontId="12" fillId="0" borderId="67" xfId="0" applyFont="1" applyBorder="1" applyAlignment="1">
      <alignment horizontal="justify" vertical="center" wrapText="1"/>
    </xf>
    <xf numFmtId="0" fontId="10" fillId="2" borderId="67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wrapText="1"/>
    </xf>
    <xf numFmtId="3" fontId="3" fillId="0" borderId="42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3" fontId="3" fillId="0" borderId="53" xfId="0" applyNumberFormat="1" applyFont="1" applyFill="1" applyBorder="1" applyAlignment="1">
      <alignment horizontal="center" vertical="center"/>
    </xf>
    <xf numFmtId="3" fontId="3" fillId="0" borderId="43" xfId="0" applyNumberFormat="1" applyFont="1" applyFill="1" applyBorder="1" applyAlignment="1">
      <alignment horizontal="center" vertical="center"/>
    </xf>
    <xf numFmtId="3" fontId="7" fillId="0" borderId="43" xfId="0" applyNumberFormat="1" applyFont="1" applyFill="1" applyBorder="1" applyAlignment="1">
      <alignment horizontal="center" vertical="center"/>
    </xf>
    <xf numFmtId="3" fontId="3" fillId="0" borderId="43" xfId="0" applyNumberFormat="1" applyFont="1" applyBorder="1" applyAlignment="1">
      <alignment horizontal="center" vertical="center"/>
    </xf>
    <xf numFmtId="0" fontId="3" fillId="0" borderId="43" xfId="0" applyFont="1" applyBorder="1" applyAlignment="1">
      <alignment horizontal="justify" vertical="center" wrapText="1"/>
    </xf>
    <xf numFmtId="3" fontId="57" fillId="0" borderId="67" xfId="0" applyNumberFormat="1" applyFont="1" applyBorder="1" applyAlignment="1">
      <alignment horizontal="center" vertical="center"/>
    </xf>
    <xf numFmtId="3" fontId="12" fillId="0" borderId="67" xfId="0" applyNumberFormat="1" applyFont="1" applyBorder="1" applyAlignment="1">
      <alignment horizontal="center" vertical="center"/>
    </xf>
    <xf numFmtId="0" fontId="3" fillId="0" borderId="50" xfId="0" applyFont="1" applyFill="1" applyBorder="1" applyAlignment="1">
      <alignment horizontal="justify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3" fontId="13" fillId="0" borderId="20" xfId="0" applyNumberFormat="1" applyFont="1" applyFill="1" applyBorder="1" applyAlignment="1">
      <alignment horizontal="center" vertical="center" wrapText="1"/>
    </xf>
    <xf numFmtId="3" fontId="13" fillId="0" borderId="69" xfId="0" applyNumberFormat="1" applyFont="1" applyFill="1" applyBorder="1" applyAlignment="1">
      <alignment horizontal="center" vertical="center" wrapText="1"/>
    </xf>
    <xf numFmtId="3" fontId="13" fillId="0" borderId="70" xfId="0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3" fontId="13" fillId="0" borderId="72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13" fillId="0" borderId="7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68" xfId="0" applyFont="1" applyFill="1" applyBorder="1" applyAlignment="1">
      <alignment horizontal="center" vertical="center" wrapText="1"/>
    </xf>
    <xf numFmtId="3" fontId="53" fillId="0" borderId="4" xfId="0" applyNumberFormat="1" applyFont="1" applyBorder="1" applyAlignment="1">
      <alignment horizontal="center" vertical="center" wrapText="1"/>
    </xf>
    <xf numFmtId="3" fontId="53" fillId="0" borderId="82" xfId="0" applyNumberFormat="1" applyFont="1" applyBorder="1" applyAlignment="1">
      <alignment horizontal="center" vertical="center" wrapText="1"/>
    </xf>
    <xf numFmtId="0" fontId="58" fillId="2" borderId="67" xfId="0" applyFont="1" applyFill="1" applyBorder="1" applyAlignment="1">
      <alignment horizontal="center" vertical="center" wrapText="1"/>
    </xf>
    <xf numFmtId="0" fontId="11" fillId="2" borderId="67" xfId="0" applyFont="1" applyFill="1" applyBorder="1" applyAlignment="1">
      <alignment horizontal="center" vertical="center" wrapText="1"/>
    </xf>
    <xf numFmtId="3" fontId="53" fillId="0" borderId="48" xfId="0" applyNumberFormat="1" applyFont="1" applyFill="1" applyBorder="1" applyAlignment="1">
      <alignment horizontal="center" vertical="center" wrapText="1"/>
    </xf>
    <xf numFmtId="3" fontId="53" fillId="0" borderId="49" xfId="0" applyNumberFormat="1" applyFont="1" applyFill="1" applyBorder="1" applyAlignment="1">
      <alignment horizontal="center" vertical="center" wrapText="1"/>
    </xf>
    <xf numFmtId="3" fontId="13" fillId="0" borderId="48" xfId="0" applyNumberFormat="1" applyFont="1" applyFill="1" applyBorder="1" applyAlignment="1">
      <alignment horizontal="center" vertical="center" wrapText="1"/>
    </xf>
    <xf numFmtId="0" fontId="11" fillId="0" borderId="67" xfId="0" applyFont="1" applyFill="1" applyBorder="1"/>
    <xf numFmtId="3" fontId="53" fillId="0" borderId="37" xfId="0" applyNumberFormat="1" applyFont="1" applyBorder="1" applyAlignment="1">
      <alignment horizontal="center" vertical="center" wrapText="1"/>
    </xf>
    <xf numFmtId="3" fontId="53" fillId="0" borderId="68" xfId="0" applyNumberFormat="1" applyFont="1" applyBorder="1" applyAlignment="1">
      <alignment horizontal="center" vertical="center" wrapText="1"/>
    </xf>
    <xf numFmtId="3" fontId="53" fillId="0" borderId="50" xfId="0" applyNumberFormat="1" applyFont="1" applyFill="1" applyBorder="1" applyAlignment="1">
      <alignment horizontal="center" vertical="center" wrapText="1"/>
    </xf>
    <xf numFmtId="3" fontId="53" fillId="0" borderId="76" xfId="0" applyNumberFormat="1" applyFont="1" applyFill="1" applyBorder="1" applyAlignment="1">
      <alignment horizontal="center" vertical="center" wrapText="1"/>
    </xf>
    <xf numFmtId="0" fontId="11" fillId="0" borderId="67" xfId="0" applyFont="1" applyFill="1" applyBorder="1" applyAlignment="1">
      <alignment horizontal="left" wrapText="1"/>
    </xf>
    <xf numFmtId="0" fontId="11" fillId="0" borderId="67" xfId="0" applyFont="1" applyFill="1" applyBorder="1" applyAlignment="1">
      <alignment wrapText="1"/>
    </xf>
    <xf numFmtId="3" fontId="53" fillId="0" borderId="50" xfId="0" applyNumberFormat="1" applyFont="1" applyBorder="1" applyAlignment="1">
      <alignment horizontal="center" vertical="center" wrapText="1"/>
    </xf>
    <xf numFmtId="3" fontId="53" fillId="0" borderId="53" xfId="0" applyNumberFormat="1" applyFont="1" applyBorder="1" applyAlignment="1">
      <alignment horizontal="center" vertical="center" wrapText="1"/>
    </xf>
    <xf numFmtId="3" fontId="53" fillId="0" borderId="56" xfId="0" applyNumberFormat="1" applyFont="1" applyBorder="1" applyAlignment="1">
      <alignment horizontal="center" vertical="center" wrapText="1"/>
    </xf>
    <xf numFmtId="3" fontId="53" fillId="0" borderId="57" xfId="0" applyNumberFormat="1" applyFont="1" applyBorder="1" applyAlignment="1">
      <alignment horizontal="center" vertical="center" wrapText="1"/>
    </xf>
    <xf numFmtId="3" fontId="53" fillId="0" borderId="42" xfId="0" applyNumberFormat="1" applyFont="1" applyFill="1" applyBorder="1" applyAlignment="1">
      <alignment horizontal="center" vertical="center" wrapText="1"/>
    </xf>
    <xf numFmtId="3" fontId="53" fillId="0" borderId="15" xfId="0" applyNumberFormat="1" applyFont="1" applyFill="1" applyBorder="1" applyAlignment="1">
      <alignment horizontal="center" vertical="center" wrapText="1"/>
    </xf>
    <xf numFmtId="3" fontId="53" fillId="0" borderId="9" xfId="0" applyNumberFormat="1" applyFont="1" applyFill="1" applyBorder="1" applyAlignment="1">
      <alignment horizontal="center" vertical="center" wrapText="1"/>
    </xf>
    <xf numFmtId="0" fontId="54" fillId="0" borderId="83" xfId="0" applyFont="1" applyFill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/>
    </xf>
    <xf numFmtId="3" fontId="18" fillId="0" borderId="82" xfId="0" applyNumberFormat="1" applyFont="1" applyBorder="1" applyAlignment="1">
      <alignment horizontal="center" vertical="center"/>
    </xf>
    <xf numFmtId="3" fontId="18" fillId="0" borderId="48" xfId="0" applyNumberFormat="1" applyFont="1" applyBorder="1" applyAlignment="1">
      <alignment horizontal="center" vertical="center"/>
    </xf>
    <xf numFmtId="3" fontId="53" fillId="0" borderId="48" xfId="0" applyNumberFormat="1" applyFont="1" applyBorder="1" applyAlignment="1">
      <alignment horizontal="center" vertical="center" wrapText="1"/>
    </xf>
    <xf numFmtId="3" fontId="53" fillId="0" borderId="39" xfId="0" applyNumberFormat="1" applyFont="1" applyBorder="1" applyAlignment="1">
      <alignment horizontal="center" vertical="center" wrapText="1"/>
    </xf>
    <xf numFmtId="3" fontId="53" fillId="0" borderId="49" xfId="0" applyNumberFormat="1" applyFont="1" applyBorder="1" applyAlignment="1">
      <alignment horizontal="center" vertical="center" wrapText="1"/>
    </xf>
    <xf numFmtId="3" fontId="18" fillId="0" borderId="37" xfId="0" applyNumberFormat="1" applyFont="1" applyBorder="1" applyAlignment="1">
      <alignment horizontal="center" vertical="center"/>
    </xf>
    <xf numFmtId="3" fontId="18" fillId="0" borderId="68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53" fillId="0" borderId="67" xfId="0" applyNumberFormat="1" applyFont="1" applyBorder="1" applyAlignment="1">
      <alignment horizontal="center" vertical="center" wrapText="1"/>
    </xf>
    <xf numFmtId="3" fontId="53" fillId="0" borderId="76" xfId="0" applyNumberFormat="1" applyFont="1" applyBorder="1" applyAlignment="1">
      <alignment horizontal="center" vertical="center" wrapText="1"/>
    </xf>
    <xf numFmtId="3" fontId="13" fillId="0" borderId="76" xfId="0" applyNumberFormat="1" applyFont="1" applyBorder="1" applyAlignment="1">
      <alignment horizontal="center" vertical="center" wrapText="1"/>
    </xf>
    <xf numFmtId="3" fontId="13" fillId="0" borderId="67" xfId="0" applyNumberFormat="1" applyFont="1" applyBorder="1" applyAlignment="1">
      <alignment horizontal="center" vertical="center" wrapText="1"/>
    </xf>
    <xf numFmtId="3" fontId="18" fillId="0" borderId="53" xfId="0" applyNumberFormat="1" applyFont="1" applyBorder="1" applyAlignment="1">
      <alignment horizontal="center" vertical="center"/>
    </xf>
    <xf numFmtId="3" fontId="18" fillId="0" borderId="56" xfId="0" applyNumberFormat="1" applyFont="1" applyBorder="1" applyAlignment="1">
      <alignment horizontal="center" vertical="center"/>
    </xf>
    <xf numFmtId="3" fontId="18" fillId="0" borderId="57" xfId="0" applyNumberFormat="1" applyFont="1" applyBorder="1" applyAlignment="1">
      <alignment horizontal="center" vertical="center"/>
    </xf>
    <xf numFmtId="3" fontId="53" fillId="0" borderId="42" xfId="0" applyNumberFormat="1" applyFont="1" applyBorder="1" applyAlignment="1">
      <alignment horizontal="center" vertical="center" wrapText="1"/>
    </xf>
    <xf numFmtId="3" fontId="53" fillId="0" borderId="44" xfId="0" applyNumberFormat="1" applyFont="1" applyBorder="1" applyAlignment="1">
      <alignment horizontal="center" vertical="center" wrapText="1"/>
    </xf>
    <xf numFmtId="3" fontId="53" fillId="0" borderId="9" xfId="0" applyNumberFormat="1" applyFont="1" applyBorder="1" applyAlignment="1">
      <alignment horizontal="center" vertical="center" wrapText="1"/>
    </xf>
    <xf numFmtId="0" fontId="11" fillId="0" borderId="68" xfId="0" applyFont="1" applyFill="1" applyBorder="1" applyAlignment="1">
      <alignment horizontal="left" wrapText="1"/>
    </xf>
    <xf numFmtId="0" fontId="11" fillId="2" borderId="68" xfId="0" applyFont="1" applyFill="1" applyBorder="1" applyAlignment="1">
      <alignment vertical="center" wrapText="1"/>
    </xf>
    <xf numFmtId="0" fontId="11" fillId="2" borderId="67" xfId="0" applyFont="1" applyFill="1" applyBorder="1"/>
    <xf numFmtId="4" fontId="59" fillId="0" borderId="0" xfId="0" applyNumberFormat="1" applyFont="1" applyFill="1" applyBorder="1" applyAlignment="1">
      <alignment vertical="center" wrapText="1"/>
    </xf>
    <xf numFmtId="3" fontId="13" fillId="0" borderId="50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53" fillId="0" borderId="15" xfId="0" applyNumberFormat="1" applyFont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7" fillId="0" borderId="0" xfId="0" applyFont="1" applyFill="1"/>
    <xf numFmtId="0" fontId="19" fillId="0" borderId="15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3" fontId="19" fillId="0" borderId="12" xfId="0" applyNumberFormat="1" applyFont="1" applyFill="1" applyBorder="1" applyAlignment="1">
      <alignment horizontal="center" vertical="center"/>
    </xf>
    <xf numFmtId="3" fontId="3" fillId="0" borderId="40" xfId="0" applyNumberFormat="1" applyFont="1" applyFill="1" applyBorder="1" applyAlignment="1">
      <alignment horizontal="center" vertical="center"/>
    </xf>
    <xf numFmtId="3" fontId="3" fillId="0" borderId="38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top" wrapText="1"/>
    </xf>
    <xf numFmtId="0" fontId="61" fillId="0" borderId="39" xfId="0" applyFont="1" applyFill="1" applyBorder="1" applyAlignment="1">
      <alignment horizontal="center" vertical="center"/>
    </xf>
    <xf numFmtId="3" fontId="64" fillId="0" borderId="53" xfId="0" applyNumberFormat="1" applyFont="1" applyFill="1" applyBorder="1" applyAlignment="1">
      <alignment horizontal="center" vertical="center"/>
    </xf>
    <xf numFmtId="1" fontId="64" fillId="0" borderId="15" xfId="0" applyNumberFormat="1" applyFont="1" applyFill="1" applyBorder="1" applyAlignment="1">
      <alignment horizontal="center" vertical="center"/>
    </xf>
    <xf numFmtId="3" fontId="65" fillId="0" borderId="42" xfId="0" applyNumberFormat="1" applyFont="1" applyFill="1" applyBorder="1" applyAlignment="1">
      <alignment horizontal="center" vertical="center"/>
    </xf>
    <xf numFmtId="3" fontId="64" fillId="0" borderId="37" xfId="0" applyNumberFormat="1" applyFont="1" applyFill="1" applyBorder="1" applyAlignment="1">
      <alignment horizontal="center" vertical="center"/>
    </xf>
    <xf numFmtId="3" fontId="64" fillId="0" borderId="44" xfId="0" applyNumberFormat="1" applyFont="1" applyFill="1" applyBorder="1" applyAlignment="1">
      <alignment horizontal="center" vertical="center"/>
    </xf>
    <xf numFmtId="3" fontId="64" fillId="0" borderId="14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3" fontId="64" fillId="0" borderId="2" xfId="0" applyNumberFormat="1" applyFont="1" applyFill="1" applyBorder="1" applyAlignment="1">
      <alignment horizontal="center" vertical="center"/>
    </xf>
    <xf numFmtId="3" fontId="64" fillId="0" borderId="71" xfId="0" applyNumberFormat="1" applyFont="1" applyFill="1" applyBorder="1" applyAlignment="1">
      <alignment horizontal="center" vertical="center"/>
    </xf>
    <xf numFmtId="3" fontId="64" fillId="0" borderId="69" xfId="0" applyNumberFormat="1" applyFont="1" applyFill="1" applyBorder="1" applyAlignment="1">
      <alignment horizontal="center" vertical="center"/>
    </xf>
    <xf numFmtId="3" fontId="64" fillId="0" borderId="70" xfId="0" applyNumberFormat="1" applyFont="1" applyFill="1" applyBorder="1" applyAlignment="1">
      <alignment horizontal="center" vertical="center"/>
    </xf>
    <xf numFmtId="3" fontId="64" fillId="0" borderId="19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/>
    </xf>
    <xf numFmtId="3" fontId="11" fillId="0" borderId="57" xfId="0" applyNumberFormat="1" applyFont="1" applyFill="1" applyBorder="1" applyAlignment="1">
      <alignment horizontal="center" vertical="center"/>
    </xf>
    <xf numFmtId="3" fontId="11" fillId="0" borderId="43" xfId="0" applyNumberFormat="1" applyFont="1" applyFill="1" applyBorder="1" applyAlignment="1">
      <alignment horizontal="center" vertical="center"/>
    </xf>
    <xf numFmtId="3" fontId="11" fillId="0" borderId="50" xfId="0" applyNumberFormat="1" applyFont="1" applyFill="1" applyBorder="1" applyAlignment="1">
      <alignment horizontal="center" vertical="center"/>
    </xf>
    <xf numFmtId="3" fontId="11" fillId="0" borderId="67" xfId="0" applyNumberFormat="1" applyFont="1" applyFill="1" applyBorder="1" applyAlignment="1">
      <alignment horizontal="center" vertical="center"/>
    </xf>
    <xf numFmtId="3" fontId="11" fillId="0" borderId="48" xfId="0" applyNumberFormat="1" applyFont="1" applyFill="1" applyBorder="1" applyAlignment="1">
      <alignment horizontal="center" vertical="center"/>
    </xf>
    <xf numFmtId="3" fontId="11" fillId="0" borderId="39" xfId="0" applyNumberFormat="1" applyFont="1" applyFill="1" applyBorder="1" applyAlignment="1">
      <alignment horizontal="center" vertical="center"/>
    </xf>
    <xf numFmtId="1" fontId="66" fillId="0" borderId="0" xfId="0" applyNumberFormat="1" applyFont="1" applyFill="1"/>
    <xf numFmtId="0" fontId="66" fillId="0" borderId="0" xfId="0" applyFont="1" applyFill="1"/>
    <xf numFmtId="3" fontId="53" fillId="0" borderId="57" xfId="0" applyNumberFormat="1" applyFont="1" applyFill="1" applyBorder="1" applyAlignment="1">
      <alignment horizontal="center" vertical="center"/>
    </xf>
    <xf numFmtId="3" fontId="53" fillId="0" borderId="43" xfId="0" applyNumberFormat="1" applyFont="1" applyFill="1" applyBorder="1" applyAlignment="1">
      <alignment horizontal="center" vertical="center"/>
    </xf>
    <xf numFmtId="1" fontId="53" fillId="0" borderId="57" xfId="0" applyNumberFormat="1" applyFont="1" applyFill="1" applyBorder="1" applyAlignment="1">
      <alignment horizontal="center" vertical="center"/>
    </xf>
    <xf numFmtId="1" fontId="53" fillId="0" borderId="43" xfId="0" applyNumberFormat="1" applyFont="1" applyFill="1" applyBorder="1" applyAlignment="1">
      <alignment horizontal="center" vertical="center"/>
    </xf>
    <xf numFmtId="1" fontId="53" fillId="0" borderId="15" xfId="0" applyNumberFormat="1" applyFont="1" applyFill="1" applyBorder="1" applyAlignment="1">
      <alignment horizontal="center" vertical="center"/>
    </xf>
    <xf numFmtId="0" fontId="69" fillId="0" borderId="15" xfId="0" applyFont="1" applyFill="1" applyBorder="1"/>
    <xf numFmtId="3" fontId="0" fillId="0" borderId="44" xfId="0" applyNumberFormat="1" applyFill="1" applyBorder="1"/>
    <xf numFmtId="3" fontId="70" fillId="0" borderId="42" xfId="0" applyNumberFormat="1" applyFont="1" applyFill="1" applyBorder="1" applyAlignment="1">
      <alignment horizontal="center" vertical="center"/>
    </xf>
    <xf numFmtId="3" fontId="53" fillId="0" borderId="50" xfId="0" applyNumberFormat="1" applyFont="1" applyFill="1" applyBorder="1" applyAlignment="1">
      <alignment horizontal="center" vertical="center"/>
    </xf>
    <xf numFmtId="3" fontId="53" fillId="0" borderId="67" xfId="0" applyNumberFormat="1" applyFont="1" applyFill="1" applyBorder="1" applyAlignment="1">
      <alignment horizontal="center" vertical="center"/>
    </xf>
    <xf numFmtId="1" fontId="53" fillId="0" borderId="67" xfId="0" applyNumberFormat="1" applyFont="1" applyFill="1" applyBorder="1" applyAlignment="1">
      <alignment horizontal="center" vertical="center"/>
    </xf>
    <xf numFmtId="0" fontId="69" fillId="0" borderId="67" xfId="0" applyFont="1" applyFill="1" applyBorder="1"/>
    <xf numFmtId="3" fontId="63" fillId="0" borderId="50" xfId="0" applyNumberFormat="1" applyFont="1" applyFill="1" applyBorder="1" applyAlignment="1">
      <alignment horizontal="center" vertical="center"/>
    </xf>
    <xf numFmtId="3" fontId="63" fillId="0" borderId="67" xfId="0" applyNumberFormat="1" applyFont="1" applyFill="1" applyBorder="1" applyAlignment="1">
      <alignment horizontal="center" vertical="center"/>
    </xf>
    <xf numFmtId="1" fontId="63" fillId="0" borderId="67" xfId="0" applyNumberFormat="1" applyFont="1" applyFill="1" applyBorder="1" applyAlignment="1">
      <alignment horizontal="center" vertical="center"/>
    </xf>
    <xf numFmtId="0" fontId="0" fillId="0" borderId="67" xfId="0" applyFill="1" applyBorder="1"/>
    <xf numFmtId="3" fontId="63" fillId="0" borderId="48" xfId="0" applyNumberFormat="1" applyFont="1" applyFill="1" applyBorder="1" applyAlignment="1">
      <alignment horizontal="center" vertical="center"/>
    </xf>
    <xf numFmtId="3" fontId="63" fillId="0" borderId="39" xfId="0" applyNumberFormat="1" applyFont="1" applyFill="1" applyBorder="1" applyAlignment="1">
      <alignment horizontal="center" vertical="center"/>
    </xf>
    <xf numFmtId="1" fontId="63" fillId="0" borderId="86" xfId="0" applyNumberFormat="1" applyFont="1" applyFill="1" applyBorder="1" applyAlignment="1">
      <alignment horizontal="center" vertical="center"/>
    </xf>
    <xf numFmtId="1" fontId="64" fillId="0" borderId="35" xfId="0" applyNumberFormat="1" applyFont="1" applyFill="1" applyBorder="1" applyAlignment="1">
      <alignment horizontal="center" vertical="center"/>
    </xf>
    <xf numFmtId="0" fontId="0" fillId="0" borderId="86" xfId="0" applyFill="1" applyBorder="1"/>
    <xf numFmtId="3" fontId="63" fillId="0" borderId="57" xfId="0" applyNumberFormat="1" applyFont="1" applyFill="1" applyBorder="1" applyAlignment="1">
      <alignment horizontal="center" vertical="center"/>
    </xf>
    <xf numFmtId="3" fontId="63" fillId="0" borderId="43" xfId="0" applyNumberFormat="1" applyFont="1" applyFill="1" applyBorder="1" applyAlignment="1">
      <alignment horizontal="center" vertical="center"/>
    </xf>
    <xf numFmtId="1" fontId="26" fillId="0" borderId="0" xfId="0" applyNumberFormat="1" applyFont="1" applyFill="1" applyAlignment="1">
      <alignment horizontal="center"/>
    </xf>
    <xf numFmtId="0" fontId="68" fillId="0" borderId="0" xfId="0" applyFont="1"/>
    <xf numFmtId="0" fontId="68" fillId="0" borderId="0" xfId="0" applyFont="1" applyFill="1"/>
    <xf numFmtId="0" fontId="8" fillId="0" borderId="0" xfId="0" applyFont="1" applyFill="1" applyBorder="1" applyAlignment="1">
      <alignment horizontal="center" vertical="top" wrapText="1"/>
    </xf>
    <xf numFmtId="0" fontId="3" fillId="0" borderId="39" xfId="0" applyFont="1" applyFill="1" applyBorder="1" applyAlignment="1">
      <alignment horizontal="center" vertical="center"/>
    </xf>
    <xf numFmtId="3" fontId="8" fillId="0" borderId="53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/>
    </xf>
    <xf numFmtId="3" fontId="64" fillId="0" borderId="15" xfId="0" applyNumberFormat="1" applyFont="1" applyFill="1" applyBorder="1" applyAlignment="1">
      <alignment horizontal="center" vertical="center"/>
    </xf>
    <xf numFmtId="3" fontId="8" fillId="0" borderId="42" xfId="0" applyNumberFormat="1" applyFont="1" applyFill="1" applyBorder="1" applyAlignment="1">
      <alignment horizontal="center" vertical="center"/>
    </xf>
    <xf numFmtId="3" fontId="68" fillId="0" borderId="0" xfId="0" applyNumberFormat="1" applyFont="1" applyFill="1"/>
    <xf numFmtId="3" fontId="8" fillId="0" borderId="37" xfId="0" applyNumberFormat="1" applyFont="1" applyFill="1" applyBorder="1" applyAlignment="1">
      <alignment horizontal="center" vertical="center"/>
    </xf>
    <xf numFmtId="3" fontId="11" fillId="0" borderId="68" xfId="0" applyNumberFormat="1" applyFont="1" applyFill="1" applyBorder="1" applyAlignment="1">
      <alignment horizontal="center" vertical="center"/>
    </xf>
    <xf numFmtId="3" fontId="8" fillId="0" borderId="44" xfId="0" applyNumberFormat="1" applyFont="1" applyFill="1" applyBorder="1" applyAlignment="1">
      <alignment horizontal="center" vertical="center"/>
    </xf>
    <xf numFmtId="3" fontId="8" fillId="0" borderId="14" xfId="0" applyNumberFormat="1" applyFont="1" applyFill="1" applyBorder="1" applyAlignment="1">
      <alignment horizontal="center" vertical="center"/>
    </xf>
    <xf numFmtId="3" fontId="11" fillId="0" borderId="86" xfId="0" applyNumberFormat="1" applyFont="1" applyFill="1" applyBorder="1" applyAlignment="1">
      <alignment horizontal="center" vertical="center"/>
    </xf>
    <xf numFmtId="3" fontId="64" fillId="0" borderId="35" xfId="0" applyNumberFormat="1" applyFont="1" applyFill="1" applyBorder="1" applyAlignment="1">
      <alignment horizontal="center" vertical="center"/>
    </xf>
    <xf numFmtId="3" fontId="11" fillId="0" borderId="87" xfId="0" applyNumberFormat="1" applyFont="1" applyFill="1" applyBorder="1" applyAlignment="1">
      <alignment horizontal="center" vertical="center"/>
    </xf>
    <xf numFmtId="0" fontId="8" fillId="27" borderId="3" xfId="0" applyFont="1" applyFill="1" applyBorder="1" applyAlignment="1">
      <alignment horizontal="left" vertical="center" wrapText="1"/>
    </xf>
    <xf numFmtId="3" fontId="8" fillId="27" borderId="2" xfId="0" applyNumberFormat="1" applyFont="1" applyFill="1" applyBorder="1" applyAlignment="1">
      <alignment horizontal="center" vertical="center"/>
    </xf>
    <xf numFmtId="3" fontId="8" fillId="27" borderId="71" xfId="0" applyNumberFormat="1" applyFont="1" applyFill="1" applyBorder="1" applyAlignment="1">
      <alignment horizontal="center" vertical="center"/>
    </xf>
    <xf numFmtId="3" fontId="8" fillId="27" borderId="69" xfId="0" applyNumberFormat="1" applyFont="1" applyFill="1" applyBorder="1" applyAlignment="1">
      <alignment horizontal="center" vertical="center"/>
    </xf>
    <xf numFmtId="3" fontId="8" fillId="27" borderId="70" xfId="0" applyNumberFormat="1" applyFont="1" applyFill="1" applyBorder="1" applyAlignment="1">
      <alignment horizontal="center" vertical="center"/>
    </xf>
    <xf numFmtId="3" fontId="8" fillId="27" borderId="45" xfId="0" applyNumberFormat="1" applyFont="1" applyFill="1" applyBorder="1" applyAlignment="1">
      <alignment horizontal="center" vertical="center"/>
    </xf>
    <xf numFmtId="3" fontId="8" fillId="27" borderId="1" xfId="0" applyNumberFormat="1" applyFont="1" applyFill="1" applyBorder="1" applyAlignment="1">
      <alignment horizontal="center" vertical="center"/>
    </xf>
    <xf numFmtId="0" fontId="11" fillId="27" borderId="2" xfId="317" applyFont="1" applyFill="1" applyBorder="1" applyAlignment="1">
      <alignment horizontal="left"/>
    </xf>
    <xf numFmtId="3" fontId="3" fillId="27" borderId="69" xfId="0" applyNumberFormat="1" applyFont="1" applyFill="1" applyBorder="1" applyAlignment="1">
      <alignment horizontal="center" vertical="center"/>
    </xf>
    <xf numFmtId="3" fontId="3" fillId="27" borderId="71" xfId="0" applyNumberFormat="1" applyFont="1" applyFill="1" applyBorder="1" applyAlignment="1">
      <alignment horizontal="center" vertical="center"/>
    </xf>
    <xf numFmtId="3" fontId="3" fillId="27" borderId="19" xfId="0" applyNumberFormat="1" applyFont="1" applyFill="1" applyBorder="1" applyAlignment="1">
      <alignment horizontal="center" vertical="center"/>
    </xf>
    <xf numFmtId="0" fontId="8" fillId="27" borderId="3" xfId="317" applyFont="1" applyFill="1" applyBorder="1" applyAlignment="1">
      <alignment horizontal="left" vertical="center"/>
    </xf>
    <xf numFmtId="3" fontId="7" fillId="27" borderId="69" xfId="0" applyNumberFormat="1" applyFont="1" applyFill="1" applyBorder="1" applyAlignment="1">
      <alignment horizontal="center" vertical="center"/>
    </xf>
    <xf numFmtId="3" fontId="7" fillId="27" borderId="19" xfId="0" applyNumberFormat="1" applyFont="1" applyFill="1" applyBorder="1" applyAlignment="1">
      <alignment horizontal="center" vertical="center"/>
    </xf>
    <xf numFmtId="3" fontId="68" fillId="0" borderId="0" xfId="0" applyNumberFormat="1" applyFont="1"/>
    <xf numFmtId="3" fontId="68" fillId="2" borderId="0" xfId="0" applyNumberFormat="1" applyFont="1" applyFill="1"/>
    <xf numFmtId="0" fontId="51" fillId="0" borderId="0" xfId="0" applyFont="1" applyAlignment="1">
      <alignment wrapText="1"/>
    </xf>
    <xf numFmtId="0" fontId="51" fillId="0" borderId="0" xfId="0" applyFont="1"/>
    <xf numFmtId="0" fontId="3" fillId="0" borderId="0" xfId="0" applyFont="1" applyBorder="1"/>
    <xf numFmtId="0" fontId="0" fillId="0" borderId="0" xfId="0" applyBorder="1"/>
    <xf numFmtId="0" fontId="51" fillId="0" borderId="54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 wrapText="1"/>
    </xf>
    <xf numFmtId="0" fontId="18" fillId="0" borderId="50" xfId="0" applyFont="1" applyBorder="1" applyAlignment="1">
      <alignment horizontal="left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53" fillId="0" borderId="75" xfId="0" applyFont="1" applyFill="1" applyBorder="1" applyAlignment="1">
      <alignment horizontal="left" vertical="center" wrapText="1"/>
    </xf>
    <xf numFmtId="0" fontId="18" fillId="0" borderId="81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71" fillId="0" borderId="20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1" fontId="72" fillId="0" borderId="44" xfId="0" applyNumberFormat="1" applyFont="1" applyBorder="1" applyAlignment="1">
      <alignment horizontal="center" vertical="center" wrapText="1"/>
    </xf>
    <xf numFmtId="0" fontId="73" fillId="0" borderId="15" xfId="0" applyFont="1" applyBorder="1" applyAlignment="1">
      <alignment horizontal="center" vertical="center"/>
    </xf>
    <xf numFmtId="0" fontId="51" fillId="0" borderId="42" xfId="0" applyFont="1" applyBorder="1" applyAlignment="1">
      <alignment horizontal="center" vertical="center"/>
    </xf>
    <xf numFmtId="0" fontId="73" fillId="0" borderId="67" xfId="0" applyFont="1" applyBorder="1" applyAlignment="1">
      <alignment horizontal="center" vertical="center"/>
    </xf>
    <xf numFmtId="0" fontId="51" fillId="0" borderId="37" xfId="0" applyFont="1" applyBorder="1" applyAlignment="1">
      <alignment horizontal="center" vertical="center"/>
    </xf>
    <xf numFmtId="0" fontId="73" fillId="0" borderId="86" xfId="0" applyFont="1" applyBorder="1" applyAlignment="1">
      <alignment horizontal="center" vertical="center"/>
    </xf>
    <xf numFmtId="0" fontId="51" fillId="0" borderId="81" xfId="0" applyFont="1" applyBorder="1" applyAlignment="1">
      <alignment horizontal="center" vertical="center"/>
    </xf>
    <xf numFmtId="1" fontId="22" fillId="0" borderId="69" xfId="0" applyNumberFormat="1" applyFont="1" applyBorder="1" applyAlignment="1">
      <alignment horizontal="center" vertical="center" wrapText="1"/>
    </xf>
    <xf numFmtId="0" fontId="51" fillId="0" borderId="71" xfId="0" applyFont="1" applyFill="1" applyBorder="1" applyAlignment="1">
      <alignment horizontal="center" vertical="center"/>
    </xf>
    <xf numFmtId="0" fontId="51" fillId="0" borderId="20" xfId="0" applyFont="1" applyBorder="1" applyAlignment="1">
      <alignment horizontal="center" vertical="center"/>
    </xf>
    <xf numFmtId="4" fontId="8" fillId="28" borderId="50" xfId="0" applyNumberFormat="1" applyFont="1" applyFill="1" applyBorder="1" applyAlignment="1">
      <alignment horizontal="center" vertical="center" wrapText="1"/>
    </xf>
    <xf numFmtId="3" fontId="8" fillId="28" borderId="37" xfId="0" applyNumberFormat="1" applyFont="1" applyFill="1" applyBorder="1" applyAlignment="1">
      <alignment horizontal="center" vertical="center"/>
    </xf>
    <xf numFmtId="0" fontId="3" fillId="0" borderId="50" xfId="0" applyFont="1" applyBorder="1" applyAlignment="1">
      <alignment wrapText="1"/>
    </xf>
    <xf numFmtId="3" fontId="11" fillId="0" borderId="37" xfId="0" applyNumberFormat="1" applyFont="1" applyBorder="1" applyAlignment="1">
      <alignment horizontal="center" vertical="center"/>
    </xf>
    <xf numFmtId="0" fontId="7" fillId="28" borderId="50" xfId="0" applyFont="1" applyFill="1" applyBorder="1" applyAlignment="1">
      <alignment horizontal="center" vertical="center" wrapText="1"/>
    </xf>
    <xf numFmtId="0" fontId="9" fillId="0" borderId="50" xfId="0" applyFont="1" applyBorder="1" applyAlignment="1">
      <alignment horizontal="left" vertical="top" wrapText="1"/>
    </xf>
    <xf numFmtId="3" fontId="8" fillId="0" borderId="37" xfId="0" applyNumberFormat="1" applyFont="1" applyBorder="1" applyAlignment="1">
      <alignment horizontal="center" vertical="center"/>
    </xf>
    <xf numFmtId="0" fontId="7" fillId="28" borderId="50" xfId="0" applyFont="1" applyFill="1" applyBorder="1" applyAlignment="1">
      <alignment horizontal="center" wrapText="1"/>
    </xf>
    <xf numFmtId="0" fontId="8" fillId="28" borderId="37" xfId="0" applyNumberFormat="1" applyFont="1" applyFill="1" applyBorder="1" applyAlignment="1">
      <alignment horizontal="center" vertical="center"/>
    </xf>
    <xf numFmtId="0" fontId="67" fillId="2" borderId="50" xfId="0" applyFont="1" applyFill="1" applyBorder="1" applyAlignment="1">
      <alignment horizontal="left" vertical="center" wrapText="1"/>
    </xf>
    <xf numFmtId="0" fontId="11" fillId="0" borderId="37" xfId="0" applyNumberFormat="1" applyFont="1" applyBorder="1" applyAlignment="1">
      <alignment horizontal="center" vertical="center"/>
    </xf>
    <xf numFmtId="0" fontId="67" fillId="29" borderId="50" xfId="0" applyFont="1" applyFill="1" applyBorder="1" applyAlignment="1">
      <alignment horizontal="left" vertical="center" wrapText="1"/>
    </xf>
    <xf numFmtId="0" fontId="12" fillId="28" borderId="5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wrapText="1"/>
    </xf>
    <xf numFmtId="0" fontId="12" fillId="0" borderId="77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3" fillId="0" borderId="50" xfId="0" applyFont="1" applyFill="1" applyBorder="1" applyAlignment="1">
      <alignment horizontal="center" vertical="center" wrapText="1"/>
    </xf>
    <xf numFmtId="3" fontId="11" fillId="0" borderId="37" xfId="0" applyNumberFormat="1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horizontal="center" vertical="center" wrapText="1"/>
    </xf>
    <xf numFmtId="4" fontId="11" fillId="0" borderId="48" xfId="0" applyNumberFormat="1" applyFont="1" applyBorder="1" applyAlignment="1">
      <alignment wrapText="1"/>
    </xf>
    <xf numFmtId="3" fontId="11" fillId="0" borderId="4" xfId="0" applyNumberFormat="1" applyFont="1" applyBorder="1" applyAlignment="1">
      <alignment horizontal="center" vertical="center"/>
    </xf>
    <xf numFmtId="0" fontId="9" fillId="0" borderId="50" xfId="0" applyFont="1" applyBorder="1" applyAlignment="1">
      <alignment horizontal="left" wrapText="1"/>
    </xf>
    <xf numFmtId="4" fontId="75" fillId="0" borderId="0" xfId="0" applyNumberFormat="1" applyFont="1" applyBorder="1" applyAlignment="1">
      <alignment vertical="center" wrapText="1"/>
    </xf>
    <xf numFmtId="4" fontId="59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37" xfId="0" applyFont="1" applyBorder="1" applyAlignment="1">
      <alignment horizontal="center"/>
    </xf>
    <xf numFmtId="3" fontId="4" fillId="0" borderId="37" xfId="0" applyNumberFormat="1" applyFont="1" applyBorder="1" applyAlignment="1">
      <alignment horizontal="center" vertical="center"/>
    </xf>
    <xf numFmtId="4" fontId="74" fillId="0" borderId="0" xfId="0" applyNumberFormat="1" applyFont="1" applyBorder="1" applyAlignment="1">
      <alignment horizontal="center" vertical="center" wrapText="1"/>
    </xf>
    <xf numFmtId="169" fontId="78" fillId="30" borderId="89" xfId="1" applyNumberFormat="1" applyFont="1" applyFill="1" applyBorder="1" applyAlignment="1">
      <alignment horizontal="center" vertical="center"/>
    </xf>
    <xf numFmtId="3" fontId="67" fillId="0" borderId="89" xfId="504" applyNumberFormat="1" applyFont="1" applyFill="1" applyBorder="1" applyAlignment="1" applyProtection="1">
      <alignment horizontal="center" vertical="center"/>
    </xf>
    <xf numFmtId="4" fontId="54" fillId="0" borderId="39" xfId="0" applyNumberFormat="1" applyFont="1" applyBorder="1" applyAlignment="1">
      <alignment horizontal="center" vertical="center" wrapText="1"/>
    </xf>
    <xf numFmtId="0" fontId="52" fillId="0" borderId="49" xfId="0" applyFont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3" fontId="8" fillId="28" borderId="67" xfId="0" applyNumberFormat="1" applyFont="1" applyFill="1" applyBorder="1" applyAlignment="1">
      <alignment horizontal="center" vertical="center"/>
    </xf>
    <xf numFmtId="3" fontId="8" fillId="28" borderId="76" xfId="0" applyNumberFormat="1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wrapText="1"/>
    </xf>
    <xf numFmtId="3" fontId="3" fillId="0" borderId="76" xfId="0" applyNumberFormat="1" applyFont="1" applyFill="1" applyBorder="1" applyAlignment="1">
      <alignment horizontal="center" vertical="center"/>
    </xf>
    <xf numFmtId="3" fontId="7" fillId="28" borderId="37" xfId="0" applyNumberFormat="1" applyFont="1" applyFill="1" applyBorder="1" applyAlignment="1">
      <alignment horizontal="center" vertical="center"/>
    </xf>
    <xf numFmtId="0" fontId="11" fillId="0" borderId="76" xfId="0" applyNumberFormat="1" applyFont="1" applyFill="1" applyBorder="1" applyAlignment="1">
      <alignment horizontal="center" vertical="center"/>
    </xf>
    <xf numFmtId="3" fontId="7" fillId="28" borderId="76" xfId="0" applyNumberFormat="1" applyFont="1" applyFill="1" applyBorder="1" applyAlignment="1">
      <alignment horizontal="center" vertical="center"/>
    </xf>
    <xf numFmtId="1" fontId="11" fillId="0" borderId="76" xfId="0" applyNumberFormat="1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left" wrapText="1"/>
    </xf>
    <xf numFmtId="0" fontId="8" fillId="28" borderId="67" xfId="0" applyNumberFormat="1" applyFont="1" applyFill="1" applyBorder="1" applyAlignment="1">
      <alignment horizontal="center" vertical="center"/>
    </xf>
    <xf numFmtId="0" fontId="8" fillId="28" borderId="76" xfId="0" applyNumberFormat="1" applyFont="1" applyFill="1" applyBorder="1" applyAlignment="1">
      <alignment horizontal="center" vertical="center"/>
    </xf>
    <xf numFmtId="0" fontId="67" fillId="0" borderId="50" xfId="0" applyFont="1" applyFill="1" applyBorder="1" applyAlignment="1">
      <alignment horizontal="left" vertical="center" wrapText="1"/>
    </xf>
    <xf numFmtId="0" fontId="11" fillId="28" borderId="76" xfId="0" applyNumberFormat="1" applyFont="1" applyFill="1" applyBorder="1" applyAlignment="1">
      <alignment horizontal="center" vertical="center"/>
    </xf>
    <xf numFmtId="3" fontId="7" fillId="28" borderId="37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wrapText="1"/>
    </xf>
    <xf numFmtId="3" fontId="8" fillId="0" borderId="67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 wrapText="1"/>
    </xf>
    <xf numFmtId="3" fontId="12" fillId="0" borderId="77" xfId="0" applyNumberFormat="1" applyFont="1" applyFill="1" applyBorder="1" applyAlignment="1">
      <alignment horizontal="center" vertical="center" wrapText="1"/>
    </xf>
    <xf numFmtId="3" fontId="7" fillId="0" borderId="37" xfId="0" applyNumberFormat="1" applyFont="1" applyFill="1" applyBorder="1" applyAlignment="1">
      <alignment horizontal="center" vertical="center" wrapText="1"/>
    </xf>
    <xf numFmtId="4" fontId="11" fillId="0" borderId="50" xfId="0" applyNumberFormat="1" applyFont="1" applyFill="1" applyBorder="1" applyAlignment="1">
      <alignment wrapText="1"/>
    </xf>
    <xf numFmtId="4" fontId="11" fillId="0" borderId="48" xfId="0" applyNumberFormat="1" applyFont="1" applyFill="1" applyBorder="1" applyAlignment="1">
      <alignment wrapText="1"/>
    </xf>
    <xf numFmtId="3" fontId="8" fillId="0" borderId="39" xfId="0" applyNumberFormat="1" applyFont="1" applyFill="1" applyBorder="1" applyAlignment="1">
      <alignment horizontal="center" vertical="center"/>
    </xf>
    <xf numFmtId="0" fontId="11" fillId="0" borderId="49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 wrapText="1"/>
    </xf>
    <xf numFmtId="4" fontId="11" fillId="0" borderId="50" xfId="0" applyNumberFormat="1" applyFont="1" applyBorder="1" applyAlignment="1">
      <alignment vertical="top" wrapText="1"/>
    </xf>
    <xf numFmtId="0" fontId="11" fillId="0" borderId="37" xfId="0" applyFont="1" applyBorder="1" applyAlignment="1">
      <alignment horizontal="center" vertical="center"/>
    </xf>
    <xf numFmtId="0" fontId="9" fillId="0" borderId="50" xfId="0" applyFont="1" applyFill="1" applyBorder="1" applyAlignment="1">
      <alignment vertical="top" wrapText="1"/>
    </xf>
    <xf numFmtId="0" fontId="7" fillId="28" borderId="50" xfId="0" applyFont="1" applyFill="1" applyBorder="1" applyAlignment="1">
      <alignment horizontal="center" vertical="top" wrapText="1"/>
    </xf>
    <xf numFmtId="0" fontId="67" fillId="0" borderId="50" xfId="0" applyFont="1" applyFill="1" applyBorder="1" applyAlignment="1">
      <alignment horizontal="left" vertical="top" wrapText="1"/>
    </xf>
    <xf numFmtId="3" fontId="11" fillId="0" borderId="67" xfId="0" applyNumberFormat="1" applyFont="1" applyFill="1" applyBorder="1" applyAlignment="1">
      <alignment horizontal="center" vertical="top"/>
    </xf>
    <xf numFmtId="0" fontId="11" fillId="0" borderId="76" xfId="0" applyNumberFormat="1" applyFont="1" applyFill="1" applyBorder="1" applyAlignment="1">
      <alignment horizontal="center" vertical="top"/>
    </xf>
    <xf numFmtId="3" fontId="3" fillId="0" borderId="37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1" fontId="11" fillId="0" borderId="15" xfId="0" applyNumberFormat="1" applyFont="1" applyFill="1" applyBorder="1" applyAlignment="1">
      <alignment horizontal="center" vertical="center"/>
    </xf>
    <xf numFmtId="0" fontId="67" fillId="0" borderId="15" xfId="0" applyFont="1" applyFill="1" applyBorder="1"/>
    <xf numFmtId="0" fontId="0" fillId="0" borderId="44" xfId="0" applyFill="1" applyBorder="1"/>
    <xf numFmtId="1" fontId="11" fillId="0" borderId="67" xfId="0" applyNumberFormat="1" applyFont="1" applyFill="1" applyBorder="1" applyAlignment="1">
      <alignment horizontal="center" vertical="center"/>
    </xf>
    <xf numFmtId="0" fontId="67" fillId="0" borderId="67" xfId="0" applyFont="1" applyFill="1" applyBorder="1"/>
    <xf numFmtId="0" fontId="0" fillId="0" borderId="68" xfId="0" applyFill="1" applyBorder="1"/>
    <xf numFmtId="1" fontId="11" fillId="0" borderId="5" xfId="0" applyNumberFormat="1" applyFont="1" applyFill="1" applyBorder="1" applyAlignment="1">
      <alignment horizontal="center" vertical="center"/>
    </xf>
    <xf numFmtId="0" fontId="67" fillId="0" borderId="5" xfId="0" applyFont="1" applyFill="1" applyBorder="1"/>
    <xf numFmtId="0" fontId="0" fillId="0" borderId="84" xfId="0" applyFill="1" applyBorder="1"/>
    <xf numFmtId="1" fontId="63" fillId="0" borderId="15" xfId="0" applyNumberFormat="1" applyFont="1" applyFill="1" applyBorder="1" applyAlignment="1">
      <alignment horizontal="center" vertical="center"/>
    </xf>
    <xf numFmtId="0" fontId="0" fillId="0" borderId="15" xfId="0" applyFill="1" applyBorder="1"/>
    <xf numFmtId="1" fontId="63" fillId="0" borderId="39" xfId="0" applyNumberFormat="1" applyFont="1" applyFill="1" applyBorder="1" applyAlignment="1">
      <alignment horizontal="center" vertical="center"/>
    </xf>
    <xf numFmtId="0" fontId="0" fillId="0" borderId="39" xfId="0" applyFill="1" applyBorder="1"/>
    <xf numFmtId="0" fontId="0" fillId="0" borderId="82" xfId="0" applyFill="1" applyBorder="1"/>
    <xf numFmtId="3" fontId="64" fillId="0" borderId="43" xfId="0" applyNumberFormat="1" applyFont="1" applyFill="1" applyBorder="1" applyAlignment="1">
      <alignment horizontal="center" vertical="center"/>
    </xf>
    <xf numFmtId="3" fontId="64" fillId="0" borderId="67" xfId="0" applyNumberFormat="1" applyFont="1" applyFill="1" applyBorder="1" applyAlignment="1">
      <alignment horizontal="center" vertical="center"/>
    </xf>
    <xf numFmtId="1" fontId="64" fillId="0" borderId="67" xfId="0" applyNumberFormat="1" applyFont="1" applyFill="1" applyBorder="1" applyAlignment="1">
      <alignment horizontal="center" vertical="center"/>
    </xf>
    <xf numFmtId="3" fontId="64" fillId="0" borderId="39" xfId="0" applyNumberFormat="1" applyFont="1" applyFill="1" applyBorder="1" applyAlignment="1">
      <alignment horizontal="center" vertical="center"/>
    </xf>
    <xf numFmtId="1" fontId="64" fillId="0" borderId="39" xfId="0" applyNumberFormat="1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1" fontId="11" fillId="0" borderId="43" xfId="0" applyNumberFormat="1" applyFont="1" applyFill="1" applyBorder="1" applyAlignment="1">
      <alignment horizontal="center" vertical="center"/>
    </xf>
    <xf numFmtId="0" fontId="68" fillId="0" borderId="43" xfId="0" applyFont="1" applyFill="1" applyBorder="1" applyAlignment="1">
      <alignment horizontal="center"/>
    </xf>
    <xf numFmtId="0" fontId="0" fillId="0" borderId="36" xfId="0" applyFill="1" applyBorder="1"/>
    <xf numFmtId="0" fontId="68" fillId="0" borderId="67" xfId="0" applyFont="1" applyFill="1" applyBorder="1" applyAlignment="1">
      <alignment horizontal="center"/>
    </xf>
    <xf numFmtId="0" fontId="0" fillId="0" borderId="88" xfId="0" applyFill="1" applyBorder="1"/>
    <xf numFmtId="1" fontId="11" fillId="0" borderId="50" xfId="0" applyNumberFormat="1" applyFont="1" applyFill="1" applyBorder="1" applyAlignment="1">
      <alignment horizontal="center" vertical="center"/>
    </xf>
    <xf numFmtId="0" fontId="68" fillId="0" borderId="5" xfId="0" applyFont="1" applyFill="1" applyBorder="1" applyAlignment="1">
      <alignment horizontal="center"/>
    </xf>
    <xf numFmtId="3" fontId="66" fillId="0" borderId="0" xfId="0" applyNumberFormat="1" applyFont="1" applyFill="1"/>
    <xf numFmtId="0" fontId="67" fillId="0" borderId="0" xfId="0" applyFont="1" applyAlignment="1">
      <alignment horizontal="right" vertical="top" wrapText="1"/>
    </xf>
    <xf numFmtId="0" fontId="8" fillId="0" borderId="57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0" fontId="8" fillId="0" borderId="75" xfId="0" applyFont="1" applyFill="1" applyBorder="1" applyAlignment="1">
      <alignment horizontal="center" vertical="center" wrapText="1"/>
    </xf>
    <xf numFmtId="0" fontId="8" fillId="0" borderId="86" xfId="0" applyFont="1" applyFill="1" applyBorder="1" applyAlignment="1">
      <alignment horizontal="center" vertical="center" wrapText="1"/>
    </xf>
    <xf numFmtId="0" fontId="8" fillId="0" borderId="81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55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9" fillId="0" borderId="54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9" fillId="0" borderId="5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9" fillId="0" borderId="50" xfId="0" applyFont="1" applyBorder="1" applyAlignment="1">
      <alignment horizontal="justify" vertical="center" wrapText="1"/>
    </xf>
    <xf numFmtId="0" fontId="3" fillId="0" borderId="50" xfId="0" applyFont="1" applyBorder="1" applyAlignment="1">
      <alignment horizontal="justify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55" fillId="0" borderId="33" xfId="0" applyFont="1" applyFill="1" applyBorder="1" applyAlignment="1">
      <alignment horizontal="center" vertical="center" wrapText="1"/>
    </xf>
    <xf numFmtId="0" fontId="55" fillId="0" borderId="32" xfId="0" applyFont="1" applyFill="1" applyBorder="1" applyAlignment="1">
      <alignment horizontal="center" vertical="center" wrapText="1"/>
    </xf>
    <xf numFmtId="0" fontId="55" fillId="0" borderId="31" xfId="0" applyFont="1" applyFill="1" applyBorder="1" applyAlignment="1">
      <alignment horizontal="center" vertical="center" wrapText="1"/>
    </xf>
    <xf numFmtId="166" fontId="13" fillId="0" borderId="0" xfId="149" applyFont="1" applyFill="1" applyAlignment="1">
      <alignment horizontal="center" wrapText="1"/>
    </xf>
    <xf numFmtId="0" fontId="51" fillId="0" borderId="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7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 wrapText="1"/>
    </xf>
    <xf numFmtId="0" fontId="52" fillId="0" borderId="32" xfId="0" applyFont="1" applyBorder="1" applyAlignment="1">
      <alignment horizontal="center" vertical="center" wrapText="1"/>
    </xf>
    <xf numFmtId="0" fontId="52" fillId="0" borderId="30" xfId="0" applyFont="1" applyBorder="1" applyAlignment="1">
      <alignment horizontal="center" vertical="center" wrapText="1"/>
    </xf>
    <xf numFmtId="0" fontId="52" fillId="0" borderId="25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2" fillId="0" borderId="24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2" fillId="0" borderId="3" xfId="0" applyFont="1" applyBorder="1" applyAlignment="1">
      <alignment horizontal="center"/>
    </xf>
    <xf numFmtId="0" fontId="52" fillId="0" borderId="45" xfId="0" applyFont="1" applyBorder="1" applyAlignment="1">
      <alignment horizontal="center"/>
    </xf>
    <xf numFmtId="0" fontId="52" fillId="0" borderId="19" xfId="0" applyFont="1" applyBorder="1" applyAlignment="1">
      <alignment horizontal="center"/>
    </xf>
    <xf numFmtId="0" fontId="7" fillId="3" borderId="67" xfId="0" applyFont="1" applyFill="1" applyBorder="1" applyAlignment="1">
      <alignment horizontal="center" vertical="center"/>
    </xf>
    <xf numFmtId="0" fontId="11" fillId="0" borderId="54" xfId="0" applyFont="1" applyFill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5" xfId="0" applyFont="1" applyFill="1" applyBorder="1" applyAlignment="1">
      <alignment horizontal="center" vertical="center" wrapText="1"/>
    </xf>
    <xf numFmtId="0" fontId="11" fillId="0" borderId="75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51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1" fillId="0" borderId="34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0" fillId="0" borderId="32" xfId="0" applyFont="1" applyFill="1" applyBorder="1" applyAlignment="1">
      <alignment horizontal="center" vertical="center" wrapText="1"/>
    </xf>
    <xf numFmtId="0" fontId="60" fillId="0" borderId="31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 wrapText="1"/>
    </xf>
    <xf numFmtId="0" fontId="60" fillId="0" borderId="83" xfId="0" applyFont="1" applyFill="1" applyBorder="1" applyAlignment="1">
      <alignment horizontal="center" vertical="center" wrapText="1"/>
    </xf>
    <xf numFmtId="0" fontId="60" fillId="0" borderId="36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12" fillId="0" borderId="81" xfId="0" applyFont="1" applyFill="1" applyBorder="1" applyAlignment="1">
      <alignment horizontal="center" vertical="center" textRotation="90" wrapText="1"/>
    </xf>
    <xf numFmtId="0" fontId="12" fillId="0" borderId="72" xfId="0" applyFont="1" applyFill="1" applyBorder="1" applyAlignment="1">
      <alignment horizontal="center" vertical="center" textRotation="90" wrapText="1"/>
    </xf>
    <xf numFmtId="0" fontId="3" fillId="0" borderId="67" xfId="0" applyFont="1" applyFill="1" applyBorder="1" applyAlignment="1">
      <alignment horizontal="center" vertical="center" textRotation="90" wrapText="1"/>
    </xf>
    <xf numFmtId="0" fontId="3" fillId="0" borderId="39" xfId="0" applyFont="1" applyFill="1" applyBorder="1" applyAlignment="1">
      <alignment horizontal="center" vertical="center" textRotation="90" wrapText="1"/>
    </xf>
    <xf numFmtId="0" fontId="3" fillId="0" borderId="67" xfId="0" applyFont="1" applyFill="1" applyBorder="1" applyAlignment="1">
      <alignment horizontal="center" vertical="center" textRotation="1" wrapText="1"/>
    </xf>
    <xf numFmtId="0" fontId="3" fillId="0" borderId="68" xfId="0" applyFont="1" applyFill="1" applyBorder="1" applyAlignment="1">
      <alignment horizontal="center" vertical="center" textRotation="90" wrapText="1"/>
    </xf>
    <xf numFmtId="0" fontId="3" fillId="0" borderId="82" xfId="0" applyFont="1" applyFill="1" applyBorder="1" applyAlignment="1">
      <alignment horizontal="center" vertical="center" textRotation="90" wrapText="1"/>
    </xf>
    <xf numFmtId="0" fontId="3" fillId="0" borderId="50" xfId="0" applyFont="1" applyFill="1" applyBorder="1" applyAlignment="1">
      <alignment horizontal="center" vertical="center" textRotation="90" wrapText="1"/>
    </xf>
    <xf numFmtId="0" fontId="3" fillId="0" borderId="48" xfId="0" applyFont="1" applyFill="1" applyBorder="1" applyAlignment="1">
      <alignment horizontal="center" vertical="center" textRotation="90" wrapText="1"/>
    </xf>
    <xf numFmtId="0" fontId="12" fillId="0" borderId="87" xfId="0" applyFont="1" applyFill="1" applyBorder="1" applyAlignment="1">
      <alignment horizontal="center" vertical="center" textRotation="90" wrapText="1"/>
    </xf>
    <xf numFmtId="0" fontId="12" fillId="0" borderId="84" xfId="0" applyFont="1" applyFill="1" applyBorder="1" applyAlignment="1">
      <alignment horizontal="center" vertical="center" textRotation="90" wrapText="1"/>
    </xf>
    <xf numFmtId="0" fontId="7" fillId="0" borderId="50" xfId="0" applyFont="1" applyFill="1" applyBorder="1" applyAlignment="1">
      <alignment horizontal="center" wrapText="1"/>
    </xf>
    <xf numFmtId="0" fontId="3" fillId="0" borderId="67" xfId="0" applyFont="1" applyFill="1" applyBorder="1" applyAlignment="1">
      <alignment horizont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54" fillId="0" borderId="57" xfId="503" applyNumberFormat="1" applyFont="1" applyBorder="1" applyAlignment="1">
      <alignment horizontal="center" vertical="center" wrapText="1"/>
    </xf>
    <xf numFmtId="4" fontId="54" fillId="0" borderId="48" xfId="503" applyNumberFormat="1" applyFont="1" applyBorder="1" applyAlignment="1">
      <alignment horizontal="center" vertical="center" wrapText="1"/>
    </xf>
    <xf numFmtId="4" fontId="54" fillId="0" borderId="53" xfId="0" applyNumberFormat="1" applyFont="1" applyBorder="1" applyAlignment="1">
      <alignment horizontal="center" vertical="center" wrapText="1"/>
    </xf>
    <xf numFmtId="4" fontId="54" fillId="0" borderId="78" xfId="0" applyNumberFormat="1" applyFont="1" applyBorder="1" applyAlignment="1">
      <alignment horizontal="center" vertical="center" wrapText="1"/>
    </xf>
    <xf numFmtId="4" fontId="54" fillId="0" borderId="16" xfId="503" applyNumberFormat="1" applyFont="1" applyBorder="1" applyAlignment="1">
      <alignment horizontal="center" vertical="center" wrapText="1"/>
    </xf>
    <xf numFmtId="4" fontId="54" fillId="0" borderId="14" xfId="503" applyNumberFormat="1" applyFont="1" applyBorder="1" applyAlignment="1">
      <alignment horizontal="center" vertical="center" wrapText="1"/>
    </xf>
    <xf numFmtId="4" fontId="54" fillId="0" borderId="36" xfId="503" applyNumberFormat="1" applyFont="1" applyBorder="1" applyAlignment="1">
      <alignment horizontal="center" vertical="center" wrapText="1"/>
    </xf>
    <xf numFmtId="4" fontId="54" fillId="0" borderId="13" xfId="503" applyNumberFormat="1" applyFont="1" applyBorder="1" applyAlignment="1">
      <alignment horizontal="center" vertical="center" wrapText="1"/>
    </xf>
    <xf numFmtId="4" fontId="54" fillId="0" borderId="77" xfId="503" applyNumberFormat="1" applyFont="1" applyBorder="1" applyAlignment="1">
      <alignment horizontal="center" vertical="center" wrapText="1"/>
    </xf>
    <xf numFmtId="4" fontId="54" fillId="0" borderId="88" xfId="503" applyNumberFormat="1" applyFont="1" applyBorder="1" applyAlignment="1">
      <alignment horizontal="center" vertical="center" wrapText="1"/>
    </xf>
    <xf numFmtId="4" fontId="10" fillId="0" borderId="13" xfId="503" applyNumberFormat="1" applyFont="1" applyBorder="1" applyAlignment="1">
      <alignment horizontal="center" vertical="center" wrapText="1"/>
    </xf>
    <xf numFmtId="4" fontId="10" fillId="0" borderId="77" xfId="503" applyNumberFormat="1" applyFont="1" applyBorder="1" applyAlignment="1">
      <alignment horizontal="center" vertical="center" wrapText="1"/>
    </xf>
    <xf numFmtId="4" fontId="10" fillId="0" borderId="88" xfId="503" applyNumberFormat="1" applyFont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77" xfId="0" applyFont="1" applyFill="1" applyBorder="1" applyAlignment="1">
      <alignment horizontal="center" vertical="center" wrapText="1"/>
    </xf>
    <xf numFmtId="0" fontId="3" fillId="0" borderId="88" xfId="0" applyFont="1" applyFill="1" applyBorder="1" applyAlignment="1">
      <alignment horizontal="center" vertical="center" wrapText="1"/>
    </xf>
    <xf numFmtId="0" fontId="3" fillId="0" borderId="7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wrapText="1"/>
    </xf>
    <xf numFmtId="0" fontId="12" fillId="0" borderId="77" xfId="0" applyFont="1" applyFill="1" applyBorder="1" applyAlignment="1">
      <alignment horizontal="center" wrapText="1"/>
    </xf>
    <xf numFmtId="0" fontId="12" fillId="0" borderId="88" xfId="0" applyFont="1" applyFill="1" applyBorder="1" applyAlignment="1">
      <alignment horizontal="center" wrapText="1"/>
    </xf>
    <xf numFmtId="0" fontId="51" fillId="0" borderId="0" xfId="0" applyFont="1" applyAlignment="1">
      <alignment horizontal="center" wrapText="1"/>
    </xf>
    <xf numFmtId="0" fontId="7" fillId="0" borderId="57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75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67" xfId="0" applyFont="1" applyBorder="1" applyAlignment="1">
      <alignment horizontal="center" vertical="center" wrapText="1"/>
    </xf>
    <xf numFmtId="0" fontId="7" fillId="0" borderId="80" xfId="0" applyFont="1" applyBorder="1" applyAlignment="1">
      <alignment horizontal="center" vertical="center" wrapText="1"/>
    </xf>
    <xf numFmtId="0" fontId="8" fillId="0" borderId="68" xfId="0" applyFont="1" applyFill="1" applyBorder="1" applyAlignment="1">
      <alignment horizontal="center" vertical="center" wrapText="1"/>
    </xf>
    <xf numFmtId="0" fontId="8" fillId="0" borderId="7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8" fillId="0" borderId="80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5" xfId="0" applyFont="1" applyFill="1" applyBorder="1" applyAlignment="1">
      <alignment horizontal="left" vertical="center" wrapText="1"/>
    </xf>
    <xf numFmtId="0" fontId="3" fillId="0" borderId="80" xfId="0" applyFont="1" applyFill="1" applyBorder="1" applyAlignment="1">
      <alignment horizontal="left" vertical="center" wrapText="1"/>
    </xf>
    <xf numFmtId="0" fontId="3" fillId="0" borderId="80" xfId="0" applyFont="1" applyBorder="1" applyAlignment="1">
      <alignment horizontal="left" vertical="center" wrapText="1"/>
    </xf>
    <xf numFmtId="0" fontId="3" fillId="0" borderId="7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left" vertical="center" wrapText="1"/>
    </xf>
    <xf numFmtId="0" fontId="11" fillId="0" borderId="35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80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80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7" fillId="0" borderId="85" xfId="0" applyFont="1" applyBorder="1" applyAlignment="1">
      <alignment horizontal="center" vertical="center" wrapText="1"/>
    </xf>
    <xf numFmtId="0" fontId="7" fillId="0" borderId="84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5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1" fillId="0" borderId="54" xfId="0" applyFont="1" applyFill="1" applyBorder="1" applyAlignment="1">
      <alignment horizontal="left" vertical="center" wrapText="1"/>
    </xf>
    <xf numFmtId="0" fontId="11" fillId="0" borderId="51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75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51" fillId="0" borderId="0" xfId="0" applyFont="1" applyAlignment="1">
      <alignment horizontal="center"/>
    </xf>
    <xf numFmtId="0" fontId="13" fillId="0" borderId="0" xfId="0" applyFont="1" applyFill="1" applyAlignment="1">
      <alignment horizontal="center" wrapText="1"/>
    </xf>
    <xf numFmtId="0" fontId="61" fillId="0" borderId="67" xfId="0" applyFont="1" applyFill="1" applyBorder="1" applyAlignment="1">
      <alignment horizontal="center" vertical="center" textRotation="91" wrapText="1"/>
    </xf>
    <xf numFmtId="0" fontId="13" fillId="0" borderId="0" xfId="0" applyFont="1" applyFill="1" applyBorder="1" applyAlignment="1">
      <alignment horizontal="center" vertical="top" wrapText="1"/>
    </xf>
    <xf numFmtId="0" fontId="53" fillId="0" borderId="0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79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60" fillId="0" borderId="33" xfId="0" applyFont="1" applyFill="1" applyBorder="1" applyAlignment="1">
      <alignment horizontal="center" vertical="center" wrapText="1"/>
    </xf>
    <xf numFmtId="0" fontId="60" fillId="0" borderId="79" xfId="0" applyFont="1" applyFill="1" applyBorder="1" applyAlignment="1">
      <alignment horizontal="center" vertical="center" wrapText="1"/>
    </xf>
    <xf numFmtId="0" fontId="60" fillId="0" borderId="16" xfId="0" applyFont="1" applyFill="1" applyBorder="1" applyAlignment="1">
      <alignment horizontal="center" vertical="center" wrapText="1"/>
    </xf>
    <xf numFmtId="0" fontId="61" fillId="0" borderId="50" xfId="0" applyFont="1" applyFill="1" applyBorder="1" applyAlignment="1">
      <alignment horizontal="center" vertical="center" textRotation="90" wrapText="1"/>
    </xf>
    <xf numFmtId="0" fontId="61" fillId="0" borderId="48" xfId="0" applyFont="1" applyFill="1" applyBorder="1" applyAlignment="1">
      <alignment horizontal="center" vertical="center" textRotation="90" wrapText="1"/>
    </xf>
    <xf numFmtId="0" fontId="61" fillId="0" borderId="67" xfId="0" applyFont="1" applyFill="1" applyBorder="1" applyAlignment="1">
      <alignment horizontal="center" vertical="center" textRotation="90" wrapText="1"/>
    </xf>
    <xf numFmtId="0" fontId="61" fillId="0" borderId="39" xfId="0" applyFont="1" applyFill="1" applyBorder="1" applyAlignment="1">
      <alignment horizontal="center" vertical="center" textRotation="90" wrapText="1"/>
    </xf>
    <xf numFmtId="0" fontId="62" fillId="0" borderId="87" xfId="0" applyFont="1" applyFill="1" applyBorder="1" applyAlignment="1">
      <alignment horizontal="center" vertical="center" textRotation="90" wrapText="1"/>
    </xf>
    <xf numFmtId="0" fontId="62" fillId="0" borderId="84" xfId="0" applyFont="1" applyFill="1" applyBorder="1" applyAlignment="1">
      <alignment horizontal="center" vertical="center" textRotation="90" wrapText="1"/>
    </xf>
    <xf numFmtId="0" fontId="62" fillId="0" borderId="81" xfId="0" applyFont="1" applyFill="1" applyBorder="1" applyAlignment="1">
      <alignment horizontal="center" vertical="center" textRotation="90" wrapText="1"/>
    </xf>
    <xf numFmtId="0" fontId="62" fillId="0" borderId="72" xfId="0" applyFont="1" applyFill="1" applyBorder="1" applyAlignment="1">
      <alignment horizontal="center" vertical="center" textRotation="90" wrapText="1"/>
    </xf>
    <xf numFmtId="0" fontId="61" fillId="0" borderId="68" xfId="0" applyFont="1" applyFill="1" applyBorder="1" applyAlignment="1">
      <alignment horizontal="center" vertical="center" textRotation="90" wrapText="1"/>
    </xf>
    <xf numFmtId="0" fontId="61" fillId="0" borderId="82" xfId="0" applyFont="1" applyFill="1" applyBorder="1" applyAlignment="1">
      <alignment horizontal="center" vertical="center" textRotation="90" wrapText="1"/>
    </xf>
    <xf numFmtId="4" fontId="10" fillId="0" borderId="50" xfId="503" applyNumberFormat="1" applyFont="1" applyBorder="1" applyAlignment="1">
      <alignment horizontal="center" vertical="center" wrapText="1"/>
    </xf>
    <xf numFmtId="4" fontId="10" fillId="0" borderId="37" xfId="503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wrapText="1"/>
    </xf>
    <xf numFmtId="0" fontId="12" fillId="0" borderId="77" xfId="0" applyFont="1" applyBorder="1" applyAlignment="1">
      <alignment horizontal="center" wrapText="1"/>
    </xf>
    <xf numFmtId="0" fontId="7" fillId="0" borderId="50" xfId="0" applyFont="1" applyBorder="1" applyAlignment="1">
      <alignment horizontal="center" wrapText="1"/>
    </xf>
    <xf numFmtId="0" fontId="3" fillId="0" borderId="37" xfId="0" applyFont="1" applyBorder="1" applyAlignment="1">
      <alignment horizontal="center" wrapText="1"/>
    </xf>
    <xf numFmtId="4" fontId="74" fillId="0" borderId="0" xfId="0" applyNumberFormat="1" applyFont="1" applyBorder="1" applyAlignment="1">
      <alignment horizontal="center" vertical="center" wrapText="1"/>
    </xf>
    <xf numFmtId="4" fontId="75" fillId="0" borderId="0" xfId="0" applyNumberFormat="1" applyFont="1" applyBorder="1" applyAlignment="1">
      <alignment horizontal="left" vertical="center" wrapText="1"/>
    </xf>
    <xf numFmtId="4" fontId="10" fillId="0" borderId="57" xfId="503" applyNumberFormat="1" applyFont="1" applyBorder="1" applyAlignment="1">
      <alignment horizontal="center" vertical="center" wrapText="1"/>
    </xf>
    <xf numFmtId="4" fontId="10" fillId="0" borderId="48" xfId="503" applyNumberFormat="1" applyFont="1" applyBorder="1" applyAlignment="1">
      <alignment horizontal="center" vertical="center" wrapText="1"/>
    </xf>
    <xf numFmtId="4" fontId="77" fillId="0" borderId="26" xfId="0" applyNumberFormat="1" applyFont="1" applyBorder="1" applyAlignment="1">
      <alignment horizontal="center" vertical="center" wrapText="1"/>
    </xf>
    <xf numFmtId="4" fontId="77" fillId="0" borderId="72" xfId="0" applyNumberFormat="1" applyFont="1" applyBorder="1" applyAlignment="1">
      <alignment horizontal="center" vertical="center" wrapText="1"/>
    </xf>
    <xf numFmtId="4" fontId="54" fillId="0" borderId="9" xfId="503" applyNumberFormat="1" applyFont="1" applyBorder="1" applyAlignment="1">
      <alignment horizontal="center" vertical="center" wrapText="1"/>
    </xf>
    <xf numFmtId="4" fontId="54" fillId="0" borderId="42" xfId="503" applyNumberFormat="1" applyFont="1" applyBorder="1" applyAlignment="1">
      <alignment horizontal="center" vertical="center" wrapText="1"/>
    </xf>
    <xf numFmtId="4" fontId="54" fillId="0" borderId="50" xfId="503" applyNumberFormat="1" applyFont="1" applyBorder="1" applyAlignment="1">
      <alignment horizontal="center" vertical="center" wrapText="1"/>
    </xf>
    <xf numFmtId="4" fontId="54" fillId="0" borderId="37" xfId="503" applyNumberFormat="1" applyFont="1" applyBorder="1" applyAlignment="1">
      <alignment horizontal="center" vertical="center" wrapText="1"/>
    </xf>
    <xf numFmtId="0" fontId="75" fillId="0" borderId="0" xfId="0" applyFont="1" applyAlignment="1">
      <alignment horizontal="left" vertical="center" wrapText="1"/>
    </xf>
    <xf numFmtId="0" fontId="77" fillId="0" borderId="26" xfId="0" applyFont="1" applyBorder="1" applyAlignment="1">
      <alignment horizontal="center" vertical="center" wrapText="1"/>
    </xf>
    <xf numFmtId="0" fontId="77" fillId="0" borderId="72" xfId="0" applyFont="1" applyBorder="1" applyAlignment="1">
      <alignment horizontal="center" vertical="center" wrapText="1"/>
    </xf>
    <xf numFmtId="4" fontId="54" fillId="0" borderId="53" xfId="503" applyNumberFormat="1" applyFont="1" applyBorder="1" applyAlignment="1">
      <alignment horizontal="center" vertical="center" wrapText="1"/>
    </xf>
    <xf numFmtId="3" fontId="75" fillId="0" borderId="24" xfId="0" applyNumberFormat="1" applyFont="1" applyBorder="1" applyAlignment="1">
      <alignment horizontal="left" vertical="center" wrapText="1"/>
    </xf>
  </cellXfs>
  <cellStyles count="506">
    <cellStyle name="20% - Accent1" xfId="8"/>
    <cellStyle name="20% - Accent1 2" xfId="9"/>
    <cellStyle name="20% - Accent2" xfId="10"/>
    <cellStyle name="20% - Accent2 2" xfId="11"/>
    <cellStyle name="20% - Accent3" xfId="12"/>
    <cellStyle name="20% - Accent3 2" xfId="13"/>
    <cellStyle name="20% - Accent4" xfId="14"/>
    <cellStyle name="20% - Accent4 2" xfId="15"/>
    <cellStyle name="20% - Accent5" xfId="16"/>
    <cellStyle name="20% - Accent5 2" xfId="17"/>
    <cellStyle name="20% - Accent6" xfId="18"/>
    <cellStyle name="20% - Accent6 2" xfId="19"/>
    <cellStyle name="20% - Акцент1 2" xfId="20"/>
    <cellStyle name="20% - Акцент1 2 2" xfId="21"/>
    <cellStyle name="20% - Акцент1 3" xfId="22"/>
    <cellStyle name="20% - Акцент1 3 2" xfId="23"/>
    <cellStyle name="20% - Акцент2 2" xfId="24"/>
    <cellStyle name="20% - Акцент2 2 2" xfId="25"/>
    <cellStyle name="20% - Акцент2 3" xfId="26"/>
    <cellStyle name="20% - Акцент2 3 2" xfId="27"/>
    <cellStyle name="20% - Акцент3 2" xfId="28"/>
    <cellStyle name="20% - Акцент3 2 2" xfId="29"/>
    <cellStyle name="20% - Акцент3 3" xfId="30"/>
    <cellStyle name="20% - Акцент3 3 2" xfId="31"/>
    <cellStyle name="20% - Акцент4 2" xfId="32"/>
    <cellStyle name="20% - Акцент4 2 2" xfId="33"/>
    <cellStyle name="20% - Акцент4 3" xfId="34"/>
    <cellStyle name="20% - Акцент4 3 2" xfId="35"/>
    <cellStyle name="20% - Акцент5 2" xfId="36"/>
    <cellStyle name="20% - Акцент5 2 2" xfId="37"/>
    <cellStyle name="20% - Акцент5 3" xfId="38"/>
    <cellStyle name="20% - Акцент5 3 2" xfId="39"/>
    <cellStyle name="20% - Акцент6 2" xfId="40"/>
    <cellStyle name="20% - Акцент6 2 2" xfId="41"/>
    <cellStyle name="20% - Акцент6 3" xfId="42"/>
    <cellStyle name="20% - Акцент6 3 2" xfId="43"/>
    <cellStyle name="40% - Accent1" xfId="44"/>
    <cellStyle name="40% - Accent1 2" xfId="45"/>
    <cellStyle name="40% - Accent2" xfId="46"/>
    <cellStyle name="40% - Accent2 2" xfId="47"/>
    <cellStyle name="40% - Accent3" xfId="48"/>
    <cellStyle name="40% - Accent3 2" xfId="49"/>
    <cellStyle name="40% - Accent4" xfId="50"/>
    <cellStyle name="40% - Accent4 2" xfId="51"/>
    <cellStyle name="40% - Accent5" xfId="52"/>
    <cellStyle name="40% - Accent5 2" xfId="53"/>
    <cellStyle name="40% - Accent6" xfId="54"/>
    <cellStyle name="40% - Accent6 2" xfId="55"/>
    <cellStyle name="40% - Акцент1 2" xfId="56"/>
    <cellStyle name="40% - Акцент1 2 2" xfId="57"/>
    <cellStyle name="40% - Акцент1 3" xfId="58"/>
    <cellStyle name="40% - Акцент1 3 2" xfId="59"/>
    <cellStyle name="40% - Акцент2 2" xfId="60"/>
    <cellStyle name="40% - Акцент2 2 2" xfId="61"/>
    <cellStyle name="40% - Акцент2 3" xfId="62"/>
    <cellStyle name="40% - Акцент2 3 2" xfId="63"/>
    <cellStyle name="40% - Акцент3 2" xfId="64"/>
    <cellStyle name="40% - Акцент3 2 2" xfId="65"/>
    <cellStyle name="40% - Акцент3 3" xfId="66"/>
    <cellStyle name="40% - Акцент3 3 2" xfId="67"/>
    <cellStyle name="40% - Акцент4 2" xfId="68"/>
    <cellStyle name="40% - Акцент4 2 2" xfId="69"/>
    <cellStyle name="40% - Акцент4 3" xfId="70"/>
    <cellStyle name="40% - Акцент4 3 2" xfId="71"/>
    <cellStyle name="40% - Акцент5 2" xfId="72"/>
    <cellStyle name="40% - Акцент5 2 2" xfId="73"/>
    <cellStyle name="40% - Акцент5 3" xfId="74"/>
    <cellStyle name="40% - Акцент5 3 2" xfId="75"/>
    <cellStyle name="40% - Акцент6 2" xfId="76"/>
    <cellStyle name="40% - Акцент6 2 2" xfId="77"/>
    <cellStyle name="40% - Акцент6 3" xfId="78"/>
    <cellStyle name="40% - Акцент6 3 2" xfId="79"/>
    <cellStyle name="60% - Accent1" xfId="80"/>
    <cellStyle name="60% - Accent2" xfId="81"/>
    <cellStyle name="60% - Accent3" xfId="82"/>
    <cellStyle name="60% - Accent4" xfId="83"/>
    <cellStyle name="60% - Accent5" xfId="84"/>
    <cellStyle name="60% - Accent6" xfId="85"/>
    <cellStyle name="60% - Акцент1 2" xfId="86"/>
    <cellStyle name="60% - Акцент1 3" xfId="87"/>
    <cellStyle name="60% - Акцент2 2" xfId="88"/>
    <cellStyle name="60% - Акцент2 3" xfId="89"/>
    <cellStyle name="60% - Акцент3 2" xfId="90"/>
    <cellStyle name="60% - Акцент3 3" xfId="91"/>
    <cellStyle name="60% - Акцент4 2" xfId="92"/>
    <cellStyle name="60% - Акцент4 3" xfId="93"/>
    <cellStyle name="60% - Акцент5 2" xfId="94"/>
    <cellStyle name="60% - Акцент5 3" xfId="95"/>
    <cellStyle name="60% - Акцент6 2" xfId="96"/>
    <cellStyle name="60% - Акцент6 3" xfId="97"/>
    <cellStyle name="Accent1" xfId="98"/>
    <cellStyle name="Accent2" xfId="99"/>
    <cellStyle name="Accent3" xfId="100"/>
    <cellStyle name="Accent4" xfId="101"/>
    <cellStyle name="Accent5" xfId="102"/>
    <cellStyle name="Accent6" xfId="103"/>
    <cellStyle name="Bad" xfId="104"/>
    <cellStyle name="Calculation" xfId="105"/>
    <cellStyle name="Check Cell" xfId="106"/>
    <cellStyle name="Excel Built-in Normal" xfId="1"/>
    <cellStyle name="Excel Built-in Normal 1" xfId="504"/>
    <cellStyle name="Excel Built-in Normal 2" xfId="2"/>
    <cellStyle name="Excel Built-in Normal 2 2" xfId="107"/>
    <cellStyle name="Excel Built-in Normal 2 2 2" xfId="108"/>
    <cellStyle name="Excel Built-in Normal 2 3" xfId="109"/>
    <cellStyle name="Excel Built-in Normal 2 4" xfId="110"/>
    <cellStyle name="Explanatory Text" xfId="111"/>
    <cellStyle name="Good" xfId="112"/>
    <cellStyle name="Heading" xfId="113"/>
    <cellStyle name="Heading 1" xfId="114"/>
    <cellStyle name="Heading 2" xfId="115"/>
    <cellStyle name="Heading 3" xfId="116"/>
    <cellStyle name="Heading 4" xfId="117"/>
    <cellStyle name="Heading1" xfId="118"/>
    <cellStyle name="Input" xfId="119"/>
    <cellStyle name="Linked Cell" xfId="120"/>
    <cellStyle name="Neutral" xfId="121"/>
    <cellStyle name="Normal_Sheet1" xfId="122"/>
    <cellStyle name="Note" xfId="123"/>
    <cellStyle name="Note 2" xfId="124"/>
    <cellStyle name="Output" xfId="125"/>
    <cellStyle name="Result" xfId="126"/>
    <cellStyle name="Result2" xfId="127"/>
    <cellStyle name="Title" xfId="128"/>
    <cellStyle name="Total" xfId="129"/>
    <cellStyle name="Warning Text" xfId="130"/>
    <cellStyle name="Акцент1 2" xfId="131"/>
    <cellStyle name="Акцент1 3" xfId="132"/>
    <cellStyle name="Акцент2 2" xfId="133"/>
    <cellStyle name="Акцент2 3" xfId="134"/>
    <cellStyle name="Акцент3 2" xfId="135"/>
    <cellStyle name="Акцент3 3" xfId="136"/>
    <cellStyle name="Акцент4 2" xfId="137"/>
    <cellStyle name="Акцент4 3" xfId="138"/>
    <cellStyle name="Акцент5 2" xfId="139"/>
    <cellStyle name="Акцент5 3" xfId="140"/>
    <cellStyle name="Акцент6 2" xfId="141"/>
    <cellStyle name="Акцент6 3" xfId="142"/>
    <cellStyle name="Ввод  2" xfId="143"/>
    <cellStyle name="Ввод  3" xfId="144"/>
    <cellStyle name="Вывод 2" xfId="145"/>
    <cellStyle name="Вывод 3" xfId="146"/>
    <cellStyle name="Вычисление 2" xfId="147"/>
    <cellStyle name="Вычисление 3" xfId="148"/>
    <cellStyle name="Денежный 2" xfId="3"/>
    <cellStyle name="Денежный 3" xfId="149"/>
    <cellStyle name="Денежный 4" xfId="150"/>
    <cellStyle name="Денежный 5" xfId="151"/>
    <cellStyle name="Денежный 6" xfId="152"/>
    <cellStyle name="Денежный 7" xfId="153"/>
    <cellStyle name="Заголовок 1 2" xfId="154"/>
    <cellStyle name="Заголовок 1 3" xfId="155"/>
    <cellStyle name="Заголовок 2 2" xfId="156"/>
    <cellStyle name="Заголовок 2 3" xfId="157"/>
    <cellStyle name="Заголовок 3 2" xfId="158"/>
    <cellStyle name="Заголовок 3 3" xfId="159"/>
    <cellStyle name="Заголовок 4 2" xfId="160"/>
    <cellStyle name="Заголовок 4 3" xfId="161"/>
    <cellStyle name="Итог 2" xfId="162"/>
    <cellStyle name="Итог 3" xfId="163"/>
    <cellStyle name="Контрольная ячейка 2" xfId="164"/>
    <cellStyle name="Контрольная ячейка 3" xfId="165"/>
    <cellStyle name="Название 2" xfId="166"/>
    <cellStyle name="Название 3" xfId="167"/>
    <cellStyle name="Нейтральный 2" xfId="168"/>
    <cellStyle name="Нейтральный 3" xfId="169"/>
    <cellStyle name="Обычный" xfId="0" builtinId="0"/>
    <cellStyle name="Обычный 10" xfId="170"/>
    <cellStyle name="Обычный 10 2" xfId="171"/>
    <cellStyle name="Обычный 10 2 2" xfId="172"/>
    <cellStyle name="Обычный 10 2 2 2" xfId="173"/>
    <cellStyle name="Обычный 10 2 3" xfId="174"/>
    <cellStyle name="Обычный 10 3" xfId="175"/>
    <cellStyle name="Обычный 10 3 2" xfId="176"/>
    <cellStyle name="Обычный 10 4" xfId="177"/>
    <cellStyle name="Обычный 11" xfId="178"/>
    <cellStyle name="Обычный 12" xfId="179"/>
    <cellStyle name="Обычный 12 2" xfId="180"/>
    <cellStyle name="Обычный 12 2 2" xfId="181"/>
    <cellStyle name="Обычный 12 3" xfId="182"/>
    <cellStyle name="Обычный 13" xfId="183"/>
    <cellStyle name="Обычный 2" xfId="4"/>
    <cellStyle name="Обычный 2 10" xfId="184"/>
    <cellStyle name="Обычный 2 10 2" xfId="185"/>
    <cellStyle name="Обычный 2 11" xfId="186"/>
    <cellStyle name="Обычный 2 11 2" xfId="187"/>
    <cellStyle name="Обычный 2 12" xfId="188"/>
    <cellStyle name="Обычный 2 12 2" xfId="189"/>
    <cellStyle name="Обычный 2 13" xfId="190"/>
    <cellStyle name="Обычный 2 14" xfId="191"/>
    <cellStyle name="Обычный 2 15" xfId="192"/>
    <cellStyle name="Обычный 2 16" xfId="193"/>
    <cellStyle name="Обычный 2 17" xfId="194"/>
    <cellStyle name="Обычный 2 2" xfId="195"/>
    <cellStyle name="Обычный 2 2 10" xfId="196"/>
    <cellStyle name="Обычный 2 2 11" xfId="197"/>
    <cellStyle name="Обычный 2 2 12" xfId="198"/>
    <cellStyle name="Обычный 2 2 2" xfId="199"/>
    <cellStyle name="Обычный 2 2 2 2" xfId="200"/>
    <cellStyle name="Обычный 2 2 2 2 2" xfId="201"/>
    <cellStyle name="Обычный 2 2 2 2 2 2" xfId="202"/>
    <cellStyle name="Обычный 2 2 2 2 2 2 2" xfId="203"/>
    <cellStyle name="Обычный 2 2 2 2 2 3" xfId="204"/>
    <cellStyle name="Обычный 2 2 2 2 3" xfId="205"/>
    <cellStyle name="Обычный 2 2 2 2 3 2" xfId="206"/>
    <cellStyle name="Обычный 2 2 2 2 4" xfId="207"/>
    <cellStyle name="Обычный 2 2 2 3" xfId="208"/>
    <cellStyle name="Обычный 2 2 2 3 2" xfId="209"/>
    <cellStyle name="Обычный 2 2 2 3 2 2" xfId="210"/>
    <cellStyle name="Обычный 2 2 2 3 3" xfId="211"/>
    <cellStyle name="Обычный 2 2 2 4" xfId="212"/>
    <cellStyle name="Обычный 2 2 2 4 2" xfId="213"/>
    <cellStyle name="Обычный 2 2 2 5" xfId="214"/>
    <cellStyle name="Обычный 2 2 2 6" xfId="215"/>
    <cellStyle name="Обычный 2 2 3" xfId="216"/>
    <cellStyle name="Обычный 2 2 3 2" xfId="217"/>
    <cellStyle name="Обычный 2 2 3 2 2" xfId="218"/>
    <cellStyle name="Обычный 2 2 3 2 2 2" xfId="219"/>
    <cellStyle name="Обычный 2 2 3 2 3" xfId="220"/>
    <cellStyle name="Обычный 2 2 3 3" xfId="221"/>
    <cellStyle name="Обычный 2 2 3 3 2" xfId="222"/>
    <cellStyle name="Обычный 2 2 3 4" xfId="223"/>
    <cellStyle name="Обычный 2 2 4" xfId="224"/>
    <cellStyle name="Обычный 2 2 4 2" xfId="225"/>
    <cellStyle name="Обычный 2 2 4 2 2" xfId="226"/>
    <cellStyle name="Обычный 2 2 4 2 2 2" xfId="227"/>
    <cellStyle name="Обычный 2 2 4 2 3" xfId="228"/>
    <cellStyle name="Обычный 2 2 4 3" xfId="229"/>
    <cellStyle name="Обычный 2 2 4 3 2" xfId="230"/>
    <cellStyle name="Обычный 2 2 4 4" xfId="231"/>
    <cellStyle name="Обычный 2 2 5" xfId="232"/>
    <cellStyle name="Обычный 2 2 5 2" xfId="233"/>
    <cellStyle name="Обычный 2 2 5 2 2" xfId="234"/>
    <cellStyle name="Обычный 2 2 5 2 2 2" xfId="235"/>
    <cellStyle name="Обычный 2 2 5 2 3" xfId="236"/>
    <cellStyle name="Обычный 2 2 5 3" xfId="237"/>
    <cellStyle name="Обычный 2 2 5 3 2" xfId="238"/>
    <cellStyle name="Обычный 2 2 5 4" xfId="239"/>
    <cellStyle name="Обычный 2 2 6" xfId="240"/>
    <cellStyle name="Обычный 2 2 6 2" xfId="241"/>
    <cellStyle name="Обычный 2 2 6 2 2" xfId="242"/>
    <cellStyle name="Обычный 2 2 6 3" xfId="243"/>
    <cellStyle name="Обычный 2 2 7" xfId="244"/>
    <cellStyle name="Обычный 2 2 7 2" xfId="245"/>
    <cellStyle name="Обычный 2 2 7 2 2" xfId="246"/>
    <cellStyle name="Обычный 2 2 7 3" xfId="247"/>
    <cellStyle name="Обычный 2 2 8" xfId="248"/>
    <cellStyle name="Обычный 2 2 8 2" xfId="249"/>
    <cellStyle name="Обычный 2 2 9" xfId="250"/>
    <cellStyle name="Обычный 2 2 9 2" xfId="251"/>
    <cellStyle name="Обычный 2 3" xfId="252"/>
    <cellStyle name="Обычный 2 3 2" xfId="253"/>
    <cellStyle name="Обычный 2 3 2 2" xfId="254"/>
    <cellStyle name="Обычный 2 3 2 2 2" xfId="255"/>
    <cellStyle name="Обычный 2 3 2 3" xfId="256"/>
    <cellStyle name="Обычный 2 3 2 3 2" xfId="257"/>
    <cellStyle name="Обычный 2 3 2 4" xfId="258"/>
    <cellStyle name="Обычный 2 3 3" xfId="259"/>
    <cellStyle name="Обычный 2 3 3 2" xfId="260"/>
    <cellStyle name="Обычный 2 3 3 2 2" xfId="261"/>
    <cellStyle name="Обычный 2 3 3 3" xfId="262"/>
    <cellStyle name="Обычный 2 3 4" xfId="263"/>
    <cellStyle name="Обычный 2 3 4 2" xfId="264"/>
    <cellStyle name="Обычный 2 3 5" xfId="265"/>
    <cellStyle name="Обычный 2 4" xfId="266"/>
    <cellStyle name="Обычный 2 4 2" xfId="267"/>
    <cellStyle name="Обычный 2 4 2 2" xfId="268"/>
    <cellStyle name="Обычный 2 4 2 2 2" xfId="269"/>
    <cellStyle name="Обычный 2 4 2 3" xfId="270"/>
    <cellStyle name="Обычный 2 4 3" xfId="271"/>
    <cellStyle name="Обычный 2 4 4" xfId="272"/>
    <cellStyle name="Обычный 2 5" xfId="273"/>
    <cellStyle name="Обычный 2 5 2" xfId="274"/>
    <cellStyle name="Обычный 2 5 2 2" xfId="275"/>
    <cellStyle name="Обычный 2 5 3" xfId="276"/>
    <cellStyle name="Обычный 2 5 3 2" xfId="277"/>
    <cellStyle name="Обычный 2 5 4" xfId="278"/>
    <cellStyle name="Обычный 2 6" xfId="279"/>
    <cellStyle name="Обычный 2 6 2" xfId="280"/>
    <cellStyle name="Обычный 2 6 2 2" xfId="281"/>
    <cellStyle name="Обычный 2 6 3" xfId="282"/>
    <cellStyle name="Обычный 2 6 3 2" xfId="283"/>
    <cellStyle name="Обычный 2 6 4" xfId="284"/>
    <cellStyle name="Обычный 2 7" xfId="285"/>
    <cellStyle name="Обычный 2 7 2" xfId="286"/>
    <cellStyle name="Обычный 2 7 2 2" xfId="287"/>
    <cellStyle name="Обычный 2 7 3" xfId="288"/>
    <cellStyle name="Обычный 2 7 3 2" xfId="289"/>
    <cellStyle name="Обычный 2 7 4" xfId="290"/>
    <cellStyle name="Обычный 2 7 5" xfId="291"/>
    <cellStyle name="Обычный 2 8" xfId="292"/>
    <cellStyle name="Обычный 2 8 2" xfId="293"/>
    <cellStyle name="Обычный 2 8 2 2" xfId="294"/>
    <cellStyle name="Обычный 2 8 3" xfId="295"/>
    <cellStyle name="Обычный 2 9" xfId="296"/>
    <cellStyle name="Обычный 2 9 2" xfId="297"/>
    <cellStyle name="Обычный 2 9 2 2" xfId="298"/>
    <cellStyle name="Обычный 2 9 3" xfId="299"/>
    <cellStyle name="Обычный 3" xfId="5"/>
    <cellStyle name="Обычный 3 10" xfId="300"/>
    <cellStyle name="Обычный 3 11" xfId="301"/>
    <cellStyle name="Обычный 3 12" xfId="302"/>
    <cellStyle name="Обычный 3 2" xfId="303"/>
    <cellStyle name="Обычный 3 2 2" xfId="304"/>
    <cellStyle name="Обычный 3 2 2 2" xfId="305"/>
    <cellStyle name="Обычный 3 2 2 2 2" xfId="306"/>
    <cellStyle name="Обычный 3 2 2 3" xfId="307"/>
    <cellStyle name="Обычный 3 2 3" xfId="308"/>
    <cellStyle name="Обычный 3 2 3 2" xfId="309"/>
    <cellStyle name="Обычный 3 2 3 2 2" xfId="310"/>
    <cellStyle name="Обычный 3 2 3 3" xfId="311"/>
    <cellStyle name="Обычный 3 2 4" xfId="312"/>
    <cellStyle name="Обычный 3 2 4 2" xfId="313"/>
    <cellStyle name="Обычный 3 2 5" xfId="314"/>
    <cellStyle name="Обычный 3 2 5 2" xfId="315"/>
    <cellStyle name="Обычный 3 2 6" xfId="316"/>
    <cellStyle name="Обычный 3 3" xfId="317"/>
    <cellStyle name="Обычный 3 3 2" xfId="318"/>
    <cellStyle name="Обычный 3 3 2 2" xfId="319"/>
    <cellStyle name="Обычный 3 3 2 2 2" xfId="320"/>
    <cellStyle name="Обычный 3 3 2 3" xfId="321"/>
    <cellStyle name="Обычный 3 3 3" xfId="322"/>
    <cellStyle name="Обычный 3 3 3 2" xfId="323"/>
    <cellStyle name="Обычный 3 4" xfId="324"/>
    <cellStyle name="Обычный 3 4 2" xfId="325"/>
    <cellStyle name="Обычный 3 4 2 2" xfId="326"/>
    <cellStyle name="Обычный 3 4 2 2 2" xfId="327"/>
    <cellStyle name="Обычный 3 4 2 3" xfId="328"/>
    <cellStyle name="Обычный 3 4 3" xfId="329"/>
    <cellStyle name="Обычный 3 4 3 2" xfId="330"/>
    <cellStyle name="Обычный 3 4 4" xfId="331"/>
    <cellStyle name="Обычный 3 5" xfId="332"/>
    <cellStyle name="Обычный 3 5 2" xfId="333"/>
    <cellStyle name="Обычный 3 5 2 2" xfId="334"/>
    <cellStyle name="Обычный 3 5 3" xfId="335"/>
    <cellStyle name="Обычный 3 6" xfId="336"/>
    <cellStyle name="Обычный 3 6 2" xfId="337"/>
    <cellStyle name="Обычный 3 6 2 2" xfId="338"/>
    <cellStyle name="Обычный 3 6 3" xfId="339"/>
    <cellStyle name="Обычный 3 7" xfId="340"/>
    <cellStyle name="Обычный 3 7 2" xfId="341"/>
    <cellStyle name="Обычный 3 8" xfId="342"/>
    <cellStyle name="Обычный 3 8 2" xfId="343"/>
    <cellStyle name="Обычный 3 9" xfId="344"/>
    <cellStyle name="Обычный 3 9 2" xfId="345"/>
    <cellStyle name="Обычный 4" xfId="6"/>
    <cellStyle name="Обычный 4 2" xfId="346"/>
    <cellStyle name="Обычный 4 2 2" xfId="347"/>
    <cellStyle name="Обычный 4 2 2 2" xfId="348"/>
    <cellStyle name="Обычный 4 2 2 2 2" xfId="349"/>
    <cellStyle name="Обычный 4 2 2 3" xfId="350"/>
    <cellStyle name="Обычный 4 2 3" xfId="351"/>
    <cellStyle name="Обычный 4 2 3 2" xfId="352"/>
    <cellStyle name="Обычный 4 2 4" xfId="353"/>
    <cellStyle name="Обычный 4 3" xfId="354"/>
    <cellStyle name="Обычный 4 3 2" xfId="355"/>
    <cellStyle name="Обычный 4 3 2 2" xfId="356"/>
    <cellStyle name="Обычный 4 3 3" xfId="357"/>
    <cellStyle name="Обычный 4 4" xfId="358"/>
    <cellStyle name="Обычный 4 4 2" xfId="359"/>
    <cellStyle name="Обычный 4 4 2 2" xfId="360"/>
    <cellStyle name="Обычный 4 4 3" xfId="361"/>
    <cellStyle name="Обычный 4 5" xfId="362"/>
    <cellStyle name="Обычный 4 5 2" xfId="363"/>
    <cellStyle name="Обычный 4 6" xfId="364"/>
    <cellStyle name="Обычный 4 6 2" xfId="365"/>
    <cellStyle name="Обычный 4 7" xfId="366"/>
    <cellStyle name="Обычный 4 8" xfId="367"/>
    <cellStyle name="Обычный 4 9" xfId="368"/>
    <cellStyle name="Обычный 5" xfId="7"/>
    <cellStyle name="Обычный 5 2" xfId="369"/>
    <cellStyle name="Обычный 5 3" xfId="370"/>
    <cellStyle name="Обычный 5 4" xfId="371"/>
    <cellStyle name="Обычный 6" xfId="372"/>
    <cellStyle name="Обычный 6 2" xfId="373"/>
    <cellStyle name="Обычный 6 2 2" xfId="374"/>
    <cellStyle name="Обычный 6 2 2 2" xfId="375"/>
    <cellStyle name="Обычный 6 2 2 2 2" xfId="376"/>
    <cellStyle name="Обычный 6 2 2 3" xfId="377"/>
    <cellStyle name="Обычный 6 2 3" xfId="378"/>
    <cellStyle name="Обычный 6 2 3 2" xfId="379"/>
    <cellStyle name="Обычный 6 2 3 2 2" xfId="380"/>
    <cellStyle name="Обычный 6 2 3 3" xfId="381"/>
    <cellStyle name="Обычный 6 2 4" xfId="382"/>
    <cellStyle name="Обычный 6 2 4 2" xfId="383"/>
    <cellStyle name="Обычный 6 2 5" xfId="384"/>
    <cellStyle name="Обычный 6 3" xfId="385"/>
    <cellStyle name="Обычный 6 3 2" xfId="386"/>
    <cellStyle name="Обычный 6 3 2 2" xfId="387"/>
    <cellStyle name="Обычный 6 3 3" xfId="388"/>
    <cellStyle name="Обычный 6 4" xfId="389"/>
    <cellStyle name="Обычный 6 4 2" xfId="390"/>
    <cellStyle name="Обычный 6 5" xfId="391"/>
    <cellStyle name="Обычный 6 5 2" xfId="392"/>
    <cellStyle name="Обычный 6 6" xfId="393"/>
    <cellStyle name="Обычный 7" xfId="394"/>
    <cellStyle name="Обычный 8" xfId="395"/>
    <cellStyle name="Обычный 8 2" xfId="396"/>
    <cellStyle name="Обычный 8 2 2" xfId="397"/>
    <cellStyle name="Обычный 8 2 2 2" xfId="398"/>
    <cellStyle name="Обычный 8 2 3" xfId="399"/>
    <cellStyle name="Обычный 8 3" xfId="400"/>
    <cellStyle name="Обычный 8 3 2" xfId="401"/>
    <cellStyle name="Обычный 8 4" xfId="402"/>
    <cellStyle name="Обычный 9" xfId="403"/>
    <cellStyle name="Обычный_Поликлиника нормативы 18062002г" xfId="503"/>
    <cellStyle name="Плохой 2" xfId="404"/>
    <cellStyle name="Плохой 3" xfId="405"/>
    <cellStyle name="Пояснение 2" xfId="406"/>
    <cellStyle name="Пояснение 3" xfId="407"/>
    <cellStyle name="Примечание 2" xfId="408"/>
    <cellStyle name="Примечание 2 2" xfId="409"/>
    <cellStyle name="Примечание 2 2 2" xfId="410"/>
    <cellStyle name="Примечание 3" xfId="411"/>
    <cellStyle name="Примечание 3 2" xfId="412"/>
    <cellStyle name="Процентный 2" xfId="413"/>
    <cellStyle name="Связанная ячейка 2" xfId="414"/>
    <cellStyle name="Связанная ячейка 3" xfId="415"/>
    <cellStyle name="Текст предупреждения 2" xfId="416"/>
    <cellStyle name="Текст предупреждения 3" xfId="417"/>
    <cellStyle name="Финансовый 2" xfId="418"/>
    <cellStyle name="Финансовый 2 10" xfId="419"/>
    <cellStyle name="Финансовый 2 2" xfId="420"/>
    <cellStyle name="Финансовый 2 2 2" xfId="421"/>
    <cellStyle name="Финансовый 2 2 2 2" xfId="422"/>
    <cellStyle name="Финансовый 2 2 2 2 2" xfId="423"/>
    <cellStyle name="Финансовый 2 2 2 3" xfId="424"/>
    <cellStyle name="Финансовый 2 2 3" xfId="425"/>
    <cellStyle name="Финансовый 2 3" xfId="426"/>
    <cellStyle name="Финансовый 2 3 2" xfId="427"/>
    <cellStyle name="Финансовый 2 3 2 2" xfId="428"/>
    <cellStyle name="Финансовый 2 3 2 2 2" xfId="429"/>
    <cellStyle name="Финансовый 2 3 2 3" xfId="430"/>
    <cellStyle name="Финансовый 2 3 3" xfId="431"/>
    <cellStyle name="Финансовый 2 3 3 2" xfId="432"/>
    <cellStyle name="Финансовый 2 3 4" xfId="433"/>
    <cellStyle name="Финансовый 2 3 4 2" xfId="434"/>
    <cellStyle name="Финансовый 2 3 5" xfId="435"/>
    <cellStyle name="Финансовый 2 4" xfId="436"/>
    <cellStyle name="Финансовый 2 4 2" xfId="437"/>
    <cellStyle name="Финансовый 2 4 2 2" xfId="438"/>
    <cellStyle name="Финансовый 2 4 3" xfId="439"/>
    <cellStyle name="Финансовый 2 4 3 2" xfId="440"/>
    <cellStyle name="Финансовый 2 4 4" xfId="441"/>
    <cellStyle name="Финансовый 2 5" xfId="442"/>
    <cellStyle name="Финансовый 2 5 2" xfId="443"/>
    <cellStyle name="Финансовый 2 5 2 2" xfId="444"/>
    <cellStyle name="Финансовый 2 5 3" xfId="445"/>
    <cellStyle name="Финансовый 2 6" xfId="446"/>
    <cellStyle name="Финансовый 2 6 2" xfId="447"/>
    <cellStyle name="Финансовый 2 7" xfId="448"/>
    <cellStyle name="Финансовый 2 7 2" xfId="449"/>
    <cellStyle name="Финансовый 2 8" xfId="450"/>
    <cellStyle name="Финансовый 2 8 2" xfId="451"/>
    <cellStyle name="Финансовый 2 9" xfId="452"/>
    <cellStyle name="Финансовый 3" xfId="453"/>
    <cellStyle name="Финансовый 3 2" xfId="454"/>
    <cellStyle name="Финансовый 3 2 2" xfId="455"/>
    <cellStyle name="Финансовый 3 2 2 2" xfId="456"/>
    <cellStyle name="Финансовый 3 2 2 2 2" xfId="457"/>
    <cellStyle name="Финансовый 3 2 2 3" xfId="458"/>
    <cellStyle name="Финансовый 3 2 3" xfId="459"/>
    <cellStyle name="Финансовый 3 2 3 2" xfId="460"/>
    <cellStyle name="Финансовый 3 2 3 2 2" xfId="461"/>
    <cellStyle name="Финансовый 3 2 3 3" xfId="462"/>
    <cellStyle name="Финансовый 3 2 4" xfId="463"/>
    <cellStyle name="Финансовый 3 2 4 2" xfId="464"/>
    <cellStyle name="Финансовый 3 2 5" xfId="465"/>
    <cellStyle name="Финансовый 3 2 5 2" xfId="466"/>
    <cellStyle name="Финансовый 3 2 6" xfId="467"/>
    <cellStyle name="Финансовый 3 3" xfId="468"/>
    <cellStyle name="Финансовый 3 3 2" xfId="469"/>
    <cellStyle name="Финансовый 3 3 2 2" xfId="470"/>
    <cellStyle name="Финансовый 3 3 2 2 2" xfId="471"/>
    <cellStyle name="Финансовый 3 3 2 3" xfId="472"/>
    <cellStyle name="Финансовый 3 3 3" xfId="473"/>
    <cellStyle name="Финансовый 3 3 3 2" xfId="474"/>
    <cellStyle name="Финансовый 3 3 4" xfId="475"/>
    <cellStyle name="Финансовый 3 3 4 2" xfId="476"/>
    <cellStyle name="Финансовый 3 3 5" xfId="477"/>
    <cellStyle name="Финансовый 3 4" xfId="478"/>
    <cellStyle name="Финансовый 3 4 2" xfId="479"/>
    <cellStyle name="Финансовый 3 4 2 2" xfId="480"/>
    <cellStyle name="Финансовый 3 4 3" xfId="481"/>
    <cellStyle name="Финансовый 3 5" xfId="482"/>
    <cellStyle name="Финансовый 3 5 2" xfId="483"/>
    <cellStyle name="Финансовый 3 6" xfId="484"/>
    <cellStyle name="Финансовый 3 6 2" xfId="485"/>
    <cellStyle name="Финансовый 3 7" xfId="486"/>
    <cellStyle name="Финансовый 3 7 2" xfId="487"/>
    <cellStyle name="Финансовый 3 8" xfId="488"/>
    <cellStyle name="Финансовый 3 9" xfId="489"/>
    <cellStyle name="Финансовый 4" xfId="490"/>
    <cellStyle name="Финансовый 5" xfId="491"/>
    <cellStyle name="Финансовый 6" xfId="492"/>
    <cellStyle name="Финансовый 6 2" xfId="493"/>
    <cellStyle name="Финансовый 6 2 2" xfId="494"/>
    <cellStyle name="Финансовый 6 2 2 2" xfId="495"/>
    <cellStyle name="Финансовый 6 2 3" xfId="496"/>
    <cellStyle name="Финансовый 6 3" xfId="497"/>
    <cellStyle name="Финансовый 6 3 2" xfId="498"/>
    <cellStyle name="Финансовый 6 4" xfId="499"/>
    <cellStyle name="Финансовый 7" xfId="500"/>
    <cellStyle name="Финансовый 8" xfId="505"/>
    <cellStyle name="Хороший 2" xfId="501"/>
    <cellStyle name="Хороший 3" xfId="502"/>
  </cellStyles>
  <dxfs count="1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38.1.230\Users\s.mozhaeva\Desktop\&#1058;&#1055;&#1043;&#1043;%202024\&#1055;&#1056;&#1048;&#1057;&#1051;&#1040;&#1051;&#1048;%2015.01.2024%20&#1042;&#1045;&#1063;&#1045;&#1056;\&#1040;&#1055;&#1059;\&#1054;&#1044;&#1050;&#104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ВЛандех"/>
      <sheetName val="Вичуга"/>
      <sheetName val="ГавПосад"/>
      <sheetName val="Ильинское "/>
      <sheetName val="Кинешма"/>
      <sheetName val="Комсомольск"/>
      <sheetName val="Кохма "/>
      <sheetName val="Лежнево "/>
      <sheetName val="Лух"/>
      <sheetName val="Палех"/>
      <sheetName val="Пестяки "/>
      <sheetName val="Приволжск "/>
      <sheetName val="Пучеж"/>
      <sheetName val="Родники "/>
      <sheetName val="Тейково "/>
      <sheetName val="Фурманов "/>
      <sheetName val="Шуя "/>
      <sheetName val="Южа"/>
      <sheetName val="1 ГКБ"/>
      <sheetName val="Куваевых "/>
      <sheetName val="3 ГКБ"/>
      <sheetName val="4 ГКБ "/>
      <sheetName val="7 ГКБ"/>
      <sheetName val="8 ГКБ"/>
      <sheetName val="5 ДГКБ "/>
      <sheetName val="РД№1"/>
      <sheetName val="РД№4 "/>
      <sheetName val="1 СтомПол "/>
      <sheetName val="ССМП"/>
      <sheetName val="ОДКБ"/>
      <sheetName val="ИОКЦМР"/>
      <sheetName val="ОКБ "/>
      <sheetName val="ОКД "/>
      <sheetName val="Госпиталь"/>
      <sheetName val="ООД"/>
      <sheetName val="ОКВД"/>
      <sheetName val="НИИ "/>
      <sheetName val="ИВГМА"/>
      <sheetName val="Решма"/>
      <sheetName val="МСЧ 37"/>
      <sheetName val="РЖД_медицина "/>
      <sheetName val="МСЧ МВД "/>
      <sheetName val="ИвМедЦентр"/>
      <sheetName val="Ивастрамед"/>
      <sheetName val="Офтальмохир"/>
      <sheetName val="Светадар"/>
      <sheetName val="Медиком"/>
      <sheetName val="ООО Медицина"/>
      <sheetName val="Замыслов"/>
      <sheetName val="нефросовет"/>
      <sheetName val="нефросовет Иваново"/>
      <sheetName val="Зелен городок"/>
      <sheetName val="ООО КлСМ"/>
      <sheetName val="Добрый день"/>
      <sheetName val="Велес"/>
      <sheetName val="Нефрос_Воронеж"/>
      <sheetName val="МЦ Европа"/>
      <sheetName val="ООО Ситилаб"/>
      <sheetName val="Инвитро"/>
      <sheetName val="ЯМТ"/>
      <sheetName val="33МедикАл"/>
      <sheetName val="Вита_Авис"/>
      <sheetName val="Авиценна"/>
      <sheetName val="МРТ Центр"/>
      <sheetName val="МРТ Диагностика"/>
      <sheetName val="Миленарис диагн"/>
      <sheetName val="Миленарис профил"/>
      <sheetName val="УЗ ОД центр"/>
      <sheetName val="ООО М ЛАЙН"/>
      <sheetName val="КИСЛОРОД"/>
      <sheetName val="АНО МНОРЦ"/>
      <sheetName val="ЛЕДАМЕД"/>
      <sheetName val="Белая Роза"/>
      <sheetName val="СВОД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O59"/>
  <sheetViews>
    <sheetView tabSelected="1" zoomScale="75" zoomScaleNormal="75" workbookViewId="0">
      <pane xSplit="1" ySplit="6" topLeftCell="B54" activePane="bottomRight" state="frozen"/>
      <selection activeCell="F39" sqref="F39"/>
      <selection pane="topRight" activeCell="F39" sqref="F39"/>
      <selection pane="bottomLeft" activeCell="F39" sqref="F39"/>
      <selection pane="bottomRight" activeCell="F1" sqref="F1:I1"/>
    </sheetView>
  </sheetViews>
  <sheetFormatPr defaultColWidth="9.28515625" defaultRowHeight="15.75"/>
  <cols>
    <col min="1" max="1" width="30.7109375" style="115" customWidth="1"/>
    <col min="2" max="2" width="35.140625" style="115" customWidth="1"/>
    <col min="3" max="3" width="30.28515625" style="114" customWidth="1"/>
    <col min="4" max="5" width="20.7109375" style="113" customWidth="1"/>
    <col min="6" max="6" width="17.7109375" style="113" customWidth="1"/>
    <col min="7" max="7" width="10.5703125" style="113" customWidth="1"/>
    <col min="8" max="8" width="12.28515625" style="113" customWidth="1"/>
    <col min="9" max="9" width="10.5703125" style="113" customWidth="1"/>
    <col min="10" max="213" width="9.140625" customWidth="1"/>
    <col min="214" max="214" width="34" customWidth="1"/>
    <col min="215" max="215" width="11.28515625" customWidth="1"/>
    <col min="216" max="216" width="11" customWidth="1"/>
    <col min="217" max="223" width="9.140625" customWidth="1"/>
    <col min="224" max="225" width="10.7109375" customWidth="1"/>
    <col min="226" max="226" width="9.140625" customWidth="1"/>
    <col min="227" max="227" width="11.5703125" customWidth="1"/>
    <col min="228" max="228" width="13.7109375" customWidth="1"/>
  </cols>
  <sheetData>
    <row r="1" spans="1:9" ht="81.75" customHeight="1">
      <c r="F1" s="550" t="s">
        <v>374</v>
      </c>
      <c r="G1" s="550"/>
      <c r="H1" s="550"/>
      <c r="I1" s="550"/>
    </row>
    <row r="2" spans="1:9" ht="44.45" customHeight="1">
      <c r="B2" s="559" t="s">
        <v>190</v>
      </c>
      <c r="C2" s="559"/>
      <c r="D2" s="559"/>
      <c r="E2" s="559"/>
      <c r="F2" s="559"/>
    </row>
    <row r="3" spans="1:9" ht="24.6" customHeight="1" thickBot="1">
      <c r="A3" s="151"/>
      <c r="B3" s="560" t="s">
        <v>189</v>
      </c>
      <c r="C3" s="561"/>
      <c r="D3" s="561"/>
      <c r="E3" s="561"/>
      <c r="F3" s="561"/>
    </row>
    <row r="4" spans="1:9" ht="24.6" customHeight="1" thickBot="1">
      <c r="A4" s="562" t="s">
        <v>188</v>
      </c>
      <c r="B4" s="565" t="s">
        <v>187</v>
      </c>
      <c r="C4" s="568" t="s">
        <v>186</v>
      </c>
      <c r="D4" s="570" t="s">
        <v>185</v>
      </c>
      <c r="E4" s="573" t="s">
        <v>184</v>
      </c>
      <c r="F4" s="574"/>
      <c r="G4" s="551" t="s">
        <v>183</v>
      </c>
      <c r="H4" s="552"/>
      <c r="I4" s="553"/>
    </row>
    <row r="5" spans="1:9" ht="52.9" customHeight="1" thickBot="1">
      <c r="A5" s="563"/>
      <c r="B5" s="566"/>
      <c r="C5" s="569"/>
      <c r="D5" s="571"/>
      <c r="E5" s="557" t="s">
        <v>182</v>
      </c>
      <c r="F5" s="557" t="s">
        <v>181</v>
      </c>
      <c r="G5" s="554"/>
      <c r="H5" s="555"/>
      <c r="I5" s="556"/>
    </row>
    <row r="6" spans="1:9" ht="69.75" customHeight="1" thickBot="1">
      <c r="A6" s="564"/>
      <c r="B6" s="567"/>
      <c r="C6" s="569"/>
      <c r="D6" s="572"/>
      <c r="E6" s="558"/>
      <c r="F6" s="558"/>
      <c r="G6" s="150" t="s">
        <v>70</v>
      </c>
      <c r="H6" s="150" t="s">
        <v>180</v>
      </c>
      <c r="I6" s="150" t="s">
        <v>179</v>
      </c>
    </row>
    <row r="7" spans="1:9" ht="31.15" customHeight="1">
      <c r="A7" s="575" t="s">
        <v>178</v>
      </c>
      <c r="B7" s="149" t="s">
        <v>177</v>
      </c>
      <c r="C7" s="148" t="s">
        <v>111</v>
      </c>
      <c r="D7" s="147">
        <v>5621</v>
      </c>
      <c r="E7" s="147">
        <v>0</v>
      </c>
      <c r="F7" s="147">
        <v>0</v>
      </c>
      <c r="G7" s="147">
        <v>0</v>
      </c>
      <c r="H7" s="147">
        <v>0</v>
      </c>
      <c r="I7" s="146">
        <v>0</v>
      </c>
    </row>
    <row r="8" spans="1:9" ht="34.15" customHeight="1">
      <c r="A8" s="576"/>
      <c r="B8" s="125" t="s">
        <v>176</v>
      </c>
      <c r="C8" s="127" t="s">
        <v>111</v>
      </c>
      <c r="D8" s="61">
        <v>2033</v>
      </c>
      <c r="E8" s="61">
        <v>0</v>
      </c>
      <c r="F8" s="61">
        <v>0</v>
      </c>
      <c r="G8" s="61">
        <v>0</v>
      </c>
      <c r="H8" s="61">
        <v>0</v>
      </c>
      <c r="I8" s="123">
        <v>0</v>
      </c>
    </row>
    <row r="9" spans="1:9" ht="34.15" customHeight="1">
      <c r="A9" s="576"/>
      <c r="B9" s="141" t="s">
        <v>175</v>
      </c>
      <c r="C9" s="127" t="s">
        <v>111</v>
      </c>
      <c r="D9" s="61">
        <v>1800</v>
      </c>
      <c r="E9" s="61">
        <v>0</v>
      </c>
      <c r="F9" s="61">
        <v>0</v>
      </c>
      <c r="G9" s="61">
        <v>0</v>
      </c>
      <c r="H9" s="61">
        <v>0</v>
      </c>
      <c r="I9" s="123">
        <v>0</v>
      </c>
    </row>
    <row r="10" spans="1:9" ht="26.45" customHeight="1">
      <c r="A10" s="577"/>
      <c r="B10" s="125" t="s">
        <v>174</v>
      </c>
      <c r="C10" s="127" t="s">
        <v>173</v>
      </c>
      <c r="D10" s="61">
        <v>11155</v>
      </c>
      <c r="E10" s="61">
        <v>0</v>
      </c>
      <c r="F10" s="61">
        <v>30</v>
      </c>
      <c r="G10" s="61">
        <v>0</v>
      </c>
      <c r="H10" s="61">
        <v>0</v>
      </c>
      <c r="I10" s="123">
        <v>0</v>
      </c>
    </row>
    <row r="11" spans="1:9" ht="32.450000000000003" customHeight="1">
      <c r="A11" s="126" t="s">
        <v>172</v>
      </c>
      <c r="B11" s="125" t="s">
        <v>171</v>
      </c>
      <c r="C11" s="127" t="s">
        <v>111</v>
      </c>
      <c r="D11" s="61">
        <v>402</v>
      </c>
      <c r="E11" s="61">
        <v>0</v>
      </c>
      <c r="F11" s="61">
        <v>0</v>
      </c>
      <c r="G11" s="61">
        <v>0</v>
      </c>
      <c r="H11" s="61">
        <v>0</v>
      </c>
      <c r="I11" s="123">
        <v>0</v>
      </c>
    </row>
    <row r="12" spans="1:9">
      <c r="A12" s="126" t="s">
        <v>169</v>
      </c>
      <c r="B12" s="125" t="s">
        <v>170</v>
      </c>
      <c r="C12" s="127" t="s">
        <v>169</v>
      </c>
      <c r="D12" s="61">
        <v>2252</v>
      </c>
      <c r="E12" s="61">
        <v>0</v>
      </c>
      <c r="F12" s="61">
        <v>25</v>
      </c>
      <c r="G12" s="61">
        <v>0</v>
      </c>
      <c r="H12" s="61">
        <v>0</v>
      </c>
      <c r="I12" s="123">
        <v>0</v>
      </c>
    </row>
    <row r="13" spans="1:9">
      <c r="A13" s="126" t="s">
        <v>167</v>
      </c>
      <c r="B13" s="125" t="s">
        <v>168</v>
      </c>
      <c r="C13" s="127" t="s">
        <v>167</v>
      </c>
      <c r="D13" s="61">
        <v>916</v>
      </c>
      <c r="E13" s="61">
        <v>547</v>
      </c>
      <c r="F13" s="61">
        <v>24</v>
      </c>
      <c r="G13" s="61">
        <v>0</v>
      </c>
      <c r="H13" s="61">
        <v>0</v>
      </c>
      <c r="I13" s="123">
        <v>0</v>
      </c>
    </row>
    <row r="14" spans="1:9">
      <c r="A14" s="126" t="s">
        <v>166</v>
      </c>
      <c r="B14" s="125" t="s">
        <v>165</v>
      </c>
      <c r="C14" s="127" t="s">
        <v>111</v>
      </c>
      <c r="D14" s="61">
        <v>1654</v>
      </c>
      <c r="E14" s="61">
        <v>0</v>
      </c>
      <c r="F14" s="61">
        <v>0</v>
      </c>
      <c r="G14" s="61">
        <v>0</v>
      </c>
      <c r="H14" s="61">
        <v>0</v>
      </c>
      <c r="I14" s="123">
        <v>0</v>
      </c>
    </row>
    <row r="15" spans="1:9">
      <c r="A15" s="135" t="s">
        <v>164</v>
      </c>
      <c r="B15" s="129" t="s">
        <v>163</v>
      </c>
      <c r="C15" s="134" t="s">
        <v>111</v>
      </c>
      <c r="D15" s="61">
        <v>710</v>
      </c>
      <c r="E15" s="61">
        <v>0</v>
      </c>
      <c r="F15" s="61">
        <v>26</v>
      </c>
      <c r="G15" s="61">
        <v>0</v>
      </c>
      <c r="H15" s="61">
        <v>0</v>
      </c>
      <c r="I15" s="123">
        <v>0</v>
      </c>
    </row>
    <row r="16" spans="1:9" ht="31.5">
      <c r="A16" s="126" t="s">
        <v>162</v>
      </c>
      <c r="B16" s="125" t="s">
        <v>161</v>
      </c>
      <c r="C16" s="127" t="s">
        <v>114</v>
      </c>
      <c r="D16" s="61">
        <v>477</v>
      </c>
      <c r="E16" s="61">
        <v>0</v>
      </c>
      <c r="F16" s="61">
        <v>3</v>
      </c>
      <c r="G16" s="61">
        <v>0</v>
      </c>
      <c r="H16" s="61">
        <v>0</v>
      </c>
      <c r="I16" s="123">
        <v>0</v>
      </c>
    </row>
    <row r="17" spans="1:9">
      <c r="A17" s="126" t="s">
        <v>160</v>
      </c>
      <c r="B17" s="125" t="s">
        <v>159</v>
      </c>
      <c r="C17" s="127" t="s">
        <v>129</v>
      </c>
      <c r="D17" s="61">
        <v>380</v>
      </c>
      <c r="E17" s="61">
        <v>380</v>
      </c>
      <c r="F17" s="61">
        <v>60</v>
      </c>
      <c r="G17" s="61">
        <v>0</v>
      </c>
      <c r="H17" s="61">
        <v>0</v>
      </c>
      <c r="I17" s="123">
        <v>0</v>
      </c>
    </row>
    <row r="18" spans="1:9" ht="24.6" customHeight="1">
      <c r="A18" s="126" t="s">
        <v>158</v>
      </c>
      <c r="B18" s="125" t="s">
        <v>157</v>
      </c>
      <c r="C18" s="127"/>
      <c r="D18" s="61">
        <v>803</v>
      </c>
      <c r="E18" s="61">
        <v>0</v>
      </c>
      <c r="F18" s="61">
        <v>14</v>
      </c>
      <c r="G18" s="61">
        <v>0</v>
      </c>
      <c r="H18" s="61">
        <v>0</v>
      </c>
      <c r="I18" s="123">
        <v>0</v>
      </c>
    </row>
    <row r="19" spans="1:9" s="113" customFormat="1" ht="35.450000000000003" customHeight="1">
      <c r="A19" s="578" t="s">
        <v>156</v>
      </c>
      <c r="B19" s="580" t="s">
        <v>155</v>
      </c>
      <c r="C19" s="127" t="s">
        <v>99</v>
      </c>
      <c r="D19" s="61">
        <v>2440</v>
      </c>
      <c r="E19" s="61">
        <v>0</v>
      </c>
      <c r="F19" s="61">
        <v>20</v>
      </c>
      <c r="G19" s="61">
        <v>0</v>
      </c>
      <c r="H19" s="61">
        <v>0</v>
      </c>
      <c r="I19" s="123">
        <v>0</v>
      </c>
    </row>
    <row r="20" spans="1:9" s="113" customFormat="1" ht="31.5">
      <c r="A20" s="579"/>
      <c r="B20" s="581"/>
      <c r="C20" s="127" t="s">
        <v>154</v>
      </c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123">
        <v>0</v>
      </c>
    </row>
    <row r="21" spans="1:9">
      <c r="A21" s="126" t="s">
        <v>153</v>
      </c>
      <c r="B21" s="125" t="s">
        <v>152</v>
      </c>
      <c r="C21" s="127" t="s">
        <v>123</v>
      </c>
      <c r="D21" s="61">
        <v>429</v>
      </c>
      <c r="E21" s="61">
        <v>0</v>
      </c>
      <c r="F21" s="61">
        <v>25</v>
      </c>
      <c r="G21" s="61">
        <v>0</v>
      </c>
      <c r="H21" s="61">
        <v>0</v>
      </c>
      <c r="I21" s="123">
        <v>0</v>
      </c>
    </row>
    <row r="22" spans="1:9" ht="16.149999999999999" customHeight="1">
      <c r="A22" s="135" t="s">
        <v>151</v>
      </c>
      <c r="B22" s="129" t="s">
        <v>150</v>
      </c>
      <c r="C22" s="134" t="s">
        <v>111</v>
      </c>
      <c r="D22" s="61">
        <v>9922</v>
      </c>
      <c r="E22" s="61">
        <v>0</v>
      </c>
      <c r="F22" s="61">
        <v>0</v>
      </c>
      <c r="G22" s="61">
        <v>0</v>
      </c>
      <c r="H22" s="61">
        <v>0</v>
      </c>
      <c r="I22" s="123">
        <v>0</v>
      </c>
    </row>
    <row r="23" spans="1:9" ht="16.149999999999999" customHeight="1">
      <c r="A23" s="582" t="s">
        <v>149</v>
      </c>
      <c r="B23" s="125" t="s">
        <v>148</v>
      </c>
      <c r="C23" s="127" t="s">
        <v>111</v>
      </c>
      <c r="D23" s="61">
        <v>8470</v>
      </c>
      <c r="E23" s="61">
        <v>0</v>
      </c>
      <c r="F23" s="61">
        <v>702</v>
      </c>
      <c r="G23" s="61">
        <v>0</v>
      </c>
      <c r="H23" s="61">
        <v>0</v>
      </c>
      <c r="I23" s="123">
        <v>0</v>
      </c>
    </row>
    <row r="24" spans="1:9" s="113" customFormat="1" ht="35.25" customHeight="1">
      <c r="A24" s="583"/>
      <c r="B24" s="145" t="s">
        <v>147</v>
      </c>
      <c r="C24" s="128" t="s">
        <v>114</v>
      </c>
      <c r="D24" s="61">
        <v>2744</v>
      </c>
      <c r="E24" s="61">
        <v>0</v>
      </c>
      <c r="F24" s="61">
        <v>1752</v>
      </c>
      <c r="G24" s="61">
        <v>0</v>
      </c>
      <c r="H24" s="61">
        <v>0</v>
      </c>
      <c r="I24" s="123">
        <v>0</v>
      </c>
    </row>
    <row r="25" spans="1:9" ht="31.5">
      <c r="A25" s="126" t="s">
        <v>146</v>
      </c>
      <c r="B25" s="125" t="s">
        <v>145</v>
      </c>
      <c r="C25" s="128" t="s">
        <v>99</v>
      </c>
      <c r="D25" s="61">
        <v>924</v>
      </c>
      <c r="E25" s="61">
        <v>0</v>
      </c>
      <c r="F25" s="61">
        <v>18</v>
      </c>
      <c r="G25" s="61">
        <v>0</v>
      </c>
      <c r="H25" s="61">
        <v>0</v>
      </c>
      <c r="I25" s="123">
        <v>0</v>
      </c>
    </row>
    <row r="26" spans="1:9">
      <c r="A26" s="582" t="s">
        <v>144</v>
      </c>
      <c r="B26" s="144" t="s">
        <v>143</v>
      </c>
      <c r="C26" s="127" t="s">
        <v>111</v>
      </c>
      <c r="D26" s="143">
        <v>0</v>
      </c>
      <c r="E26" s="143">
        <v>0</v>
      </c>
      <c r="F26" s="143">
        <v>0</v>
      </c>
      <c r="G26" s="143">
        <v>4765</v>
      </c>
      <c r="H26" s="143">
        <v>3499</v>
      </c>
      <c r="I26" s="142">
        <v>1266</v>
      </c>
    </row>
    <row r="27" spans="1:9" ht="19.5" customHeight="1">
      <c r="A27" s="584"/>
      <c r="B27" s="141" t="s">
        <v>142</v>
      </c>
      <c r="C27" s="127" t="s">
        <v>111</v>
      </c>
      <c r="D27" s="61">
        <v>0</v>
      </c>
      <c r="E27" s="61">
        <v>0</v>
      </c>
      <c r="F27" s="61">
        <v>0</v>
      </c>
      <c r="G27" s="61">
        <v>805</v>
      </c>
      <c r="H27" s="61">
        <v>800</v>
      </c>
      <c r="I27" s="123">
        <v>5</v>
      </c>
    </row>
    <row r="28" spans="1:9" ht="71.25" customHeight="1">
      <c r="A28" s="584"/>
      <c r="B28" s="141" t="s">
        <v>141</v>
      </c>
      <c r="C28" s="127" t="s">
        <v>111</v>
      </c>
      <c r="D28" s="61">
        <v>0</v>
      </c>
      <c r="E28" s="61">
        <v>0</v>
      </c>
      <c r="F28" s="61">
        <v>0</v>
      </c>
      <c r="G28" s="61">
        <v>2553</v>
      </c>
      <c r="H28" s="61">
        <v>1360</v>
      </c>
      <c r="I28" s="123">
        <v>1193</v>
      </c>
    </row>
    <row r="29" spans="1:9" ht="78.75">
      <c r="A29" s="583"/>
      <c r="B29" s="141" t="s">
        <v>140</v>
      </c>
      <c r="C29" s="127" t="s">
        <v>111</v>
      </c>
      <c r="D29" s="61">
        <v>0</v>
      </c>
      <c r="E29" s="61">
        <v>0</v>
      </c>
      <c r="F29" s="61">
        <v>0</v>
      </c>
      <c r="G29" s="61">
        <v>1407</v>
      </c>
      <c r="H29" s="61">
        <v>1339</v>
      </c>
      <c r="I29" s="123">
        <v>68</v>
      </c>
    </row>
    <row r="30" spans="1:9" ht="31.5">
      <c r="A30" s="585" t="s">
        <v>139</v>
      </c>
      <c r="B30" s="125" t="s">
        <v>138</v>
      </c>
      <c r="C30" s="127" t="s">
        <v>114</v>
      </c>
      <c r="D30" s="61">
        <v>5083</v>
      </c>
      <c r="E30" s="61">
        <v>0</v>
      </c>
      <c r="F30" s="61">
        <v>0</v>
      </c>
      <c r="G30" s="61">
        <v>0</v>
      </c>
      <c r="H30" s="61">
        <v>0</v>
      </c>
      <c r="I30" s="123">
        <v>0</v>
      </c>
    </row>
    <row r="31" spans="1:9" ht="47.25">
      <c r="A31" s="585"/>
      <c r="B31" s="125" t="s">
        <v>137</v>
      </c>
      <c r="C31" s="127" t="s">
        <v>114</v>
      </c>
      <c r="D31" s="61">
        <v>5053</v>
      </c>
      <c r="E31" s="61">
        <v>0</v>
      </c>
      <c r="F31" s="61">
        <v>45</v>
      </c>
      <c r="G31" s="61">
        <v>0</v>
      </c>
      <c r="H31" s="61">
        <v>0</v>
      </c>
      <c r="I31" s="123">
        <v>0</v>
      </c>
    </row>
    <row r="32" spans="1:9">
      <c r="A32" s="585"/>
      <c r="B32" s="140" t="s">
        <v>136</v>
      </c>
      <c r="C32" s="127" t="s">
        <v>111</v>
      </c>
      <c r="D32" s="61">
        <v>2122</v>
      </c>
      <c r="E32" s="61">
        <v>0</v>
      </c>
      <c r="F32" s="61">
        <v>0</v>
      </c>
      <c r="G32" s="61">
        <v>0</v>
      </c>
      <c r="H32" s="61">
        <v>0</v>
      </c>
      <c r="I32" s="123">
        <v>0</v>
      </c>
    </row>
    <row r="33" spans="1:15" s="113" customFormat="1">
      <c r="A33" s="578" t="s">
        <v>106</v>
      </c>
      <c r="B33" s="580" t="s">
        <v>135</v>
      </c>
      <c r="C33" s="127" t="s">
        <v>106</v>
      </c>
      <c r="D33" s="61">
        <v>2318</v>
      </c>
      <c r="E33" s="61">
        <v>0</v>
      </c>
      <c r="F33" s="61">
        <v>448</v>
      </c>
      <c r="G33" s="61">
        <v>0</v>
      </c>
      <c r="H33" s="61">
        <v>0</v>
      </c>
      <c r="I33" s="123">
        <v>0</v>
      </c>
    </row>
    <row r="34" spans="1:15" s="113" customFormat="1" ht="31.5">
      <c r="A34" s="589"/>
      <c r="B34" s="590"/>
      <c r="C34" s="127" t="s">
        <v>114</v>
      </c>
      <c r="D34" s="61">
        <v>0</v>
      </c>
      <c r="E34" s="61">
        <v>0</v>
      </c>
      <c r="F34" s="61">
        <v>0</v>
      </c>
      <c r="G34" s="61">
        <v>0</v>
      </c>
      <c r="H34" s="61">
        <v>0</v>
      </c>
      <c r="I34" s="123">
        <v>0</v>
      </c>
    </row>
    <row r="35" spans="1:15" s="113" customFormat="1">
      <c r="A35" s="579"/>
      <c r="B35" s="581"/>
      <c r="C35" s="127" t="s">
        <v>104</v>
      </c>
      <c r="D35" s="61">
        <v>0</v>
      </c>
      <c r="E35" s="61">
        <v>0</v>
      </c>
      <c r="F35" s="61">
        <v>200</v>
      </c>
      <c r="G35" s="61">
        <v>0</v>
      </c>
      <c r="H35" s="61">
        <v>0</v>
      </c>
      <c r="I35" s="123">
        <v>0</v>
      </c>
    </row>
    <row r="36" spans="1:15" ht="31.5">
      <c r="A36" s="139" t="s">
        <v>133</v>
      </c>
      <c r="B36" s="138" t="s">
        <v>134</v>
      </c>
      <c r="C36" s="137" t="s">
        <v>133</v>
      </c>
      <c r="D36" s="61">
        <v>1122</v>
      </c>
      <c r="E36" s="61">
        <v>0</v>
      </c>
      <c r="F36" s="61">
        <v>21</v>
      </c>
      <c r="G36" s="61">
        <v>0</v>
      </c>
      <c r="H36" s="61">
        <v>0</v>
      </c>
      <c r="I36" s="123">
        <v>0</v>
      </c>
    </row>
    <row r="37" spans="1:15" ht="16.149999999999999" customHeight="1">
      <c r="A37" s="126" t="s">
        <v>132</v>
      </c>
      <c r="B37" s="125" t="s">
        <v>131</v>
      </c>
      <c r="C37" s="127" t="s">
        <v>111</v>
      </c>
      <c r="D37" s="61">
        <v>1098</v>
      </c>
      <c r="E37" s="61">
        <v>0</v>
      </c>
      <c r="F37" s="61">
        <v>0</v>
      </c>
      <c r="G37" s="61">
        <v>0</v>
      </c>
      <c r="H37" s="61">
        <v>0</v>
      </c>
      <c r="I37" s="123">
        <v>0</v>
      </c>
    </row>
    <row r="38" spans="1:15">
      <c r="A38" s="130" t="s">
        <v>129</v>
      </c>
      <c r="B38" s="136" t="s">
        <v>130</v>
      </c>
      <c r="C38" s="134" t="s">
        <v>129</v>
      </c>
      <c r="D38" s="61">
        <v>8387</v>
      </c>
      <c r="E38" s="61">
        <v>5870</v>
      </c>
      <c r="F38" s="61">
        <v>365</v>
      </c>
      <c r="G38" s="61">
        <v>0</v>
      </c>
      <c r="H38" s="61">
        <v>0</v>
      </c>
      <c r="I38" s="123">
        <v>0</v>
      </c>
    </row>
    <row r="39" spans="1:15">
      <c r="A39" s="135" t="s">
        <v>127</v>
      </c>
      <c r="B39" s="129" t="s">
        <v>128</v>
      </c>
      <c r="C39" s="134" t="s">
        <v>127</v>
      </c>
      <c r="D39" s="61">
        <v>3842</v>
      </c>
      <c r="E39" s="61">
        <v>0</v>
      </c>
      <c r="F39" s="61">
        <v>143</v>
      </c>
      <c r="G39" s="61">
        <v>0</v>
      </c>
      <c r="H39" s="61">
        <v>0</v>
      </c>
      <c r="I39" s="123">
        <v>0</v>
      </c>
    </row>
    <row r="40" spans="1:15">
      <c r="A40" s="126" t="s">
        <v>125</v>
      </c>
      <c r="B40" s="125" t="s">
        <v>126</v>
      </c>
      <c r="C40" s="127" t="s">
        <v>125</v>
      </c>
      <c r="D40" s="61">
        <v>7523</v>
      </c>
      <c r="E40" s="61">
        <v>0</v>
      </c>
      <c r="F40" s="61">
        <v>769</v>
      </c>
      <c r="G40" s="61">
        <v>0</v>
      </c>
      <c r="H40" s="61">
        <v>0</v>
      </c>
      <c r="I40" s="123">
        <v>0</v>
      </c>
    </row>
    <row r="41" spans="1:15">
      <c r="A41" s="126" t="s">
        <v>123</v>
      </c>
      <c r="B41" s="125" t="s">
        <v>124</v>
      </c>
      <c r="C41" s="127" t="s">
        <v>123</v>
      </c>
      <c r="D41" s="61">
        <v>6021</v>
      </c>
      <c r="E41" s="61">
        <v>0</v>
      </c>
      <c r="F41" s="61">
        <v>15</v>
      </c>
      <c r="G41" s="61">
        <v>0</v>
      </c>
      <c r="H41" s="61">
        <v>0</v>
      </c>
      <c r="I41" s="123">
        <v>0</v>
      </c>
    </row>
    <row r="42" spans="1:15">
      <c r="A42" s="126" t="s">
        <v>122</v>
      </c>
      <c r="B42" s="125" t="s">
        <v>121</v>
      </c>
      <c r="C42" s="127" t="s">
        <v>111</v>
      </c>
      <c r="D42" s="61">
        <v>2559</v>
      </c>
      <c r="E42" s="61">
        <v>0</v>
      </c>
      <c r="F42" s="61">
        <v>0</v>
      </c>
      <c r="G42" s="61">
        <v>0</v>
      </c>
      <c r="H42" s="61">
        <v>0</v>
      </c>
      <c r="I42" s="123">
        <v>0</v>
      </c>
    </row>
    <row r="43" spans="1:15">
      <c r="A43" s="126" t="s">
        <v>120</v>
      </c>
      <c r="B43" s="125" t="s">
        <v>119</v>
      </c>
      <c r="C43" s="127" t="s">
        <v>111</v>
      </c>
      <c r="D43" s="61">
        <v>1370</v>
      </c>
      <c r="E43" s="61">
        <v>1370</v>
      </c>
      <c r="F43" s="61">
        <v>270</v>
      </c>
      <c r="G43" s="61">
        <v>0</v>
      </c>
      <c r="H43" s="61">
        <v>0</v>
      </c>
      <c r="I43" s="123">
        <v>0</v>
      </c>
    </row>
    <row r="44" spans="1:15">
      <c r="A44" s="126" t="s">
        <v>117</v>
      </c>
      <c r="B44" s="125" t="s">
        <v>118</v>
      </c>
      <c r="C44" s="127" t="s">
        <v>117</v>
      </c>
      <c r="D44" s="61">
        <v>943</v>
      </c>
      <c r="E44" s="61">
        <v>0</v>
      </c>
      <c r="F44" s="61">
        <v>55</v>
      </c>
      <c r="G44" s="61">
        <v>0</v>
      </c>
      <c r="H44" s="61">
        <v>0</v>
      </c>
      <c r="I44" s="123">
        <v>0</v>
      </c>
    </row>
    <row r="45" spans="1:15" ht="31.5">
      <c r="A45" s="591" t="s">
        <v>114</v>
      </c>
      <c r="B45" s="125" t="s">
        <v>116</v>
      </c>
      <c r="C45" s="127" t="s">
        <v>114</v>
      </c>
      <c r="D45" s="61">
        <v>689</v>
      </c>
      <c r="E45" s="61">
        <v>0</v>
      </c>
      <c r="F45" s="61">
        <v>245</v>
      </c>
      <c r="G45" s="61">
        <v>0</v>
      </c>
      <c r="H45" s="61">
        <v>0</v>
      </c>
      <c r="I45" s="123">
        <v>0</v>
      </c>
    </row>
    <row r="46" spans="1:15" ht="31.5">
      <c r="A46" s="591"/>
      <c r="B46" s="125" t="s">
        <v>115</v>
      </c>
      <c r="C46" s="127" t="s">
        <v>114</v>
      </c>
      <c r="D46" s="61">
        <v>1008</v>
      </c>
      <c r="E46" s="61">
        <v>0</v>
      </c>
      <c r="F46" s="61">
        <v>154</v>
      </c>
      <c r="G46" s="61">
        <v>0</v>
      </c>
      <c r="H46" s="61">
        <v>0</v>
      </c>
      <c r="I46" s="123">
        <v>0</v>
      </c>
    </row>
    <row r="47" spans="1:15">
      <c r="A47" s="126" t="s">
        <v>113</v>
      </c>
      <c r="B47" s="125" t="s">
        <v>112</v>
      </c>
      <c r="C47" s="127" t="s">
        <v>111</v>
      </c>
      <c r="D47" s="61">
        <v>16666</v>
      </c>
      <c r="E47" s="61">
        <v>0</v>
      </c>
      <c r="F47" s="61">
        <v>0</v>
      </c>
      <c r="G47" s="61">
        <v>0</v>
      </c>
      <c r="H47" s="61">
        <v>0</v>
      </c>
      <c r="I47" s="123">
        <v>0</v>
      </c>
      <c r="O47" s="133"/>
    </row>
    <row r="48" spans="1:15">
      <c r="A48" s="126" t="s">
        <v>109</v>
      </c>
      <c r="B48" s="125" t="s">
        <v>110</v>
      </c>
      <c r="C48" s="127" t="s">
        <v>109</v>
      </c>
      <c r="D48" s="61">
        <v>433</v>
      </c>
      <c r="E48" s="61">
        <v>0</v>
      </c>
      <c r="F48" s="61">
        <v>15</v>
      </c>
      <c r="G48" s="61">
        <v>0</v>
      </c>
      <c r="H48" s="61">
        <v>0</v>
      </c>
      <c r="I48" s="123">
        <v>0</v>
      </c>
    </row>
    <row r="49" spans="1:9">
      <c r="A49" s="592" t="s">
        <v>108</v>
      </c>
      <c r="B49" s="593" t="s">
        <v>107</v>
      </c>
      <c r="C49" s="127" t="s">
        <v>104</v>
      </c>
      <c r="D49" s="61">
        <v>7891</v>
      </c>
      <c r="E49" s="61">
        <v>0</v>
      </c>
      <c r="F49" s="61">
        <v>469</v>
      </c>
      <c r="G49" s="61">
        <v>0</v>
      </c>
      <c r="H49" s="61">
        <v>0</v>
      </c>
      <c r="I49" s="123">
        <v>0</v>
      </c>
    </row>
    <row r="50" spans="1:9" ht="15" customHeight="1">
      <c r="A50" s="592"/>
      <c r="B50" s="594"/>
      <c r="C50" s="127" t="s">
        <v>106</v>
      </c>
      <c r="D50" s="61">
        <v>0</v>
      </c>
      <c r="E50" s="61">
        <v>0</v>
      </c>
      <c r="F50" s="61">
        <v>30</v>
      </c>
      <c r="G50" s="61">
        <v>0</v>
      </c>
      <c r="H50" s="61">
        <v>0</v>
      </c>
      <c r="I50" s="123">
        <v>0</v>
      </c>
    </row>
    <row r="51" spans="1:9" ht="18" customHeight="1">
      <c r="A51" s="592"/>
      <c r="B51" s="132" t="s">
        <v>105</v>
      </c>
      <c r="C51" s="127" t="s">
        <v>104</v>
      </c>
      <c r="D51" s="61">
        <v>2147</v>
      </c>
      <c r="E51" s="61">
        <v>0</v>
      </c>
      <c r="F51" s="61">
        <v>982</v>
      </c>
      <c r="G51" s="61">
        <v>0</v>
      </c>
      <c r="H51" s="61">
        <v>0</v>
      </c>
      <c r="I51" s="123">
        <v>0</v>
      </c>
    </row>
    <row r="52" spans="1:9">
      <c r="A52" s="126" t="s">
        <v>102</v>
      </c>
      <c r="B52" s="125" t="s">
        <v>103</v>
      </c>
      <c r="C52" s="131" t="s">
        <v>102</v>
      </c>
      <c r="D52" s="61">
        <v>4676</v>
      </c>
      <c r="E52" s="61">
        <v>0</v>
      </c>
      <c r="F52" s="61">
        <v>397</v>
      </c>
      <c r="G52" s="61">
        <v>0</v>
      </c>
      <c r="H52" s="61">
        <v>0</v>
      </c>
      <c r="I52" s="123">
        <v>0</v>
      </c>
    </row>
    <row r="53" spans="1:9" ht="31.5">
      <c r="A53" s="130" t="s">
        <v>101</v>
      </c>
      <c r="B53" s="129" t="s">
        <v>100</v>
      </c>
      <c r="C53" s="128" t="s">
        <v>99</v>
      </c>
      <c r="D53" s="61">
        <v>15910</v>
      </c>
      <c r="E53" s="61">
        <v>0</v>
      </c>
      <c r="F53" s="61">
        <v>33</v>
      </c>
      <c r="G53" s="61">
        <v>0</v>
      </c>
      <c r="H53" s="61">
        <v>0</v>
      </c>
      <c r="I53" s="123">
        <v>0</v>
      </c>
    </row>
    <row r="54" spans="1:9" ht="19.899999999999999" customHeight="1">
      <c r="A54" s="126" t="s">
        <v>98</v>
      </c>
      <c r="B54" s="125" t="s">
        <v>97</v>
      </c>
      <c r="C54" s="127" t="s">
        <v>96</v>
      </c>
      <c r="D54" s="61">
        <v>162</v>
      </c>
      <c r="E54" s="61">
        <v>0</v>
      </c>
      <c r="F54" s="61">
        <v>15</v>
      </c>
      <c r="G54" s="61">
        <v>0</v>
      </c>
      <c r="H54" s="61">
        <v>0</v>
      </c>
      <c r="I54" s="123">
        <v>0</v>
      </c>
    </row>
    <row r="55" spans="1:9" ht="19.899999999999999" customHeight="1">
      <c r="A55" s="126" t="s">
        <v>94</v>
      </c>
      <c r="B55" s="125" t="s">
        <v>95</v>
      </c>
      <c r="C55" s="127" t="s">
        <v>94</v>
      </c>
      <c r="D55" s="61">
        <v>694</v>
      </c>
      <c r="E55" s="61">
        <v>0</v>
      </c>
      <c r="F55" s="61">
        <v>0</v>
      </c>
      <c r="G55" s="61">
        <v>0</v>
      </c>
      <c r="H55" s="61">
        <v>0</v>
      </c>
      <c r="I55" s="123">
        <v>0</v>
      </c>
    </row>
    <row r="56" spans="1:9">
      <c r="A56" s="126" t="s">
        <v>92</v>
      </c>
      <c r="B56" s="125" t="s">
        <v>93</v>
      </c>
      <c r="C56" s="124" t="s">
        <v>92</v>
      </c>
      <c r="D56" s="61">
        <v>1264</v>
      </c>
      <c r="E56" s="61">
        <v>0</v>
      </c>
      <c r="F56" s="61">
        <v>16</v>
      </c>
      <c r="G56" s="61">
        <v>0</v>
      </c>
      <c r="H56" s="61">
        <v>0</v>
      </c>
      <c r="I56" s="123">
        <v>0</v>
      </c>
    </row>
    <row r="57" spans="1:9" ht="31.15" customHeight="1" thickBot="1">
      <c r="A57" s="595" t="s">
        <v>90</v>
      </c>
      <c r="B57" s="596"/>
      <c r="C57" s="122"/>
      <c r="D57" s="121">
        <v>150313</v>
      </c>
      <c r="E57" s="121">
        <v>8167</v>
      </c>
      <c r="F57" s="121">
        <v>7386</v>
      </c>
      <c r="G57" s="121">
        <v>4765</v>
      </c>
      <c r="H57" s="121">
        <v>3499</v>
      </c>
      <c r="I57" s="120">
        <v>1266</v>
      </c>
    </row>
    <row r="58" spans="1:9" ht="32.450000000000003" customHeight="1">
      <c r="A58" s="586" t="s">
        <v>89</v>
      </c>
      <c r="B58" s="587"/>
      <c r="C58" s="119"/>
      <c r="D58" s="118">
        <v>9062</v>
      </c>
      <c r="E58" s="118">
        <v>164</v>
      </c>
      <c r="F58" s="118">
        <v>0</v>
      </c>
      <c r="G58" s="118">
        <v>299</v>
      </c>
      <c r="H58" s="118">
        <v>299</v>
      </c>
      <c r="I58" s="118">
        <v>0</v>
      </c>
    </row>
    <row r="59" spans="1:9" ht="25.9" customHeight="1">
      <c r="A59" s="588" t="s">
        <v>88</v>
      </c>
      <c r="B59" s="588"/>
      <c r="C59" s="117"/>
      <c r="D59" s="116">
        <v>159375</v>
      </c>
      <c r="E59" s="116">
        <v>8331</v>
      </c>
      <c r="F59" s="116">
        <v>7386</v>
      </c>
      <c r="G59" s="116">
        <v>5064</v>
      </c>
      <c r="H59" s="116">
        <v>3798</v>
      </c>
      <c r="I59" s="116">
        <v>1266</v>
      </c>
    </row>
  </sheetData>
  <mergeCells count="25">
    <mergeCell ref="A30:A32"/>
    <mergeCell ref="A58:B58"/>
    <mergeCell ref="A59:B59"/>
    <mergeCell ref="A33:A35"/>
    <mergeCell ref="B33:B35"/>
    <mergeCell ref="A45:A46"/>
    <mergeCell ref="A49:A51"/>
    <mergeCell ref="B49:B50"/>
    <mergeCell ref="A57:B57"/>
    <mergeCell ref="A7:A10"/>
    <mergeCell ref="A19:A20"/>
    <mergeCell ref="B19:B20"/>
    <mergeCell ref="A23:A24"/>
    <mergeCell ref="A26:A29"/>
    <mergeCell ref="A4:A6"/>
    <mergeCell ref="B4:B6"/>
    <mergeCell ref="C4:C6"/>
    <mergeCell ref="D4:D6"/>
    <mergeCell ref="E4:F4"/>
    <mergeCell ref="F1:I1"/>
    <mergeCell ref="G4:I5"/>
    <mergeCell ref="E5:E6"/>
    <mergeCell ref="F5:F6"/>
    <mergeCell ref="B2:F2"/>
    <mergeCell ref="B3:F3"/>
  </mergeCells>
  <pageMargins left="0.2" right="0.2" top="0.32" bottom="0.23" header="0.31496062992125984" footer="0.31496062992125984"/>
  <pageSetup paperSize="9" scale="5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57"/>
  <sheetViews>
    <sheetView zoomScale="75" zoomScaleNormal="75" workbookViewId="0">
      <selection activeCell="D45" sqref="D45"/>
    </sheetView>
  </sheetViews>
  <sheetFormatPr defaultRowHeight="15.75"/>
  <cols>
    <col min="1" max="1" width="30.7109375" style="228" customWidth="1"/>
    <col min="2" max="2" width="35.140625" style="228" customWidth="1"/>
    <col min="3" max="3" width="30.28515625" style="227" customWidth="1"/>
    <col min="4" max="4" width="18.5703125" style="113" customWidth="1"/>
    <col min="5" max="5" width="19.42578125" style="113" customWidth="1"/>
    <col min="6" max="6" width="18" style="113" customWidth="1"/>
    <col min="7" max="7" width="10.5703125" style="113" customWidth="1"/>
    <col min="8" max="8" width="12.28515625" style="113" customWidth="1"/>
    <col min="9" max="9" width="10.5703125" style="113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</cols>
  <sheetData>
    <row r="1" spans="1:9" ht="44.45" customHeight="1">
      <c r="B1" s="704" t="s">
        <v>190</v>
      </c>
      <c r="C1" s="704"/>
      <c r="D1" s="704"/>
      <c r="E1" s="704"/>
      <c r="F1" s="704"/>
    </row>
    <row r="2" spans="1:9" ht="15.6" customHeight="1" thickBot="1">
      <c r="A2" s="59" t="s">
        <v>268</v>
      </c>
      <c r="B2" s="151"/>
    </row>
    <row r="3" spans="1:9" ht="15.6" customHeight="1" thickBot="1">
      <c r="A3" s="705" t="s">
        <v>188</v>
      </c>
      <c r="B3" s="708" t="s">
        <v>187</v>
      </c>
      <c r="C3" s="568" t="s">
        <v>186</v>
      </c>
      <c r="D3" s="570" t="s">
        <v>185</v>
      </c>
      <c r="E3" s="713" t="s">
        <v>184</v>
      </c>
      <c r="F3" s="714"/>
      <c r="G3" s="551" t="s">
        <v>183</v>
      </c>
      <c r="H3" s="552"/>
      <c r="I3" s="553"/>
    </row>
    <row r="4" spans="1:9" ht="52.9" customHeight="1" thickBot="1">
      <c r="A4" s="706"/>
      <c r="B4" s="709"/>
      <c r="C4" s="569"/>
      <c r="D4" s="711"/>
      <c r="E4" s="557" t="s">
        <v>182</v>
      </c>
      <c r="F4" s="557" t="s">
        <v>181</v>
      </c>
      <c r="G4" s="554"/>
      <c r="H4" s="715"/>
      <c r="I4" s="556"/>
    </row>
    <row r="5" spans="1:9" ht="69.75" customHeight="1" thickBot="1">
      <c r="A5" s="707"/>
      <c r="B5" s="710"/>
      <c r="C5" s="569"/>
      <c r="D5" s="712"/>
      <c r="E5" s="558"/>
      <c r="F5" s="558"/>
      <c r="G5" s="150" t="s">
        <v>70</v>
      </c>
      <c r="H5" s="150" t="s">
        <v>180</v>
      </c>
      <c r="I5" s="150" t="s">
        <v>179</v>
      </c>
    </row>
    <row r="6" spans="1:9" ht="31.15" customHeight="1">
      <c r="A6" s="716" t="s">
        <v>178</v>
      </c>
      <c r="B6" s="269" t="s">
        <v>263</v>
      </c>
      <c r="C6" s="148" t="s">
        <v>111</v>
      </c>
      <c r="D6" s="268"/>
      <c r="E6" s="268"/>
      <c r="F6" s="268"/>
      <c r="G6" s="267">
        <v>0</v>
      </c>
      <c r="H6" s="266"/>
      <c r="I6" s="265"/>
    </row>
    <row r="7" spans="1:9" ht="34.15" customHeight="1">
      <c r="A7" s="717"/>
      <c r="B7" s="243" t="s">
        <v>262</v>
      </c>
      <c r="C7" s="245" t="s">
        <v>111</v>
      </c>
      <c r="D7" s="241"/>
      <c r="E7" s="241"/>
      <c r="F7" s="241"/>
      <c r="G7" s="239">
        <v>0</v>
      </c>
      <c r="H7" s="238"/>
      <c r="I7" s="237"/>
    </row>
    <row r="8" spans="1:9" ht="34.15" customHeight="1">
      <c r="A8" s="717"/>
      <c r="B8" s="257" t="s">
        <v>175</v>
      </c>
      <c r="C8" s="245" t="s">
        <v>111</v>
      </c>
      <c r="D8" s="241"/>
      <c r="E8" s="241"/>
      <c r="F8" s="241"/>
      <c r="G8" s="239"/>
      <c r="H8" s="238"/>
      <c r="I8" s="237"/>
    </row>
    <row r="9" spans="1:9" ht="26.45" customHeight="1">
      <c r="A9" s="718"/>
      <c r="B9" s="243" t="s">
        <v>261</v>
      </c>
      <c r="C9" s="245" t="s">
        <v>173</v>
      </c>
      <c r="D9" s="241"/>
      <c r="E9" s="241"/>
      <c r="F9" s="241"/>
      <c r="G9" s="239">
        <v>0</v>
      </c>
      <c r="H9" s="238"/>
      <c r="I9" s="237"/>
    </row>
    <row r="10" spans="1:9" ht="32.450000000000003" customHeight="1">
      <c r="A10" s="244" t="s">
        <v>172</v>
      </c>
      <c r="B10" s="243" t="s">
        <v>171</v>
      </c>
      <c r="C10" s="245" t="s">
        <v>111</v>
      </c>
      <c r="D10" s="241"/>
      <c r="E10" s="241"/>
      <c r="F10" s="241"/>
      <c r="G10" s="239">
        <v>0</v>
      </c>
      <c r="H10" s="238"/>
      <c r="I10" s="237"/>
    </row>
    <row r="11" spans="1:9">
      <c r="A11" s="244" t="s">
        <v>169</v>
      </c>
      <c r="B11" s="243" t="s">
        <v>170</v>
      </c>
      <c r="C11" s="245" t="s">
        <v>169</v>
      </c>
      <c r="D11" s="241">
        <v>754</v>
      </c>
      <c r="E11" s="241"/>
      <c r="F11" s="241">
        <v>9</v>
      </c>
      <c r="G11" s="239">
        <v>0</v>
      </c>
      <c r="H11" s="238"/>
      <c r="I11" s="237"/>
    </row>
    <row r="12" spans="1:9">
      <c r="A12" s="244" t="s">
        <v>167</v>
      </c>
      <c r="B12" s="243" t="s">
        <v>168</v>
      </c>
      <c r="C12" s="245" t="s">
        <v>167</v>
      </c>
      <c r="D12" s="241"/>
      <c r="E12" s="241"/>
      <c r="F12" s="241"/>
      <c r="G12" s="239">
        <v>0</v>
      </c>
      <c r="H12" s="238"/>
      <c r="I12" s="237"/>
    </row>
    <row r="13" spans="1:9">
      <c r="A13" s="244" t="s">
        <v>166</v>
      </c>
      <c r="B13" s="243" t="s">
        <v>165</v>
      </c>
      <c r="C13" s="245" t="s">
        <v>111</v>
      </c>
      <c r="D13" s="241"/>
      <c r="E13" s="241"/>
      <c r="F13" s="241"/>
      <c r="G13" s="239">
        <v>0</v>
      </c>
      <c r="H13" s="238"/>
      <c r="I13" s="237"/>
    </row>
    <row r="14" spans="1:9">
      <c r="A14" s="252" t="s">
        <v>164</v>
      </c>
      <c r="B14" s="247" t="s">
        <v>163</v>
      </c>
      <c r="C14" s="251" t="s">
        <v>111</v>
      </c>
      <c r="D14" s="241"/>
      <c r="E14" s="241"/>
      <c r="F14" s="241"/>
      <c r="G14" s="239">
        <v>0</v>
      </c>
      <c r="H14" s="238"/>
      <c r="I14" s="237"/>
    </row>
    <row r="15" spans="1:9" ht="31.5">
      <c r="A15" s="244" t="s">
        <v>162</v>
      </c>
      <c r="B15" s="243" t="s">
        <v>161</v>
      </c>
      <c r="C15" s="245" t="s">
        <v>114</v>
      </c>
      <c r="D15" s="241"/>
      <c r="E15" s="241"/>
      <c r="F15" s="241"/>
      <c r="G15" s="239">
        <v>0</v>
      </c>
      <c r="H15" s="238"/>
      <c r="I15" s="237"/>
    </row>
    <row r="16" spans="1:9">
      <c r="A16" s="244" t="s">
        <v>160</v>
      </c>
      <c r="B16" s="243" t="s">
        <v>159</v>
      </c>
      <c r="C16" s="245" t="s">
        <v>129</v>
      </c>
      <c r="D16" s="241"/>
      <c r="E16" s="241"/>
      <c r="F16" s="241"/>
      <c r="G16" s="239">
        <v>0</v>
      </c>
      <c r="H16" s="238"/>
      <c r="I16" s="237"/>
    </row>
    <row r="17" spans="1:9" ht="24.6" customHeight="1">
      <c r="A17" s="244" t="s">
        <v>158</v>
      </c>
      <c r="B17" s="243" t="s">
        <v>157</v>
      </c>
      <c r="C17" s="245"/>
      <c r="D17" s="241"/>
      <c r="E17" s="241"/>
      <c r="F17" s="241"/>
      <c r="G17" s="239">
        <v>0</v>
      </c>
      <c r="H17" s="238"/>
      <c r="I17" s="237"/>
    </row>
    <row r="18" spans="1:9" s="113" customFormat="1" ht="35.450000000000003" customHeight="1">
      <c r="A18" s="719" t="s">
        <v>156</v>
      </c>
      <c r="B18" s="720" t="s">
        <v>155</v>
      </c>
      <c r="C18" s="245" t="s">
        <v>99</v>
      </c>
      <c r="D18" s="241"/>
      <c r="E18" s="241"/>
      <c r="F18" s="241"/>
      <c r="G18" s="239">
        <v>0</v>
      </c>
      <c r="H18" s="238"/>
      <c r="I18" s="237"/>
    </row>
    <row r="19" spans="1:9" s="113" customFormat="1" ht="31.5">
      <c r="A19" s="579"/>
      <c r="B19" s="581"/>
      <c r="C19" s="245" t="s">
        <v>154</v>
      </c>
      <c r="D19" s="241"/>
      <c r="E19" s="241"/>
      <c r="F19" s="241"/>
      <c r="G19" s="239">
        <v>0</v>
      </c>
      <c r="H19" s="238"/>
      <c r="I19" s="237"/>
    </row>
    <row r="20" spans="1:9">
      <c r="A20" s="244" t="s">
        <v>153</v>
      </c>
      <c r="B20" s="243" t="s">
        <v>152</v>
      </c>
      <c r="C20" s="245" t="s">
        <v>123</v>
      </c>
      <c r="D20" s="241"/>
      <c r="E20" s="241"/>
      <c r="F20" s="241"/>
      <c r="G20" s="239">
        <v>0</v>
      </c>
      <c r="H20" s="238"/>
      <c r="I20" s="237"/>
    </row>
    <row r="21" spans="1:9" ht="16.149999999999999" customHeight="1">
      <c r="A21" s="252" t="s">
        <v>151</v>
      </c>
      <c r="B21" s="247" t="s">
        <v>150</v>
      </c>
      <c r="C21" s="251" t="s">
        <v>111</v>
      </c>
      <c r="D21" s="241"/>
      <c r="E21" s="241"/>
      <c r="F21" s="241"/>
      <c r="G21" s="239">
        <v>0</v>
      </c>
      <c r="H21" s="238"/>
      <c r="I21" s="237"/>
    </row>
    <row r="22" spans="1:9" ht="16.149999999999999" customHeight="1">
      <c r="A22" s="722" t="s">
        <v>149</v>
      </c>
      <c r="B22" s="243" t="s">
        <v>260</v>
      </c>
      <c r="C22" s="245" t="s">
        <v>111</v>
      </c>
      <c r="D22" s="241"/>
      <c r="E22" s="241"/>
      <c r="F22" s="241"/>
      <c r="G22" s="239">
        <v>0</v>
      </c>
      <c r="H22" s="238"/>
      <c r="I22" s="237"/>
    </row>
    <row r="23" spans="1:9" s="113" customFormat="1" ht="37.5" customHeight="1">
      <c r="A23" s="723"/>
      <c r="B23" s="262" t="s">
        <v>147</v>
      </c>
      <c r="C23" s="246" t="s">
        <v>114</v>
      </c>
      <c r="D23" s="241"/>
      <c r="E23" s="241"/>
      <c r="F23" s="241"/>
      <c r="G23" s="239">
        <v>0</v>
      </c>
      <c r="H23" s="238"/>
      <c r="I23" s="237"/>
    </row>
    <row r="24" spans="1:9" ht="31.5">
      <c r="A24" s="244" t="s">
        <v>146</v>
      </c>
      <c r="B24" s="243" t="s">
        <v>145</v>
      </c>
      <c r="C24" s="246" t="s">
        <v>99</v>
      </c>
      <c r="D24" s="241"/>
      <c r="E24" s="241"/>
      <c r="F24" s="241"/>
      <c r="G24" s="239">
        <v>0</v>
      </c>
      <c r="H24" s="238"/>
      <c r="I24" s="237"/>
    </row>
    <row r="25" spans="1:9">
      <c r="A25" s="722" t="s">
        <v>144</v>
      </c>
      <c r="B25" s="260" t="s">
        <v>143</v>
      </c>
      <c r="C25" s="245" t="s">
        <v>111</v>
      </c>
      <c r="D25" s="271">
        <f>D26+D27+D28</f>
        <v>0</v>
      </c>
      <c r="E25" s="241"/>
      <c r="F25" s="241"/>
      <c r="G25" s="239">
        <v>0</v>
      </c>
      <c r="H25" s="239"/>
      <c r="I25" s="258"/>
    </row>
    <row r="26" spans="1:9">
      <c r="A26" s="724"/>
      <c r="B26" s="257" t="s">
        <v>142</v>
      </c>
      <c r="C26" s="245" t="s">
        <v>111</v>
      </c>
      <c r="D26" s="241"/>
      <c r="E26" s="241"/>
      <c r="F26" s="241"/>
      <c r="G26" s="239">
        <v>0</v>
      </c>
      <c r="H26" s="238"/>
      <c r="I26" s="237"/>
    </row>
    <row r="27" spans="1:9" ht="83.45" customHeight="1">
      <c r="A27" s="724"/>
      <c r="B27" s="257" t="s">
        <v>141</v>
      </c>
      <c r="C27" s="245" t="s">
        <v>111</v>
      </c>
      <c r="D27" s="241"/>
      <c r="E27" s="241"/>
      <c r="F27" s="241"/>
      <c r="G27" s="239">
        <v>0</v>
      </c>
      <c r="H27" s="238"/>
      <c r="I27" s="237"/>
    </row>
    <row r="28" spans="1:9" ht="78.75">
      <c r="A28" s="723"/>
      <c r="B28" s="257" t="s">
        <v>140</v>
      </c>
      <c r="C28" s="245" t="s">
        <v>111</v>
      </c>
      <c r="D28" s="241"/>
      <c r="E28" s="241"/>
      <c r="F28" s="241"/>
      <c r="G28" s="239">
        <v>0</v>
      </c>
      <c r="H28" s="238"/>
      <c r="I28" s="237"/>
    </row>
    <row r="29" spans="1:9" ht="31.5">
      <c r="A29" s="725" t="s">
        <v>139</v>
      </c>
      <c r="B29" s="243" t="s">
        <v>138</v>
      </c>
      <c r="C29" s="245" t="s">
        <v>114</v>
      </c>
      <c r="D29" s="241"/>
      <c r="E29" s="241"/>
      <c r="F29" s="241"/>
      <c r="G29" s="239">
        <v>0</v>
      </c>
      <c r="H29" s="238"/>
      <c r="I29" s="237"/>
    </row>
    <row r="30" spans="1:9" ht="47.25">
      <c r="A30" s="725"/>
      <c r="B30" s="243" t="s">
        <v>137</v>
      </c>
      <c r="C30" s="245" t="s">
        <v>114</v>
      </c>
      <c r="D30" s="241"/>
      <c r="E30" s="241"/>
      <c r="F30" s="241"/>
      <c r="G30" s="239">
        <v>0</v>
      </c>
      <c r="H30" s="238"/>
      <c r="I30" s="237"/>
    </row>
    <row r="31" spans="1:9">
      <c r="A31" s="725"/>
      <c r="B31" s="242" t="s">
        <v>136</v>
      </c>
      <c r="C31" s="245" t="s">
        <v>111</v>
      </c>
      <c r="D31" s="241"/>
      <c r="E31" s="241"/>
      <c r="F31" s="241"/>
      <c r="G31" s="239">
        <v>0</v>
      </c>
      <c r="H31" s="238"/>
      <c r="I31" s="237"/>
    </row>
    <row r="32" spans="1:9" s="113" customFormat="1">
      <c r="A32" s="719" t="s">
        <v>106</v>
      </c>
      <c r="B32" s="720" t="s">
        <v>135</v>
      </c>
      <c r="C32" s="245" t="s">
        <v>106</v>
      </c>
      <c r="D32" s="241"/>
      <c r="E32" s="241"/>
      <c r="F32" s="241"/>
      <c r="G32" s="239">
        <v>0</v>
      </c>
      <c r="H32" s="238"/>
      <c r="I32" s="237"/>
    </row>
    <row r="33" spans="1:11" s="113" customFormat="1" ht="31.5">
      <c r="A33" s="589"/>
      <c r="B33" s="590"/>
      <c r="C33" s="245" t="s">
        <v>114</v>
      </c>
      <c r="D33" s="241"/>
      <c r="E33" s="241"/>
      <c r="F33" s="241"/>
      <c r="G33" s="239">
        <v>0</v>
      </c>
      <c r="H33" s="238"/>
      <c r="I33" s="237"/>
    </row>
    <row r="34" spans="1:11" s="113" customFormat="1">
      <c r="A34" s="579"/>
      <c r="B34" s="581"/>
      <c r="C34" s="245" t="s">
        <v>104</v>
      </c>
      <c r="D34" s="241"/>
      <c r="E34" s="241"/>
      <c r="F34" s="241"/>
      <c r="G34" s="239">
        <v>0</v>
      </c>
      <c r="H34" s="238"/>
      <c r="I34" s="237"/>
    </row>
    <row r="35" spans="1:11" ht="31.5">
      <c r="A35" s="256" t="s">
        <v>133</v>
      </c>
      <c r="B35" s="255" t="s">
        <v>134</v>
      </c>
      <c r="C35" s="254" t="s">
        <v>133</v>
      </c>
      <c r="D35" s="241"/>
      <c r="E35" s="241"/>
      <c r="F35" s="241"/>
      <c r="G35" s="239">
        <v>0</v>
      </c>
      <c r="H35" s="238"/>
      <c r="I35" s="237"/>
    </row>
    <row r="36" spans="1:11" ht="16.149999999999999" customHeight="1">
      <c r="A36" s="244" t="s">
        <v>132</v>
      </c>
      <c r="B36" s="243" t="s">
        <v>131</v>
      </c>
      <c r="C36" s="245" t="s">
        <v>111</v>
      </c>
      <c r="D36" s="241"/>
      <c r="E36" s="241"/>
      <c r="F36" s="241"/>
      <c r="G36" s="239">
        <v>0</v>
      </c>
      <c r="H36" s="238"/>
      <c r="I36" s="237"/>
    </row>
    <row r="37" spans="1:11">
      <c r="A37" s="252" t="s">
        <v>129</v>
      </c>
      <c r="B37" s="247" t="s">
        <v>130</v>
      </c>
      <c r="C37" s="251" t="s">
        <v>129</v>
      </c>
      <c r="D37" s="241"/>
      <c r="E37" s="241"/>
      <c r="F37" s="241"/>
      <c r="G37" s="239">
        <v>0</v>
      </c>
      <c r="H37" s="238"/>
      <c r="I37" s="237"/>
    </row>
    <row r="38" spans="1:11">
      <c r="A38" s="252" t="s">
        <v>127</v>
      </c>
      <c r="B38" s="247" t="s">
        <v>128</v>
      </c>
      <c r="C38" s="251" t="s">
        <v>127</v>
      </c>
      <c r="D38" s="250">
        <v>1292</v>
      </c>
      <c r="E38" s="241"/>
      <c r="F38" s="241">
        <v>10</v>
      </c>
      <c r="G38" s="239">
        <v>0</v>
      </c>
      <c r="H38" s="238"/>
      <c r="I38" s="237"/>
    </row>
    <row r="39" spans="1:11" ht="12.75" customHeight="1">
      <c r="A39" s="244" t="s">
        <v>125</v>
      </c>
      <c r="B39" s="243" t="s">
        <v>126</v>
      </c>
      <c r="C39" s="245" t="s">
        <v>125</v>
      </c>
      <c r="D39" s="250">
        <v>1941</v>
      </c>
      <c r="E39" s="241"/>
      <c r="F39" s="241">
        <v>92</v>
      </c>
      <c r="G39" s="239">
        <v>0</v>
      </c>
      <c r="H39" s="238"/>
      <c r="I39" s="237"/>
    </row>
    <row r="40" spans="1:11">
      <c r="A40" s="244" t="s">
        <v>123</v>
      </c>
      <c r="B40" s="243" t="s">
        <v>124</v>
      </c>
      <c r="C40" s="245" t="s">
        <v>123</v>
      </c>
      <c r="D40" s="241"/>
      <c r="E40" s="241"/>
      <c r="F40" s="241"/>
      <c r="G40" s="239">
        <v>0</v>
      </c>
      <c r="H40" s="238"/>
      <c r="I40" s="237"/>
    </row>
    <row r="41" spans="1:11">
      <c r="A41" s="244" t="s">
        <v>122</v>
      </c>
      <c r="B41" s="243" t="s">
        <v>121</v>
      </c>
      <c r="C41" s="245" t="s">
        <v>111</v>
      </c>
      <c r="D41" s="241">
        <v>455</v>
      </c>
      <c r="E41" s="241"/>
      <c r="F41" s="241"/>
      <c r="G41" s="239">
        <v>0</v>
      </c>
      <c r="H41" s="238"/>
      <c r="I41" s="237"/>
      <c r="K41" s="113"/>
    </row>
    <row r="42" spans="1:11">
      <c r="A42" s="244" t="s">
        <v>120</v>
      </c>
      <c r="B42" s="243" t="s">
        <v>119</v>
      </c>
      <c r="C42" s="245" t="s">
        <v>111</v>
      </c>
      <c r="D42" s="241"/>
      <c r="E42" s="241"/>
      <c r="F42" s="241"/>
      <c r="G42" s="239">
        <v>0</v>
      </c>
      <c r="H42" s="238"/>
      <c r="I42" s="237"/>
    </row>
    <row r="43" spans="1:11">
      <c r="A43" s="244" t="s">
        <v>117</v>
      </c>
      <c r="B43" s="243" t="s">
        <v>118</v>
      </c>
      <c r="C43" s="245" t="s">
        <v>117</v>
      </c>
      <c r="D43" s="241"/>
      <c r="E43" s="241"/>
      <c r="F43" s="241"/>
      <c r="G43" s="239">
        <v>0</v>
      </c>
      <c r="H43" s="238"/>
      <c r="I43" s="237"/>
    </row>
    <row r="44" spans="1:11" ht="31.5">
      <c r="A44" s="592" t="s">
        <v>114</v>
      </c>
      <c r="B44" s="243" t="s">
        <v>259</v>
      </c>
      <c r="C44" s="245" t="s">
        <v>114</v>
      </c>
      <c r="D44" s="241"/>
      <c r="E44" s="241"/>
      <c r="F44" s="241"/>
      <c r="G44" s="239">
        <v>0</v>
      </c>
      <c r="H44" s="238"/>
      <c r="I44" s="237"/>
    </row>
    <row r="45" spans="1:11" ht="31.5">
      <c r="A45" s="592"/>
      <c r="B45" s="243" t="s">
        <v>115</v>
      </c>
      <c r="C45" s="245" t="s">
        <v>114</v>
      </c>
      <c r="D45" s="241"/>
      <c r="E45" s="241"/>
      <c r="F45" s="241"/>
      <c r="G45" s="239">
        <v>0</v>
      </c>
      <c r="H45" s="238"/>
      <c r="I45" s="237"/>
    </row>
    <row r="46" spans="1:11">
      <c r="A46" s="244" t="s">
        <v>113</v>
      </c>
      <c r="B46" s="243" t="s">
        <v>112</v>
      </c>
      <c r="C46" s="245" t="s">
        <v>111</v>
      </c>
      <c r="D46" s="241">
        <v>1132</v>
      </c>
      <c r="E46" s="241"/>
      <c r="F46" s="241"/>
      <c r="G46" s="239">
        <v>0</v>
      </c>
      <c r="H46" s="249"/>
      <c r="I46" s="237"/>
    </row>
    <row r="47" spans="1:11">
      <c r="A47" s="244" t="s">
        <v>109</v>
      </c>
      <c r="B47" s="243" t="s">
        <v>110</v>
      </c>
      <c r="C47" s="245" t="s">
        <v>109</v>
      </c>
      <c r="D47" s="241"/>
      <c r="E47" s="241"/>
      <c r="F47" s="241"/>
      <c r="G47" s="239">
        <v>0</v>
      </c>
      <c r="H47" s="238"/>
      <c r="I47" s="237"/>
    </row>
    <row r="48" spans="1:11">
      <c r="A48" s="592" t="s">
        <v>108</v>
      </c>
      <c r="B48" s="721" t="s">
        <v>107</v>
      </c>
      <c r="C48" s="245" t="s">
        <v>104</v>
      </c>
      <c r="D48" s="241"/>
      <c r="E48" s="241"/>
      <c r="F48" s="241"/>
      <c r="G48" s="239">
        <v>0</v>
      </c>
      <c r="H48" s="238"/>
      <c r="I48" s="237"/>
    </row>
    <row r="49" spans="1:9" ht="15" customHeight="1">
      <c r="A49" s="592"/>
      <c r="B49" s="594"/>
      <c r="C49" s="245" t="s">
        <v>106</v>
      </c>
      <c r="D49" s="241"/>
      <c r="E49" s="241"/>
      <c r="F49" s="241"/>
      <c r="G49" s="239">
        <v>0</v>
      </c>
      <c r="H49" s="238"/>
      <c r="I49" s="237"/>
    </row>
    <row r="50" spans="1:9" ht="18" customHeight="1">
      <c r="A50" s="592"/>
      <c r="B50" s="243" t="s">
        <v>105</v>
      </c>
      <c r="C50" s="245" t="s">
        <v>104</v>
      </c>
      <c r="D50" s="241"/>
      <c r="E50" s="241"/>
      <c r="F50" s="241"/>
      <c r="G50" s="239">
        <v>0</v>
      </c>
      <c r="H50" s="238"/>
      <c r="I50" s="237"/>
    </row>
    <row r="51" spans="1:9">
      <c r="A51" s="244" t="s">
        <v>102</v>
      </c>
      <c r="B51" s="243" t="s">
        <v>103</v>
      </c>
      <c r="C51" s="131" t="s">
        <v>102</v>
      </c>
      <c r="D51" s="241"/>
      <c r="E51" s="241"/>
      <c r="F51" s="241"/>
      <c r="G51" s="239">
        <v>0</v>
      </c>
      <c r="H51" s="238"/>
      <c r="I51" s="237"/>
    </row>
    <row r="52" spans="1:9" ht="31.5">
      <c r="A52" s="248" t="s">
        <v>101</v>
      </c>
      <c r="B52" s="247" t="s">
        <v>100</v>
      </c>
      <c r="C52" s="246" t="s">
        <v>99</v>
      </c>
      <c r="D52" s="241">
        <v>2563</v>
      </c>
      <c r="E52" s="241"/>
      <c r="F52" s="241">
        <v>9</v>
      </c>
      <c r="G52" s="239">
        <v>0</v>
      </c>
      <c r="H52" s="238"/>
      <c r="I52" s="237"/>
    </row>
    <row r="53" spans="1:9" ht="19.899999999999999" customHeight="1">
      <c r="A53" s="244" t="s">
        <v>98</v>
      </c>
      <c r="B53" s="243" t="s">
        <v>97</v>
      </c>
      <c r="C53" s="245" t="s">
        <v>96</v>
      </c>
      <c r="D53" s="241"/>
      <c r="E53" s="241"/>
      <c r="F53" s="241"/>
      <c r="G53" s="239">
        <v>0</v>
      </c>
      <c r="H53" s="238"/>
      <c r="I53" s="237"/>
    </row>
    <row r="54" spans="1:9" ht="19.899999999999999" customHeight="1">
      <c r="A54" s="244" t="s">
        <v>94</v>
      </c>
      <c r="B54" s="243" t="s">
        <v>95</v>
      </c>
      <c r="C54" s="245" t="s">
        <v>94</v>
      </c>
      <c r="D54" s="241"/>
      <c r="E54" s="241"/>
      <c r="F54" s="241"/>
      <c r="G54" s="239">
        <v>0</v>
      </c>
      <c r="H54" s="238"/>
      <c r="I54" s="237"/>
    </row>
    <row r="55" spans="1:9">
      <c r="A55" s="244" t="s">
        <v>92</v>
      </c>
      <c r="B55" s="243" t="s">
        <v>93</v>
      </c>
      <c r="C55" s="242" t="s">
        <v>92</v>
      </c>
      <c r="D55" s="241">
        <v>439</v>
      </c>
      <c r="E55" s="241"/>
      <c r="F55" s="241">
        <v>1</v>
      </c>
      <c r="G55" s="239">
        <v>0</v>
      </c>
      <c r="H55" s="238"/>
      <c r="I55" s="237"/>
    </row>
    <row r="56" spans="1:9" ht="32.25" thickBot="1">
      <c r="A56" s="236" t="s">
        <v>0</v>
      </c>
      <c r="B56" s="235"/>
      <c r="C56" s="234"/>
      <c r="D56" s="233">
        <f>D6+D7+SUM(D9:D25)+SUM(D29:D55)</f>
        <v>8576</v>
      </c>
      <c r="E56" s="232">
        <f>SUM(E6:E25)+SUM(E29:E55)</f>
        <v>0</v>
      </c>
      <c r="F56" s="232">
        <f>SUM(F6:F25)+SUM(F29:F55)</f>
        <v>121</v>
      </c>
      <c r="G56" s="233">
        <f>H56+I56</f>
        <v>0</v>
      </c>
      <c r="H56" s="232">
        <f>SUM(H6:H25)+SUM(H29:H55)</f>
        <v>0</v>
      </c>
      <c r="I56" s="231">
        <f>SUM(I6:I25)+SUM(I29:I55)</f>
        <v>0</v>
      </c>
    </row>
    <row r="57" spans="1:9" ht="32.450000000000003" customHeight="1">
      <c r="A57" s="230"/>
      <c r="B57" s="230"/>
      <c r="C57" s="229"/>
      <c r="D57" s="8"/>
      <c r="E57" s="8"/>
      <c r="F57" s="8"/>
      <c r="G57" s="8"/>
      <c r="H57" s="8"/>
      <c r="I57" s="8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</sheetPr>
  <dimension ref="A1:V46"/>
  <sheetViews>
    <sheetView view="pageBreakPreview" zoomScale="72" zoomScaleNormal="75" zoomScaleSheetLayoutView="72" zoomScalePageLayoutView="75" workbookViewId="0">
      <selection activeCell="O23" sqref="O23"/>
    </sheetView>
  </sheetViews>
  <sheetFormatPr defaultColWidth="8.85546875" defaultRowHeight="15"/>
  <cols>
    <col min="1" max="1" width="35.42578125" style="152" customWidth="1"/>
    <col min="2" max="2" width="35.7109375" style="152" customWidth="1"/>
    <col min="3" max="3" width="11.28515625" style="152" customWidth="1"/>
    <col min="4" max="4" width="19.42578125" style="152" customWidth="1"/>
    <col min="5" max="5" width="19.7109375" style="152" customWidth="1"/>
    <col min="6" max="6" width="23.140625" style="152" customWidth="1"/>
    <col min="7" max="7" width="16.28515625" style="152" customWidth="1"/>
    <col min="8" max="8" width="10.28515625" style="152" customWidth="1"/>
    <col min="9" max="9" width="20" style="1" customWidth="1"/>
    <col min="10" max="10" width="19.5703125" style="1" customWidth="1"/>
    <col min="11" max="11" width="23.28515625" style="1" customWidth="1"/>
    <col min="12" max="12" width="17.140625" style="1" customWidth="1"/>
    <col min="13" max="13" width="11.7109375" style="1" customWidth="1"/>
    <col min="14" max="14" width="18.42578125" style="1" customWidth="1"/>
    <col min="15" max="15" width="18.140625" style="1" customWidth="1"/>
    <col min="16" max="16" width="23" style="1" customWidth="1"/>
    <col min="17" max="17" width="17" style="1" customWidth="1"/>
    <col min="18" max="18" width="10.28515625" style="152" customWidth="1"/>
    <col min="19" max="19" width="17.85546875" style="152" customWidth="1"/>
    <col min="20" max="20" width="19" style="152" customWidth="1"/>
    <col min="21" max="21" width="23" style="152" customWidth="1"/>
    <col min="22" max="22" width="17" style="152" customWidth="1"/>
    <col min="23" max="241" width="8.85546875" style="152"/>
    <col min="242" max="242" width="37.28515625" style="152" customWidth="1"/>
    <col min="243" max="245" width="8.85546875" style="152"/>
    <col min="246" max="251" width="9.28515625" style="152" customWidth="1"/>
    <col min="252" max="16384" width="8.85546875" style="152"/>
  </cols>
  <sheetData>
    <row r="1" spans="1:22" ht="25.9" customHeight="1">
      <c r="A1" s="600" t="s">
        <v>258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226"/>
      <c r="P1" s="226"/>
      <c r="Q1" s="226"/>
    </row>
    <row r="2" spans="1:22" ht="15.75" customHeight="1">
      <c r="A2" s="225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</row>
    <row r="3" spans="1:22" ht="24" customHeight="1" thickBot="1">
      <c r="A3" s="59" t="s">
        <v>265</v>
      </c>
      <c r="B3" s="59" t="s">
        <v>264</v>
      </c>
      <c r="I3" s="152"/>
      <c r="J3" s="152"/>
      <c r="K3" s="152"/>
      <c r="L3" s="152"/>
      <c r="M3" s="152"/>
      <c r="N3" s="152"/>
      <c r="O3" s="152"/>
      <c r="P3" s="152"/>
      <c r="Q3" s="152"/>
    </row>
    <row r="4" spans="1:22" ht="21" customHeight="1" thickBot="1">
      <c r="A4" s="737" t="s">
        <v>257</v>
      </c>
      <c r="B4" s="602" t="s">
        <v>256</v>
      </c>
      <c r="C4" s="602" t="s">
        <v>255</v>
      </c>
      <c r="D4" s="740"/>
      <c r="E4" s="740"/>
      <c r="F4" s="740"/>
      <c r="G4" s="741"/>
      <c r="H4" s="745" t="s">
        <v>184</v>
      </c>
      <c r="I4" s="746"/>
      <c r="J4" s="746"/>
      <c r="K4" s="746"/>
      <c r="L4" s="746"/>
      <c r="M4" s="746"/>
      <c r="N4" s="746"/>
      <c r="O4" s="746"/>
      <c r="P4" s="746"/>
      <c r="Q4" s="746"/>
      <c r="R4" s="746"/>
      <c r="S4" s="746"/>
      <c r="T4" s="746"/>
      <c r="U4" s="746"/>
      <c r="V4" s="747"/>
    </row>
    <row r="5" spans="1:22" ht="42" customHeight="1" thickBot="1">
      <c r="A5" s="738"/>
      <c r="B5" s="603"/>
      <c r="C5" s="604"/>
      <c r="D5" s="742"/>
      <c r="E5" s="743"/>
      <c r="F5" s="743"/>
      <c r="G5" s="744"/>
      <c r="H5" s="726" t="s">
        <v>254</v>
      </c>
      <c r="I5" s="727"/>
      <c r="J5" s="727"/>
      <c r="K5" s="727"/>
      <c r="L5" s="728"/>
      <c r="M5" s="726" t="s">
        <v>253</v>
      </c>
      <c r="N5" s="727"/>
      <c r="O5" s="727"/>
      <c r="P5" s="727"/>
      <c r="Q5" s="728"/>
      <c r="R5" s="726" t="s">
        <v>252</v>
      </c>
      <c r="S5" s="727"/>
      <c r="T5" s="727"/>
      <c r="U5" s="727"/>
      <c r="V5" s="728"/>
    </row>
    <row r="6" spans="1:22" ht="104.25" customHeight="1" thickBot="1">
      <c r="A6" s="739"/>
      <c r="B6" s="604"/>
      <c r="C6" s="222" t="s">
        <v>70</v>
      </c>
      <c r="D6" s="221" t="s">
        <v>251</v>
      </c>
      <c r="E6" s="221" t="s">
        <v>250</v>
      </c>
      <c r="F6" s="220" t="s">
        <v>249</v>
      </c>
      <c r="G6" s="313" t="s">
        <v>248</v>
      </c>
      <c r="H6" s="219" t="s">
        <v>70</v>
      </c>
      <c r="I6" s="219" t="s">
        <v>251</v>
      </c>
      <c r="J6" s="219" t="s">
        <v>250</v>
      </c>
      <c r="K6" s="219" t="s">
        <v>249</v>
      </c>
      <c r="L6" s="219" t="s">
        <v>248</v>
      </c>
      <c r="M6" s="219" t="s">
        <v>70</v>
      </c>
      <c r="N6" s="219" t="s">
        <v>251</v>
      </c>
      <c r="O6" s="219" t="s">
        <v>250</v>
      </c>
      <c r="P6" s="219" t="s">
        <v>249</v>
      </c>
      <c r="Q6" s="219" t="s">
        <v>248</v>
      </c>
      <c r="R6" s="219" t="s">
        <v>70</v>
      </c>
      <c r="S6" s="219" t="s">
        <v>251</v>
      </c>
      <c r="T6" s="219" t="s">
        <v>250</v>
      </c>
      <c r="U6" s="219" t="s">
        <v>249</v>
      </c>
      <c r="V6" s="219" t="s">
        <v>248</v>
      </c>
    </row>
    <row r="7" spans="1:22" ht="19.899999999999999" customHeight="1">
      <c r="A7" s="729" t="s">
        <v>173</v>
      </c>
      <c r="B7" s="218" t="s">
        <v>247</v>
      </c>
      <c r="C7" s="214">
        <f t="shared" ref="C7:C15" si="0">H7+M7+R7</f>
        <v>0</v>
      </c>
      <c r="D7" s="213">
        <f t="shared" ref="D7:D15" si="1">I7+N7+S7</f>
        <v>0</v>
      </c>
      <c r="E7" s="213">
        <f t="shared" ref="E7:E15" si="2">J7+O7+T7</f>
        <v>0</v>
      </c>
      <c r="F7" s="213">
        <f t="shared" ref="F7:F15" si="3">K7+P7+U7</f>
        <v>0</v>
      </c>
      <c r="G7" s="215">
        <f t="shared" ref="G7:G15" si="4">L7+Q7+V7</f>
        <v>0</v>
      </c>
      <c r="H7" s="190"/>
      <c r="I7" s="187"/>
      <c r="J7" s="187"/>
      <c r="K7" s="187"/>
      <c r="L7" s="310"/>
      <c r="M7" s="312"/>
      <c r="N7" s="311"/>
      <c r="O7" s="311"/>
      <c r="P7" s="311"/>
      <c r="Q7" s="310"/>
      <c r="R7" s="309"/>
      <c r="S7" s="308"/>
      <c r="T7" s="308"/>
      <c r="U7" s="308"/>
      <c r="V7" s="307"/>
    </row>
    <row r="8" spans="1:22" ht="19.899999999999999" customHeight="1">
      <c r="A8" s="730"/>
      <c r="B8" s="192" t="s">
        <v>246</v>
      </c>
      <c r="C8" s="204">
        <f t="shared" si="0"/>
        <v>0</v>
      </c>
      <c r="D8" s="187">
        <f t="shared" si="1"/>
        <v>0</v>
      </c>
      <c r="E8" s="187">
        <f t="shared" si="2"/>
        <v>0</v>
      </c>
      <c r="F8" s="187">
        <f t="shared" si="3"/>
        <v>0</v>
      </c>
      <c r="G8" s="188">
        <f t="shared" si="4"/>
        <v>0</v>
      </c>
      <c r="H8" s="190"/>
      <c r="I8" s="187"/>
      <c r="J8" s="187"/>
      <c r="K8" s="187"/>
      <c r="L8" s="183"/>
      <c r="M8" s="302"/>
      <c r="N8" s="184"/>
      <c r="O8" s="184"/>
      <c r="P8" s="184"/>
      <c r="Q8" s="183"/>
      <c r="R8" s="306"/>
      <c r="S8" s="301"/>
      <c r="T8" s="301"/>
      <c r="U8" s="301"/>
      <c r="V8" s="300"/>
    </row>
    <row r="9" spans="1:22" ht="49.9" customHeight="1">
      <c r="A9" s="731"/>
      <c r="B9" s="192" t="s">
        <v>245</v>
      </c>
      <c r="C9" s="204">
        <f t="shared" si="0"/>
        <v>0</v>
      </c>
      <c r="D9" s="187">
        <f t="shared" si="1"/>
        <v>0</v>
      </c>
      <c r="E9" s="187">
        <f t="shared" si="2"/>
        <v>0</v>
      </c>
      <c r="F9" s="187">
        <f t="shared" si="3"/>
        <v>0</v>
      </c>
      <c r="G9" s="188">
        <f t="shared" si="4"/>
        <v>0</v>
      </c>
      <c r="H9" s="303"/>
      <c r="I9" s="184"/>
      <c r="J9" s="184"/>
      <c r="K9" s="184"/>
      <c r="L9" s="183"/>
      <c r="M9" s="302"/>
      <c r="N9" s="184"/>
      <c r="O9" s="184"/>
      <c r="P9" s="184"/>
      <c r="Q9" s="183"/>
      <c r="R9" s="306"/>
      <c r="S9" s="301"/>
      <c r="T9" s="301"/>
      <c r="U9" s="301"/>
      <c r="V9" s="300"/>
    </row>
    <row r="10" spans="1:22" ht="19.899999999999999" customHeight="1">
      <c r="A10" s="299" t="s">
        <v>244</v>
      </c>
      <c r="B10" s="192" t="s">
        <v>243</v>
      </c>
      <c r="C10" s="204">
        <f t="shared" si="0"/>
        <v>202</v>
      </c>
      <c r="D10" s="187">
        <f t="shared" si="1"/>
        <v>0</v>
      </c>
      <c r="E10" s="187">
        <f t="shared" si="2"/>
        <v>0</v>
      </c>
      <c r="F10" s="187">
        <f t="shared" si="3"/>
        <v>0</v>
      </c>
      <c r="G10" s="188">
        <f t="shared" si="4"/>
        <v>0</v>
      </c>
      <c r="H10" s="303"/>
      <c r="I10" s="184"/>
      <c r="J10" s="184"/>
      <c r="K10" s="184"/>
      <c r="L10" s="183"/>
      <c r="M10" s="302"/>
      <c r="N10" s="184"/>
      <c r="O10" s="184"/>
      <c r="P10" s="184"/>
      <c r="Q10" s="183"/>
      <c r="R10" s="295">
        <v>202</v>
      </c>
      <c r="S10" s="294"/>
      <c r="T10" s="301"/>
      <c r="U10" s="301"/>
      <c r="V10" s="300"/>
    </row>
    <row r="11" spans="1:22" ht="19.899999999999999" customHeight="1">
      <c r="A11" s="299" t="s">
        <v>242</v>
      </c>
      <c r="B11" s="192" t="s">
        <v>241</v>
      </c>
      <c r="C11" s="204">
        <f t="shared" si="0"/>
        <v>255</v>
      </c>
      <c r="D11" s="187">
        <f t="shared" si="1"/>
        <v>133</v>
      </c>
      <c r="E11" s="187">
        <f t="shared" si="2"/>
        <v>0</v>
      </c>
      <c r="F11" s="187">
        <f t="shared" si="3"/>
        <v>0</v>
      </c>
      <c r="G11" s="188">
        <f t="shared" si="4"/>
        <v>0</v>
      </c>
      <c r="H11" s="303"/>
      <c r="I11" s="184"/>
      <c r="J11" s="184"/>
      <c r="K11" s="184"/>
      <c r="L11" s="183"/>
      <c r="M11" s="302"/>
      <c r="N11" s="184"/>
      <c r="O11" s="184"/>
      <c r="P11" s="184"/>
      <c r="Q11" s="183"/>
      <c r="R11" s="295">
        <v>255</v>
      </c>
      <c r="S11" s="301">
        <v>133</v>
      </c>
      <c r="T11" s="301"/>
      <c r="U11" s="301"/>
      <c r="V11" s="300"/>
    </row>
    <row r="12" spans="1:22" ht="19.899999999999999" customHeight="1">
      <c r="A12" s="299" t="s">
        <v>240</v>
      </c>
      <c r="B12" s="192" t="s">
        <v>239</v>
      </c>
      <c r="C12" s="204">
        <f t="shared" si="0"/>
        <v>0</v>
      </c>
      <c r="D12" s="187">
        <f t="shared" si="1"/>
        <v>0</v>
      </c>
      <c r="E12" s="187">
        <f t="shared" si="2"/>
        <v>0</v>
      </c>
      <c r="F12" s="187">
        <f t="shared" si="3"/>
        <v>0</v>
      </c>
      <c r="G12" s="188">
        <f t="shared" si="4"/>
        <v>0</v>
      </c>
      <c r="H12" s="303"/>
      <c r="I12" s="184"/>
      <c r="J12" s="184"/>
      <c r="K12" s="184"/>
      <c r="L12" s="183"/>
      <c r="M12" s="302"/>
      <c r="N12" s="184"/>
      <c r="O12" s="184"/>
      <c r="P12" s="184"/>
      <c r="Q12" s="183"/>
      <c r="R12" s="295"/>
      <c r="S12" s="301"/>
      <c r="T12" s="301"/>
      <c r="U12" s="301"/>
      <c r="V12" s="300"/>
    </row>
    <row r="13" spans="1:22" ht="19.899999999999999" customHeight="1">
      <c r="A13" s="305" t="s">
        <v>164</v>
      </c>
      <c r="B13" s="192" t="s">
        <v>163</v>
      </c>
      <c r="C13" s="204">
        <f t="shared" si="0"/>
        <v>0</v>
      </c>
      <c r="D13" s="187">
        <f t="shared" si="1"/>
        <v>0</v>
      </c>
      <c r="E13" s="187">
        <f t="shared" si="2"/>
        <v>0</v>
      </c>
      <c r="F13" s="187">
        <f t="shared" si="3"/>
        <v>0</v>
      </c>
      <c r="G13" s="188">
        <f t="shared" si="4"/>
        <v>0</v>
      </c>
      <c r="H13" s="303"/>
      <c r="I13" s="184"/>
      <c r="J13" s="184"/>
      <c r="K13" s="184"/>
      <c r="L13" s="183"/>
      <c r="M13" s="302"/>
      <c r="N13" s="184"/>
      <c r="O13" s="184"/>
      <c r="P13" s="184"/>
      <c r="Q13" s="183"/>
      <c r="R13" s="295"/>
      <c r="S13" s="301"/>
      <c r="T13" s="301"/>
      <c r="U13" s="301"/>
      <c r="V13" s="300"/>
    </row>
    <row r="14" spans="1:22" ht="15.75" customHeight="1">
      <c r="A14" s="299" t="s">
        <v>238</v>
      </c>
      <c r="B14" s="192" t="s">
        <v>237</v>
      </c>
      <c r="C14" s="204">
        <f t="shared" si="0"/>
        <v>112</v>
      </c>
      <c r="D14" s="187">
        <f t="shared" si="1"/>
        <v>0</v>
      </c>
      <c r="E14" s="187">
        <f t="shared" si="2"/>
        <v>0</v>
      </c>
      <c r="F14" s="187">
        <f t="shared" si="3"/>
        <v>0</v>
      </c>
      <c r="G14" s="188">
        <f t="shared" si="4"/>
        <v>0</v>
      </c>
      <c r="H14" s="303"/>
      <c r="I14" s="184"/>
      <c r="J14" s="184"/>
      <c r="K14" s="184"/>
      <c r="L14" s="183"/>
      <c r="M14" s="302"/>
      <c r="N14" s="184"/>
      <c r="O14" s="184"/>
      <c r="P14" s="184"/>
      <c r="Q14" s="183"/>
      <c r="R14" s="295">
        <v>112</v>
      </c>
      <c r="S14" s="301"/>
      <c r="T14" s="301"/>
      <c r="U14" s="301"/>
      <c r="V14" s="300"/>
    </row>
    <row r="15" spans="1:22" ht="16.149999999999999" customHeight="1">
      <c r="A15" s="299" t="s">
        <v>236</v>
      </c>
      <c r="B15" s="192" t="s">
        <v>235</v>
      </c>
      <c r="C15" s="204">
        <f t="shared" si="0"/>
        <v>120</v>
      </c>
      <c r="D15" s="187">
        <f t="shared" si="1"/>
        <v>120</v>
      </c>
      <c r="E15" s="187">
        <f t="shared" si="2"/>
        <v>0</v>
      </c>
      <c r="F15" s="187">
        <f t="shared" si="3"/>
        <v>0</v>
      </c>
      <c r="G15" s="188">
        <f t="shared" si="4"/>
        <v>0</v>
      </c>
      <c r="H15" s="303"/>
      <c r="I15" s="184"/>
      <c r="J15" s="184"/>
      <c r="K15" s="184"/>
      <c r="L15" s="183"/>
      <c r="M15" s="302"/>
      <c r="N15" s="184"/>
      <c r="O15" s="184"/>
      <c r="P15" s="184"/>
      <c r="Q15" s="183"/>
      <c r="R15" s="295">
        <v>120</v>
      </c>
      <c r="S15" s="301">
        <v>120</v>
      </c>
      <c r="T15" s="301"/>
      <c r="U15" s="301"/>
      <c r="V15" s="300"/>
    </row>
    <row r="16" spans="1:22" ht="16.149999999999999" customHeight="1">
      <c r="A16" s="299" t="s">
        <v>234</v>
      </c>
      <c r="B16" s="192" t="s">
        <v>233</v>
      </c>
      <c r="C16" s="204">
        <f t="shared" ref="C16:C42" si="5">H16+M16+R16</f>
        <v>0</v>
      </c>
      <c r="D16" s="187"/>
      <c r="E16" s="187">
        <f t="shared" ref="E16:E42" si="6">J16+O16+T16</f>
        <v>0</v>
      </c>
      <c r="F16" s="187">
        <f t="shared" ref="F16:F42" si="7">K16+P16+U16</f>
        <v>0</v>
      </c>
      <c r="G16" s="188">
        <f t="shared" ref="G16:G42" si="8">L16+Q16+V16</f>
        <v>0</v>
      </c>
      <c r="H16" s="303"/>
      <c r="I16" s="184"/>
      <c r="J16" s="184"/>
      <c r="K16" s="184"/>
      <c r="L16" s="183"/>
      <c r="M16" s="302"/>
      <c r="N16" s="184"/>
      <c r="O16" s="184"/>
      <c r="P16" s="184"/>
      <c r="Q16" s="183"/>
      <c r="R16" s="295"/>
      <c r="S16" s="301"/>
      <c r="T16" s="301"/>
      <c r="U16" s="301"/>
      <c r="V16" s="300"/>
    </row>
    <row r="17" spans="1:22" ht="19.5" customHeight="1">
      <c r="A17" s="299" t="s">
        <v>232</v>
      </c>
      <c r="B17" s="192" t="s">
        <v>231</v>
      </c>
      <c r="C17" s="204">
        <f t="shared" si="5"/>
        <v>0</v>
      </c>
      <c r="D17" s="187">
        <f t="shared" ref="D17:D42" si="9">I17+N17+S17</f>
        <v>0</v>
      </c>
      <c r="E17" s="187">
        <f t="shared" si="6"/>
        <v>0</v>
      </c>
      <c r="F17" s="187">
        <f t="shared" si="7"/>
        <v>0</v>
      </c>
      <c r="G17" s="188">
        <f t="shared" si="8"/>
        <v>0</v>
      </c>
      <c r="H17" s="303"/>
      <c r="I17" s="184"/>
      <c r="J17" s="184"/>
      <c r="K17" s="184"/>
      <c r="L17" s="183"/>
      <c r="M17" s="302"/>
      <c r="N17" s="184"/>
      <c r="O17" s="184"/>
      <c r="P17" s="184"/>
      <c r="Q17" s="183"/>
      <c r="R17" s="295"/>
      <c r="S17" s="301"/>
      <c r="T17" s="301"/>
      <c r="U17" s="301"/>
      <c r="V17" s="300"/>
    </row>
    <row r="18" spans="1:22" ht="19.899999999999999" customHeight="1">
      <c r="A18" s="299" t="s">
        <v>230</v>
      </c>
      <c r="B18" s="192" t="s">
        <v>229</v>
      </c>
      <c r="C18" s="204">
        <f t="shared" si="5"/>
        <v>122</v>
      </c>
      <c r="D18" s="187">
        <f t="shared" si="9"/>
        <v>0</v>
      </c>
      <c r="E18" s="187">
        <f t="shared" si="6"/>
        <v>0</v>
      </c>
      <c r="F18" s="187">
        <f t="shared" si="7"/>
        <v>0</v>
      </c>
      <c r="G18" s="188">
        <f t="shared" si="8"/>
        <v>0</v>
      </c>
      <c r="H18" s="303"/>
      <c r="I18" s="184"/>
      <c r="J18" s="184"/>
      <c r="K18" s="184"/>
      <c r="L18" s="183"/>
      <c r="M18" s="302"/>
      <c r="N18" s="184"/>
      <c r="O18" s="184"/>
      <c r="P18" s="184"/>
      <c r="Q18" s="183"/>
      <c r="R18" s="295">
        <v>122</v>
      </c>
      <c r="S18" s="294"/>
      <c r="T18" s="301"/>
      <c r="U18" s="301"/>
      <c r="V18" s="300"/>
    </row>
    <row r="19" spans="1:22" ht="19.899999999999999" customHeight="1">
      <c r="A19" s="299" t="s">
        <v>151</v>
      </c>
      <c r="B19" s="192" t="s">
        <v>150</v>
      </c>
      <c r="C19" s="204">
        <f t="shared" si="5"/>
        <v>0</v>
      </c>
      <c r="D19" s="187">
        <f t="shared" si="9"/>
        <v>0</v>
      </c>
      <c r="E19" s="187">
        <f t="shared" si="6"/>
        <v>0</v>
      </c>
      <c r="F19" s="187">
        <f t="shared" si="7"/>
        <v>0</v>
      </c>
      <c r="G19" s="188">
        <f t="shared" si="8"/>
        <v>0</v>
      </c>
      <c r="H19" s="303"/>
      <c r="I19" s="184"/>
      <c r="J19" s="184"/>
      <c r="K19" s="184"/>
      <c r="L19" s="183"/>
      <c r="M19" s="302"/>
      <c r="N19" s="184"/>
      <c r="O19" s="184"/>
      <c r="P19" s="184"/>
      <c r="Q19" s="183"/>
      <c r="R19" s="295"/>
      <c r="S19" s="294"/>
      <c r="T19" s="301"/>
      <c r="U19" s="301"/>
      <c r="V19" s="300"/>
    </row>
    <row r="20" spans="1:22" ht="19.899999999999999" customHeight="1">
      <c r="A20" s="299" t="s">
        <v>228</v>
      </c>
      <c r="B20" s="192" t="s">
        <v>227</v>
      </c>
      <c r="C20" s="204">
        <f t="shared" si="5"/>
        <v>365</v>
      </c>
      <c r="D20" s="187">
        <f t="shared" si="9"/>
        <v>0</v>
      </c>
      <c r="E20" s="187">
        <f t="shared" si="6"/>
        <v>0</v>
      </c>
      <c r="F20" s="187">
        <f t="shared" si="7"/>
        <v>0</v>
      </c>
      <c r="G20" s="188">
        <f t="shared" si="8"/>
        <v>0</v>
      </c>
      <c r="H20" s="303"/>
      <c r="I20" s="184"/>
      <c r="J20" s="184"/>
      <c r="K20" s="184"/>
      <c r="L20" s="183"/>
      <c r="M20" s="302"/>
      <c r="N20" s="184"/>
      <c r="O20" s="184"/>
      <c r="P20" s="184"/>
      <c r="Q20" s="183"/>
      <c r="R20" s="295">
        <f>315+25+25</f>
        <v>365</v>
      </c>
      <c r="S20" s="294"/>
      <c r="T20" s="301"/>
      <c r="U20" s="301"/>
      <c r="V20" s="300"/>
    </row>
    <row r="21" spans="1:22" ht="19.899999999999999" customHeight="1">
      <c r="A21" s="299" t="s">
        <v>226</v>
      </c>
      <c r="B21" s="192"/>
      <c r="C21" s="204">
        <f t="shared" si="5"/>
        <v>0</v>
      </c>
      <c r="D21" s="187">
        <f t="shared" si="9"/>
        <v>0</v>
      </c>
      <c r="E21" s="187">
        <f t="shared" si="6"/>
        <v>0</v>
      </c>
      <c r="F21" s="187">
        <f t="shared" si="7"/>
        <v>0</v>
      </c>
      <c r="G21" s="207">
        <f t="shared" si="8"/>
        <v>0</v>
      </c>
      <c r="H21" s="190">
        <f t="shared" ref="H21:V21" si="10">H22+H23+H24+H25</f>
        <v>0</v>
      </c>
      <c r="I21" s="190">
        <f t="shared" si="10"/>
        <v>0</v>
      </c>
      <c r="J21" s="190">
        <f t="shared" si="10"/>
        <v>0</v>
      </c>
      <c r="K21" s="190">
        <f t="shared" si="10"/>
        <v>0</v>
      </c>
      <c r="L21" s="190">
        <f t="shared" si="10"/>
        <v>0</v>
      </c>
      <c r="M21" s="190">
        <f t="shared" si="10"/>
        <v>0</v>
      </c>
      <c r="N21" s="190">
        <f t="shared" si="10"/>
        <v>0</v>
      </c>
      <c r="O21" s="190">
        <f t="shared" si="10"/>
        <v>0</v>
      </c>
      <c r="P21" s="190">
        <f t="shared" si="10"/>
        <v>0</v>
      </c>
      <c r="Q21" s="190">
        <f t="shared" si="10"/>
        <v>0</v>
      </c>
      <c r="R21" s="190">
        <f t="shared" si="10"/>
        <v>0</v>
      </c>
      <c r="S21" s="190">
        <f t="shared" si="10"/>
        <v>0</v>
      </c>
      <c r="T21" s="190">
        <f t="shared" si="10"/>
        <v>0</v>
      </c>
      <c r="U21" s="190">
        <f t="shared" si="10"/>
        <v>0</v>
      </c>
      <c r="V21" s="190">
        <f t="shared" si="10"/>
        <v>0</v>
      </c>
    </row>
    <row r="22" spans="1:22" ht="19.899999999999999" customHeight="1">
      <c r="A22" s="732" t="s">
        <v>225</v>
      </c>
      <c r="B22" s="206" t="s">
        <v>224</v>
      </c>
      <c r="C22" s="204">
        <f t="shared" si="5"/>
        <v>0</v>
      </c>
      <c r="D22" s="187">
        <f t="shared" si="9"/>
        <v>0</v>
      </c>
      <c r="E22" s="187">
        <f t="shared" si="6"/>
        <v>0</v>
      </c>
      <c r="F22" s="187">
        <f t="shared" si="7"/>
        <v>0</v>
      </c>
      <c r="G22" s="188">
        <f t="shared" si="8"/>
        <v>0</v>
      </c>
      <c r="H22" s="303"/>
      <c r="I22" s="184"/>
      <c r="J22" s="184"/>
      <c r="K22" s="184"/>
      <c r="L22" s="183"/>
      <c r="M22" s="302"/>
      <c r="N22" s="184"/>
      <c r="O22" s="184"/>
      <c r="P22" s="184"/>
      <c r="Q22" s="183"/>
      <c r="R22" s="295"/>
      <c r="S22" s="294"/>
      <c r="T22" s="301"/>
      <c r="U22" s="301"/>
      <c r="V22" s="300"/>
    </row>
    <row r="23" spans="1:22" ht="51" customHeight="1">
      <c r="A23" s="733"/>
      <c r="B23" s="201" t="s">
        <v>223</v>
      </c>
      <c r="C23" s="204">
        <f t="shared" si="5"/>
        <v>0</v>
      </c>
      <c r="D23" s="187">
        <f t="shared" si="9"/>
        <v>0</v>
      </c>
      <c r="E23" s="187">
        <f t="shared" si="6"/>
        <v>0</v>
      </c>
      <c r="F23" s="187">
        <f t="shared" si="7"/>
        <v>0</v>
      </c>
      <c r="G23" s="188">
        <f t="shared" si="8"/>
        <v>0</v>
      </c>
      <c r="H23" s="303"/>
      <c r="I23" s="184"/>
      <c r="J23" s="184"/>
      <c r="K23" s="184"/>
      <c r="L23" s="183"/>
      <c r="M23" s="302"/>
      <c r="N23" s="184"/>
      <c r="O23" s="184"/>
      <c r="P23" s="184"/>
      <c r="Q23" s="183"/>
      <c r="R23" s="295"/>
      <c r="S23" s="294"/>
      <c r="T23" s="301"/>
      <c r="U23" s="301"/>
      <c r="V23" s="300"/>
    </row>
    <row r="24" spans="1:22" ht="32.450000000000003" customHeight="1">
      <c r="A24" s="733"/>
      <c r="B24" s="201" t="s">
        <v>222</v>
      </c>
      <c r="C24" s="204">
        <f t="shared" si="5"/>
        <v>0</v>
      </c>
      <c r="D24" s="187">
        <f t="shared" si="9"/>
        <v>0</v>
      </c>
      <c r="E24" s="187">
        <f t="shared" si="6"/>
        <v>0</v>
      </c>
      <c r="F24" s="187">
        <f t="shared" si="7"/>
        <v>0</v>
      </c>
      <c r="G24" s="188">
        <f t="shared" si="8"/>
        <v>0</v>
      </c>
      <c r="H24" s="303"/>
      <c r="I24" s="184"/>
      <c r="J24" s="184"/>
      <c r="K24" s="184"/>
      <c r="L24" s="183"/>
      <c r="M24" s="302"/>
      <c r="N24" s="184"/>
      <c r="O24" s="184"/>
      <c r="P24" s="184"/>
      <c r="Q24" s="183"/>
      <c r="R24" s="295"/>
      <c r="S24" s="294"/>
      <c r="T24" s="301"/>
      <c r="U24" s="301"/>
      <c r="V24" s="300"/>
    </row>
    <row r="25" spans="1:22" ht="32.450000000000003" customHeight="1">
      <c r="A25" s="734"/>
      <c r="B25" s="201" t="s">
        <v>221</v>
      </c>
      <c r="C25" s="204">
        <f t="shared" si="5"/>
        <v>0</v>
      </c>
      <c r="D25" s="187">
        <f t="shared" si="9"/>
        <v>0</v>
      </c>
      <c r="E25" s="187">
        <f t="shared" si="6"/>
        <v>0</v>
      </c>
      <c r="F25" s="187">
        <f t="shared" si="7"/>
        <v>0</v>
      </c>
      <c r="G25" s="188">
        <f t="shared" si="8"/>
        <v>0</v>
      </c>
      <c r="H25" s="303"/>
      <c r="I25" s="184"/>
      <c r="J25" s="184"/>
      <c r="K25" s="184"/>
      <c r="L25" s="183"/>
      <c r="M25" s="302"/>
      <c r="N25" s="184"/>
      <c r="O25" s="184"/>
      <c r="P25" s="184"/>
      <c r="Q25" s="183"/>
      <c r="R25" s="295"/>
      <c r="S25" s="294"/>
      <c r="T25" s="301"/>
      <c r="U25" s="301"/>
      <c r="V25" s="300"/>
    </row>
    <row r="26" spans="1:22" ht="24" customHeight="1">
      <c r="A26" s="299" t="s">
        <v>220</v>
      </c>
      <c r="B26" s="201" t="s">
        <v>219</v>
      </c>
      <c r="C26" s="204">
        <f t="shared" si="5"/>
        <v>345</v>
      </c>
      <c r="D26" s="187">
        <f t="shared" si="9"/>
        <v>0</v>
      </c>
      <c r="E26" s="187">
        <f t="shared" si="6"/>
        <v>0</v>
      </c>
      <c r="F26" s="187">
        <f t="shared" si="7"/>
        <v>0</v>
      </c>
      <c r="G26" s="188">
        <f t="shared" si="8"/>
        <v>0</v>
      </c>
      <c r="H26" s="303"/>
      <c r="I26" s="184"/>
      <c r="J26" s="184"/>
      <c r="K26" s="184"/>
      <c r="L26" s="183"/>
      <c r="M26" s="302"/>
      <c r="N26" s="184"/>
      <c r="O26" s="184"/>
      <c r="P26" s="184"/>
      <c r="Q26" s="183"/>
      <c r="R26" s="295">
        <v>345</v>
      </c>
      <c r="S26" s="294"/>
      <c r="T26" s="301"/>
      <c r="U26" s="301"/>
      <c r="V26" s="300"/>
    </row>
    <row r="27" spans="1:22" ht="19.899999999999999" customHeight="1">
      <c r="A27" s="305" t="s">
        <v>129</v>
      </c>
      <c r="B27" s="192" t="s">
        <v>130</v>
      </c>
      <c r="C27" s="204">
        <f t="shared" si="5"/>
        <v>0</v>
      </c>
      <c r="D27" s="187">
        <f t="shared" si="9"/>
        <v>0</v>
      </c>
      <c r="E27" s="187">
        <f t="shared" si="6"/>
        <v>0</v>
      </c>
      <c r="F27" s="187">
        <f t="shared" si="7"/>
        <v>0</v>
      </c>
      <c r="G27" s="188">
        <f t="shared" si="8"/>
        <v>0</v>
      </c>
      <c r="H27" s="303"/>
      <c r="I27" s="184"/>
      <c r="J27" s="184"/>
      <c r="K27" s="184"/>
      <c r="L27" s="183"/>
      <c r="M27" s="302"/>
      <c r="N27" s="184"/>
      <c r="O27" s="184"/>
      <c r="P27" s="184"/>
      <c r="Q27" s="183"/>
      <c r="R27" s="295"/>
      <c r="S27" s="294"/>
      <c r="T27" s="301"/>
      <c r="U27" s="301"/>
      <c r="V27" s="300"/>
    </row>
    <row r="28" spans="1:22" ht="19.899999999999999" customHeight="1">
      <c r="A28" s="299" t="s">
        <v>218</v>
      </c>
      <c r="B28" s="192" t="s">
        <v>128</v>
      </c>
      <c r="C28" s="204">
        <f t="shared" si="5"/>
        <v>0</v>
      </c>
      <c r="D28" s="187">
        <f t="shared" si="9"/>
        <v>0</v>
      </c>
      <c r="E28" s="187">
        <f t="shared" si="6"/>
        <v>0</v>
      </c>
      <c r="F28" s="187">
        <f t="shared" si="7"/>
        <v>0</v>
      </c>
      <c r="G28" s="188">
        <f t="shared" si="8"/>
        <v>0</v>
      </c>
      <c r="H28" s="303"/>
      <c r="I28" s="184"/>
      <c r="J28" s="184"/>
      <c r="K28" s="184"/>
      <c r="L28" s="183"/>
      <c r="M28" s="302"/>
      <c r="N28" s="184"/>
      <c r="O28" s="184"/>
      <c r="P28" s="184"/>
      <c r="Q28" s="183"/>
      <c r="R28" s="295"/>
      <c r="S28" s="294"/>
      <c r="T28" s="301"/>
      <c r="U28" s="301"/>
      <c r="V28" s="300"/>
    </row>
    <row r="29" spans="1:22" ht="19.899999999999999" customHeight="1">
      <c r="A29" s="299" t="s">
        <v>217</v>
      </c>
      <c r="B29" s="192" t="s">
        <v>216</v>
      </c>
      <c r="C29" s="204">
        <f t="shared" si="5"/>
        <v>264</v>
      </c>
      <c r="D29" s="187">
        <f t="shared" si="9"/>
        <v>0</v>
      </c>
      <c r="E29" s="187">
        <f t="shared" si="6"/>
        <v>0</v>
      </c>
      <c r="F29" s="187">
        <f t="shared" si="7"/>
        <v>0</v>
      </c>
      <c r="G29" s="188">
        <f t="shared" si="8"/>
        <v>0</v>
      </c>
      <c r="H29" s="303"/>
      <c r="I29" s="184"/>
      <c r="J29" s="184"/>
      <c r="K29" s="184"/>
      <c r="L29" s="183"/>
      <c r="M29" s="302"/>
      <c r="N29" s="184"/>
      <c r="O29" s="184"/>
      <c r="P29" s="184"/>
      <c r="Q29" s="183"/>
      <c r="R29" s="295">
        <f>170+94</f>
        <v>264</v>
      </c>
      <c r="S29" s="294"/>
      <c r="T29" s="301"/>
      <c r="U29" s="301"/>
      <c r="V29" s="300"/>
    </row>
    <row r="30" spans="1:22" s="1" customFormat="1" ht="19.899999999999999" customHeight="1">
      <c r="A30" s="299" t="s">
        <v>215</v>
      </c>
      <c r="B30" s="192" t="s">
        <v>214</v>
      </c>
      <c r="C30" s="204">
        <f t="shared" si="5"/>
        <v>0</v>
      </c>
      <c r="D30" s="187">
        <f t="shared" si="9"/>
        <v>0</v>
      </c>
      <c r="E30" s="187">
        <f t="shared" si="6"/>
        <v>0</v>
      </c>
      <c r="F30" s="187">
        <f t="shared" si="7"/>
        <v>0</v>
      </c>
      <c r="G30" s="188">
        <f t="shared" si="8"/>
        <v>0</v>
      </c>
      <c r="H30" s="303"/>
      <c r="I30" s="184"/>
      <c r="J30" s="184"/>
      <c r="K30" s="184"/>
      <c r="L30" s="183"/>
      <c r="M30" s="302"/>
      <c r="N30" s="184"/>
      <c r="O30" s="184"/>
      <c r="P30" s="184"/>
      <c r="Q30" s="183"/>
      <c r="R30" s="295"/>
      <c r="S30" s="294"/>
      <c r="T30" s="301"/>
      <c r="U30" s="301"/>
      <c r="V30" s="300"/>
    </row>
    <row r="31" spans="1:22" ht="19.899999999999999" customHeight="1">
      <c r="A31" s="299" t="s">
        <v>213</v>
      </c>
      <c r="B31" s="192" t="s">
        <v>212</v>
      </c>
      <c r="C31" s="204">
        <f t="shared" si="5"/>
        <v>0</v>
      </c>
      <c r="D31" s="187">
        <f t="shared" si="9"/>
        <v>0</v>
      </c>
      <c r="E31" s="187">
        <f t="shared" si="6"/>
        <v>0</v>
      </c>
      <c r="F31" s="187">
        <f t="shared" si="7"/>
        <v>0</v>
      </c>
      <c r="G31" s="188">
        <f t="shared" si="8"/>
        <v>0</v>
      </c>
      <c r="H31" s="303"/>
      <c r="I31" s="184"/>
      <c r="J31" s="184"/>
      <c r="K31" s="184"/>
      <c r="L31" s="183"/>
      <c r="M31" s="302"/>
      <c r="N31" s="184"/>
      <c r="O31" s="184"/>
      <c r="P31" s="184"/>
      <c r="Q31" s="183"/>
      <c r="R31" s="295"/>
      <c r="S31" s="294"/>
      <c r="T31" s="301"/>
      <c r="U31" s="301"/>
      <c r="V31" s="300"/>
    </row>
    <row r="32" spans="1:22" ht="19.899999999999999" customHeight="1">
      <c r="A32" s="304" t="s">
        <v>211</v>
      </c>
      <c r="B32" s="192" t="s">
        <v>210</v>
      </c>
      <c r="C32" s="204">
        <f t="shared" si="5"/>
        <v>0</v>
      </c>
      <c r="D32" s="187">
        <f t="shared" si="9"/>
        <v>0</v>
      </c>
      <c r="E32" s="187">
        <f t="shared" si="6"/>
        <v>0</v>
      </c>
      <c r="F32" s="187">
        <f t="shared" si="7"/>
        <v>0</v>
      </c>
      <c r="G32" s="188">
        <f t="shared" si="8"/>
        <v>0</v>
      </c>
      <c r="H32" s="303"/>
      <c r="I32" s="184"/>
      <c r="J32" s="184"/>
      <c r="K32" s="184"/>
      <c r="L32" s="183"/>
      <c r="M32" s="302"/>
      <c r="N32" s="184"/>
      <c r="O32" s="184"/>
      <c r="P32" s="184"/>
      <c r="Q32" s="183"/>
      <c r="R32" s="295"/>
      <c r="S32" s="294"/>
      <c r="T32" s="301"/>
      <c r="U32" s="301"/>
      <c r="V32" s="300"/>
    </row>
    <row r="33" spans="1:22" ht="19.899999999999999" customHeight="1">
      <c r="A33" s="299" t="s">
        <v>209</v>
      </c>
      <c r="B33" s="192" t="s">
        <v>208</v>
      </c>
      <c r="C33" s="204">
        <f t="shared" si="5"/>
        <v>894</v>
      </c>
      <c r="D33" s="187">
        <f t="shared" si="9"/>
        <v>0</v>
      </c>
      <c r="E33" s="187">
        <f t="shared" si="6"/>
        <v>0</v>
      </c>
      <c r="F33" s="187">
        <f t="shared" si="7"/>
        <v>0</v>
      </c>
      <c r="G33" s="188">
        <f t="shared" si="8"/>
        <v>0</v>
      </c>
      <c r="H33" s="303"/>
      <c r="I33" s="184"/>
      <c r="J33" s="184"/>
      <c r="K33" s="184"/>
      <c r="L33" s="183"/>
      <c r="M33" s="302"/>
      <c r="N33" s="184"/>
      <c r="O33" s="184"/>
      <c r="P33" s="184"/>
      <c r="Q33" s="183"/>
      <c r="R33" s="295">
        <v>894</v>
      </c>
      <c r="S33" s="294"/>
      <c r="T33" s="301"/>
      <c r="U33" s="301"/>
      <c r="V33" s="300"/>
    </row>
    <row r="34" spans="1:22" ht="19.5" customHeight="1">
      <c r="A34" s="198" t="s">
        <v>207</v>
      </c>
      <c r="B34" s="197" t="s">
        <v>206</v>
      </c>
      <c r="C34" s="204">
        <f t="shared" si="5"/>
        <v>23</v>
      </c>
      <c r="D34" s="187">
        <f t="shared" si="9"/>
        <v>0</v>
      </c>
      <c r="E34" s="187">
        <f t="shared" si="6"/>
        <v>0</v>
      </c>
      <c r="F34" s="187">
        <f t="shared" si="7"/>
        <v>0</v>
      </c>
      <c r="G34" s="188">
        <f t="shared" si="8"/>
        <v>0</v>
      </c>
      <c r="H34" s="303"/>
      <c r="I34" s="184"/>
      <c r="J34" s="184"/>
      <c r="K34" s="184"/>
      <c r="L34" s="183"/>
      <c r="M34" s="302"/>
      <c r="N34" s="184"/>
      <c r="O34" s="184"/>
      <c r="P34" s="184"/>
      <c r="Q34" s="183"/>
      <c r="R34" s="295">
        <v>23</v>
      </c>
      <c r="S34" s="294"/>
      <c r="T34" s="301"/>
      <c r="U34" s="301"/>
      <c r="V34" s="300"/>
    </row>
    <row r="35" spans="1:22" ht="19.899999999999999" customHeight="1">
      <c r="A35" s="198" t="s">
        <v>205</v>
      </c>
      <c r="B35" s="197" t="s">
        <v>204</v>
      </c>
      <c r="C35" s="204">
        <f t="shared" si="5"/>
        <v>0</v>
      </c>
      <c r="D35" s="187">
        <f t="shared" si="9"/>
        <v>0</v>
      </c>
      <c r="E35" s="187">
        <f t="shared" si="6"/>
        <v>0</v>
      </c>
      <c r="F35" s="187">
        <f t="shared" si="7"/>
        <v>0</v>
      </c>
      <c r="G35" s="188">
        <f t="shared" si="8"/>
        <v>0</v>
      </c>
      <c r="H35" s="303"/>
      <c r="I35" s="184"/>
      <c r="J35" s="184"/>
      <c r="K35" s="184"/>
      <c r="L35" s="183"/>
      <c r="M35" s="302"/>
      <c r="N35" s="184"/>
      <c r="O35" s="184"/>
      <c r="P35" s="184"/>
      <c r="Q35" s="183"/>
      <c r="R35" s="295"/>
      <c r="S35" s="294"/>
      <c r="T35" s="301"/>
      <c r="U35" s="301"/>
      <c r="V35" s="300"/>
    </row>
    <row r="36" spans="1:22" ht="19.899999999999999" customHeight="1">
      <c r="A36" s="299" t="s">
        <v>203</v>
      </c>
      <c r="B36" s="192" t="s">
        <v>202</v>
      </c>
      <c r="C36" s="204">
        <f t="shared" si="5"/>
        <v>0</v>
      </c>
      <c r="D36" s="187">
        <f t="shared" si="9"/>
        <v>0</v>
      </c>
      <c r="E36" s="187">
        <f t="shared" si="6"/>
        <v>0</v>
      </c>
      <c r="F36" s="187">
        <f t="shared" si="7"/>
        <v>0</v>
      </c>
      <c r="G36" s="188">
        <f t="shared" si="8"/>
        <v>0</v>
      </c>
      <c r="H36" s="303"/>
      <c r="I36" s="184"/>
      <c r="J36" s="184"/>
      <c r="K36" s="184"/>
      <c r="L36" s="183"/>
      <c r="M36" s="302"/>
      <c r="N36" s="184"/>
      <c r="O36" s="184"/>
      <c r="P36" s="184"/>
      <c r="Q36" s="183"/>
      <c r="R36" s="295"/>
      <c r="S36" s="294"/>
      <c r="T36" s="301"/>
      <c r="U36" s="301"/>
      <c r="V36" s="300"/>
    </row>
    <row r="37" spans="1:22" ht="19.899999999999999" customHeight="1">
      <c r="A37" s="735" t="s">
        <v>269</v>
      </c>
      <c r="B37" s="192" t="s">
        <v>200</v>
      </c>
      <c r="C37" s="204">
        <f t="shared" si="5"/>
        <v>0</v>
      </c>
      <c r="D37" s="187">
        <f t="shared" si="9"/>
        <v>0</v>
      </c>
      <c r="E37" s="187">
        <f t="shared" si="6"/>
        <v>0</v>
      </c>
      <c r="F37" s="187">
        <f t="shared" si="7"/>
        <v>0</v>
      </c>
      <c r="G37" s="188">
        <f t="shared" si="8"/>
        <v>0</v>
      </c>
      <c r="H37" s="303"/>
      <c r="I37" s="184"/>
      <c r="J37" s="184"/>
      <c r="K37" s="184"/>
      <c r="L37" s="183"/>
      <c r="M37" s="302"/>
      <c r="N37" s="184"/>
      <c r="O37" s="184"/>
      <c r="P37" s="184"/>
      <c r="Q37" s="183"/>
      <c r="R37" s="295"/>
      <c r="S37" s="294"/>
      <c r="T37" s="301"/>
      <c r="U37" s="301"/>
      <c r="V37" s="300"/>
    </row>
    <row r="38" spans="1:22" ht="19.899999999999999" customHeight="1">
      <c r="A38" s="736"/>
      <c r="B38" s="192" t="s">
        <v>199</v>
      </c>
      <c r="C38" s="204">
        <f t="shared" si="5"/>
        <v>0</v>
      </c>
      <c r="D38" s="187">
        <f t="shared" si="9"/>
        <v>0</v>
      </c>
      <c r="E38" s="187">
        <f t="shared" si="6"/>
        <v>0</v>
      </c>
      <c r="F38" s="187">
        <f t="shared" si="7"/>
        <v>0</v>
      </c>
      <c r="G38" s="188">
        <f t="shared" si="8"/>
        <v>0</v>
      </c>
      <c r="H38" s="303"/>
      <c r="I38" s="184"/>
      <c r="J38" s="184"/>
      <c r="K38" s="184"/>
      <c r="L38" s="183"/>
      <c r="M38" s="302"/>
      <c r="N38" s="184"/>
      <c r="O38" s="184"/>
      <c r="P38" s="184"/>
      <c r="Q38" s="183"/>
      <c r="R38" s="295"/>
      <c r="S38" s="294"/>
      <c r="T38" s="301"/>
      <c r="U38" s="301"/>
      <c r="V38" s="300"/>
    </row>
    <row r="39" spans="1:22" ht="19.899999999999999" customHeight="1">
      <c r="A39" s="304" t="s">
        <v>198</v>
      </c>
      <c r="B39" s="192" t="s">
        <v>197</v>
      </c>
      <c r="C39" s="204">
        <f t="shared" si="5"/>
        <v>0</v>
      </c>
      <c r="D39" s="187">
        <f t="shared" si="9"/>
        <v>0</v>
      </c>
      <c r="E39" s="187">
        <f t="shared" si="6"/>
        <v>0</v>
      </c>
      <c r="F39" s="187">
        <f t="shared" si="7"/>
        <v>0</v>
      </c>
      <c r="G39" s="188">
        <f t="shared" si="8"/>
        <v>0</v>
      </c>
      <c r="H39" s="303"/>
      <c r="I39" s="184"/>
      <c r="J39" s="184"/>
      <c r="K39" s="184"/>
      <c r="L39" s="183"/>
      <c r="M39" s="302"/>
      <c r="N39" s="184"/>
      <c r="O39" s="184"/>
      <c r="P39" s="184"/>
      <c r="Q39" s="183"/>
      <c r="R39" s="295"/>
      <c r="S39" s="294"/>
      <c r="T39" s="301"/>
      <c r="U39" s="301"/>
      <c r="V39" s="300"/>
    </row>
    <row r="40" spans="1:22" ht="19.899999999999999" customHeight="1">
      <c r="A40" s="304" t="s">
        <v>196</v>
      </c>
      <c r="B40" s="192" t="s">
        <v>100</v>
      </c>
      <c r="C40" s="204">
        <f t="shared" si="5"/>
        <v>0</v>
      </c>
      <c r="D40" s="187">
        <f t="shared" si="9"/>
        <v>0</v>
      </c>
      <c r="E40" s="187">
        <f t="shared" si="6"/>
        <v>0</v>
      </c>
      <c r="F40" s="187">
        <f t="shared" si="7"/>
        <v>0</v>
      </c>
      <c r="G40" s="188">
        <f t="shared" si="8"/>
        <v>0</v>
      </c>
      <c r="H40" s="303"/>
      <c r="I40" s="184"/>
      <c r="J40" s="184"/>
      <c r="K40" s="184"/>
      <c r="L40" s="183"/>
      <c r="M40" s="302"/>
      <c r="N40" s="184"/>
      <c r="O40" s="184"/>
      <c r="P40" s="184"/>
      <c r="Q40" s="183"/>
      <c r="R40" s="295"/>
      <c r="S40" s="294"/>
      <c r="T40" s="301"/>
      <c r="U40" s="301"/>
      <c r="V40" s="300"/>
    </row>
    <row r="41" spans="1:22" ht="19.899999999999999" customHeight="1">
      <c r="A41" s="299" t="s">
        <v>195</v>
      </c>
      <c r="B41" s="192" t="s">
        <v>194</v>
      </c>
      <c r="C41" s="204">
        <f t="shared" si="5"/>
        <v>0</v>
      </c>
      <c r="D41" s="187">
        <f t="shared" si="9"/>
        <v>0</v>
      </c>
      <c r="E41" s="187">
        <f t="shared" si="6"/>
        <v>0</v>
      </c>
      <c r="F41" s="187">
        <f t="shared" si="7"/>
        <v>0</v>
      </c>
      <c r="G41" s="188">
        <f t="shared" si="8"/>
        <v>0</v>
      </c>
      <c r="H41" s="303"/>
      <c r="I41" s="184"/>
      <c r="J41" s="184"/>
      <c r="K41" s="184"/>
      <c r="L41" s="183"/>
      <c r="M41" s="302"/>
      <c r="N41" s="184"/>
      <c r="O41" s="184"/>
      <c r="P41" s="184"/>
      <c r="Q41" s="183"/>
      <c r="R41" s="295"/>
      <c r="S41" s="294"/>
      <c r="T41" s="301"/>
      <c r="U41" s="301"/>
      <c r="V41" s="300"/>
    </row>
    <row r="42" spans="1:22" ht="19.899999999999999" customHeight="1" thickBot="1">
      <c r="A42" s="299" t="s">
        <v>193</v>
      </c>
      <c r="B42" s="181" t="s">
        <v>192</v>
      </c>
      <c r="C42" s="298">
        <f t="shared" si="5"/>
        <v>0</v>
      </c>
      <c r="D42" s="176">
        <f t="shared" si="9"/>
        <v>0</v>
      </c>
      <c r="E42" s="176">
        <f t="shared" si="6"/>
        <v>0</v>
      </c>
      <c r="F42" s="176">
        <f t="shared" si="7"/>
        <v>0</v>
      </c>
      <c r="G42" s="177">
        <f t="shared" si="8"/>
        <v>0</v>
      </c>
      <c r="H42" s="297"/>
      <c r="I42" s="173"/>
      <c r="J42" s="173"/>
      <c r="K42" s="173"/>
      <c r="L42" s="172"/>
      <c r="M42" s="296"/>
      <c r="N42" s="173"/>
      <c r="O42" s="173"/>
      <c r="P42" s="173"/>
      <c r="Q42" s="172"/>
      <c r="R42" s="295"/>
      <c r="S42" s="294"/>
      <c r="T42" s="293"/>
      <c r="U42" s="293"/>
      <c r="V42" s="292"/>
    </row>
    <row r="43" spans="1:22" s="163" customFormat="1" ht="39" customHeight="1" thickBot="1">
      <c r="A43" s="291" t="s">
        <v>0</v>
      </c>
      <c r="B43" s="290"/>
      <c r="C43" s="289">
        <f t="shared" ref="C43:V43" si="11">SUM(C7:C21)+SUM(C26:C42)</f>
        <v>2702</v>
      </c>
      <c r="D43" s="288">
        <f t="shared" si="11"/>
        <v>253</v>
      </c>
      <c r="E43" s="288">
        <f t="shared" si="11"/>
        <v>0</v>
      </c>
      <c r="F43" s="288">
        <f t="shared" si="11"/>
        <v>0</v>
      </c>
      <c r="G43" s="287">
        <f t="shared" si="11"/>
        <v>0</v>
      </c>
      <c r="H43" s="286">
        <f t="shared" si="11"/>
        <v>0</v>
      </c>
      <c r="I43" s="283">
        <f t="shared" si="11"/>
        <v>0</v>
      </c>
      <c r="J43" s="283">
        <f t="shared" si="11"/>
        <v>0</v>
      </c>
      <c r="K43" s="283">
        <f t="shared" si="11"/>
        <v>0</v>
      </c>
      <c r="L43" s="282">
        <f t="shared" si="11"/>
        <v>0</v>
      </c>
      <c r="M43" s="286">
        <f t="shared" si="11"/>
        <v>0</v>
      </c>
      <c r="N43" s="284">
        <f t="shared" si="11"/>
        <v>0</v>
      </c>
      <c r="O43" s="284">
        <f t="shared" si="11"/>
        <v>0</v>
      </c>
      <c r="P43" s="283">
        <f t="shared" si="11"/>
        <v>0</v>
      </c>
      <c r="Q43" s="282">
        <f t="shared" si="11"/>
        <v>0</v>
      </c>
      <c r="R43" s="285">
        <f t="shared" si="11"/>
        <v>2702</v>
      </c>
      <c r="S43" s="284">
        <f t="shared" si="11"/>
        <v>253</v>
      </c>
      <c r="T43" s="284">
        <f t="shared" si="11"/>
        <v>0</v>
      </c>
      <c r="U43" s="283">
        <f t="shared" si="11"/>
        <v>0</v>
      </c>
      <c r="V43" s="282">
        <f t="shared" si="11"/>
        <v>0</v>
      </c>
    </row>
    <row r="44" spans="1:22" s="277" customFormat="1" ht="18.75">
      <c r="A44" s="281"/>
      <c r="B44" s="280"/>
      <c r="C44" s="278"/>
      <c r="D44" s="278"/>
      <c r="E44" s="278"/>
      <c r="F44" s="278"/>
      <c r="G44" s="278"/>
      <c r="H44" s="278"/>
      <c r="I44" s="279"/>
      <c r="J44" s="279"/>
      <c r="K44" s="279"/>
      <c r="L44" s="279"/>
      <c r="M44" s="279"/>
      <c r="N44" s="279"/>
      <c r="O44" s="279"/>
      <c r="P44" s="279"/>
      <c r="Q44" s="279"/>
      <c r="R44" s="278"/>
      <c r="S44" s="278"/>
      <c r="T44" s="278"/>
      <c r="U44" s="275"/>
      <c r="V44" s="275"/>
    </row>
    <row r="45" spans="1:22">
      <c r="C45" s="273"/>
      <c r="D45" s="273"/>
      <c r="E45" s="273"/>
      <c r="F45" s="273"/>
      <c r="G45" s="273"/>
      <c r="H45" s="273"/>
      <c r="I45" s="274"/>
      <c r="J45" s="274"/>
      <c r="K45" s="274"/>
      <c r="L45" s="274"/>
      <c r="M45" s="274"/>
      <c r="N45" s="274"/>
      <c r="O45" s="274"/>
      <c r="P45" s="274"/>
      <c r="Q45" s="274"/>
      <c r="R45" s="276"/>
      <c r="S45" s="273"/>
      <c r="T45" s="273"/>
      <c r="U45" s="275"/>
      <c r="V45" s="275"/>
    </row>
    <row r="46" spans="1:22">
      <c r="C46" s="273"/>
      <c r="D46" s="273"/>
      <c r="E46" s="273"/>
      <c r="F46" s="273"/>
      <c r="G46" s="273"/>
      <c r="H46" s="273"/>
      <c r="I46" s="274"/>
      <c r="J46" s="274"/>
      <c r="K46" s="274"/>
      <c r="L46" s="274"/>
      <c r="M46" s="274"/>
      <c r="N46" s="274"/>
      <c r="O46" s="274"/>
      <c r="P46" s="274"/>
      <c r="Q46" s="274"/>
      <c r="R46" s="273"/>
      <c r="S46" s="273"/>
      <c r="T46" s="273"/>
      <c r="U46" s="273"/>
      <c r="V46" s="273"/>
    </row>
  </sheetData>
  <mergeCells count="11">
    <mergeCell ref="R5:V5"/>
    <mergeCell ref="A7:A9"/>
    <mergeCell ref="A22:A25"/>
    <mergeCell ref="A37:A38"/>
    <mergeCell ref="A1:N1"/>
    <mergeCell ref="A4:A6"/>
    <mergeCell ref="B4:B6"/>
    <mergeCell ref="C4:G5"/>
    <mergeCell ref="H4:V4"/>
    <mergeCell ref="H5:L5"/>
    <mergeCell ref="M5:Q5"/>
  </mergeCells>
  <pageMargins left="0.23622047244094491" right="0.23622047244094491" top="0.74803149606299213" bottom="0.33" header="0.31496062992125984" footer="0.31496062992125984"/>
  <pageSetup paperSize="9" scale="49" fitToWidth="2" orientation="landscape" r:id="rId1"/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</sheetPr>
  <dimension ref="A1:V46"/>
  <sheetViews>
    <sheetView view="pageBreakPreview" zoomScale="60" zoomScaleNormal="75" workbookViewId="0">
      <selection activeCell="O23" sqref="O23"/>
    </sheetView>
  </sheetViews>
  <sheetFormatPr defaultColWidth="8.85546875" defaultRowHeight="15"/>
  <cols>
    <col min="1" max="1" width="35.42578125" style="152" customWidth="1"/>
    <col min="2" max="2" width="35.7109375" style="152" customWidth="1"/>
    <col min="3" max="3" width="17.5703125" style="152" customWidth="1"/>
    <col min="4" max="4" width="19.42578125" style="152" customWidth="1"/>
    <col min="5" max="5" width="19.7109375" style="152" customWidth="1"/>
    <col min="6" max="6" width="23.140625" style="152" customWidth="1"/>
    <col min="7" max="7" width="16.28515625" style="152" customWidth="1"/>
    <col min="8" max="8" width="17.28515625" style="152" customWidth="1"/>
    <col min="9" max="9" width="20" style="1" customWidth="1"/>
    <col min="10" max="10" width="19.5703125" style="1" customWidth="1"/>
    <col min="11" max="11" width="23.28515625" style="1" customWidth="1"/>
    <col min="12" max="12" width="17.140625" style="1" customWidth="1"/>
    <col min="13" max="13" width="18" style="1" customWidth="1"/>
    <col min="14" max="14" width="18.42578125" style="1" customWidth="1"/>
    <col min="15" max="15" width="18.140625" style="1" customWidth="1"/>
    <col min="16" max="16" width="23" style="1" customWidth="1"/>
    <col min="17" max="17" width="17" style="1" customWidth="1"/>
    <col min="18" max="18" width="14.28515625" style="152" customWidth="1"/>
    <col min="19" max="19" width="17.85546875" style="152" customWidth="1"/>
    <col min="20" max="20" width="19" style="152" customWidth="1"/>
    <col min="21" max="21" width="23" style="152" customWidth="1"/>
    <col min="22" max="22" width="17" style="152" customWidth="1"/>
    <col min="23" max="241" width="8.85546875" style="152"/>
    <col min="242" max="242" width="37.28515625" style="152" customWidth="1"/>
    <col min="243" max="245" width="8.85546875" style="152"/>
    <col min="246" max="251" width="9.28515625" style="152" customWidth="1"/>
    <col min="252" max="16384" width="8.85546875" style="152"/>
  </cols>
  <sheetData>
    <row r="1" spans="1:22" ht="25.9" customHeight="1">
      <c r="A1" s="600" t="s">
        <v>258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226"/>
      <c r="P1" s="226"/>
      <c r="Q1" s="226"/>
    </row>
    <row r="2" spans="1:22" ht="15.75" customHeight="1">
      <c r="A2" s="225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</row>
    <row r="3" spans="1:22" ht="27" customHeight="1" thickBot="1">
      <c r="A3" s="59" t="s">
        <v>270</v>
      </c>
      <c r="B3" s="59"/>
      <c r="I3" s="152"/>
      <c r="J3" s="152"/>
      <c r="K3" s="152"/>
      <c r="L3" s="152"/>
      <c r="M3" s="152"/>
      <c r="N3" s="152"/>
      <c r="O3" s="152"/>
      <c r="P3" s="152"/>
      <c r="Q3" s="152"/>
    </row>
    <row r="4" spans="1:22" ht="21" customHeight="1" thickBot="1">
      <c r="A4" s="737" t="s">
        <v>257</v>
      </c>
      <c r="B4" s="602" t="s">
        <v>256</v>
      </c>
      <c r="C4" s="602" t="s">
        <v>255</v>
      </c>
      <c r="D4" s="740"/>
      <c r="E4" s="740"/>
      <c r="F4" s="740"/>
      <c r="G4" s="741"/>
      <c r="H4" s="745" t="s">
        <v>184</v>
      </c>
      <c r="I4" s="746"/>
      <c r="J4" s="746"/>
      <c r="K4" s="746"/>
      <c r="L4" s="746"/>
      <c r="M4" s="746"/>
      <c r="N4" s="746"/>
      <c r="O4" s="746"/>
      <c r="P4" s="746"/>
      <c r="Q4" s="746"/>
      <c r="R4" s="746"/>
      <c r="S4" s="746"/>
      <c r="T4" s="746"/>
      <c r="U4" s="746"/>
      <c r="V4" s="747"/>
    </row>
    <row r="5" spans="1:22" ht="42" customHeight="1" thickBot="1">
      <c r="A5" s="738"/>
      <c r="B5" s="603"/>
      <c r="C5" s="604"/>
      <c r="D5" s="742"/>
      <c r="E5" s="743"/>
      <c r="F5" s="743"/>
      <c r="G5" s="744"/>
      <c r="H5" s="726" t="s">
        <v>254</v>
      </c>
      <c r="I5" s="727"/>
      <c r="J5" s="727"/>
      <c r="K5" s="727"/>
      <c r="L5" s="728"/>
      <c r="M5" s="726" t="s">
        <v>253</v>
      </c>
      <c r="N5" s="727"/>
      <c r="O5" s="727"/>
      <c r="P5" s="727"/>
      <c r="Q5" s="728"/>
      <c r="R5" s="726" t="s">
        <v>252</v>
      </c>
      <c r="S5" s="727"/>
      <c r="T5" s="727"/>
      <c r="U5" s="727"/>
      <c r="V5" s="728"/>
    </row>
    <row r="6" spans="1:22" ht="104.25" customHeight="1" thickBot="1">
      <c r="A6" s="739"/>
      <c r="B6" s="604"/>
      <c r="C6" s="222" t="s">
        <v>70</v>
      </c>
      <c r="D6" s="221" t="s">
        <v>251</v>
      </c>
      <c r="E6" s="221" t="s">
        <v>250</v>
      </c>
      <c r="F6" s="220" t="s">
        <v>249</v>
      </c>
      <c r="G6" s="313" t="s">
        <v>248</v>
      </c>
      <c r="H6" s="219" t="s">
        <v>70</v>
      </c>
      <c r="I6" s="219" t="s">
        <v>251</v>
      </c>
      <c r="J6" s="219" t="s">
        <v>250</v>
      </c>
      <c r="K6" s="219" t="s">
        <v>249</v>
      </c>
      <c r="L6" s="219" t="s">
        <v>248</v>
      </c>
      <c r="M6" s="219" t="s">
        <v>70</v>
      </c>
      <c r="N6" s="219" t="s">
        <v>251</v>
      </c>
      <c r="O6" s="219" t="s">
        <v>250</v>
      </c>
      <c r="P6" s="219" t="s">
        <v>249</v>
      </c>
      <c r="Q6" s="219" t="s">
        <v>248</v>
      </c>
      <c r="R6" s="219" t="s">
        <v>70</v>
      </c>
      <c r="S6" s="219" t="s">
        <v>251</v>
      </c>
      <c r="T6" s="219" t="s">
        <v>250</v>
      </c>
      <c r="U6" s="219" t="s">
        <v>249</v>
      </c>
      <c r="V6" s="219" t="s">
        <v>248</v>
      </c>
    </row>
    <row r="7" spans="1:22" ht="19.899999999999999" customHeight="1">
      <c r="A7" s="729" t="s">
        <v>173</v>
      </c>
      <c r="B7" s="218" t="s">
        <v>247</v>
      </c>
      <c r="C7" s="214">
        <f t="shared" ref="C7:C15" si="0">H7+M7+R7</f>
        <v>0</v>
      </c>
      <c r="D7" s="213">
        <f t="shared" ref="D7:D15" si="1">I7+N7+S7</f>
        <v>0</v>
      </c>
      <c r="E7" s="213">
        <f t="shared" ref="E7:E15" si="2">J7+O7+T7</f>
        <v>0</v>
      </c>
      <c r="F7" s="213">
        <f t="shared" ref="F7:F15" si="3">K7+P7+U7</f>
        <v>0</v>
      </c>
      <c r="G7" s="215">
        <f t="shared" ref="G7:G15" si="4">L7+Q7+V7</f>
        <v>0</v>
      </c>
      <c r="H7" s="325"/>
      <c r="I7" s="326"/>
      <c r="J7" s="326"/>
      <c r="K7" s="326"/>
      <c r="L7" s="330"/>
      <c r="M7" s="332"/>
      <c r="N7" s="331"/>
      <c r="O7" s="331"/>
      <c r="P7" s="331"/>
      <c r="Q7" s="330"/>
      <c r="R7" s="329"/>
      <c r="S7" s="328"/>
      <c r="T7" s="328"/>
      <c r="U7" s="328"/>
      <c r="V7" s="327"/>
    </row>
    <row r="8" spans="1:22" ht="19.899999999999999" customHeight="1">
      <c r="A8" s="730"/>
      <c r="B8" s="192" t="s">
        <v>246</v>
      </c>
      <c r="C8" s="204">
        <f t="shared" si="0"/>
        <v>0</v>
      </c>
      <c r="D8" s="187">
        <f t="shared" si="1"/>
        <v>0</v>
      </c>
      <c r="E8" s="187">
        <f t="shared" si="2"/>
        <v>0</v>
      </c>
      <c r="F8" s="187">
        <f t="shared" si="3"/>
        <v>0</v>
      </c>
      <c r="G8" s="188">
        <f t="shared" si="4"/>
        <v>0</v>
      </c>
      <c r="H8" s="325"/>
      <c r="I8" s="326"/>
      <c r="J8" s="326"/>
      <c r="K8" s="326"/>
      <c r="L8" s="300"/>
      <c r="M8" s="306"/>
      <c r="N8" s="301"/>
      <c r="O8" s="301"/>
      <c r="P8" s="301"/>
      <c r="Q8" s="300"/>
      <c r="R8" s="322"/>
      <c r="S8" s="321"/>
      <c r="T8" s="321"/>
      <c r="U8" s="321"/>
      <c r="V8" s="320"/>
    </row>
    <row r="9" spans="1:22" ht="49.9" customHeight="1">
      <c r="A9" s="731"/>
      <c r="B9" s="192" t="s">
        <v>245</v>
      </c>
      <c r="C9" s="204">
        <f t="shared" si="0"/>
        <v>0</v>
      </c>
      <c r="D9" s="187">
        <f t="shared" si="1"/>
        <v>0</v>
      </c>
      <c r="E9" s="187">
        <f t="shared" si="2"/>
        <v>0</v>
      </c>
      <c r="F9" s="187">
        <f t="shared" si="3"/>
        <v>0</v>
      </c>
      <c r="G9" s="188">
        <f t="shared" si="4"/>
        <v>0</v>
      </c>
      <c r="H9" s="324"/>
      <c r="I9" s="323"/>
      <c r="J9" s="323"/>
      <c r="K9" s="323"/>
      <c r="L9" s="300"/>
      <c r="M9" s="306"/>
      <c r="N9" s="301"/>
      <c r="O9" s="301"/>
      <c r="P9" s="301"/>
      <c r="Q9" s="300"/>
      <c r="R9" s="322"/>
      <c r="S9" s="321"/>
      <c r="T9" s="321"/>
      <c r="U9" s="321"/>
      <c r="V9" s="320"/>
    </row>
    <row r="10" spans="1:22" ht="19.899999999999999" customHeight="1">
      <c r="A10" s="299" t="s">
        <v>244</v>
      </c>
      <c r="B10" s="192" t="s">
        <v>243</v>
      </c>
      <c r="C10" s="204">
        <f t="shared" si="0"/>
        <v>0</v>
      </c>
      <c r="D10" s="187">
        <f t="shared" si="1"/>
        <v>0</v>
      </c>
      <c r="E10" s="187">
        <f t="shared" si="2"/>
        <v>0</v>
      </c>
      <c r="F10" s="187">
        <f t="shared" si="3"/>
        <v>0</v>
      </c>
      <c r="G10" s="188">
        <f t="shared" si="4"/>
        <v>0</v>
      </c>
      <c r="H10" s="324"/>
      <c r="I10" s="323"/>
      <c r="J10" s="323"/>
      <c r="K10" s="323"/>
      <c r="L10" s="300"/>
      <c r="M10" s="306"/>
      <c r="N10" s="301"/>
      <c r="O10" s="301"/>
      <c r="P10" s="301"/>
      <c r="Q10" s="300"/>
      <c r="R10" s="322"/>
      <c r="S10" s="321"/>
      <c r="T10" s="321"/>
      <c r="U10" s="321"/>
      <c r="V10" s="320"/>
    </row>
    <row r="11" spans="1:22" ht="19.899999999999999" customHeight="1">
      <c r="A11" s="299" t="s">
        <v>242</v>
      </c>
      <c r="B11" s="192" t="s">
        <v>241</v>
      </c>
      <c r="C11" s="204">
        <f t="shared" si="0"/>
        <v>0</v>
      </c>
      <c r="D11" s="187">
        <f t="shared" si="1"/>
        <v>0</v>
      </c>
      <c r="E11" s="187">
        <f t="shared" si="2"/>
        <v>0</v>
      </c>
      <c r="F11" s="187">
        <f t="shared" si="3"/>
        <v>0</v>
      </c>
      <c r="G11" s="188">
        <f t="shared" si="4"/>
        <v>0</v>
      </c>
      <c r="H11" s="324"/>
      <c r="I11" s="323"/>
      <c r="J11" s="323"/>
      <c r="K11" s="323"/>
      <c r="L11" s="300"/>
      <c r="M11" s="306"/>
      <c r="N11" s="301"/>
      <c r="O11" s="301"/>
      <c r="P11" s="301"/>
      <c r="Q11" s="300"/>
      <c r="R11" s="322"/>
      <c r="S11" s="321"/>
      <c r="T11" s="321"/>
      <c r="U11" s="321"/>
      <c r="V11" s="320"/>
    </row>
    <row r="12" spans="1:22" ht="19.899999999999999" customHeight="1">
      <c r="A12" s="299" t="s">
        <v>240</v>
      </c>
      <c r="B12" s="192" t="s">
        <v>239</v>
      </c>
      <c r="C12" s="204">
        <f t="shared" si="0"/>
        <v>0</v>
      </c>
      <c r="D12" s="187">
        <f t="shared" si="1"/>
        <v>0</v>
      </c>
      <c r="E12" s="187">
        <f t="shared" si="2"/>
        <v>0</v>
      </c>
      <c r="F12" s="187">
        <f t="shared" si="3"/>
        <v>0</v>
      </c>
      <c r="G12" s="188">
        <f t="shared" si="4"/>
        <v>0</v>
      </c>
      <c r="H12" s="324"/>
      <c r="I12" s="323"/>
      <c r="J12" s="323"/>
      <c r="K12" s="323"/>
      <c r="L12" s="300"/>
      <c r="M12" s="306"/>
      <c r="N12" s="301"/>
      <c r="O12" s="301"/>
      <c r="P12" s="301"/>
      <c r="Q12" s="300"/>
      <c r="R12" s="322"/>
      <c r="S12" s="321"/>
      <c r="T12" s="321"/>
      <c r="U12" s="321"/>
      <c r="V12" s="320"/>
    </row>
    <row r="13" spans="1:22" ht="19.899999999999999" customHeight="1">
      <c r="A13" s="305" t="s">
        <v>164</v>
      </c>
      <c r="B13" s="192" t="s">
        <v>163</v>
      </c>
      <c r="C13" s="204">
        <f t="shared" si="0"/>
        <v>0</v>
      </c>
      <c r="D13" s="187">
        <f t="shared" si="1"/>
        <v>0</v>
      </c>
      <c r="E13" s="187">
        <f t="shared" si="2"/>
        <v>0</v>
      </c>
      <c r="F13" s="187">
        <f t="shared" si="3"/>
        <v>0</v>
      </c>
      <c r="G13" s="188">
        <f t="shared" si="4"/>
        <v>0</v>
      </c>
      <c r="H13" s="324"/>
      <c r="I13" s="323"/>
      <c r="J13" s="323"/>
      <c r="K13" s="323"/>
      <c r="L13" s="300"/>
      <c r="M13" s="306"/>
      <c r="N13" s="301"/>
      <c r="O13" s="301"/>
      <c r="P13" s="301"/>
      <c r="Q13" s="300"/>
      <c r="R13" s="322"/>
      <c r="S13" s="321"/>
      <c r="T13" s="321"/>
      <c r="U13" s="321"/>
      <c r="V13" s="320"/>
    </row>
    <row r="14" spans="1:22" ht="16.149999999999999" customHeight="1">
      <c r="A14" s="299" t="s">
        <v>238</v>
      </c>
      <c r="B14" s="192" t="s">
        <v>237</v>
      </c>
      <c r="C14" s="204">
        <f t="shared" si="0"/>
        <v>0</v>
      </c>
      <c r="D14" s="187">
        <f t="shared" si="1"/>
        <v>0</v>
      </c>
      <c r="E14" s="187">
        <f t="shared" si="2"/>
        <v>0</v>
      </c>
      <c r="F14" s="187">
        <f t="shared" si="3"/>
        <v>0</v>
      </c>
      <c r="G14" s="188">
        <f t="shared" si="4"/>
        <v>0</v>
      </c>
      <c r="H14" s="324"/>
      <c r="I14" s="323"/>
      <c r="J14" s="323"/>
      <c r="K14" s="323"/>
      <c r="L14" s="300"/>
      <c r="M14" s="306"/>
      <c r="N14" s="301"/>
      <c r="O14" s="301"/>
      <c r="P14" s="301"/>
      <c r="Q14" s="300"/>
      <c r="R14" s="322"/>
      <c r="S14" s="321"/>
      <c r="T14" s="321"/>
      <c r="U14" s="321"/>
      <c r="V14" s="320"/>
    </row>
    <row r="15" spans="1:22" ht="16.149999999999999" customHeight="1">
      <c r="A15" s="299" t="s">
        <v>236</v>
      </c>
      <c r="B15" s="192" t="s">
        <v>235</v>
      </c>
      <c r="C15" s="204">
        <f t="shared" si="0"/>
        <v>0</v>
      </c>
      <c r="D15" s="187">
        <f t="shared" si="1"/>
        <v>0</v>
      </c>
      <c r="E15" s="187">
        <f t="shared" si="2"/>
        <v>0</v>
      </c>
      <c r="F15" s="187">
        <f t="shared" si="3"/>
        <v>0</v>
      </c>
      <c r="G15" s="188">
        <f t="shared" si="4"/>
        <v>0</v>
      </c>
      <c r="H15" s="324"/>
      <c r="I15" s="323"/>
      <c r="J15" s="323"/>
      <c r="K15" s="323"/>
      <c r="L15" s="300"/>
      <c r="M15" s="306"/>
      <c r="N15" s="301"/>
      <c r="O15" s="301"/>
      <c r="P15" s="301"/>
      <c r="Q15" s="300"/>
      <c r="R15" s="322"/>
      <c r="S15" s="321"/>
      <c r="T15" s="321"/>
      <c r="U15" s="321"/>
      <c r="V15" s="320"/>
    </row>
    <row r="16" spans="1:22" ht="16.149999999999999" customHeight="1">
      <c r="A16" s="299" t="s">
        <v>234</v>
      </c>
      <c r="B16" s="192" t="s">
        <v>233</v>
      </c>
      <c r="C16" s="204"/>
      <c r="D16" s="187"/>
      <c r="E16" s="187">
        <f t="shared" ref="E16:G20" si="5">J16+O16+T16</f>
        <v>0</v>
      </c>
      <c r="F16" s="187">
        <f t="shared" si="5"/>
        <v>0</v>
      </c>
      <c r="G16" s="188">
        <f t="shared" si="5"/>
        <v>0</v>
      </c>
      <c r="H16" s="324"/>
      <c r="I16" s="323"/>
      <c r="J16" s="323"/>
      <c r="K16" s="323"/>
      <c r="L16" s="300"/>
      <c r="M16" s="306"/>
      <c r="N16" s="301"/>
      <c r="O16" s="301"/>
      <c r="P16" s="301"/>
      <c r="Q16" s="300"/>
      <c r="R16" s="322"/>
      <c r="S16" s="321"/>
      <c r="T16" s="321"/>
      <c r="U16" s="321"/>
      <c r="V16" s="320"/>
    </row>
    <row r="17" spans="1:22" ht="19.899999999999999" customHeight="1">
      <c r="A17" s="299" t="s">
        <v>232</v>
      </c>
      <c r="B17" s="192" t="s">
        <v>231</v>
      </c>
      <c r="C17" s="204">
        <f t="shared" ref="C17:D20" si="6">H17+M17+R17</f>
        <v>0</v>
      </c>
      <c r="D17" s="187">
        <f t="shared" si="6"/>
        <v>0</v>
      </c>
      <c r="E17" s="187">
        <f t="shared" si="5"/>
        <v>0</v>
      </c>
      <c r="F17" s="187">
        <f t="shared" si="5"/>
        <v>0</v>
      </c>
      <c r="G17" s="188">
        <f t="shared" si="5"/>
        <v>0</v>
      </c>
      <c r="H17" s="324"/>
      <c r="I17" s="323"/>
      <c r="J17" s="323"/>
      <c r="K17" s="323"/>
      <c r="L17" s="300"/>
      <c r="M17" s="306"/>
      <c r="N17" s="301"/>
      <c r="O17" s="301"/>
      <c r="P17" s="301"/>
      <c r="Q17" s="300"/>
      <c r="R17" s="322"/>
      <c r="S17" s="321"/>
      <c r="T17" s="321"/>
      <c r="U17" s="321"/>
      <c r="V17" s="320"/>
    </row>
    <row r="18" spans="1:22" ht="19.899999999999999" customHeight="1">
      <c r="A18" s="299" t="s">
        <v>230</v>
      </c>
      <c r="B18" s="192" t="s">
        <v>229</v>
      </c>
      <c r="C18" s="204">
        <f t="shared" si="6"/>
        <v>0</v>
      </c>
      <c r="D18" s="187">
        <f t="shared" si="6"/>
        <v>0</v>
      </c>
      <c r="E18" s="187">
        <f t="shared" si="5"/>
        <v>0</v>
      </c>
      <c r="F18" s="187">
        <f t="shared" si="5"/>
        <v>0</v>
      </c>
      <c r="G18" s="188">
        <f t="shared" si="5"/>
        <v>0</v>
      </c>
      <c r="H18" s="324"/>
      <c r="I18" s="323"/>
      <c r="J18" s="323"/>
      <c r="K18" s="323"/>
      <c r="L18" s="300"/>
      <c r="M18" s="306"/>
      <c r="N18" s="301"/>
      <c r="O18" s="301"/>
      <c r="P18" s="301"/>
      <c r="Q18" s="300"/>
      <c r="R18" s="322"/>
      <c r="S18" s="321"/>
      <c r="T18" s="321"/>
      <c r="U18" s="321"/>
      <c r="V18" s="320"/>
    </row>
    <row r="19" spans="1:22" ht="19.899999999999999" customHeight="1">
      <c r="A19" s="299" t="s">
        <v>151</v>
      </c>
      <c r="B19" s="192" t="s">
        <v>150</v>
      </c>
      <c r="C19" s="204">
        <f t="shared" si="6"/>
        <v>0</v>
      </c>
      <c r="D19" s="187">
        <f t="shared" si="6"/>
        <v>0</v>
      </c>
      <c r="E19" s="187">
        <f t="shared" si="5"/>
        <v>0</v>
      </c>
      <c r="F19" s="187">
        <f t="shared" si="5"/>
        <v>0</v>
      </c>
      <c r="G19" s="188">
        <f t="shared" si="5"/>
        <v>0</v>
      </c>
      <c r="H19" s="324"/>
      <c r="I19" s="323"/>
      <c r="J19" s="323"/>
      <c r="K19" s="323"/>
      <c r="L19" s="300"/>
      <c r="M19" s="306"/>
      <c r="N19" s="301"/>
      <c r="O19" s="301"/>
      <c r="P19" s="301"/>
      <c r="Q19" s="300"/>
      <c r="R19" s="322"/>
      <c r="S19" s="321"/>
      <c r="T19" s="321"/>
      <c r="U19" s="321"/>
      <c r="V19" s="320"/>
    </row>
    <row r="20" spans="1:22" ht="19.899999999999999" customHeight="1">
      <c r="A20" s="299" t="s">
        <v>228</v>
      </c>
      <c r="B20" s="192" t="s">
        <v>227</v>
      </c>
      <c r="C20" s="204">
        <f t="shared" si="6"/>
        <v>0</v>
      </c>
      <c r="D20" s="187">
        <f t="shared" si="6"/>
        <v>0</v>
      </c>
      <c r="E20" s="187">
        <f t="shared" si="5"/>
        <v>0</v>
      </c>
      <c r="F20" s="187">
        <f t="shared" si="5"/>
        <v>0</v>
      </c>
      <c r="G20" s="188">
        <f t="shared" si="5"/>
        <v>0</v>
      </c>
      <c r="H20" s="324"/>
      <c r="I20" s="323"/>
      <c r="J20" s="323"/>
      <c r="K20" s="323"/>
      <c r="L20" s="300"/>
      <c r="M20" s="306"/>
      <c r="N20" s="301"/>
      <c r="O20" s="301"/>
      <c r="P20" s="301"/>
      <c r="Q20" s="300"/>
      <c r="R20" s="322"/>
      <c r="S20" s="321"/>
      <c r="T20" s="321"/>
      <c r="U20" s="321"/>
      <c r="V20" s="320"/>
    </row>
    <row r="21" spans="1:22" ht="19.899999999999999" customHeight="1">
      <c r="A21" s="299" t="s">
        <v>226</v>
      </c>
      <c r="B21" s="192"/>
      <c r="C21" s="204">
        <f>SUM(C22:C24)</f>
        <v>0</v>
      </c>
      <c r="D21" s="187">
        <f>SUM(D22:D24)</f>
        <v>0</v>
      </c>
      <c r="E21" s="187">
        <f t="shared" ref="E21:E42" si="7">J21+O21+T21</f>
        <v>0</v>
      </c>
      <c r="F21" s="187">
        <f>SUM(F22:F24)</f>
        <v>0</v>
      </c>
      <c r="G21" s="207">
        <f>SUM(G22:G24)</f>
        <v>0</v>
      </c>
      <c r="H21" s="325">
        <f t="shared" ref="H21:V21" si="8">H22+H23+H24+H25</f>
        <v>0</v>
      </c>
      <c r="I21" s="325">
        <f t="shared" si="8"/>
        <v>0</v>
      </c>
      <c r="J21" s="325">
        <f t="shared" si="8"/>
        <v>0</v>
      </c>
      <c r="K21" s="325">
        <f t="shared" si="8"/>
        <v>0</v>
      </c>
      <c r="L21" s="325">
        <f t="shared" si="8"/>
        <v>0</v>
      </c>
      <c r="M21" s="325">
        <f t="shared" si="8"/>
        <v>0</v>
      </c>
      <c r="N21" s="325">
        <f t="shared" si="8"/>
        <v>0</v>
      </c>
      <c r="O21" s="325">
        <f t="shared" si="8"/>
        <v>0</v>
      </c>
      <c r="P21" s="325">
        <f t="shared" si="8"/>
        <v>0</v>
      </c>
      <c r="Q21" s="325">
        <f t="shared" si="8"/>
        <v>0</v>
      </c>
      <c r="R21" s="325">
        <f t="shared" si="8"/>
        <v>0</v>
      </c>
      <c r="S21" s="325">
        <f t="shared" si="8"/>
        <v>0</v>
      </c>
      <c r="T21" s="325">
        <f t="shared" si="8"/>
        <v>0</v>
      </c>
      <c r="U21" s="325">
        <f t="shared" si="8"/>
        <v>0</v>
      </c>
      <c r="V21" s="325">
        <f t="shared" si="8"/>
        <v>0</v>
      </c>
    </row>
    <row r="22" spans="1:22" ht="19.899999999999999" customHeight="1">
      <c r="A22" s="732" t="s">
        <v>225</v>
      </c>
      <c r="B22" s="206" t="s">
        <v>224</v>
      </c>
      <c r="C22" s="204">
        <f t="shared" ref="C22:C42" si="9">H22+M22+R22</f>
        <v>0</v>
      </c>
      <c r="D22" s="187">
        <f t="shared" ref="D22:D42" si="10">I22+N22+S22</f>
        <v>0</v>
      </c>
      <c r="E22" s="187">
        <f t="shared" si="7"/>
        <v>0</v>
      </c>
      <c r="F22" s="187">
        <f t="shared" ref="F22:F42" si="11">K22+P22+U22</f>
        <v>0</v>
      </c>
      <c r="G22" s="188">
        <f t="shared" ref="G22:G42" si="12">L22+Q22+V22</f>
        <v>0</v>
      </c>
      <c r="H22" s="324"/>
      <c r="I22" s="323"/>
      <c r="J22" s="323"/>
      <c r="K22" s="323"/>
      <c r="L22" s="300"/>
      <c r="M22" s="306"/>
      <c r="N22" s="301"/>
      <c r="O22" s="301"/>
      <c r="P22" s="301"/>
      <c r="Q22" s="300"/>
      <c r="R22" s="322"/>
      <c r="S22" s="321"/>
      <c r="T22" s="321"/>
      <c r="U22" s="321"/>
      <c r="V22" s="320"/>
    </row>
    <row r="23" spans="1:22" ht="51" customHeight="1">
      <c r="A23" s="733"/>
      <c r="B23" s="201" t="s">
        <v>223</v>
      </c>
      <c r="C23" s="204">
        <f t="shared" si="9"/>
        <v>0</v>
      </c>
      <c r="D23" s="187">
        <f t="shared" si="10"/>
        <v>0</v>
      </c>
      <c r="E23" s="187">
        <f t="shared" si="7"/>
        <v>0</v>
      </c>
      <c r="F23" s="187">
        <f t="shared" si="11"/>
        <v>0</v>
      </c>
      <c r="G23" s="188">
        <f t="shared" si="12"/>
        <v>0</v>
      </c>
      <c r="H23" s="324"/>
      <c r="I23" s="323"/>
      <c r="J23" s="323"/>
      <c r="K23" s="323"/>
      <c r="L23" s="300"/>
      <c r="M23" s="306"/>
      <c r="N23" s="301"/>
      <c r="O23" s="301"/>
      <c r="P23" s="301"/>
      <c r="Q23" s="300"/>
      <c r="R23" s="322"/>
      <c r="S23" s="321"/>
      <c r="T23" s="321"/>
      <c r="U23" s="321"/>
      <c r="V23" s="320"/>
    </row>
    <row r="24" spans="1:22" ht="32.450000000000003" customHeight="1">
      <c r="A24" s="733"/>
      <c r="B24" s="201" t="s">
        <v>222</v>
      </c>
      <c r="C24" s="204">
        <f t="shared" si="9"/>
        <v>0</v>
      </c>
      <c r="D24" s="187">
        <f t="shared" si="10"/>
        <v>0</v>
      </c>
      <c r="E24" s="187">
        <f t="shared" si="7"/>
        <v>0</v>
      </c>
      <c r="F24" s="187">
        <f t="shared" si="11"/>
        <v>0</v>
      </c>
      <c r="G24" s="188">
        <f t="shared" si="12"/>
        <v>0</v>
      </c>
      <c r="H24" s="324"/>
      <c r="I24" s="323"/>
      <c r="J24" s="323"/>
      <c r="K24" s="323"/>
      <c r="L24" s="300"/>
      <c r="M24" s="306"/>
      <c r="N24" s="301"/>
      <c r="O24" s="301"/>
      <c r="P24" s="301"/>
      <c r="Q24" s="300"/>
      <c r="R24" s="322"/>
      <c r="S24" s="321"/>
      <c r="T24" s="321"/>
      <c r="U24" s="321"/>
      <c r="V24" s="320"/>
    </row>
    <row r="25" spans="1:22" ht="32.450000000000003" customHeight="1">
      <c r="A25" s="734"/>
      <c r="B25" s="201" t="s">
        <v>221</v>
      </c>
      <c r="C25" s="204">
        <f t="shared" si="9"/>
        <v>0</v>
      </c>
      <c r="D25" s="187">
        <f t="shared" si="10"/>
        <v>0</v>
      </c>
      <c r="E25" s="187">
        <f t="shared" si="7"/>
        <v>0</v>
      </c>
      <c r="F25" s="187">
        <f t="shared" si="11"/>
        <v>0</v>
      </c>
      <c r="G25" s="188">
        <f t="shared" si="12"/>
        <v>0</v>
      </c>
      <c r="H25" s="324"/>
      <c r="I25" s="323"/>
      <c r="J25" s="323"/>
      <c r="K25" s="323"/>
      <c r="L25" s="300"/>
      <c r="M25" s="306"/>
      <c r="N25" s="301"/>
      <c r="O25" s="301"/>
      <c r="P25" s="301"/>
      <c r="Q25" s="300"/>
      <c r="R25" s="322"/>
      <c r="S25" s="321"/>
      <c r="T25" s="321"/>
      <c r="U25" s="321"/>
      <c r="V25" s="320"/>
    </row>
    <row r="26" spans="1:22" ht="22.15" customHeight="1">
      <c r="A26" s="299" t="s">
        <v>220</v>
      </c>
      <c r="B26" s="201" t="s">
        <v>219</v>
      </c>
      <c r="C26" s="204">
        <f t="shared" si="9"/>
        <v>0</v>
      </c>
      <c r="D26" s="187">
        <f t="shared" si="10"/>
        <v>0</v>
      </c>
      <c r="E26" s="187">
        <f t="shared" si="7"/>
        <v>0</v>
      </c>
      <c r="F26" s="187">
        <f t="shared" si="11"/>
        <v>0</v>
      </c>
      <c r="G26" s="188">
        <f t="shared" si="12"/>
        <v>0</v>
      </c>
      <c r="H26" s="324"/>
      <c r="I26" s="323"/>
      <c r="J26" s="323"/>
      <c r="K26" s="323"/>
      <c r="L26" s="300"/>
      <c r="M26" s="306"/>
      <c r="N26" s="301"/>
      <c r="O26" s="301"/>
      <c r="P26" s="301"/>
      <c r="Q26" s="300"/>
      <c r="R26" s="322"/>
      <c r="S26" s="321"/>
      <c r="T26" s="321"/>
      <c r="U26" s="321"/>
      <c r="V26" s="320"/>
    </row>
    <row r="27" spans="1:22" ht="15.75" customHeight="1">
      <c r="A27" s="305" t="s">
        <v>129</v>
      </c>
      <c r="B27" s="192" t="s">
        <v>130</v>
      </c>
      <c r="C27" s="204">
        <f t="shared" si="9"/>
        <v>6202</v>
      </c>
      <c r="D27" s="187">
        <f t="shared" si="10"/>
        <v>6202</v>
      </c>
      <c r="E27" s="187">
        <f t="shared" si="7"/>
        <v>0</v>
      </c>
      <c r="F27" s="187">
        <f t="shared" si="11"/>
        <v>0</v>
      </c>
      <c r="G27" s="188">
        <f t="shared" si="12"/>
        <v>0</v>
      </c>
      <c r="H27" s="324"/>
      <c r="I27" s="323"/>
      <c r="J27" s="323"/>
      <c r="K27" s="323"/>
      <c r="L27" s="300"/>
      <c r="M27" s="306">
        <v>6202</v>
      </c>
      <c r="N27" s="323">
        <v>6202</v>
      </c>
      <c r="O27" s="301"/>
      <c r="P27" s="301"/>
      <c r="Q27" s="300"/>
      <c r="R27" s="306"/>
      <c r="S27" s="321"/>
      <c r="T27" s="321"/>
      <c r="U27" s="321"/>
      <c r="V27" s="320"/>
    </row>
    <row r="28" spans="1:22" ht="19.899999999999999" customHeight="1">
      <c r="A28" s="299" t="s">
        <v>218</v>
      </c>
      <c r="B28" s="192" t="s">
        <v>128</v>
      </c>
      <c r="C28" s="204">
        <f t="shared" si="9"/>
        <v>0</v>
      </c>
      <c r="D28" s="187">
        <f t="shared" si="10"/>
        <v>0</v>
      </c>
      <c r="E28" s="187">
        <f t="shared" si="7"/>
        <v>0</v>
      </c>
      <c r="F28" s="187">
        <f t="shared" si="11"/>
        <v>0</v>
      </c>
      <c r="G28" s="188">
        <f t="shared" si="12"/>
        <v>0</v>
      </c>
      <c r="H28" s="324"/>
      <c r="I28" s="323"/>
      <c r="J28" s="323"/>
      <c r="K28" s="323"/>
      <c r="L28" s="300"/>
      <c r="M28" s="306"/>
      <c r="N28" s="323"/>
      <c r="O28" s="301"/>
      <c r="P28" s="301"/>
      <c r="Q28" s="300"/>
      <c r="R28" s="306"/>
      <c r="S28" s="321"/>
      <c r="T28" s="321"/>
      <c r="U28" s="321"/>
      <c r="V28" s="320"/>
    </row>
    <row r="29" spans="1:22" ht="19.899999999999999" customHeight="1">
      <c r="A29" s="299" t="s">
        <v>217</v>
      </c>
      <c r="B29" s="192" t="s">
        <v>216</v>
      </c>
      <c r="C29" s="204">
        <f t="shared" si="9"/>
        <v>0</v>
      </c>
      <c r="D29" s="187">
        <f t="shared" si="10"/>
        <v>0</v>
      </c>
      <c r="E29" s="187">
        <f t="shared" si="7"/>
        <v>0</v>
      </c>
      <c r="F29" s="187">
        <f t="shared" si="11"/>
        <v>0</v>
      </c>
      <c r="G29" s="188">
        <f t="shared" si="12"/>
        <v>0</v>
      </c>
      <c r="H29" s="324"/>
      <c r="I29" s="323"/>
      <c r="J29" s="323"/>
      <c r="K29" s="323"/>
      <c r="L29" s="300"/>
      <c r="M29" s="306"/>
      <c r="N29" s="323"/>
      <c r="O29" s="301"/>
      <c r="P29" s="301"/>
      <c r="Q29" s="300"/>
      <c r="R29" s="306"/>
      <c r="S29" s="321"/>
      <c r="T29" s="321"/>
      <c r="U29" s="321"/>
      <c r="V29" s="320"/>
    </row>
    <row r="30" spans="1:22" s="1" customFormat="1" ht="19.899999999999999" customHeight="1">
      <c r="A30" s="299" t="s">
        <v>215</v>
      </c>
      <c r="B30" s="192" t="s">
        <v>214</v>
      </c>
      <c r="C30" s="204">
        <f t="shared" si="9"/>
        <v>0</v>
      </c>
      <c r="D30" s="187">
        <f t="shared" si="10"/>
        <v>0</v>
      </c>
      <c r="E30" s="187">
        <f t="shared" si="7"/>
        <v>0</v>
      </c>
      <c r="F30" s="187">
        <f t="shared" si="11"/>
        <v>0</v>
      </c>
      <c r="G30" s="188">
        <f t="shared" si="12"/>
        <v>0</v>
      </c>
      <c r="H30" s="324"/>
      <c r="I30" s="323"/>
      <c r="J30" s="323"/>
      <c r="K30" s="323"/>
      <c r="L30" s="300"/>
      <c r="M30" s="306"/>
      <c r="N30" s="323"/>
      <c r="O30" s="301"/>
      <c r="P30" s="301"/>
      <c r="Q30" s="300"/>
      <c r="R30" s="306"/>
      <c r="S30" s="321"/>
      <c r="T30" s="321"/>
      <c r="U30" s="321"/>
      <c r="V30" s="320"/>
    </row>
    <row r="31" spans="1:22" ht="19.899999999999999" customHeight="1">
      <c r="A31" s="299" t="s">
        <v>213</v>
      </c>
      <c r="B31" s="192" t="s">
        <v>212</v>
      </c>
      <c r="C31" s="204">
        <f t="shared" si="9"/>
        <v>0</v>
      </c>
      <c r="D31" s="187">
        <f t="shared" si="10"/>
        <v>0</v>
      </c>
      <c r="E31" s="187">
        <f t="shared" si="7"/>
        <v>0</v>
      </c>
      <c r="F31" s="187">
        <f t="shared" si="11"/>
        <v>0</v>
      </c>
      <c r="G31" s="188">
        <f t="shared" si="12"/>
        <v>0</v>
      </c>
      <c r="H31" s="324"/>
      <c r="I31" s="323"/>
      <c r="J31" s="323"/>
      <c r="K31" s="323"/>
      <c r="L31" s="300"/>
      <c r="M31" s="306"/>
      <c r="N31" s="323"/>
      <c r="O31" s="301"/>
      <c r="P31" s="301"/>
      <c r="Q31" s="300"/>
      <c r="R31" s="306"/>
      <c r="S31" s="321"/>
      <c r="T31" s="321"/>
      <c r="U31" s="321"/>
      <c r="V31" s="320"/>
    </row>
    <row r="32" spans="1:22" ht="19.899999999999999" customHeight="1">
      <c r="A32" s="304" t="s">
        <v>211</v>
      </c>
      <c r="B32" s="192" t="s">
        <v>210</v>
      </c>
      <c r="C32" s="204">
        <f t="shared" si="9"/>
        <v>120</v>
      </c>
      <c r="D32" s="187">
        <f t="shared" si="10"/>
        <v>120</v>
      </c>
      <c r="E32" s="187">
        <f t="shared" si="7"/>
        <v>0</v>
      </c>
      <c r="F32" s="187">
        <f t="shared" si="11"/>
        <v>0</v>
      </c>
      <c r="G32" s="188">
        <f t="shared" si="12"/>
        <v>0</v>
      </c>
      <c r="H32" s="324"/>
      <c r="I32" s="323"/>
      <c r="J32" s="323"/>
      <c r="K32" s="323"/>
      <c r="L32" s="300"/>
      <c r="M32" s="306"/>
      <c r="N32" s="323"/>
      <c r="O32" s="301"/>
      <c r="P32" s="301"/>
      <c r="Q32" s="300"/>
      <c r="R32" s="306">
        <v>120</v>
      </c>
      <c r="S32" s="321">
        <v>120</v>
      </c>
      <c r="T32" s="321"/>
      <c r="U32" s="321"/>
      <c r="V32" s="320"/>
    </row>
    <row r="33" spans="1:22" ht="19.899999999999999" customHeight="1">
      <c r="A33" s="299" t="s">
        <v>209</v>
      </c>
      <c r="B33" s="192" t="s">
        <v>208</v>
      </c>
      <c r="C33" s="204">
        <f t="shared" si="9"/>
        <v>0</v>
      </c>
      <c r="D33" s="187">
        <f t="shared" si="10"/>
        <v>0</v>
      </c>
      <c r="E33" s="187">
        <f t="shared" si="7"/>
        <v>0</v>
      </c>
      <c r="F33" s="187">
        <f t="shared" si="11"/>
        <v>0</v>
      </c>
      <c r="G33" s="188">
        <f t="shared" si="12"/>
        <v>0</v>
      </c>
      <c r="H33" s="324"/>
      <c r="I33" s="323"/>
      <c r="J33" s="323"/>
      <c r="K33" s="323"/>
      <c r="L33" s="300"/>
      <c r="M33" s="306"/>
      <c r="N33" s="301"/>
      <c r="O33" s="301"/>
      <c r="P33" s="301"/>
      <c r="Q33" s="300"/>
      <c r="R33" s="322"/>
      <c r="S33" s="321"/>
      <c r="T33" s="321"/>
      <c r="U33" s="321"/>
      <c r="V33" s="320"/>
    </row>
    <row r="34" spans="1:22" ht="19.899999999999999" customHeight="1">
      <c r="A34" s="198" t="s">
        <v>207</v>
      </c>
      <c r="B34" s="197" t="s">
        <v>206</v>
      </c>
      <c r="C34" s="204">
        <f t="shared" si="9"/>
        <v>0</v>
      </c>
      <c r="D34" s="187">
        <f t="shared" si="10"/>
        <v>0</v>
      </c>
      <c r="E34" s="187">
        <f t="shared" si="7"/>
        <v>0</v>
      </c>
      <c r="F34" s="187">
        <f t="shared" si="11"/>
        <v>0</v>
      </c>
      <c r="G34" s="188">
        <f t="shared" si="12"/>
        <v>0</v>
      </c>
      <c r="H34" s="324"/>
      <c r="I34" s="323"/>
      <c r="J34" s="323"/>
      <c r="K34" s="323"/>
      <c r="L34" s="300"/>
      <c r="M34" s="306"/>
      <c r="N34" s="301"/>
      <c r="O34" s="301"/>
      <c r="P34" s="301"/>
      <c r="Q34" s="300"/>
      <c r="R34" s="322"/>
      <c r="S34" s="321"/>
      <c r="T34" s="321"/>
      <c r="U34" s="321"/>
      <c r="V34" s="320"/>
    </row>
    <row r="35" spans="1:22" ht="19.899999999999999" customHeight="1">
      <c r="A35" s="198" t="s">
        <v>205</v>
      </c>
      <c r="B35" s="197" t="s">
        <v>204</v>
      </c>
      <c r="C35" s="204">
        <f t="shared" si="9"/>
        <v>0</v>
      </c>
      <c r="D35" s="187">
        <f t="shared" si="10"/>
        <v>0</v>
      </c>
      <c r="E35" s="187">
        <f t="shared" si="7"/>
        <v>0</v>
      </c>
      <c r="F35" s="187">
        <f t="shared" si="11"/>
        <v>0</v>
      </c>
      <c r="G35" s="188">
        <f t="shared" si="12"/>
        <v>0</v>
      </c>
      <c r="H35" s="324"/>
      <c r="I35" s="323"/>
      <c r="J35" s="323"/>
      <c r="K35" s="323"/>
      <c r="L35" s="300"/>
      <c r="M35" s="306"/>
      <c r="N35" s="301"/>
      <c r="O35" s="301"/>
      <c r="P35" s="301"/>
      <c r="Q35" s="300"/>
      <c r="R35" s="322"/>
      <c r="S35" s="321"/>
      <c r="T35" s="321"/>
      <c r="U35" s="321"/>
      <c r="V35" s="320"/>
    </row>
    <row r="36" spans="1:22" ht="19.899999999999999" customHeight="1">
      <c r="A36" s="299" t="s">
        <v>203</v>
      </c>
      <c r="B36" s="192" t="s">
        <v>202</v>
      </c>
      <c r="C36" s="204">
        <f t="shared" si="9"/>
        <v>0</v>
      </c>
      <c r="D36" s="187">
        <f t="shared" si="10"/>
        <v>0</v>
      </c>
      <c r="E36" s="187">
        <f t="shared" si="7"/>
        <v>0</v>
      </c>
      <c r="F36" s="187">
        <f t="shared" si="11"/>
        <v>0</v>
      </c>
      <c r="G36" s="188">
        <f t="shared" si="12"/>
        <v>0</v>
      </c>
      <c r="H36" s="324"/>
      <c r="I36" s="323"/>
      <c r="J36" s="323"/>
      <c r="K36" s="323"/>
      <c r="L36" s="300"/>
      <c r="M36" s="306"/>
      <c r="N36" s="301"/>
      <c r="O36" s="301"/>
      <c r="P36" s="301"/>
      <c r="Q36" s="300"/>
      <c r="R36" s="322"/>
      <c r="S36" s="321"/>
      <c r="T36" s="321"/>
      <c r="U36" s="321"/>
      <c r="V36" s="320"/>
    </row>
    <row r="37" spans="1:22" ht="19.899999999999999" customHeight="1">
      <c r="A37" s="735" t="s">
        <v>269</v>
      </c>
      <c r="B37" s="192" t="s">
        <v>200</v>
      </c>
      <c r="C37" s="204">
        <f t="shared" si="9"/>
        <v>0</v>
      </c>
      <c r="D37" s="187">
        <f t="shared" si="10"/>
        <v>0</v>
      </c>
      <c r="E37" s="187">
        <f t="shared" si="7"/>
        <v>0</v>
      </c>
      <c r="F37" s="187">
        <f t="shared" si="11"/>
        <v>0</v>
      </c>
      <c r="G37" s="188">
        <f t="shared" si="12"/>
        <v>0</v>
      </c>
      <c r="H37" s="324"/>
      <c r="I37" s="323"/>
      <c r="J37" s="323"/>
      <c r="K37" s="323"/>
      <c r="L37" s="300"/>
      <c r="M37" s="306"/>
      <c r="N37" s="301"/>
      <c r="O37" s="301"/>
      <c r="P37" s="301"/>
      <c r="Q37" s="300"/>
      <c r="R37" s="322"/>
      <c r="S37" s="321"/>
      <c r="T37" s="321"/>
      <c r="U37" s="321"/>
      <c r="V37" s="320"/>
    </row>
    <row r="38" spans="1:22" ht="19.899999999999999" customHeight="1">
      <c r="A38" s="736"/>
      <c r="B38" s="192" t="s">
        <v>199</v>
      </c>
      <c r="C38" s="204">
        <f t="shared" si="9"/>
        <v>0</v>
      </c>
      <c r="D38" s="187">
        <f t="shared" si="10"/>
        <v>0</v>
      </c>
      <c r="E38" s="187">
        <f t="shared" si="7"/>
        <v>0</v>
      </c>
      <c r="F38" s="187">
        <f t="shared" si="11"/>
        <v>0</v>
      </c>
      <c r="G38" s="188">
        <f t="shared" si="12"/>
        <v>0</v>
      </c>
      <c r="H38" s="324"/>
      <c r="I38" s="323"/>
      <c r="J38" s="323"/>
      <c r="K38" s="323"/>
      <c r="L38" s="300"/>
      <c r="M38" s="306"/>
      <c r="N38" s="301"/>
      <c r="O38" s="301"/>
      <c r="P38" s="301"/>
      <c r="Q38" s="300"/>
      <c r="R38" s="322"/>
      <c r="S38" s="321"/>
      <c r="T38" s="321"/>
      <c r="U38" s="321"/>
      <c r="V38" s="320"/>
    </row>
    <row r="39" spans="1:22" ht="19.899999999999999" customHeight="1">
      <c r="A39" s="304" t="s">
        <v>198</v>
      </c>
      <c r="B39" s="192" t="s">
        <v>197</v>
      </c>
      <c r="C39" s="204">
        <f t="shared" si="9"/>
        <v>0</v>
      </c>
      <c r="D39" s="187">
        <f t="shared" si="10"/>
        <v>0</v>
      </c>
      <c r="E39" s="187">
        <f t="shared" si="7"/>
        <v>0</v>
      </c>
      <c r="F39" s="187">
        <f t="shared" si="11"/>
        <v>0</v>
      </c>
      <c r="G39" s="188">
        <f t="shared" si="12"/>
        <v>0</v>
      </c>
      <c r="H39" s="324"/>
      <c r="I39" s="323"/>
      <c r="J39" s="323"/>
      <c r="K39" s="323"/>
      <c r="L39" s="300"/>
      <c r="M39" s="306"/>
      <c r="N39" s="301"/>
      <c r="O39" s="301"/>
      <c r="P39" s="301"/>
      <c r="Q39" s="300"/>
      <c r="R39" s="322"/>
      <c r="S39" s="321"/>
      <c r="T39" s="321"/>
      <c r="U39" s="321"/>
      <c r="V39" s="320"/>
    </row>
    <row r="40" spans="1:22" ht="19.899999999999999" customHeight="1">
      <c r="A40" s="304" t="s">
        <v>196</v>
      </c>
      <c r="B40" s="192" t="s">
        <v>100</v>
      </c>
      <c r="C40" s="204">
        <f t="shared" si="9"/>
        <v>0</v>
      </c>
      <c r="D40" s="187">
        <f t="shared" si="10"/>
        <v>0</v>
      </c>
      <c r="E40" s="187">
        <f t="shared" si="7"/>
        <v>0</v>
      </c>
      <c r="F40" s="187">
        <f t="shared" si="11"/>
        <v>0</v>
      </c>
      <c r="G40" s="188">
        <f t="shared" si="12"/>
        <v>0</v>
      </c>
      <c r="H40" s="324"/>
      <c r="I40" s="323"/>
      <c r="J40" s="323"/>
      <c r="K40" s="323"/>
      <c r="L40" s="300"/>
      <c r="M40" s="306"/>
      <c r="N40" s="301"/>
      <c r="O40" s="301"/>
      <c r="P40" s="301"/>
      <c r="Q40" s="300"/>
      <c r="R40" s="322"/>
      <c r="S40" s="321"/>
      <c r="T40" s="321"/>
      <c r="U40" s="321"/>
      <c r="V40" s="320"/>
    </row>
    <row r="41" spans="1:22" ht="19.899999999999999" customHeight="1">
      <c r="A41" s="299" t="s">
        <v>195</v>
      </c>
      <c r="B41" s="192" t="s">
        <v>194</v>
      </c>
      <c r="C41" s="204">
        <f t="shared" si="9"/>
        <v>0</v>
      </c>
      <c r="D41" s="187">
        <f t="shared" si="10"/>
        <v>0</v>
      </c>
      <c r="E41" s="187">
        <f t="shared" si="7"/>
        <v>0</v>
      </c>
      <c r="F41" s="187">
        <f t="shared" si="11"/>
        <v>0</v>
      </c>
      <c r="G41" s="188">
        <f t="shared" si="12"/>
        <v>0</v>
      </c>
      <c r="H41" s="324"/>
      <c r="I41" s="323"/>
      <c r="J41" s="323"/>
      <c r="K41" s="323"/>
      <c r="L41" s="300"/>
      <c r="M41" s="306"/>
      <c r="N41" s="301"/>
      <c r="O41" s="301"/>
      <c r="P41" s="301"/>
      <c r="Q41" s="300"/>
      <c r="R41" s="322"/>
      <c r="S41" s="321"/>
      <c r="T41" s="321"/>
      <c r="U41" s="321"/>
      <c r="V41" s="320"/>
    </row>
    <row r="42" spans="1:22" ht="19.899999999999999" customHeight="1" thickBot="1">
      <c r="A42" s="299" t="s">
        <v>193</v>
      </c>
      <c r="B42" s="181" t="s">
        <v>192</v>
      </c>
      <c r="C42" s="298">
        <f t="shared" si="9"/>
        <v>0</v>
      </c>
      <c r="D42" s="176">
        <f t="shared" si="10"/>
        <v>0</v>
      </c>
      <c r="E42" s="176">
        <f t="shared" si="7"/>
        <v>0</v>
      </c>
      <c r="F42" s="176">
        <f t="shared" si="11"/>
        <v>0</v>
      </c>
      <c r="G42" s="177">
        <f t="shared" si="12"/>
        <v>0</v>
      </c>
      <c r="H42" s="319"/>
      <c r="I42" s="318"/>
      <c r="J42" s="318"/>
      <c r="K42" s="318"/>
      <c r="L42" s="292"/>
      <c r="M42" s="317"/>
      <c r="N42" s="293"/>
      <c r="O42" s="293"/>
      <c r="P42" s="293"/>
      <c r="Q42" s="292"/>
      <c r="R42" s="316"/>
      <c r="S42" s="315"/>
      <c r="T42" s="315"/>
      <c r="U42" s="315"/>
      <c r="V42" s="314"/>
    </row>
    <row r="43" spans="1:22" s="163" customFormat="1" ht="39" customHeight="1" thickBot="1">
      <c r="A43" s="291" t="s">
        <v>0</v>
      </c>
      <c r="B43" s="290"/>
      <c r="C43" s="289">
        <f t="shared" ref="C43:V43" si="13">SUM(C7:C21)+SUM(C26:C42)</f>
        <v>6322</v>
      </c>
      <c r="D43" s="288">
        <f t="shared" si="13"/>
        <v>6322</v>
      </c>
      <c r="E43" s="288">
        <f t="shared" si="13"/>
        <v>0</v>
      </c>
      <c r="F43" s="288">
        <f t="shared" si="13"/>
        <v>0</v>
      </c>
      <c r="G43" s="287">
        <f t="shared" si="13"/>
        <v>0</v>
      </c>
      <c r="H43" s="286">
        <f t="shared" si="13"/>
        <v>0</v>
      </c>
      <c r="I43" s="283">
        <f t="shared" si="13"/>
        <v>0</v>
      </c>
      <c r="J43" s="283">
        <f t="shared" si="13"/>
        <v>0</v>
      </c>
      <c r="K43" s="283">
        <f t="shared" si="13"/>
        <v>0</v>
      </c>
      <c r="L43" s="282">
        <f t="shared" si="13"/>
        <v>0</v>
      </c>
      <c r="M43" s="286">
        <f t="shared" si="13"/>
        <v>6202</v>
      </c>
      <c r="N43" s="284">
        <f t="shared" si="13"/>
        <v>6202</v>
      </c>
      <c r="O43" s="284">
        <f t="shared" si="13"/>
        <v>0</v>
      </c>
      <c r="P43" s="283">
        <f t="shared" si="13"/>
        <v>0</v>
      </c>
      <c r="Q43" s="282">
        <f t="shared" si="13"/>
        <v>0</v>
      </c>
      <c r="R43" s="285">
        <f t="shared" si="13"/>
        <v>120</v>
      </c>
      <c r="S43" s="284">
        <f t="shared" si="13"/>
        <v>120</v>
      </c>
      <c r="T43" s="284">
        <f t="shared" si="13"/>
        <v>0</v>
      </c>
      <c r="U43" s="283">
        <f t="shared" si="13"/>
        <v>0</v>
      </c>
      <c r="V43" s="282">
        <f t="shared" si="13"/>
        <v>0</v>
      </c>
    </row>
    <row r="44" spans="1:22" s="277" customFormat="1" ht="18.75">
      <c r="A44" s="281"/>
      <c r="B44" s="280"/>
      <c r="C44" s="278"/>
      <c r="D44" s="278"/>
      <c r="E44" s="278"/>
      <c r="F44" s="278"/>
      <c r="G44" s="278"/>
      <c r="H44" s="278"/>
      <c r="I44" s="279"/>
      <c r="J44" s="279"/>
      <c r="K44" s="279"/>
      <c r="L44" s="279"/>
      <c r="M44" s="279"/>
      <c r="N44" s="279"/>
      <c r="O44" s="279"/>
      <c r="P44" s="279"/>
      <c r="Q44" s="279"/>
      <c r="R44" s="278"/>
      <c r="S44" s="278"/>
      <c r="T44" s="278"/>
      <c r="U44" s="275"/>
      <c r="V44" s="275"/>
    </row>
    <row r="45" spans="1:22">
      <c r="C45" s="273"/>
      <c r="D45" s="273"/>
      <c r="E45" s="273"/>
      <c r="F45" s="273"/>
      <c r="G45" s="273"/>
      <c r="H45" s="273"/>
      <c r="I45" s="274"/>
      <c r="J45" s="274"/>
      <c r="K45" s="274"/>
      <c r="L45" s="274"/>
      <c r="M45" s="274"/>
      <c r="N45" s="274"/>
      <c r="O45" s="274"/>
      <c r="P45" s="274"/>
      <c r="Q45" s="274"/>
      <c r="R45" s="273"/>
      <c r="S45" s="273"/>
      <c r="T45" s="273"/>
      <c r="U45" s="275"/>
      <c r="V45" s="275"/>
    </row>
    <row r="46" spans="1:22">
      <c r="C46" s="273"/>
      <c r="D46" s="273"/>
      <c r="E46" s="273"/>
      <c r="F46" s="273"/>
      <c r="G46" s="273"/>
      <c r="H46" s="273"/>
      <c r="I46" s="274"/>
      <c r="J46" s="274"/>
      <c r="K46" s="274"/>
      <c r="L46" s="274"/>
      <c r="M46" s="274"/>
      <c r="N46" s="274"/>
      <c r="O46" s="274"/>
      <c r="P46" s="274"/>
      <c r="Q46" s="274"/>
      <c r="R46" s="273"/>
      <c r="S46" s="273"/>
      <c r="T46" s="273"/>
      <c r="U46" s="273"/>
      <c r="V46" s="273"/>
    </row>
  </sheetData>
  <mergeCells count="11">
    <mergeCell ref="R5:V5"/>
    <mergeCell ref="A7:A9"/>
    <mergeCell ref="A22:A25"/>
    <mergeCell ref="A37:A38"/>
    <mergeCell ref="A1:N1"/>
    <mergeCell ref="A4:A6"/>
    <mergeCell ref="B4:B6"/>
    <mergeCell ref="C4:G5"/>
    <mergeCell ref="H4:V4"/>
    <mergeCell ref="H5:L5"/>
    <mergeCell ref="M5:Q5"/>
  </mergeCells>
  <pageMargins left="0.24" right="0.16" top="0.74803149606299213" bottom="0.33" header="0.31496062992125984" footer="0.31496062992125984"/>
  <pageSetup paperSize="9" scale="47" fitToWidth="2" orientation="landscape" r:id="rId1"/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F0"/>
  </sheetPr>
  <dimension ref="A1:V46"/>
  <sheetViews>
    <sheetView view="pageBreakPreview" zoomScale="60" zoomScaleNormal="65" workbookViewId="0">
      <selection activeCell="O23" sqref="O23"/>
    </sheetView>
  </sheetViews>
  <sheetFormatPr defaultColWidth="8.85546875" defaultRowHeight="27" customHeight="1"/>
  <cols>
    <col min="1" max="1" width="35.42578125" style="152" customWidth="1"/>
    <col min="2" max="2" width="30.5703125" style="152" customWidth="1"/>
    <col min="3" max="3" width="17.5703125" style="152" customWidth="1"/>
    <col min="4" max="4" width="19.42578125" style="152" customWidth="1"/>
    <col min="5" max="5" width="19.7109375" style="152" customWidth="1"/>
    <col min="6" max="6" width="23.140625" style="152" customWidth="1"/>
    <col min="7" max="7" width="16.28515625" style="152" customWidth="1"/>
    <col min="8" max="8" width="17.28515625" style="152" customWidth="1"/>
    <col min="9" max="9" width="20" style="1" customWidth="1"/>
    <col min="10" max="10" width="19.5703125" style="1" customWidth="1"/>
    <col min="11" max="11" width="23.28515625" style="1" customWidth="1"/>
    <col min="12" max="12" width="17.140625" style="1" customWidth="1"/>
    <col min="13" max="13" width="18" style="1" customWidth="1"/>
    <col min="14" max="14" width="18.42578125" style="1" customWidth="1"/>
    <col min="15" max="15" width="18.140625" style="1" customWidth="1"/>
    <col min="16" max="16" width="23" style="1" customWidth="1"/>
    <col min="17" max="17" width="17" style="1" customWidth="1"/>
    <col min="18" max="18" width="14.28515625" style="152" customWidth="1"/>
    <col min="19" max="19" width="17.85546875" style="152" customWidth="1"/>
    <col min="20" max="20" width="19" style="152" customWidth="1"/>
    <col min="21" max="21" width="23" style="152" customWidth="1"/>
    <col min="22" max="22" width="17" style="152" customWidth="1"/>
    <col min="23" max="241" width="8.85546875" style="152"/>
    <col min="242" max="242" width="37.28515625" style="152" customWidth="1"/>
    <col min="243" max="245" width="8.85546875" style="152"/>
    <col min="246" max="251" width="9.28515625" style="152" customWidth="1"/>
    <col min="252" max="16384" width="8.85546875" style="152"/>
  </cols>
  <sheetData>
    <row r="1" spans="1:22" ht="25.9" customHeight="1">
      <c r="A1" s="600" t="s">
        <v>258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226"/>
      <c r="P1" s="226"/>
      <c r="Q1" s="226"/>
    </row>
    <row r="2" spans="1:22" ht="27" customHeight="1">
      <c r="A2" s="225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</row>
    <row r="3" spans="1:22" ht="43.5" customHeight="1" thickBot="1">
      <c r="A3" s="59" t="s">
        <v>271</v>
      </c>
      <c r="B3" s="336"/>
      <c r="C3" s="336"/>
      <c r="I3" s="152"/>
      <c r="J3" s="152"/>
      <c r="K3" s="152"/>
      <c r="L3" s="152"/>
      <c r="M3" s="152"/>
      <c r="N3" s="152"/>
      <c r="O3" s="152"/>
      <c r="P3" s="152"/>
      <c r="Q3" s="152"/>
    </row>
    <row r="4" spans="1:22" ht="21" customHeight="1" thickBot="1">
      <c r="A4" s="737" t="s">
        <v>257</v>
      </c>
      <c r="B4" s="602" t="s">
        <v>256</v>
      </c>
      <c r="C4" s="602" t="s">
        <v>255</v>
      </c>
      <c r="D4" s="740"/>
      <c r="E4" s="740"/>
      <c r="F4" s="740"/>
      <c r="G4" s="741"/>
      <c r="H4" s="745" t="s">
        <v>184</v>
      </c>
      <c r="I4" s="746"/>
      <c r="J4" s="746"/>
      <c r="K4" s="746"/>
      <c r="L4" s="746"/>
      <c r="M4" s="746"/>
      <c r="N4" s="746"/>
      <c r="O4" s="746"/>
      <c r="P4" s="746"/>
      <c r="Q4" s="746"/>
      <c r="R4" s="746"/>
      <c r="S4" s="746"/>
      <c r="T4" s="746"/>
      <c r="U4" s="746"/>
      <c r="V4" s="747"/>
    </row>
    <row r="5" spans="1:22" ht="42" customHeight="1" thickBot="1">
      <c r="A5" s="738"/>
      <c r="B5" s="603"/>
      <c r="C5" s="604"/>
      <c r="D5" s="742"/>
      <c r="E5" s="743"/>
      <c r="F5" s="743"/>
      <c r="G5" s="744"/>
      <c r="H5" s="726" t="s">
        <v>254</v>
      </c>
      <c r="I5" s="727"/>
      <c r="J5" s="727"/>
      <c r="K5" s="727"/>
      <c r="L5" s="728"/>
      <c r="M5" s="726" t="s">
        <v>253</v>
      </c>
      <c r="N5" s="727"/>
      <c r="O5" s="727"/>
      <c r="P5" s="727"/>
      <c r="Q5" s="728"/>
      <c r="R5" s="726" t="s">
        <v>252</v>
      </c>
      <c r="S5" s="727"/>
      <c r="T5" s="727"/>
      <c r="U5" s="727"/>
      <c r="V5" s="728"/>
    </row>
    <row r="6" spans="1:22" ht="104.25" customHeight="1" thickBot="1">
      <c r="A6" s="739"/>
      <c r="B6" s="604"/>
      <c r="C6" s="222" t="s">
        <v>70</v>
      </c>
      <c r="D6" s="221" t="s">
        <v>251</v>
      </c>
      <c r="E6" s="221" t="s">
        <v>250</v>
      </c>
      <c r="F6" s="220" t="s">
        <v>249</v>
      </c>
      <c r="G6" s="313" t="s">
        <v>248</v>
      </c>
      <c r="H6" s="219" t="s">
        <v>70</v>
      </c>
      <c r="I6" s="219" t="s">
        <v>251</v>
      </c>
      <c r="J6" s="219" t="s">
        <v>250</v>
      </c>
      <c r="K6" s="219" t="s">
        <v>249</v>
      </c>
      <c r="L6" s="219" t="s">
        <v>248</v>
      </c>
      <c r="M6" s="219" t="s">
        <v>70</v>
      </c>
      <c r="N6" s="219" t="s">
        <v>251</v>
      </c>
      <c r="O6" s="219" t="s">
        <v>250</v>
      </c>
      <c r="P6" s="219" t="s">
        <v>249</v>
      </c>
      <c r="Q6" s="219" t="s">
        <v>248</v>
      </c>
      <c r="R6" s="219" t="s">
        <v>70</v>
      </c>
      <c r="S6" s="219" t="s">
        <v>251</v>
      </c>
      <c r="T6" s="219" t="s">
        <v>250</v>
      </c>
      <c r="U6" s="219" t="s">
        <v>249</v>
      </c>
      <c r="V6" s="219" t="s">
        <v>248</v>
      </c>
    </row>
    <row r="7" spans="1:22" ht="27" customHeight="1">
      <c r="A7" s="729" t="s">
        <v>173</v>
      </c>
      <c r="B7" s="218" t="s">
        <v>247</v>
      </c>
      <c r="C7" s="214">
        <f t="shared" ref="C7:C15" si="0">H7+M7+R7</f>
        <v>0</v>
      </c>
      <c r="D7" s="213">
        <f t="shared" ref="D7:D15" si="1">I7+N7+S7</f>
        <v>0</v>
      </c>
      <c r="E7" s="213">
        <f t="shared" ref="E7:E15" si="2">J7+O7+T7</f>
        <v>0</v>
      </c>
      <c r="F7" s="213">
        <f t="shared" ref="F7:F15" si="3">K7+P7+U7</f>
        <v>0</v>
      </c>
      <c r="G7" s="215">
        <f t="shared" ref="G7:G15" si="4">L7+Q7+V7</f>
        <v>0</v>
      </c>
      <c r="H7" s="325"/>
      <c r="I7" s="326"/>
      <c r="J7" s="326"/>
      <c r="K7" s="326"/>
      <c r="L7" s="330"/>
      <c r="M7" s="332"/>
      <c r="N7" s="331"/>
      <c r="O7" s="331"/>
      <c r="P7" s="331"/>
      <c r="Q7" s="330"/>
      <c r="R7" s="329"/>
      <c r="S7" s="328"/>
      <c r="T7" s="328"/>
      <c r="U7" s="328"/>
      <c r="V7" s="327"/>
    </row>
    <row r="8" spans="1:22" ht="27" customHeight="1">
      <c r="A8" s="730"/>
      <c r="B8" s="192" t="s">
        <v>246</v>
      </c>
      <c r="C8" s="204">
        <f t="shared" si="0"/>
        <v>0</v>
      </c>
      <c r="D8" s="187">
        <f t="shared" si="1"/>
        <v>0</v>
      </c>
      <c r="E8" s="187">
        <f t="shared" si="2"/>
        <v>0</v>
      </c>
      <c r="F8" s="187">
        <f t="shared" si="3"/>
        <v>0</v>
      </c>
      <c r="G8" s="188">
        <f t="shared" si="4"/>
        <v>0</v>
      </c>
      <c r="H8" s="325"/>
      <c r="I8" s="326"/>
      <c r="J8" s="326"/>
      <c r="K8" s="326"/>
      <c r="L8" s="300"/>
      <c r="M8" s="306"/>
      <c r="N8" s="301"/>
      <c r="O8" s="301"/>
      <c r="P8" s="301"/>
      <c r="Q8" s="300"/>
      <c r="R8" s="322"/>
      <c r="S8" s="321"/>
      <c r="T8" s="321"/>
      <c r="U8" s="321"/>
      <c r="V8" s="320"/>
    </row>
    <row r="9" spans="1:22" ht="66" customHeight="1">
      <c r="A9" s="731"/>
      <c r="B9" s="192" t="s">
        <v>245</v>
      </c>
      <c r="C9" s="204">
        <f t="shared" si="0"/>
        <v>0</v>
      </c>
      <c r="D9" s="187">
        <f t="shared" si="1"/>
        <v>0</v>
      </c>
      <c r="E9" s="187">
        <f t="shared" si="2"/>
        <v>0</v>
      </c>
      <c r="F9" s="187">
        <f t="shared" si="3"/>
        <v>0</v>
      </c>
      <c r="G9" s="188">
        <f t="shared" si="4"/>
        <v>0</v>
      </c>
      <c r="H9" s="324"/>
      <c r="I9" s="323"/>
      <c r="J9" s="323"/>
      <c r="K9" s="323"/>
      <c r="L9" s="300"/>
      <c r="M9" s="306"/>
      <c r="N9" s="301"/>
      <c r="O9" s="301"/>
      <c r="P9" s="301"/>
      <c r="Q9" s="300"/>
      <c r="R9" s="322"/>
      <c r="S9" s="321"/>
      <c r="T9" s="321"/>
      <c r="U9" s="321"/>
      <c r="V9" s="320"/>
    </row>
    <row r="10" spans="1:22" ht="27" customHeight="1">
      <c r="A10" s="299" t="s">
        <v>244</v>
      </c>
      <c r="B10" s="192" t="s">
        <v>243</v>
      </c>
      <c r="C10" s="204">
        <f t="shared" si="0"/>
        <v>0</v>
      </c>
      <c r="D10" s="187">
        <f t="shared" si="1"/>
        <v>0</v>
      </c>
      <c r="E10" s="187">
        <f t="shared" si="2"/>
        <v>0</v>
      </c>
      <c r="F10" s="187">
        <f t="shared" si="3"/>
        <v>0</v>
      </c>
      <c r="G10" s="188">
        <f t="shared" si="4"/>
        <v>0</v>
      </c>
      <c r="H10" s="324"/>
      <c r="I10" s="323"/>
      <c r="J10" s="323"/>
      <c r="K10" s="323"/>
      <c r="L10" s="300"/>
      <c r="M10" s="306"/>
      <c r="N10" s="301"/>
      <c r="O10" s="301"/>
      <c r="P10" s="301"/>
      <c r="Q10" s="300"/>
      <c r="R10" s="322"/>
      <c r="S10" s="321"/>
      <c r="T10" s="321"/>
      <c r="U10" s="321"/>
      <c r="V10" s="320"/>
    </row>
    <row r="11" spans="1:22" ht="27" customHeight="1">
      <c r="A11" s="299" t="s">
        <v>242</v>
      </c>
      <c r="B11" s="192" t="s">
        <v>241</v>
      </c>
      <c r="C11" s="204">
        <f t="shared" si="0"/>
        <v>0</v>
      </c>
      <c r="D11" s="187">
        <f t="shared" si="1"/>
        <v>0</v>
      </c>
      <c r="E11" s="187">
        <f t="shared" si="2"/>
        <v>0</v>
      </c>
      <c r="F11" s="187">
        <f t="shared" si="3"/>
        <v>0</v>
      </c>
      <c r="G11" s="188">
        <f t="shared" si="4"/>
        <v>0</v>
      </c>
      <c r="H11" s="324"/>
      <c r="I11" s="323"/>
      <c r="J11" s="323"/>
      <c r="K11" s="323"/>
      <c r="L11" s="300"/>
      <c r="M11" s="306"/>
      <c r="N11" s="301"/>
      <c r="O11" s="301"/>
      <c r="P11" s="301"/>
      <c r="Q11" s="300"/>
      <c r="R11" s="322"/>
      <c r="S11" s="321"/>
      <c r="T11" s="321"/>
      <c r="U11" s="321"/>
      <c r="V11" s="320"/>
    </row>
    <row r="12" spans="1:22" ht="27" customHeight="1">
      <c r="A12" s="299" t="s">
        <v>240</v>
      </c>
      <c r="B12" s="192" t="s">
        <v>239</v>
      </c>
      <c r="C12" s="204">
        <f t="shared" si="0"/>
        <v>0</v>
      </c>
      <c r="D12" s="187">
        <f t="shared" si="1"/>
        <v>0</v>
      </c>
      <c r="E12" s="187">
        <f t="shared" si="2"/>
        <v>0</v>
      </c>
      <c r="F12" s="187">
        <f t="shared" si="3"/>
        <v>0</v>
      </c>
      <c r="G12" s="188">
        <f t="shared" si="4"/>
        <v>0</v>
      </c>
      <c r="H12" s="324"/>
      <c r="I12" s="323"/>
      <c r="J12" s="323"/>
      <c r="K12" s="323"/>
      <c r="L12" s="300"/>
      <c r="M12" s="306"/>
      <c r="N12" s="301"/>
      <c r="O12" s="301"/>
      <c r="P12" s="301"/>
      <c r="Q12" s="300"/>
      <c r="R12" s="322"/>
      <c r="S12" s="321"/>
      <c r="T12" s="321"/>
      <c r="U12" s="321"/>
      <c r="V12" s="320"/>
    </row>
    <row r="13" spans="1:22" ht="27" customHeight="1">
      <c r="A13" s="305" t="s">
        <v>164</v>
      </c>
      <c r="B13" s="192" t="s">
        <v>163</v>
      </c>
      <c r="C13" s="204">
        <f t="shared" si="0"/>
        <v>0</v>
      </c>
      <c r="D13" s="187">
        <f t="shared" si="1"/>
        <v>0</v>
      </c>
      <c r="E13" s="187">
        <f t="shared" si="2"/>
        <v>0</v>
      </c>
      <c r="F13" s="187">
        <f t="shared" si="3"/>
        <v>0</v>
      </c>
      <c r="G13" s="188">
        <f t="shared" si="4"/>
        <v>0</v>
      </c>
      <c r="H13" s="324"/>
      <c r="I13" s="323"/>
      <c r="J13" s="323"/>
      <c r="K13" s="323"/>
      <c r="L13" s="300"/>
      <c r="M13" s="306"/>
      <c r="N13" s="301"/>
      <c r="O13" s="301"/>
      <c r="P13" s="301"/>
      <c r="Q13" s="300"/>
      <c r="R13" s="322"/>
      <c r="S13" s="321"/>
      <c r="T13" s="321"/>
      <c r="U13" s="321"/>
      <c r="V13" s="320"/>
    </row>
    <row r="14" spans="1:22" ht="27" customHeight="1">
      <c r="A14" s="299" t="s">
        <v>238</v>
      </c>
      <c r="B14" s="192" t="s">
        <v>237</v>
      </c>
      <c r="C14" s="204">
        <f t="shared" si="0"/>
        <v>0</v>
      </c>
      <c r="D14" s="187">
        <f t="shared" si="1"/>
        <v>0</v>
      </c>
      <c r="E14" s="187">
        <f t="shared" si="2"/>
        <v>0</v>
      </c>
      <c r="F14" s="187">
        <f t="shared" si="3"/>
        <v>0</v>
      </c>
      <c r="G14" s="188">
        <f t="shared" si="4"/>
        <v>0</v>
      </c>
      <c r="H14" s="324"/>
      <c r="I14" s="323"/>
      <c r="J14" s="323"/>
      <c r="K14" s="323"/>
      <c r="L14" s="300"/>
      <c r="M14" s="306"/>
      <c r="N14" s="301"/>
      <c r="O14" s="301"/>
      <c r="P14" s="301"/>
      <c r="Q14" s="300"/>
      <c r="R14" s="322"/>
      <c r="S14" s="321"/>
      <c r="T14" s="321"/>
      <c r="U14" s="321"/>
      <c r="V14" s="320"/>
    </row>
    <row r="15" spans="1:22" ht="27" customHeight="1">
      <c r="A15" s="299" t="s">
        <v>236</v>
      </c>
      <c r="B15" s="192" t="s">
        <v>235</v>
      </c>
      <c r="C15" s="204">
        <f t="shared" si="0"/>
        <v>0</v>
      </c>
      <c r="D15" s="187">
        <f t="shared" si="1"/>
        <v>0</v>
      </c>
      <c r="E15" s="187">
        <f t="shared" si="2"/>
        <v>0</v>
      </c>
      <c r="F15" s="187">
        <f t="shared" si="3"/>
        <v>0</v>
      </c>
      <c r="G15" s="188">
        <f t="shared" si="4"/>
        <v>0</v>
      </c>
      <c r="H15" s="324"/>
      <c r="I15" s="323"/>
      <c r="J15" s="323"/>
      <c r="K15" s="323"/>
      <c r="L15" s="300"/>
      <c r="M15" s="306"/>
      <c r="N15" s="301"/>
      <c r="O15" s="301"/>
      <c r="P15" s="301"/>
      <c r="Q15" s="300"/>
      <c r="R15" s="322"/>
      <c r="S15" s="321"/>
      <c r="T15" s="321"/>
      <c r="U15" s="321"/>
      <c r="V15" s="320"/>
    </row>
    <row r="16" spans="1:22" ht="27" customHeight="1">
      <c r="A16" s="299" t="s">
        <v>234</v>
      </c>
      <c r="B16" s="192" t="s">
        <v>233</v>
      </c>
      <c r="C16" s="204"/>
      <c r="D16" s="187"/>
      <c r="E16" s="187">
        <f t="shared" ref="E16:G20" si="5">J16+O16+T16</f>
        <v>0</v>
      </c>
      <c r="F16" s="187">
        <f t="shared" si="5"/>
        <v>0</v>
      </c>
      <c r="G16" s="188">
        <f t="shared" si="5"/>
        <v>0</v>
      </c>
      <c r="H16" s="324"/>
      <c r="I16" s="323"/>
      <c r="J16" s="323"/>
      <c r="K16" s="323"/>
      <c r="L16" s="300"/>
      <c r="M16" s="306"/>
      <c r="N16" s="301"/>
      <c r="O16" s="301"/>
      <c r="P16" s="301"/>
      <c r="Q16" s="300"/>
      <c r="R16" s="322"/>
      <c r="S16" s="321"/>
      <c r="T16" s="321"/>
      <c r="U16" s="321"/>
      <c r="V16" s="320"/>
    </row>
    <row r="17" spans="1:22" ht="27" customHeight="1">
      <c r="A17" s="299" t="s">
        <v>232</v>
      </c>
      <c r="B17" s="192" t="s">
        <v>231</v>
      </c>
      <c r="C17" s="204">
        <f t="shared" ref="C17:D20" si="6">H17+M17+R17</f>
        <v>0</v>
      </c>
      <c r="D17" s="187">
        <f t="shared" si="6"/>
        <v>0</v>
      </c>
      <c r="E17" s="187">
        <f t="shared" si="5"/>
        <v>0</v>
      </c>
      <c r="F17" s="187">
        <f t="shared" si="5"/>
        <v>0</v>
      </c>
      <c r="G17" s="188">
        <f t="shared" si="5"/>
        <v>0</v>
      </c>
      <c r="H17" s="324"/>
      <c r="I17" s="323"/>
      <c r="J17" s="323"/>
      <c r="K17" s="323"/>
      <c r="L17" s="300"/>
      <c r="M17" s="306"/>
      <c r="N17" s="301"/>
      <c r="O17" s="301"/>
      <c r="P17" s="301"/>
      <c r="Q17" s="300"/>
      <c r="R17" s="322"/>
      <c r="S17" s="321"/>
      <c r="T17" s="321"/>
      <c r="U17" s="321"/>
      <c r="V17" s="320"/>
    </row>
    <row r="18" spans="1:22" ht="27" customHeight="1">
      <c r="A18" s="299" t="s">
        <v>230</v>
      </c>
      <c r="B18" s="192" t="s">
        <v>229</v>
      </c>
      <c r="C18" s="204">
        <f t="shared" si="6"/>
        <v>0</v>
      </c>
      <c r="D18" s="187">
        <f t="shared" si="6"/>
        <v>0</v>
      </c>
      <c r="E18" s="187">
        <f t="shared" si="5"/>
        <v>0</v>
      </c>
      <c r="F18" s="187">
        <f t="shared" si="5"/>
        <v>0</v>
      </c>
      <c r="G18" s="188">
        <f t="shared" si="5"/>
        <v>0</v>
      </c>
      <c r="H18" s="324"/>
      <c r="I18" s="323"/>
      <c r="J18" s="323"/>
      <c r="K18" s="323"/>
      <c r="L18" s="300"/>
      <c r="M18" s="306"/>
      <c r="N18" s="301"/>
      <c r="O18" s="301"/>
      <c r="P18" s="301"/>
      <c r="Q18" s="300"/>
      <c r="R18" s="322"/>
      <c r="S18" s="321"/>
      <c r="T18" s="321"/>
      <c r="U18" s="321"/>
      <c r="V18" s="320"/>
    </row>
    <row r="19" spans="1:22" s="27" customFormat="1" ht="27" customHeight="1">
      <c r="A19" s="335" t="s">
        <v>151</v>
      </c>
      <c r="B19" s="334" t="s">
        <v>150</v>
      </c>
      <c r="C19" s="204">
        <f t="shared" si="6"/>
        <v>717</v>
      </c>
      <c r="D19" s="187">
        <f t="shared" si="6"/>
        <v>0</v>
      </c>
      <c r="E19" s="187">
        <f t="shared" si="5"/>
        <v>717</v>
      </c>
      <c r="F19" s="187">
        <f t="shared" si="5"/>
        <v>0</v>
      </c>
      <c r="G19" s="188">
        <f t="shared" si="5"/>
        <v>0</v>
      </c>
      <c r="H19" s="324"/>
      <c r="I19" s="323"/>
      <c r="J19" s="323"/>
      <c r="K19" s="323"/>
      <c r="L19" s="300"/>
      <c r="M19" s="306"/>
      <c r="N19" s="301"/>
      <c r="O19" s="301"/>
      <c r="P19" s="301"/>
      <c r="Q19" s="300"/>
      <c r="R19" s="322">
        <v>717</v>
      </c>
      <c r="S19" s="321"/>
      <c r="T19" s="321">
        <v>717</v>
      </c>
      <c r="U19" s="321"/>
      <c r="V19" s="320"/>
    </row>
    <row r="20" spans="1:22" ht="27" customHeight="1">
      <c r="A20" s="299" t="s">
        <v>228</v>
      </c>
      <c r="B20" s="192" t="s">
        <v>227</v>
      </c>
      <c r="C20" s="204">
        <f t="shared" si="6"/>
        <v>0</v>
      </c>
      <c r="D20" s="187">
        <f t="shared" si="6"/>
        <v>0</v>
      </c>
      <c r="E20" s="187">
        <f t="shared" si="5"/>
        <v>0</v>
      </c>
      <c r="F20" s="187">
        <f t="shared" si="5"/>
        <v>0</v>
      </c>
      <c r="G20" s="188">
        <f t="shared" si="5"/>
        <v>0</v>
      </c>
      <c r="H20" s="324"/>
      <c r="I20" s="323"/>
      <c r="J20" s="323"/>
      <c r="K20" s="323"/>
      <c r="L20" s="300"/>
      <c r="M20" s="306"/>
      <c r="N20" s="301"/>
      <c r="O20" s="301"/>
      <c r="P20" s="301"/>
      <c r="Q20" s="300"/>
      <c r="R20" s="322"/>
      <c r="S20" s="321"/>
      <c r="T20" s="321"/>
      <c r="U20" s="321"/>
      <c r="V20" s="320"/>
    </row>
    <row r="21" spans="1:22" ht="27" customHeight="1">
      <c r="A21" s="299" t="s">
        <v>226</v>
      </c>
      <c r="B21" s="192"/>
      <c r="C21" s="204">
        <f>SUM(C22:C24)</f>
        <v>0</v>
      </c>
      <c r="D21" s="187">
        <f>SUM(D22:D24)</f>
        <v>0</v>
      </c>
      <c r="E21" s="187">
        <f t="shared" ref="E21:E42" si="7">J21+O21+T21</f>
        <v>0</v>
      </c>
      <c r="F21" s="187">
        <f>SUM(F22:F24)</f>
        <v>0</v>
      </c>
      <c r="G21" s="207">
        <f>SUM(G22:G24)</f>
        <v>0</v>
      </c>
      <c r="H21" s="325">
        <f t="shared" ref="H21:V21" si="8">H22+H23+H24+H25</f>
        <v>0</v>
      </c>
      <c r="I21" s="325">
        <f t="shared" si="8"/>
        <v>0</v>
      </c>
      <c r="J21" s="325">
        <f t="shared" si="8"/>
        <v>0</v>
      </c>
      <c r="K21" s="325">
        <f t="shared" si="8"/>
        <v>0</v>
      </c>
      <c r="L21" s="325">
        <f t="shared" si="8"/>
        <v>0</v>
      </c>
      <c r="M21" s="325">
        <f t="shared" si="8"/>
        <v>0</v>
      </c>
      <c r="N21" s="325">
        <f t="shared" si="8"/>
        <v>0</v>
      </c>
      <c r="O21" s="325">
        <f t="shared" si="8"/>
        <v>0</v>
      </c>
      <c r="P21" s="325">
        <f t="shared" si="8"/>
        <v>0</v>
      </c>
      <c r="Q21" s="325">
        <f t="shared" si="8"/>
        <v>0</v>
      </c>
      <c r="R21" s="325">
        <f t="shared" si="8"/>
        <v>0</v>
      </c>
      <c r="S21" s="325">
        <f t="shared" si="8"/>
        <v>0</v>
      </c>
      <c r="T21" s="325">
        <f t="shared" si="8"/>
        <v>0</v>
      </c>
      <c r="U21" s="325">
        <f t="shared" si="8"/>
        <v>0</v>
      </c>
      <c r="V21" s="325">
        <f t="shared" si="8"/>
        <v>0</v>
      </c>
    </row>
    <row r="22" spans="1:22" ht="31.9" customHeight="1">
      <c r="A22" s="732" t="s">
        <v>225</v>
      </c>
      <c r="B22" s="333" t="s">
        <v>224</v>
      </c>
      <c r="C22" s="204">
        <f t="shared" ref="C22:C42" si="9">H22+M22+R22</f>
        <v>0</v>
      </c>
      <c r="D22" s="187">
        <f t="shared" ref="D22:D42" si="10">I22+N22+S22</f>
        <v>0</v>
      </c>
      <c r="E22" s="187">
        <f t="shared" si="7"/>
        <v>0</v>
      </c>
      <c r="F22" s="187">
        <f t="shared" ref="F22:F42" si="11">K22+P22+U22</f>
        <v>0</v>
      </c>
      <c r="G22" s="188">
        <f t="shared" ref="G22:G42" si="12">L22+Q22+V22</f>
        <v>0</v>
      </c>
      <c r="H22" s="324"/>
      <c r="I22" s="323"/>
      <c r="J22" s="323"/>
      <c r="K22" s="323"/>
      <c r="L22" s="300"/>
      <c r="M22" s="306"/>
      <c r="N22" s="301"/>
      <c r="O22" s="301"/>
      <c r="P22" s="301"/>
      <c r="Q22" s="300"/>
      <c r="R22" s="322"/>
      <c r="S22" s="321"/>
      <c r="T22" s="321"/>
      <c r="U22" s="321"/>
      <c r="V22" s="320"/>
    </row>
    <row r="23" spans="1:22" ht="51" customHeight="1">
      <c r="A23" s="733"/>
      <c r="B23" s="201" t="s">
        <v>223</v>
      </c>
      <c r="C23" s="204">
        <f t="shared" si="9"/>
        <v>0</v>
      </c>
      <c r="D23" s="187">
        <f t="shared" si="10"/>
        <v>0</v>
      </c>
      <c r="E23" s="187">
        <f t="shared" si="7"/>
        <v>0</v>
      </c>
      <c r="F23" s="187">
        <f t="shared" si="11"/>
        <v>0</v>
      </c>
      <c r="G23" s="188">
        <f t="shared" si="12"/>
        <v>0</v>
      </c>
      <c r="H23" s="324"/>
      <c r="I23" s="323"/>
      <c r="J23" s="323"/>
      <c r="K23" s="323"/>
      <c r="L23" s="300"/>
      <c r="M23" s="306"/>
      <c r="N23" s="301"/>
      <c r="O23" s="301"/>
      <c r="P23" s="301"/>
      <c r="Q23" s="300"/>
      <c r="R23" s="322"/>
      <c r="S23" s="321"/>
      <c r="T23" s="321"/>
      <c r="U23" s="321"/>
      <c r="V23" s="320"/>
    </row>
    <row r="24" spans="1:22" ht="51" customHeight="1">
      <c r="A24" s="733"/>
      <c r="B24" s="201" t="s">
        <v>222</v>
      </c>
      <c r="C24" s="204">
        <f t="shared" si="9"/>
        <v>0</v>
      </c>
      <c r="D24" s="187">
        <f t="shared" si="10"/>
        <v>0</v>
      </c>
      <c r="E24" s="187">
        <f t="shared" si="7"/>
        <v>0</v>
      </c>
      <c r="F24" s="187">
        <f t="shared" si="11"/>
        <v>0</v>
      </c>
      <c r="G24" s="188">
        <f t="shared" si="12"/>
        <v>0</v>
      </c>
      <c r="H24" s="324"/>
      <c r="I24" s="323"/>
      <c r="J24" s="323"/>
      <c r="K24" s="323"/>
      <c r="L24" s="300"/>
      <c r="M24" s="306"/>
      <c r="N24" s="301"/>
      <c r="O24" s="301"/>
      <c r="P24" s="301"/>
      <c r="Q24" s="300"/>
      <c r="R24" s="322"/>
      <c r="S24" s="321"/>
      <c r="T24" s="321"/>
      <c r="U24" s="321"/>
      <c r="V24" s="320"/>
    </row>
    <row r="25" spans="1:22" ht="51" customHeight="1">
      <c r="A25" s="734"/>
      <c r="B25" s="201" t="s">
        <v>221</v>
      </c>
      <c r="C25" s="204">
        <f t="shared" si="9"/>
        <v>0</v>
      </c>
      <c r="D25" s="187">
        <f t="shared" si="10"/>
        <v>0</v>
      </c>
      <c r="E25" s="187">
        <f t="shared" si="7"/>
        <v>0</v>
      </c>
      <c r="F25" s="187">
        <f t="shared" si="11"/>
        <v>0</v>
      </c>
      <c r="G25" s="188">
        <f t="shared" si="12"/>
        <v>0</v>
      </c>
      <c r="H25" s="324"/>
      <c r="I25" s="323"/>
      <c r="J25" s="323"/>
      <c r="K25" s="323"/>
      <c r="L25" s="300"/>
      <c r="M25" s="306"/>
      <c r="N25" s="301"/>
      <c r="O25" s="301"/>
      <c r="P25" s="301"/>
      <c r="Q25" s="300"/>
      <c r="R25" s="322"/>
      <c r="S25" s="321"/>
      <c r="T25" s="321"/>
      <c r="U25" s="321"/>
      <c r="V25" s="320"/>
    </row>
    <row r="26" spans="1:22" ht="27" customHeight="1">
      <c r="A26" s="299" t="s">
        <v>220</v>
      </c>
      <c r="B26" s="201" t="s">
        <v>219</v>
      </c>
      <c r="C26" s="204">
        <f t="shared" si="9"/>
        <v>600</v>
      </c>
      <c r="D26" s="187">
        <f t="shared" si="10"/>
        <v>0</v>
      </c>
      <c r="E26" s="187">
        <f t="shared" si="7"/>
        <v>0</v>
      </c>
      <c r="F26" s="187">
        <f t="shared" si="11"/>
        <v>0</v>
      </c>
      <c r="G26" s="188">
        <f t="shared" si="12"/>
        <v>0</v>
      </c>
      <c r="H26" s="324"/>
      <c r="I26" s="323"/>
      <c r="J26" s="323"/>
      <c r="K26" s="323"/>
      <c r="L26" s="300"/>
      <c r="M26" s="306">
        <v>600</v>
      </c>
      <c r="N26" s="301"/>
      <c r="O26" s="301"/>
      <c r="P26" s="301"/>
      <c r="Q26" s="300"/>
      <c r="R26" s="322"/>
      <c r="S26" s="321"/>
      <c r="T26" s="321"/>
      <c r="U26" s="321"/>
      <c r="V26" s="320"/>
    </row>
    <row r="27" spans="1:22" ht="27" customHeight="1">
      <c r="A27" s="305" t="s">
        <v>129</v>
      </c>
      <c r="B27" s="192" t="s">
        <v>130</v>
      </c>
      <c r="C27" s="204">
        <f t="shared" si="9"/>
        <v>0</v>
      </c>
      <c r="D27" s="187">
        <f t="shared" si="10"/>
        <v>0</v>
      </c>
      <c r="E27" s="187">
        <f t="shared" si="7"/>
        <v>0</v>
      </c>
      <c r="F27" s="187">
        <f t="shared" si="11"/>
        <v>0</v>
      </c>
      <c r="G27" s="188">
        <f t="shared" si="12"/>
        <v>0</v>
      </c>
      <c r="H27" s="324"/>
      <c r="I27" s="323"/>
      <c r="J27" s="323"/>
      <c r="K27" s="323"/>
      <c r="L27" s="300"/>
      <c r="M27" s="306"/>
      <c r="N27" s="301"/>
      <c r="O27" s="301"/>
      <c r="P27" s="301"/>
      <c r="Q27" s="300"/>
      <c r="R27" s="322"/>
      <c r="S27" s="321"/>
      <c r="T27" s="321"/>
      <c r="U27" s="321"/>
      <c r="V27" s="320"/>
    </row>
    <row r="28" spans="1:22" ht="27" customHeight="1">
      <c r="A28" s="299" t="s">
        <v>218</v>
      </c>
      <c r="B28" s="192" t="s">
        <v>128</v>
      </c>
      <c r="C28" s="204">
        <f t="shared" si="9"/>
        <v>0</v>
      </c>
      <c r="D28" s="187">
        <f t="shared" si="10"/>
        <v>0</v>
      </c>
      <c r="E28" s="187">
        <f t="shared" si="7"/>
        <v>0</v>
      </c>
      <c r="F28" s="187">
        <f t="shared" si="11"/>
        <v>0</v>
      </c>
      <c r="G28" s="188">
        <f t="shared" si="12"/>
        <v>0</v>
      </c>
      <c r="H28" s="324"/>
      <c r="I28" s="323"/>
      <c r="J28" s="323"/>
      <c r="K28" s="323"/>
      <c r="L28" s="300"/>
      <c r="M28" s="306"/>
      <c r="N28" s="301"/>
      <c r="O28" s="301"/>
      <c r="P28" s="301"/>
      <c r="Q28" s="300"/>
      <c r="R28" s="322"/>
      <c r="S28" s="321"/>
      <c r="T28" s="321"/>
      <c r="U28" s="321"/>
      <c r="V28" s="320"/>
    </row>
    <row r="29" spans="1:22" ht="27" customHeight="1">
      <c r="A29" s="299" t="s">
        <v>217</v>
      </c>
      <c r="B29" s="192" t="s">
        <v>216</v>
      </c>
      <c r="C29" s="204">
        <f t="shared" si="9"/>
        <v>0</v>
      </c>
      <c r="D29" s="187">
        <f t="shared" si="10"/>
        <v>0</v>
      </c>
      <c r="E29" s="187">
        <f t="shared" si="7"/>
        <v>0</v>
      </c>
      <c r="F29" s="187">
        <f t="shared" si="11"/>
        <v>0</v>
      </c>
      <c r="G29" s="188">
        <f t="shared" si="12"/>
        <v>0</v>
      </c>
      <c r="H29" s="324"/>
      <c r="I29" s="323"/>
      <c r="J29" s="323"/>
      <c r="K29" s="323"/>
      <c r="L29" s="300"/>
      <c r="M29" s="306"/>
      <c r="N29" s="301"/>
      <c r="O29" s="301"/>
      <c r="P29" s="301"/>
      <c r="Q29" s="300"/>
      <c r="R29" s="322"/>
      <c r="S29" s="321"/>
      <c r="T29" s="321"/>
      <c r="U29" s="321"/>
      <c r="V29" s="320"/>
    </row>
    <row r="30" spans="1:22" s="1" customFormat="1" ht="27" customHeight="1">
      <c r="A30" s="299" t="s">
        <v>215</v>
      </c>
      <c r="B30" s="192" t="s">
        <v>214</v>
      </c>
      <c r="C30" s="204">
        <f t="shared" si="9"/>
        <v>0</v>
      </c>
      <c r="D30" s="187">
        <f t="shared" si="10"/>
        <v>0</v>
      </c>
      <c r="E30" s="187">
        <f t="shared" si="7"/>
        <v>0</v>
      </c>
      <c r="F30" s="187">
        <f t="shared" si="11"/>
        <v>0</v>
      </c>
      <c r="G30" s="188">
        <f t="shared" si="12"/>
        <v>0</v>
      </c>
      <c r="H30" s="324"/>
      <c r="I30" s="323"/>
      <c r="J30" s="323"/>
      <c r="K30" s="323"/>
      <c r="L30" s="300"/>
      <c r="M30" s="306"/>
      <c r="N30" s="301"/>
      <c r="O30" s="301"/>
      <c r="P30" s="301"/>
      <c r="Q30" s="300"/>
      <c r="R30" s="322"/>
      <c r="S30" s="321"/>
      <c r="T30" s="321"/>
      <c r="U30" s="321"/>
      <c r="V30" s="320"/>
    </row>
    <row r="31" spans="1:22" ht="27" customHeight="1">
      <c r="A31" s="299" t="s">
        <v>213</v>
      </c>
      <c r="B31" s="192" t="s">
        <v>212</v>
      </c>
      <c r="C31" s="204">
        <f t="shared" si="9"/>
        <v>0</v>
      </c>
      <c r="D31" s="187">
        <f t="shared" si="10"/>
        <v>0</v>
      </c>
      <c r="E31" s="187">
        <f t="shared" si="7"/>
        <v>0</v>
      </c>
      <c r="F31" s="187">
        <f t="shared" si="11"/>
        <v>0</v>
      </c>
      <c r="G31" s="188">
        <f t="shared" si="12"/>
        <v>0</v>
      </c>
      <c r="H31" s="324"/>
      <c r="I31" s="323"/>
      <c r="J31" s="323"/>
      <c r="K31" s="323"/>
      <c r="L31" s="300"/>
      <c r="M31" s="306"/>
      <c r="N31" s="301"/>
      <c r="O31" s="301"/>
      <c r="P31" s="301"/>
      <c r="Q31" s="300"/>
      <c r="R31" s="322"/>
      <c r="S31" s="321"/>
      <c r="T31" s="321"/>
      <c r="U31" s="321"/>
      <c r="V31" s="320"/>
    </row>
    <row r="32" spans="1:22" ht="27" customHeight="1">
      <c r="A32" s="304" t="s">
        <v>211</v>
      </c>
      <c r="B32" s="192" t="s">
        <v>210</v>
      </c>
      <c r="C32" s="204">
        <f t="shared" si="9"/>
        <v>0</v>
      </c>
      <c r="D32" s="187">
        <f t="shared" si="10"/>
        <v>0</v>
      </c>
      <c r="E32" s="187">
        <f t="shared" si="7"/>
        <v>0</v>
      </c>
      <c r="F32" s="187">
        <f t="shared" si="11"/>
        <v>0</v>
      </c>
      <c r="G32" s="188">
        <f t="shared" si="12"/>
        <v>0</v>
      </c>
      <c r="H32" s="324"/>
      <c r="I32" s="323"/>
      <c r="J32" s="323"/>
      <c r="K32" s="323"/>
      <c r="L32" s="300"/>
      <c r="M32" s="306"/>
      <c r="N32" s="301"/>
      <c r="O32" s="301"/>
      <c r="P32" s="301"/>
      <c r="Q32" s="300"/>
      <c r="R32" s="322"/>
      <c r="S32" s="321"/>
      <c r="T32" s="321"/>
      <c r="U32" s="321"/>
      <c r="V32" s="320"/>
    </row>
    <row r="33" spans="1:22" ht="27" customHeight="1">
      <c r="A33" s="299" t="s">
        <v>209</v>
      </c>
      <c r="B33" s="192" t="s">
        <v>208</v>
      </c>
      <c r="C33" s="204">
        <f t="shared" si="9"/>
        <v>0</v>
      </c>
      <c r="D33" s="187">
        <f t="shared" si="10"/>
        <v>0</v>
      </c>
      <c r="E33" s="187">
        <f t="shared" si="7"/>
        <v>0</v>
      </c>
      <c r="F33" s="187">
        <f t="shared" si="11"/>
        <v>0</v>
      </c>
      <c r="G33" s="188">
        <f t="shared" si="12"/>
        <v>0</v>
      </c>
      <c r="H33" s="324"/>
      <c r="I33" s="323"/>
      <c r="J33" s="323"/>
      <c r="K33" s="323"/>
      <c r="L33" s="300"/>
      <c r="M33" s="306"/>
      <c r="N33" s="301"/>
      <c r="O33" s="301"/>
      <c r="P33" s="301"/>
      <c r="Q33" s="300"/>
      <c r="R33" s="322"/>
      <c r="S33" s="321"/>
      <c r="T33" s="321"/>
      <c r="U33" s="321"/>
      <c r="V33" s="320"/>
    </row>
    <row r="34" spans="1:22" ht="27" customHeight="1">
      <c r="A34" s="198" t="s">
        <v>207</v>
      </c>
      <c r="B34" s="197" t="s">
        <v>206</v>
      </c>
      <c r="C34" s="204">
        <f t="shared" si="9"/>
        <v>0</v>
      </c>
      <c r="D34" s="187">
        <f t="shared" si="10"/>
        <v>0</v>
      </c>
      <c r="E34" s="187">
        <f t="shared" si="7"/>
        <v>0</v>
      </c>
      <c r="F34" s="187">
        <f t="shared" si="11"/>
        <v>0</v>
      </c>
      <c r="G34" s="188">
        <f t="shared" si="12"/>
        <v>0</v>
      </c>
      <c r="H34" s="324"/>
      <c r="I34" s="323"/>
      <c r="J34" s="323"/>
      <c r="K34" s="323"/>
      <c r="L34" s="300"/>
      <c r="M34" s="306"/>
      <c r="N34" s="301"/>
      <c r="O34" s="301"/>
      <c r="P34" s="301"/>
      <c r="Q34" s="300"/>
      <c r="R34" s="322"/>
      <c r="S34" s="321"/>
      <c r="T34" s="321"/>
      <c r="U34" s="321"/>
      <c r="V34" s="320"/>
    </row>
    <row r="35" spans="1:22" ht="27" customHeight="1">
      <c r="A35" s="198" t="s">
        <v>205</v>
      </c>
      <c r="B35" s="197" t="s">
        <v>204</v>
      </c>
      <c r="C35" s="204">
        <f t="shared" si="9"/>
        <v>0</v>
      </c>
      <c r="D35" s="187">
        <f t="shared" si="10"/>
        <v>0</v>
      </c>
      <c r="E35" s="187">
        <f t="shared" si="7"/>
        <v>0</v>
      </c>
      <c r="F35" s="187">
        <f t="shared" si="11"/>
        <v>0</v>
      </c>
      <c r="G35" s="188">
        <f t="shared" si="12"/>
        <v>0</v>
      </c>
      <c r="H35" s="324"/>
      <c r="I35" s="323"/>
      <c r="J35" s="323"/>
      <c r="K35" s="323"/>
      <c r="L35" s="300"/>
      <c r="M35" s="306"/>
      <c r="N35" s="301"/>
      <c r="O35" s="301"/>
      <c r="P35" s="301"/>
      <c r="Q35" s="300"/>
      <c r="R35" s="322"/>
      <c r="S35" s="321"/>
      <c r="T35" s="321"/>
      <c r="U35" s="321"/>
      <c r="V35" s="320"/>
    </row>
    <row r="36" spans="1:22" ht="27" customHeight="1">
      <c r="A36" s="299" t="s">
        <v>203</v>
      </c>
      <c r="B36" s="192" t="s">
        <v>202</v>
      </c>
      <c r="C36" s="204">
        <f t="shared" si="9"/>
        <v>1112</v>
      </c>
      <c r="D36" s="187">
        <f t="shared" si="10"/>
        <v>0</v>
      </c>
      <c r="E36" s="187">
        <f t="shared" si="7"/>
        <v>0</v>
      </c>
      <c r="F36" s="187">
        <f t="shared" si="11"/>
        <v>0</v>
      </c>
      <c r="G36" s="188">
        <f t="shared" si="12"/>
        <v>0</v>
      </c>
      <c r="H36" s="324">
        <v>1112</v>
      </c>
      <c r="I36" s="323"/>
      <c r="J36" s="323"/>
      <c r="K36" s="323"/>
      <c r="L36" s="300"/>
      <c r="M36" s="306"/>
      <c r="N36" s="301"/>
      <c r="O36" s="301"/>
      <c r="P36" s="301"/>
      <c r="Q36" s="300"/>
      <c r="R36" s="322"/>
      <c r="S36" s="321"/>
      <c r="T36" s="321"/>
      <c r="U36" s="321"/>
      <c r="V36" s="320"/>
    </row>
    <row r="37" spans="1:22" ht="27" customHeight="1">
      <c r="A37" s="735" t="s">
        <v>269</v>
      </c>
      <c r="B37" s="192" t="s">
        <v>200</v>
      </c>
      <c r="C37" s="204">
        <f t="shared" si="9"/>
        <v>0</v>
      </c>
      <c r="D37" s="187">
        <f t="shared" si="10"/>
        <v>0</v>
      </c>
      <c r="E37" s="187">
        <f t="shared" si="7"/>
        <v>0</v>
      </c>
      <c r="F37" s="187">
        <f t="shared" si="11"/>
        <v>0</v>
      </c>
      <c r="G37" s="188">
        <f t="shared" si="12"/>
        <v>0</v>
      </c>
      <c r="H37" s="324"/>
      <c r="I37" s="323"/>
      <c r="J37" s="323"/>
      <c r="K37" s="323"/>
      <c r="L37" s="300"/>
      <c r="M37" s="306"/>
      <c r="N37" s="301"/>
      <c r="O37" s="301"/>
      <c r="P37" s="301"/>
      <c r="Q37" s="300"/>
      <c r="R37" s="322"/>
      <c r="S37" s="321"/>
      <c r="T37" s="321"/>
      <c r="U37" s="321"/>
      <c r="V37" s="320"/>
    </row>
    <row r="38" spans="1:22" ht="27" customHeight="1">
      <c r="A38" s="736"/>
      <c r="B38" s="192" t="s">
        <v>199</v>
      </c>
      <c r="C38" s="204">
        <f t="shared" si="9"/>
        <v>0</v>
      </c>
      <c r="D38" s="187">
        <f t="shared" si="10"/>
        <v>0</v>
      </c>
      <c r="E38" s="187">
        <f t="shared" si="7"/>
        <v>0</v>
      </c>
      <c r="F38" s="187">
        <f t="shared" si="11"/>
        <v>0</v>
      </c>
      <c r="G38" s="188">
        <f t="shared" si="12"/>
        <v>0</v>
      </c>
      <c r="H38" s="324"/>
      <c r="I38" s="323"/>
      <c r="J38" s="323"/>
      <c r="K38" s="323"/>
      <c r="L38" s="300"/>
      <c r="M38" s="306"/>
      <c r="N38" s="301"/>
      <c r="O38" s="301"/>
      <c r="P38" s="301"/>
      <c r="Q38" s="300"/>
      <c r="R38" s="322"/>
      <c r="S38" s="321"/>
      <c r="T38" s="321"/>
      <c r="U38" s="321"/>
      <c r="V38" s="320"/>
    </row>
    <row r="39" spans="1:22" ht="27" customHeight="1">
      <c r="A39" s="304" t="s">
        <v>198</v>
      </c>
      <c r="B39" s="192" t="s">
        <v>197</v>
      </c>
      <c r="C39" s="204">
        <f t="shared" si="9"/>
        <v>0</v>
      </c>
      <c r="D39" s="187">
        <f t="shared" si="10"/>
        <v>0</v>
      </c>
      <c r="E39" s="187">
        <f t="shared" si="7"/>
        <v>0</v>
      </c>
      <c r="F39" s="187">
        <f t="shared" si="11"/>
        <v>0</v>
      </c>
      <c r="G39" s="188">
        <f t="shared" si="12"/>
        <v>0</v>
      </c>
      <c r="H39" s="324"/>
      <c r="I39" s="323"/>
      <c r="J39" s="323"/>
      <c r="K39" s="323"/>
      <c r="L39" s="300"/>
      <c r="M39" s="306"/>
      <c r="N39" s="301"/>
      <c r="O39" s="301"/>
      <c r="P39" s="301"/>
      <c r="Q39" s="300"/>
      <c r="R39" s="322"/>
      <c r="S39" s="321"/>
      <c r="T39" s="321"/>
      <c r="U39" s="321"/>
      <c r="V39" s="320"/>
    </row>
    <row r="40" spans="1:22" ht="27" customHeight="1">
      <c r="A40" s="304" t="s">
        <v>196</v>
      </c>
      <c r="B40" s="192" t="s">
        <v>100</v>
      </c>
      <c r="C40" s="204">
        <f t="shared" si="9"/>
        <v>0</v>
      </c>
      <c r="D40" s="187">
        <f t="shared" si="10"/>
        <v>0</v>
      </c>
      <c r="E40" s="187">
        <f t="shared" si="7"/>
        <v>0</v>
      </c>
      <c r="F40" s="187">
        <f t="shared" si="11"/>
        <v>0</v>
      </c>
      <c r="G40" s="188">
        <f t="shared" si="12"/>
        <v>0</v>
      </c>
      <c r="H40" s="324"/>
      <c r="I40" s="323"/>
      <c r="J40" s="323"/>
      <c r="K40" s="323"/>
      <c r="L40" s="300"/>
      <c r="M40" s="306"/>
      <c r="N40" s="301"/>
      <c r="O40" s="301"/>
      <c r="P40" s="301"/>
      <c r="Q40" s="300"/>
      <c r="R40" s="322"/>
      <c r="S40" s="321"/>
      <c r="T40" s="321"/>
      <c r="U40" s="321"/>
      <c r="V40" s="320"/>
    </row>
    <row r="41" spans="1:22" ht="27" customHeight="1">
      <c r="A41" s="299" t="s">
        <v>195</v>
      </c>
      <c r="B41" s="192" t="s">
        <v>194</v>
      </c>
      <c r="C41" s="204">
        <f t="shared" si="9"/>
        <v>0</v>
      </c>
      <c r="D41" s="187">
        <f t="shared" si="10"/>
        <v>0</v>
      </c>
      <c r="E41" s="187">
        <f t="shared" si="7"/>
        <v>0</v>
      </c>
      <c r="F41" s="187">
        <f t="shared" si="11"/>
        <v>0</v>
      </c>
      <c r="G41" s="188">
        <f t="shared" si="12"/>
        <v>0</v>
      </c>
      <c r="H41" s="324"/>
      <c r="I41" s="323"/>
      <c r="J41" s="323"/>
      <c r="K41" s="323"/>
      <c r="L41" s="300"/>
      <c r="M41" s="306"/>
      <c r="N41" s="301"/>
      <c r="O41" s="301"/>
      <c r="P41" s="301"/>
      <c r="Q41" s="300"/>
      <c r="R41" s="322"/>
      <c r="S41" s="321"/>
      <c r="T41" s="321"/>
      <c r="U41" s="321"/>
      <c r="V41" s="320"/>
    </row>
    <row r="42" spans="1:22" ht="27" customHeight="1" thickBot="1">
      <c r="A42" s="299" t="s">
        <v>193</v>
      </c>
      <c r="B42" s="181" t="s">
        <v>192</v>
      </c>
      <c r="C42" s="298">
        <f t="shared" si="9"/>
        <v>97</v>
      </c>
      <c r="D42" s="176">
        <f t="shared" si="10"/>
        <v>0</v>
      </c>
      <c r="E42" s="176">
        <f t="shared" si="7"/>
        <v>0</v>
      </c>
      <c r="F42" s="176">
        <f t="shared" si="11"/>
        <v>0</v>
      </c>
      <c r="G42" s="177">
        <f t="shared" si="12"/>
        <v>0</v>
      </c>
      <c r="H42" s="319">
        <v>97</v>
      </c>
      <c r="I42" s="318"/>
      <c r="J42" s="318"/>
      <c r="K42" s="318"/>
      <c r="L42" s="292"/>
      <c r="M42" s="317"/>
      <c r="N42" s="293"/>
      <c r="O42" s="293"/>
      <c r="P42" s="293"/>
      <c r="Q42" s="292"/>
      <c r="R42" s="316"/>
      <c r="S42" s="315"/>
      <c r="T42" s="315"/>
      <c r="U42" s="315"/>
      <c r="V42" s="314"/>
    </row>
    <row r="43" spans="1:22" s="163" customFormat="1" ht="39" customHeight="1" thickBot="1">
      <c r="A43" s="291" t="s">
        <v>0</v>
      </c>
      <c r="B43" s="290"/>
      <c r="C43" s="289">
        <f t="shared" ref="C43:V43" si="13">SUM(C7:C21)+SUM(C26:C42)</f>
        <v>2526</v>
      </c>
      <c r="D43" s="288">
        <f t="shared" si="13"/>
        <v>0</v>
      </c>
      <c r="E43" s="288">
        <f t="shared" si="13"/>
        <v>717</v>
      </c>
      <c r="F43" s="288">
        <f t="shared" si="13"/>
        <v>0</v>
      </c>
      <c r="G43" s="287">
        <f t="shared" si="13"/>
        <v>0</v>
      </c>
      <c r="H43" s="286">
        <f t="shared" si="13"/>
        <v>1209</v>
      </c>
      <c r="I43" s="283">
        <f t="shared" si="13"/>
        <v>0</v>
      </c>
      <c r="J43" s="283">
        <f t="shared" si="13"/>
        <v>0</v>
      </c>
      <c r="K43" s="283">
        <f t="shared" si="13"/>
        <v>0</v>
      </c>
      <c r="L43" s="282">
        <f t="shared" si="13"/>
        <v>0</v>
      </c>
      <c r="M43" s="286">
        <f t="shared" si="13"/>
        <v>600</v>
      </c>
      <c r="N43" s="284">
        <f t="shared" si="13"/>
        <v>0</v>
      </c>
      <c r="O43" s="284">
        <f t="shared" si="13"/>
        <v>0</v>
      </c>
      <c r="P43" s="283">
        <f t="shared" si="13"/>
        <v>0</v>
      </c>
      <c r="Q43" s="282">
        <f t="shared" si="13"/>
        <v>0</v>
      </c>
      <c r="R43" s="285">
        <f t="shared" si="13"/>
        <v>717</v>
      </c>
      <c r="S43" s="284">
        <f t="shared" si="13"/>
        <v>0</v>
      </c>
      <c r="T43" s="284">
        <f t="shared" si="13"/>
        <v>717</v>
      </c>
      <c r="U43" s="283">
        <f t="shared" si="13"/>
        <v>0</v>
      </c>
      <c r="V43" s="282">
        <f t="shared" si="13"/>
        <v>0</v>
      </c>
    </row>
    <row r="44" spans="1:22" s="277" customFormat="1" ht="27" customHeight="1">
      <c r="A44" s="281"/>
      <c r="B44" s="280"/>
      <c r="C44" s="278"/>
      <c r="D44" s="278"/>
      <c r="E44" s="278"/>
      <c r="F44" s="278"/>
      <c r="G44" s="278"/>
      <c r="H44" s="278"/>
      <c r="I44" s="279"/>
      <c r="J44" s="279"/>
      <c r="K44" s="279"/>
      <c r="L44" s="279"/>
      <c r="M44" s="279"/>
      <c r="N44" s="279"/>
      <c r="O44" s="279"/>
      <c r="P44" s="279"/>
      <c r="Q44" s="279"/>
      <c r="R44" s="278"/>
      <c r="S44" s="278"/>
      <c r="T44" s="278"/>
      <c r="U44" s="275"/>
      <c r="V44" s="275"/>
    </row>
    <row r="45" spans="1:22" ht="27" customHeight="1">
      <c r="C45" s="273"/>
      <c r="D45" s="273"/>
      <c r="E45" s="273"/>
      <c r="F45" s="273"/>
      <c r="G45" s="273"/>
      <c r="H45" s="273"/>
      <c r="I45" s="274"/>
      <c r="J45" s="274"/>
      <c r="K45" s="274"/>
      <c r="L45" s="274"/>
      <c r="M45" s="274"/>
      <c r="N45" s="274"/>
      <c r="O45" s="274"/>
      <c r="P45" s="274"/>
      <c r="Q45" s="274"/>
      <c r="R45" s="273"/>
      <c r="S45" s="273"/>
      <c r="T45" s="273"/>
      <c r="U45" s="275"/>
      <c r="V45" s="275"/>
    </row>
    <row r="46" spans="1:22" ht="27" customHeight="1">
      <c r="C46" s="273"/>
      <c r="D46" s="273"/>
      <c r="E46" s="273"/>
      <c r="F46" s="273"/>
      <c r="G46" s="273"/>
      <c r="H46" s="273"/>
      <c r="I46" s="274"/>
      <c r="J46" s="274"/>
      <c r="K46" s="274"/>
      <c r="L46" s="274"/>
      <c r="M46" s="274"/>
      <c r="N46" s="274"/>
      <c r="O46" s="274"/>
      <c r="P46" s="274"/>
      <c r="Q46" s="274"/>
      <c r="R46" s="273"/>
      <c r="S46" s="273"/>
      <c r="T46" s="273"/>
      <c r="U46" s="273"/>
      <c r="V46" s="273"/>
    </row>
  </sheetData>
  <mergeCells count="11">
    <mergeCell ref="R5:V5"/>
    <mergeCell ref="A7:A9"/>
    <mergeCell ref="A22:A25"/>
    <mergeCell ref="A37:A38"/>
    <mergeCell ref="A1:N1"/>
    <mergeCell ref="A4:A6"/>
    <mergeCell ref="B4:B6"/>
    <mergeCell ref="C4:G5"/>
    <mergeCell ref="H4:V4"/>
    <mergeCell ref="H5:L5"/>
    <mergeCell ref="M5:Q5"/>
  </mergeCells>
  <pageMargins left="0.24" right="0.19" top="0.74803149606299213" bottom="0.31" header="0.31496062992125984" footer="0.31496062992125984"/>
  <pageSetup paperSize="9" scale="38" fitToWidth="2" orientation="landscape" verticalDpi="300" r:id="rId1"/>
  <colBreaks count="1" manualBreakCount="1">
    <brk id="1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F0"/>
  </sheetPr>
  <dimension ref="A1:V46"/>
  <sheetViews>
    <sheetView view="pageBreakPreview" topLeftCell="L20" zoomScale="60" zoomScaleNormal="75" workbookViewId="0">
      <selection activeCell="O23" sqref="O23"/>
    </sheetView>
  </sheetViews>
  <sheetFormatPr defaultColWidth="8.85546875" defaultRowHeight="15"/>
  <cols>
    <col min="1" max="1" width="35.42578125" style="152" customWidth="1"/>
    <col min="2" max="2" width="35.7109375" style="152" customWidth="1"/>
    <col min="3" max="3" width="10.7109375" style="1" customWidth="1"/>
    <col min="4" max="4" width="19.42578125" style="1" customWidth="1"/>
    <col min="5" max="5" width="19.7109375" style="1" customWidth="1"/>
    <col min="6" max="6" width="23.140625" style="1" customWidth="1"/>
    <col min="7" max="7" width="16.28515625" style="1" customWidth="1"/>
    <col min="8" max="8" width="10.5703125" style="1" customWidth="1"/>
    <col min="9" max="9" width="20" style="1" customWidth="1"/>
    <col min="10" max="10" width="19.5703125" style="1" customWidth="1"/>
    <col min="11" max="11" width="23.28515625" style="1" customWidth="1"/>
    <col min="12" max="12" width="17.140625" style="1" customWidth="1"/>
    <col min="13" max="13" width="10" style="1" customWidth="1"/>
    <col min="14" max="14" width="18.42578125" style="1" customWidth="1"/>
    <col min="15" max="15" width="18.140625" style="1" customWidth="1"/>
    <col min="16" max="16" width="23" style="1" customWidth="1"/>
    <col min="17" max="17" width="17" style="1" customWidth="1"/>
    <col min="18" max="18" width="9.7109375" style="152" customWidth="1"/>
    <col min="19" max="19" width="17.85546875" style="152" customWidth="1"/>
    <col min="20" max="20" width="19" style="152" customWidth="1"/>
    <col min="21" max="21" width="23" style="152" customWidth="1"/>
    <col min="22" max="22" width="17" style="152" customWidth="1"/>
    <col min="23" max="219" width="8.85546875" style="152"/>
    <col min="220" max="220" width="37.28515625" style="152" customWidth="1"/>
    <col min="221" max="223" width="8.85546875" style="152"/>
    <col min="224" max="229" width="9.28515625" style="152" customWidth="1"/>
    <col min="230" max="16384" width="8.85546875" style="152"/>
  </cols>
  <sheetData>
    <row r="1" spans="1:22" ht="25.9" customHeight="1">
      <c r="A1" s="600" t="s">
        <v>258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226"/>
      <c r="P1" s="226"/>
      <c r="Q1" s="226"/>
    </row>
    <row r="2" spans="1:22" ht="15.75" customHeight="1">
      <c r="A2" s="225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</row>
    <row r="3" spans="1:22" ht="23.25" customHeight="1" thickBot="1">
      <c r="A3" s="59" t="s">
        <v>265</v>
      </c>
      <c r="B3" s="59" t="s">
        <v>272</v>
      </c>
    </row>
    <row r="4" spans="1:22" ht="21" customHeight="1" thickBot="1">
      <c r="A4" s="737" t="s">
        <v>257</v>
      </c>
      <c r="B4" s="602" t="s">
        <v>256</v>
      </c>
      <c r="C4" s="602" t="s">
        <v>255</v>
      </c>
      <c r="D4" s="740"/>
      <c r="E4" s="740"/>
      <c r="F4" s="740"/>
      <c r="G4" s="741"/>
      <c r="H4" s="745" t="s">
        <v>184</v>
      </c>
      <c r="I4" s="746"/>
      <c r="J4" s="746"/>
      <c r="K4" s="746"/>
      <c r="L4" s="746"/>
      <c r="M4" s="746"/>
      <c r="N4" s="746"/>
      <c r="O4" s="746"/>
      <c r="P4" s="746"/>
      <c r="Q4" s="746"/>
      <c r="R4" s="746"/>
      <c r="S4" s="746"/>
      <c r="T4" s="746"/>
      <c r="U4" s="746"/>
      <c r="V4" s="747"/>
    </row>
    <row r="5" spans="1:22" ht="42" customHeight="1" thickBot="1">
      <c r="A5" s="738"/>
      <c r="B5" s="603"/>
      <c r="C5" s="604"/>
      <c r="D5" s="742"/>
      <c r="E5" s="743"/>
      <c r="F5" s="743"/>
      <c r="G5" s="744"/>
      <c r="H5" s="726" t="s">
        <v>254</v>
      </c>
      <c r="I5" s="727"/>
      <c r="J5" s="727"/>
      <c r="K5" s="727"/>
      <c r="L5" s="728"/>
      <c r="M5" s="726" t="s">
        <v>253</v>
      </c>
      <c r="N5" s="727"/>
      <c r="O5" s="727"/>
      <c r="P5" s="727"/>
      <c r="Q5" s="728"/>
      <c r="R5" s="726" t="s">
        <v>252</v>
      </c>
      <c r="S5" s="727"/>
      <c r="T5" s="727"/>
      <c r="U5" s="727"/>
      <c r="V5" s="728"/>
    </row>
    <row r="6" spans="1:22" ht="104.25" customHeight="1" thickBot="1">
      <c r="A6" s="739"/>
      <c r="B6" s="604"/>
      <c r="C6" s="222" t="s">
        <v>70</v>
      </c>
      <c r="D6" s="221" t="s">
        <v>251</v>
      </c>
      <c r="E6" s="221" t="s">
        <v>250</v>
      </c>
      <c r="F6" s="220" t="s">
        <v>249</v>
      </c>
      <c r="G6" s="313" t="s">
        <v>248</v>
      </c>
      <c r="H6" s="219" t="s">
        <v>70</v>
      </c>
      <c r="I6" s="219" t="s">
        <v>251</v>
      </c>
      <c r="J6" s="219" t="s">
        <v>250</v>
      </c>
      <c r="K6" s="219" t="s">
        <v>249</v>
      </c>
      <c r="L6" s="219" t="s">
        <v>248</v>
      </c>
      <c r="M6" s="219" t="s">
        <v>70</v>
      </c>
      <c r="N6" s="219" t="s">
        <v>251</v>
      </c>
      <c r="O6" s="219" t="s">
        <v>250</v>
      </c>
      <c r="P6" s="219" t="s">
        <v>249</v>
      </c>
      <c r="Q6" s="219" t="s">
        <v>248</v>
      </c>
      <c r="R6" s="219" t="s">
        <v>70</v>
      </c>
      <c r="S6" s="219" t="s">
        <v>251</v>
      </c>
      <c r="T6" s="219" t="s">
        <v>250</v>
      </c>
      <c r="U6" s="219" t="s">
        <v>249</v>
      </c>
      <c r="V6" s="219" t="s">
        <v>248</v>
      </c>
    </row>
    <row r="7" spans="1:22" ht="19.899999999999999" customHeight="1">
      <c r="A7" s="729" t="s">
        <v>173</v>
      </c>
      <c r="B7" s="218" t="s">
        <v>247</v>
      </c>
      <c r="C7" s="214">
        <f t="shared" ref="C7:C20" si="0">H7+M7+R7</f>
        <v>0</v>
      </c>
      <c r="D7" s="213">
        <f t="shared" ref="D7:D20" si="1">I7+N7+S7</f>
        <v>0</v>
      </c>
      <c r="E7" s="213">
        <f t="shared" ref="E7:E20" si="2">J7+O7+T7</f>
        <v>0</v>
      </c>
      <c r="F7" s="213">
        <f t="shared" ref="F7:F20" si="3">K7+P7+U7</f>
        <v>0</v>
      </c>
      <c r="G7" s="215">
        <f t="shared" ref="G7:G20" si="4">L7+Q7+V7</f>
        <v>0</v>
      </c>
      <c r="H7" s="326"/>
      <c r="I7" s="326"/>
      <c r="J7" s="326"/>
      <c r="K7" s="326"/>
      <c r="L7" s="330"/>
      <c r="M7" s="332"/>
      <c r="N7" s="331"/>
      <c r="O7" s="331"/>
      <c r="P7" s="331"/>
      <c r="Q7" s="330"/>
      <c r="R7" s="329"/>
      <c r="S7" s="328"/>
      <c r="T7" s="328"/>
      <c r="U7" s="328"/>
      <c r="V7" s="327"/>
    </row>
    <row r="8" spans="1:22" ht="19.899999999999999" customHeight="1">
      <c r="A8" s="730"/>
      <c r="B8" s="192" t="s">
        <v>246</v>
      </c>
      <c r="C8" s="204">
        <f t="shared" si="0"/>
        <v>0</v>
      </c>
      <c r="D8" s="187">
        <f t="shared" si="1"/>
        <v>0</v>
      </c>
      <c r="E8" s="187">
        <f t="shared" si="2"/>
        <v>0</v>
      </c>
      <c r="F8" s="187">
        <f t="shared" si="3"/>
        <v>0</v>
      </c>
      <c r="G8" s="188">
        <f t="shared" si="4"/>
        <v>0</v>
      </c>
      <c r="H8" s="326"/>
      <c r="I8" s="326"/>
      <c r="J8" s="326"/>
      <c r="K8" s="326"/>
      <c r="L8" s="300"/>
      <c r="M8" s="306"/>
      <c r="N8" s="301"/>
      <c r="O8" s="301"/>
      <c r="P8" s="301"/>
      <c r="Q8" s="300"/>
      <c r="R8" s="322"/>
      <c r="S8" s="321"/>
      <c r="T8" s="321"/>
      <c r="U8" s="321"/>
      <c r="V8" s="320"/>
    </row>
    <row r="9" spans="1:22" ht="49.9" customHeight="1">
      <c r="A9" s="731"/>
      <c r="B9" s="192" t="s">
        <v>245</v>
      </c>
      <c r="C9" s="204">
        <f t="shared" si="0"/>
        <v>0</v>
      </c>
      <c r="D9" s="187">
        <f t="shared" si="1"/>
        <v>0</v>
      </c>
      <c r="E9" s="187">
        <f t="shared" si="2"/>
        <v>0</v>
      </c>
      <c r="F9" s="187">
        <f t="shared" si="3"/>
        <v>0</v>
      </c>
      <c r="G9" s="188">
        <f t="shared" si="4"/>
        <v>0</v>
      </c>
      <c r="H9" s="306"/>
      <c r="I9" s="323"/>
      <c r="J9" s="323"/>
      <c r="K9" s="323"/>
      <c r="L9" s="300"/>
      <c r="M9" s="306"/>
      <c r="N9" s="301"/>
      <c r="O9" s="301"/>
      <c r="P9" s="301"/>
      <c r="Q9" s="300"/>
      <c r="R9" s="322"/>
      <c r="S9" s="321"/>
      <c r="T9" s="321"/>
      <c r="U9" s="321"/>
      <c r="V9" s="320"/>
    </row>
    <row r="10" spans="1:22" ht="19.899999999999999" customHeight="1">
      <c r="A10" s="299" t="s">
        <v>244</v>
      </c>
      <c r="B10" s="192" t="s">
        <v>243</v>
      </c>
      <c r="C10" s="204">
        <f t="shared" si="0"/>
        <v>0</v>
      </c>
      <c r="D10" s="187">
        <f t="shared" si="1"/>
        <v>0</v>
      </c>
      <c r="E10" s="187">
        <f t="shared" si="2"/>
        <v>0</v>
      </c>
      <c r="F10" s="187">
        <f t="shared" si="3"/>
        <v>0</v>
      </c>
      <c r="G10" s="188">
        <f t="shared" si="4"/>
        <v>0</v>
      </c>
      <c r="H10" s="306"/>
      <c r="I10" s="323"/>
      <c r="J10" s="323"/>
      <c r="K10" s="323"/>
      <c r="L10" s="300"/>
      <c r="M10" s="306"/>
      <c r="N10" s="301"/>
      <c r="O10" s="301"/>
      <c r="P10" s="301"/>
      <c r="Q10" s="300"/>
      <c r="R10" s="322"/>
      <c r="S10" s="321"/>
      <c r="T10" s="321"/>
      <c r="U10" s="321"/>
      <c r="V10" s="320"/>
    </row>
    <row r="11" spans="1:22" ht="19.899999999999999" customHeight="1">
      <c r="A11" s="299" t="s">
        <v>242</v>
      </c>
      <c r="B11" s="192" t="s">
        <v>241</v>
      </c>
      <c r="C11" s="204">
        <f t="shared" si="0"/>
        <v>0</v>
      </c>
      <c r="D11" s="187">
        <f t="shared" si="1"/>
        <v>0</v>
      </c>
      <c r="E11" s="187">
        <f t="shared" si="2"/>
        <v>0</v>
      </c>
      <c r="F11" s="187">
        <f t="shared" si="3"/>
        <v>0</v>
      </c>
      <c r="G11" s="188">
        <f t="shared" si="4"/>
        <v>0</v>
      </c>
      <c r="H11" s="306"/>
      <c r="I11" s="323"/>
      <c r="J11" s="323"/>
      <c r="K11" s="323"/>
      <c r="L11" s="300"/>
      <c r="M11" s="306"/>
      <c r="N11" s="301"/>
      <c r="O11" s="301"/>
      <c r="P11" s="301"/>
      <c r="Q11" s="300"/>
      <c r="R11" s="322"/>
      <c r="S11" s="321"/>
      <c r="T11" s="321"/>
      <c r="U11" s="321"/>
      <c r="V11" s="320"/>
    </row>
    <row r="12" spans="1:22" ht="19.899999999999999" customHeight="1">
      <c r="A12" s="299" t="s">
        <v>240</v>
      </c>
      <c r="B12" s="192" t="s">
        <v>239</v>
      </c>
      <c r="C12" s="204">
        <f t="shared" si="0"/>
        <v>0</v>
      </c>
      <c r="D12" s="187">
        <f t="shared" si="1"/>
        <v>0</v>
      </c>
      <c r="E12" s="187">
        <f t="shared" si="2"/>
        <v>0</v>
      </c>
      <c r="F12" s="187">
        <f t="shared" si="3"/>
        <v>0</v>
      </c>
      <c r="G12" s="188">
        <f t="shared" si="4"/>
        <v>0</v>
      </c>
      <c r="H12" s="306"/>
      <c r="I12" s="323"/>
      <c r="J12" s="323"/>
      <c r="K12" s="323"/>
      <c r="L12" s="300"/>
      <c r="M12" s="306"/>
      <c r="N12" s="301"/>
      <c r="O12" s="301"/>
      <c r="P12" s="301"/>
      <c r="Q12" s="300"/>
      <c r="R12" s="322"/>
      <c r="S12" s="321"/>
      <c r="T12" s="321"/>
      <c r="U12" s="321"/>
      <c r="V12" s="320"/>
    </row>
    <row r="13" spans="1:22" ht="19.899999999999999" customHeight="1">
      <c r="A13" s="305" t="s">
        <v>164</v>
      </c>
      <c r="B13" s="192" t="s">
        <v>163</v>
      </c>
      <c r="C13" s="204">
        <f t="shared" si="0"/>
        <v>0</v>
      </c>
      <c r="D13" s="187">
        <f t="shared" si="1"/>
        <v>0</v>
      </c>
      <c r="E13" s="187">
        <f t="shared" si="2"/>
        <v>0</v>
      </c>
      <c r="F13" s="187">
        <f t="shared" si="3"/>
        <v>0</v>
      </c>
      <c r="G13" s="188">
        <f t="shared" si="4"/>
        <v>0</v>
      </c>
      <c r="H13" s="306"/>
      <c r="I13" s="323"/>
      <c r="J13" s="323"/>
      <c r="K13" s="323"/>
      <c r="L13" s="300"/>
      <c r="M13" s="306"/>
      <c r="N13" s="301"/>
      <c r="O13" s="301"/>
      <c r="P13" s="301"/>
      <c r="Q13" s="300"/>
      <c r="R13" s="322"/>
      <c r="S13" s="321"/>
      <c r="T13" s="321"/>
      <c r="U13" s="321"/>
      <c r="V13" s="320"/>
    </row>
    <row r="14" spans="1:22" ht="16.149999999999999" customHeight="1">
      <c r="A14" s="299" t="s">
        <v>238</v>
      </c>
      <c r="B14" s="192" t="s">
        <v>237</v>
      </c>
      <c r="C14" s="204">
        <f t="shared" si="0"/>
        <v>0</v>
      </c>
      <c r="D14" s="187">
        <f t="shared" si="1"/>
        <v>0</v>
      </c>
      <c r="E14" s="187">
        <f t="shared" si="2"/>
        <v>0</v>
      </c>
      <c r="F14" s="187">
        <f t="shared" si="3"/>
        <v>0</v>
      </c>
      <c r="G14" s="188">
        <f t="shared" si="4"/>
        <v>0</v>
      </c>
      <c r="H14" s="306"/>
      <c r="I14" s="323"/>
      <c r="J14" s="323"/>
      <c r="K14" s="323"/>
      <c r="L14" s="300"/>
      <c r="M14" s="306"/>
      <c r="N14" s="301"/>
      <c r="O14" s="301"/>
      <c r="P14" s="301"/>
      <c r="Q14" s="300"/>
      <c r="R14" s="322"/>
      <c r="S14" s="321"/>
      <c r="T14" s="321"/>
      <c r="U14" s="321"/>
      <c r="V14" s="320"/>
    </row>
    <row r="15" spans="1:22" ht="16.149999999999999" customHeight="1">
      <c r="A15" s="299" t="s">
        <v>236</v>
      </c>
      <c r="B15" s="192" t="s">
        <v>235</v>
      </c>
      <c r="C15" s="204">
        <f t="shared" si="0"/>
        <v>0</v>
      </c>
      <c r="D15" s="187">
        <f t="shared" si="1"/>
        <v>0</v>
      </c>
      <c r="E15" s="187">
        <f t="shared" si="2"/>
        <v>0</v>
      </c>
      <c r="F15" s="187">
        <f t="shared" si="3"/>
        <v>0</v>
      </c>
      <c r="G15" s="188">
        <f t="shared" si="4"/>
        <v>0</v>
      </c>
      <c r="H15" s="306"/>
      <c r="I15" s="323"/>
      <c r="J15" s="323"/>
      <c r="K15" s="323"/>
      <c r="L15" s="300"/>
      <c r="M15" s="306"/>
      <c r="N15" s="301"/>
      <c r="O15" s="301"/>
      <c r="P15" s="301"/>
      <c r="Q15" s="300"/>
      <c r="R15" s="322"/>
      <c r="S15" s="321"/>
      <c r="T15" s="321"/>
      <c r="U15" s="321"/>
      <c r="V15" s="320"/>
    </row>
    <row r="16" spans="1:22" ht="16.149999999999999" customHeight="1">
      <c r="A16" s="299" t="s">
        <v>234</v>
      </c>
      <c r="B16" s="192" t="s">
        <v>233</v>
      </c>
      <c r="C16" s="204">
        <f t="shared" si="0"/>
        <v>0</v>
      </c>
      <c r="D16" s="187">
        <f t="shared" si="1"/>
        <v>0</v>
      </c>
      <c r="E16" s="187">
        <f t="shared" si="2"/>
        <v>0</v>
      </c>
      <c r="F16" s="187">
        <f t="shared" si="3"/>
        <v>0</v>
      </c>
      <c r="G16" s="188">
        <f t="shared" si="4"/>
        <v>0</v>
      </c>
      <c r="H16" s="306"/>
      <c r="I16" s="323"/>
      <c r="J16" s="323"/>
      <c r="K16" s="323"/>
      <c r="L16" s="300"/>
      <c r="M16" s="306"/>
      <c r="N16" s="301"/>
      <c r="O16" s="301"/>
      <c r="P16" s="301"/>
      <c r="Q16" s="300"/>
      <c r="R16" s="322"/>
      <c r="S16" s="321"/>
      <c r="T16" s="321"/>
      <c r="U16" s="321"/>
      <c r="V16" s="320"/>
    </row>
    <row r="17" spans="1:22" ht="19.899999999999999" customHeight="1">
      <c r="A17" s="299" t="s">
        <v>232</v>
      </c>
      <c r="B17" s="192" t="s">
        <v>231</v>
      </c>
      <c r="C17" s="204">
        <f t="shared" si="0"/>
        <v>0</v>
      </c>
      <c r="D17" s="187">
        <f t="shared" si="1"/>
        <v>0</v>
      </c>
      <c r="E17" s="187">
        <f t="shared" si="2"/>
        <v>0</v>
      </c>
      <c r="F17" s="187">
        <f t="shared" si="3"/>
        <v>0</v>
      </c>
      <c r="G17" s="188">
        <f t="shared" si="4"/>
        <v>0</v>
      </c>
      <c r="H17" s="306"/>
      <c r="I17" s="323"/>
      <c r="J17" s="323"/>
      <c r="K17" s="323"/>
      <c r="L17" s="300"/>
      <c r="M17" s="306"/>
      <c r="N17" s="301"/>
      <c r="O17" s="301"/>
      <c r="P17" s="301"/>
      <c r="Q17" s="300"/>
      <c r="R17" s="322"/>
      <c r="S17" s="321"/>
      <c r="T17" s="321"/>
      <c r="U17" s="321"/>
      <c r="V17" s="320"/>
    </row>
    <row r="18" spans="1:22" ht="19.899999999999999" customHeight="1">
      <c r="A18" s="299" t="s">
        <v>230</v>
      </c>
      <c r="B18" s="192" t="s">
        <v>229</v>
      </c>
      <c r="C18" s="204">
        <f t="shared" si="0"/>
        <v>0</v>
      </c>
      <c r="D18" s="187">
        <f t="shared" si="1"/>
        <v>0</v>
      </c>
      <c r="E18" s="187">
        <f t="shared" si="2"/>
        <v>0</v>
      </c>
      <c r="F18" s="187">
        <f t="shared" si="3"/>
        <v>0</v>
      </c>
      <c r="G18" s="188">
        <f t="shared" si="4"/>
        <v>0</v>
      </c>
      <c r="H18" s="306"/>
      <c r="I18" s="323"/>
      <c r="J18" s="323"/>
      <c r="K18" s="323"/>
      <c r="L18" s="300"/>
      <c r="M18" s="306"/>
      <c r="N18" s="301"/>
      <c r="O18" s="301"/>
      <c r="P18" s="301"/>
      <c r="Q18" s="300"/>
      <c r="R18" s="322"/>
      <c r="S18" s="321"/>
      <c r="T18" s="321"/>
      <c r="U18" s="321"/>
      <c r="V18" s="320"/>
    </row>
    <row r="19" spans="1:22" ht="19.899999999999999" customHeight="1">
      <c r="A19" s="299" t="s">
        <v>151</v>
      </c>
      <c r="B19" s="192" t="s">
        <v>150</v>
      </c>
      <c r="C19" s="204">
        <f t="shared" si="0"/>
        <v>0</v>
      </c>
      <c r="D19" s="187">
        <f t="shared" si="1"/>
        <v>0</v>
      </c>
      <c r="E19" s="187">
        <f t="shared" si="2"/>
        <v>0</v>
      </c>
      <c r="F19" s="187">
        <f t="shared" si="3"/>
        <v>0</v>
      </c>
      <c r="G19" s="188">
        <f t="shared" si="4"/>
        <v>0</v>
      </c>
      <c r="H19" s="306"/>
      <c r="I19" s="323"/>
      <c r="J19" s="323"/>
      <c r="K19" s="323"/>
      <c r="L19" s="300"/>
      <c r="M19" s="306"/>
      <c r="N19" s="301"/>
      <c r="O19" s="301"/>
      <c r="P19" s="301"/>
      <c r="Q19" s="300"/>
      <c r="R19" s="322"/>
      <c r="S19" s="321"/>
      <c r="T19" s="321"/>
      <c r="U19" s="321"/>
      <c r="V19" s="320"/>
    </row>
    <row r="20" spans="1:22" ht="19.899999999999999" customHeight="1">
      <c r="A20" s="299" t="s">
        <v>228</v>
      </c>
      <c r="B20" s="192" t="s">
        <v>227</v>
      </c>
      <c r="C20" s="204">
        <f t="shared" si="0"/>
        <v>0</v>
      </c>
      <c r="D20" s="187">
        <f t="shared" si="1"/>
        <v>0</v>
      </c>
      <c r="E20" s="187">
        <f t="shared" si="2"/>
        <v>0</v>
      </c>
      <c r="F20" s="187">
        <f t="shared" si="3"/>
        <v>0</v>
      </c>
      <c r="G20" s="188">
        <f t="shared" si="4"/>
        <v>0</v>
      </c>
      <c r="H20" s="306"/>
      <c r="I20" s="323"/>
      <c r="J20" s="323"/>
      <c r="K20" s="323"/>
      <c r="L20" s="300"/>
      <c r="M20" s="306"/>
      <c r="N20" s="301"/>
      <c r="O20" s="301"/>
      <c r="P20" s="301"/>
      <c r="Q20" s="300"/>
      <c r="R20" s="322"/>
      <c r="S20" s="321"/>
      <c r="T20" s="321"/>
      <c r="U20" s="321"/>
      <c r="V20" s="320"/>
    </row>
    <row r="21" spans="1:22" ht="19.899999999999999" customHeight="1">
      <c r="A21" s="299" t="s">
        <v>226</v>
      </c>
      <c r="B21" s="192"/>
      <c r="C21" s="204">
        <f>SUM(C22:C24)</f>
        <v>0</v>
      </c>
      <c r="D21" s="187">
        <f>SUM(D22:D24)</f>
        <v>0</v>
      </c>
      <c r="E21" s="187">
        <f t="shared" ref="E21:E42" si="5">J21+O21+T21</f>
        <v>0</v>
      </c>
      <c r="F21" s="187">
        <f>SUM(F22:F24)</f>
        <v>0</v>
      </c>
      <c r="G21" s="207">
        <f>SUM(G22:G24)</f>
        <v>0</v>
      </c>
      <c r="H21" s="337">
        <f t="shared" ref="H21:V21" si="6">H22+H23+H24+H25</f>
        <v>0</v>
      </c>
      <c r="I21" s="326">
        <f t="shared" si="6"/>
        <v>0</v>
      </c>
      <c r="J21" s="326">
        <f t="shared" si="6"/>
        <v>0</v>
      </c>
      <c r="K21" s="326">
        <f t="shared" si="6"/>
        <v>0</v>
      </c>
      <c r="L21" s="325">
        <f t="shared" si="6"/>
        <v>0</v>
      </c>
      <c r="M21" s="337">
        <f t="shared" si="6"/>
        <v>0</v>
      </c>
      <c r="N21" s="326">
        <f t="shared" si="6"/>
        <v>0</v>
      </c>
      <c r="O21" s="326">
        <f t="shared" si="6"/>
        <v>0</v>
      </c>
      <c r="P21" s="326">
        <f t="shared" si="6"/>
        <v>0</v>
      </c>
      <c r="Q21" s="325">
        <f t="shared" si="6"/>
        <v>0</v>
      </c>
      <c r="R21" s="337">
        <f t="shared" si="6"/>
        <v>0</v>
      </c>
      <c r="S21" s="337">
        <f t="shared" si="6"/>
        <v>0</v>
      </c>
      <c r="T21" s="337">
        <f t="shared" si="6"/>
        <v>0</v>
      </c>
      <c r="U21" s="337">
        <f t="shared" si="6"/>
        <v>0</v>
      </c>
      <c r="V21" s="337">
        <f t="shared" si="6"/>
        <v>0</v>
      </c>
    </row>
    <row r="22" spans="1:22" ht="31.9" customHeight="1">
      <c r="A22" s="732" t="s">
        <v>225</v>
      </c>
      <c r="B22" s="206" t="s">
        <v>224</v>
      </c>
      <c r="C22" s="204">
        <f t="shared" ref="C22:C42" si="7">H22+M22+R22</f>
        <v>0</v>
      </c>
      <c r="D22" s="187">
        <f t="shared" ref="D22:D42" si="8">I22+N22+S22</f>
        <v>0</v>
      </c>
      <c r="E22" s="187">
        <f t="shared" si="5"/>
        <v>0</v>
      </c>
      <c r="F22" s="187">
        <f t="shared" ref="F22:F42" si="9">K22+P22+U22</f>
        <v>0</v>
      </c>
      <c r="G22" s="188">
        <f t="shared" ref="G22:G42" si="10">L22+Q22+V22</f>
        <v>0</v>
      </c>
      <c r="H22" s="306"/>
      <c r="I22" s="323"/>
      <c r="J22" s="323"/>
      <c r="K22" s="323"/>
      <c r="L22" s="300"/>
      <c r="M22" s="306"/>
      <c r="N22" s="301"/>
      <c r="O22" s="301"/>
      <c r="P22" s="301"/>
      <c r="Q22" s="300"/>
      <c r="R22" s="322"/>
      <c r="S22" s="321"/>
      <c r="T22" s="321"/>
      <c r="U22" s="321"/>
      <c r="V22" s="320"/>
    </row>
    <row r="23" spans="1:22" ht="51" customHeight="1">
      <c r="A23" s="733"/>
      <c r="B23" s="201" t="s">
        <v>223</v>
      </c>
      <c r="C23" s="204">
        <f t="shared" si="7"/>
        <v>0</v>
      </c>
      <c r="D23" s="187">
        <f t="shared" si="8"/>
        <v>0</v>
      </c>
      <c r="E23" s="187">
        <f t="shared" si="5"/>
        <v>0</v>
      </c>
      <c r="F23" s="187">
        <f t="shared" si="9"/>
        <v>0</v>
      </c>
      <c r="G23" s="188">
        <f t="shared" si="10"/>
        <v>0</v>
      </c>
      <c r="H23" s="306"/>
      <c r="I23" s="323"/>
      <c r="J23" s="323"/>
      <c r="K23" s="323"/>
      <c r="L23" s="300"/>
      <c r="M23" s="306"/>
      <c r="N23" s="301"/>
      <c r="O23" s="301"/>
      <c r="P23" s="301"/>
      <c r="Q23" s="300"/>
      <c r="R23" s="322"/>
      <c r="S23" s="321"/>
      <c r="T23" s="321"/>
      <c r="U23" s="321"/>
      <c r="V23" s="320"/>
    </row>
    <row r="24" spans="1:22" ht="40.15" customHeight="1">
      <c r="A24" s="733"/>
      <c r="B24" s="201" t="s">
        <v>222</v>
      </c>
      <c r="C24" s="204">
        <f t="shared" si="7"/>
        <v>0</v>
      </c>
      <c r="D24" s="187">
        <f t="shared" si="8"/>
        <v>0</v>
      </c>
      <c r="E24" s="187">
        <f t="shared" si="5"/>
        <v>0</v>
      </c>
      <c r="F24" s="187">
        <f t="shared" si="9"/>
        <v>0</v>
      </c>
      <c r="G24" s="188">
        <f t="shared" si="10"/>
        <v>0</v>
      </c>
      <c r="H24" s="306"/>
      <c r="I24" s="323"/>
      <c r="J24" s="323"/>
      <c r="K24" s="323"/>
      <c r="L24" s="300"/>
      <c r="M24" s="306"/>
      <c r="N24" s="301"/>
      <c r="O24" s="301"/>
      <c r="P24" s="301"/>
      <c r="Q24" s="300"/>
      <c r="R24" s="322"/>
      <c r="S24" s="321"/>
      <c r="T24" s="321"/>
      <c r="U24" s="321"/>
      <c r="V24" s="320"/>
    </row>
    <row r="25" spans="1:22" ht="40.15" customHeight="1">
      <c r="A25" s="734"/>
      <c r="B25" s="201" t="s">
        <v>221</v>
      </c>
      <c r="C25" s="204">
        <f t="shared" si="7"/>
        <v>0</v>
      </c>
      <c r="D25" s="187">
        <f t="shared" si="8"/>
        <v>0</v>
      </c>
      <c r="E25" s="187">
        <f t="shared" si="5"/>
        <v>0</v>
      </c>
      <c r="F25" s="187">
        <f t="shared" si="9"/>
        <v>0</v>
      </c>
      <c r="G25" s="188">
        <f t="shared" si="10"/>
        <v>0</v>
      </c>
      <c r="H25" s="306"/>
      <c r="I25" s="323"/>
      <c r="J25" s="323"/>
      <c r="K25" s="323"/>
      <c r="L25" s="300"/>
      <c r="M25" s="306"/>
      <c r="N25" s="301"/>
      <c r="O25" s="301"/>
      <c r="P25" s="301"/>
      <c r="Q25" s="300"/>
      <c r="R25" s="322"/>
      <c r="S25" s="321"/>
      <c r="T25" s="321"/>
      <c r="U25" s="321"/>
      <c r="V25" s="320"/>
    </row>
    <row r="26" spans="1:22" ht="24" customHeight="1">
      <c r="A26" s="299" t="s">
        <v>220</v>
      </c>
      <c r="B26" s="201" t="s">
        <v>219</v>
      </c>
      <c r="C26" s="204">
        <f t="shared" si="7"/>
        <v>640</v>
      </c>
      <c r="D26" s="187">
        <f t="shared" si="8"/>
        <v>0</v>
      </c>
      <c r="E26" s="187">
        <f t="shared" si="5"/>
        <v>0</v>
      </c>
      <c r="F26" s="187">
        <f t="shared" si="9"/>
        <v>0</v>
      </c>
      <c r="G26" s="188">
        <f t="shared" si="10"/>
        <v>0</v>
      </c>
      <c r="H26" s="306"/>
      <c r="I26" s="323"/>
      <c r="J26" s="323"/>
      <c r="K26" s="323"/>
      <c r="L26" s="300"/>
      <c r="M26" s="306">
        <v>640</v>
      </c>
      <c r="N26" s="301"/>
      <c r="O26" s="301"/>
      <c r="P26" s="301"/>
      <c r="Q26" s="300"/>
      <c r="R26" s="322"/>
      <c r="S26" s="321"/>
      <c r="T26" s="321"/>
      <c r="U26" s="321"/>
      <c r="V26" s="320"/>
    </row>
    <row r="27" spans="1:22" ht="19.899999999999999" customHeight="1">
      <c r="A27" s="305" t="s">
        <v>129</v>
      </c>
      <c r="B27" s="192" t="s">
        <v>130</v>
      </c>
      <c r="C27" s="204">
        <f t="shared" si="7"/>
        <v>1001</v>
      </c>
      <c r="D27" s="187">
        <f t="shared" si="8"/>
        <v>1001</v>
      </c>
      <c r="E27" s="187">
        <f t="shared" si="5"/>
        <v>0</v>
      </c>
      <c r="F27" s="187">
        <f t="shared" si="9"/>
        <v>0</v>
      </c>
      <c r="G27" s="188">
        <f t="shared" si="10"/>
        <v>0</v>
      </c>
      <c r="H27" s="306"/>
      <c r="I27" s="323"/>
      <c r="J27" s="323"/>
      <c r="K27" s="323"/>
      <c r="L27" s="300"/>
      <c r="M27" s="306">
        <v>1001</v>
      </c>
      <c r="N27" s="301">
        <v>1001</v>
      </c>
      <c r="O27" s="301"/>
      <c r="P27" s="301"/>
      <c r="Q27" s="300"/>
      <c r="R27" s="322"/>
      <c r="S27" s="321"/>
      <c r="T27" s="321"/>
      <c r="U27" s="321"/>
      <c r="V27" s="320"/>
    </row>
    <row r="28" spans="1:22" ht="19.899999999999999" customHeight="1">
      <c r="A28" s="299" t="s">
        <v>218</v>
      </c>
      <c r="B28" s="192" t="s">
        <v>128</v>
      </c>
      <c r="C28" s="204">
        <f t="shared" si="7"/>
        <v>0</v>
      </c>
      <c r="D28" s="187">
        <f t="shared" si="8"/>
        <v>0</v>
      </c>
      <c r="E28" s="187">
        <f t="shared" si="5"/>
        <v>0</v>
      </c>
      <c r="F28" s="187">
        <f t="shared" si="9"/>
        <v>0</v>
      </c>
      <c r="G28" s="188">
        <f t="shared" si="10"/>
        <v>0</v>
      </c>
      <c r="H28" s="306"/>
      <c r="I28" s="323"/>
      <c r="J28" s="323"/>
      <c r="K28" s="323"/>
      <c r="L28" s="300"/>
      <c r="M28" s="306"/>
      <c r="N28" s="301"/>
      <c r="O28" s="301"/>
      <c r="P28" s="301"/>
      <c r="Q28" s="300"/>
      <c r="R28" s="322"/>
      <c r="S28" s="321"/>
      <c r="T28" s="321"/>
      <c r="U28" s="321"/>
      <c r="V28" s="320"/>
    </row>
    <row r="29" spans="1:22" ht="19.899999999999999" customHeight="1">
      <c r="A29" s="299" t="s">
        <v>217</v>
      </c>
      <c r="B29" s="192" t="s">
        <v>216</v>
      </c>
      <c r="C29" s="204">
        <f t="shared" si="7"/>
        <v>0</v>
      </c>
      <c r="D29" s="187">
        <f t="shared" si="8"/>
        <v>0</v>
      </c>
      <c r="E29" s="187">
        <f t="shared" si="5"/>
        <v>0</v>
      </c>
      <c r="F29" s="187">
        <f t="shared" si="9"/>
        <v>0</v>
      </c>
      <c r="G29" s="188">
        <f t="shared" si="10"/>
        <v>0</v>
      </c>
      <c r="H29" s="306"/>
      <c r="I29" s="323"/>
      <c r="J29" s="323"/>
      <c r="K29" s="323"/>
      <c r="L29" s="300"/>
      <c r="M29" s="306"/>
      <c r="N29" s="301"/>
      <c r="O29" s="301"/>
      <c r="P29" s="301"/>
      <c r="Q29" s="300"/>
      <c r="R29" s="322"/>
      <c r="S29" s="321"/>
      <c r="T29" s="321"/>
      <c r="U29" s="321"/>
      <c r="V29" s="320"/>
    </row>
    <row r="30" spans="1:22" s="1" customFormat="1" ht="19.899999999999999" customHeight="1">
      <c r="A30" s="299" t="s">
        <v>215</v>
      </c>
      <c r="B30" s="192" t="s">
        <v>214</v>
      </c>
      <c r="C30" s="204">
        <f t="shared" si="7"/>
        <v>0</v>
      </c>
      <c r="D30" s="187">
        <f t="shared" si="8"/>
        <v>0</v>
      </c>
      <c r="E30" s="187">
        <f t="shared" si="5"/>
        <v>0</v>
      </c>
      <c r="F30" s="187">
        <f t="shared" si="9"/>
        <v>0</v>
      </c>
      <c r="G30" s="188">
        <f t="shared" si="10"/>
        <v>0</v>
      </c>
      <c r="H30" s="306"/>
      <c r="I30" s="323"/>
      <c r="J30" s="323"/>
      <c r="K30" s="323"/>
      <c r="L30" s="300"/>
      <c r="M30" s="306"/>
      <c r="N30" s="301"/>
      <c r="O30" s="301"/>
      <c r="P30" s="301"/>
      <c r="Q30" s="300"/>
      <c r="R30" s="322"/>
      <c r="S30" s="321"/>
      <c r="T30" s="321"/>
      <c r="U30" s="321"/>
      <c r="V30" s="320"/>
    </row>
    <row r="31" spans="1:22" ht="19.899999999999999" customHeight="1">
      <c r="A31" s="299" t="s">
        <v>213</v>
      </c>
      <c r="B31" s="192" t="s">
        <v>212</v>
      </c>
      <c r="C31" s="204">
        <f t="shared" si="7"/>
        <v>0</v>
      </c>
      <c r="D31" s="187">
        <f t="shared" si="8"/>
        <v>0</v>
      </c>
      <c r="E31" s="187">
        <f t="shared" si="5"/>
        <v>0</v>
      </c>
      <c r="F31" s="187">
        <f t="shared" si="9"/>
        <v>0</v>
      </c>
      <c r="G31" s="188">
        <f t="shared" si="10"/>
        <v>0</v>
      </c>
      <c r="H31" s="306"/>
      <c r="I31" s="323"/>
      <c r="J31" s="323"/>
      <c r="K31" s="323"/>
      <c r="L31" s="300"/>
      <c r="M31" s="306"/>
      <c r="N31" s="301"/>
      <c r="O31" s="301"/>
      <c r="P31" s="301"/>
      <c r="Q31" s="300"/>
      <c r="R31" s="322"/>
      <c r="S31" s="321"/>
      <c r="T31" s="321"/>
      <c r="U31" s="321"/>
      <c r="V31" s="320"/>
    </row>
    <row r="32" spans="1:22" ht="19.899999999999999" customHeight="1">
      <c r="A32" s="304" t="s">
        <v>211</v>
      </c>
      <c r="B32" s="192" t="s">
        <v>210</v>
      </c>
      <c r="C32" s="204">
        <f t="shared" si="7"/>
        <v>0</v>
      </c>
      <c r="D32" s="187">
        <f t="shared" si="8"/>
        <v>0</v>
      </c>
      <c r="E32" s="187">
        <f t="shared" si="5"/>
        <v>0</v>
      </c>
      <c r="F32" s="187">
        <f t="shared" si="9"/>
        <v>0</v>
      </c>
      <c r="G32" s="188">
        <f t="shared" si="10"/>
        <v>0</v>
      </c>
      <c r="H32" s="306"/>
      <c r="I32" s="323"/>
      <c r="J32" s="323"/>
      <c r="K32" s="323"/>
      <c r="L32" s="300"/>
      <c r="M32" s="306"/>
      <c r="N32" s="301"/>
      <c r="O32" s="301"/>
      <c r="P32" s="301"/>
      <c r="Q32" s="300"/>
      <c r="R32" s="322"/>
      <c r="S32" s="321"/>
      <c r="T32" s="321"/>
      <c r="U32" s="321"/>
      <c r="V32" s="320"/>
    </row>
    <row r="33" spans="1:22" ht="19.899999999999999" customHeight="1">
      <c r="A33" s="299" t="s">
        <v>209</v>
      </c>
      <c r="B33" s="192" t="s">
        <v>208</v>
      </c>
      <c r="C33" s="204">
        <f t="shared" si="7"/>
        <v>0</v>
      </c>
      <c r="D33" s="187">
        <f t="shared" si="8"/>
        <v>0</v>
      </c>
      <c r="E33" s="187">
        <f t="shared" si="5"/>
        <v>0</v>
      </c>
      <c r="F33" s="187">
        <f t="shared" si="9"/>
        <v>0</v>
      </c>
      <c r="G33" s="188">
        <f t="shared" si="10"/>
        <v>0</v>
      </c>
      <c r="H33" s="306"/>
      <c r="I33" s="323"/>
      <c r="J33" s="323"/>
      <c r="K33" s="323"/>
      <c r="L33" s="300"/>
      <c r="M33" s="306"/>
      <c r="N33" s="301"/>
      <c r="O33" s="301"/>
      <c r="P33" s="301"/>
      <c r="Q33" s="300"/>
      <c r="R33" s="322"/>
      <c r="S33" s="321"/>
      <c r="T33" s="321"/>
      <c r="U33" s="321"/>
      <c r="V33" s="320"/>
    </row>
    <row r="34" spans="1:22" ht="19.899999999999999" customHeight="1">
      <c r="A34" s="198" t="s">
        <v>207</v>
      </c>
      <c r="B34" s="197" t="s">
        <v>206</v>
      </c>
      <c r="C34" s="204">
        <f t="shared" si="7"/>
        <v>0</v>
      </c>
      <c r="D34" s="187">
        <f t="shared" si="8"/>
        <v>0</v>
      </c>
      <c r="E34" s="187">
        <f t="shared" si="5"/>
        <v>0</v>
      </c>
      <c r="F34" s="187">
        <f t="shared" si="9"/>
        <v>0</v>
      </c>
      <c r="G34" s="188">
        <f t="shared" si="10"/>
        <v>0</v>
      </c>
      <c r="H34" s="306"/>
      <c r="I34" s="323"/>
      <c r="J34" s="323"/>
      <c r="K34" s="323"/>
      <c r="L34" s="300"/>
      <c r="M34" s="306"/>
      <c r="N34" s="301"/>
      <c r="O34" s="301"/>
      <c r="P34" s="301"/>
      <c r="Q34" s="300"/>
      <c r="R34" s="322"/>
      <c r="S34" s="321"/>
      <c r="T34" s="321"/>
      <c r="U34" s="321"/>
      <c r="V34" s="320"/>
    </row>
    <row r="35" spans="1:22" ht="19.899999999999999" customHeight="1">
      <c r="A35" s="198" t="s">
        <v>205</v>
      </c>
      <c r="B35" s="197" t="s">
        <v>204</v>
      </c>
      <c r="C35" s="204">
        <f t="shared" si="7"/>
        <v>0</v>
      </c>
      <c r="D35" s="187">
        <f t="shared" si="8"/>
        <v>0</v>
      </c>
      <c r="E35" s="187">
        <f t="shared" si="5"/>
        <v>0</v>
      </c>
      <c r="F35" s="187">
        <f t="shared" si="9"/>
        <v>0</v>
      </c>
      <c r="G35" s="188">
        <f t="shared" si="10"/>
        <v>0</v>
      </c>
      <c r="H35" s="306"/>
      <c r="I35" s="323"/>
      <c r="J35" s="323"/>
      <c r="K35" s="323"/>
      <c r="L35" s="300"/>
      <c r="M35" s="306"/>
      <c r="N35" s="301"/>
      <c r="O35" s="301"/>
      <c r="P35" s="301"/>
      <c r="Q35" s="300"/>
      <c r="R35" s="322"/>
      <c r="S35" s="321"/>
      <c r="T35" s="321"/>
      <c r="U35" s="321"/>
      <c r="V35" s="320"/>
    </row>
    <row r="36" spans="1:22" ht="19.899999999999999" customHeight="1">
      <c r="A36" s="299" t="s">
        <v>203</v>
      </c>
      <c r="B36" s="192" t="s">
        <v>202</v>
      </c>
      <c r="C36" s="204">
        <f t="shared" si="7"/>
        <v>1440</v>
      </c>
      <c r="D36" s="187">
        <f t="shared" si="8"/>
        <v>0</v>
      </c>
      <c r="E36" s="187">
        <f t="shared" si="5"/>
        <v>0</v>
      </c>
      <c r="F36" s="187">
        <f t="shared" si="9"/>
        <v>0</v>
      </c>
      <c r="G36" s="188">
        <f t="shared" si="10"/>
        <v>0</v>
      </c>
      <c r="H36" s="306">
        <v>1440</v>
      </c>
      <c r="I36" s="323"/>
      <c r="J36" s="323"/>
      <c r="K36" s="323"/>
      <c r="L36" s="300"/>
      <c r="M36" s="306"/>
      <c r="N36" s="301"/>
      <c r="O36" s="301"/>
      <c r="P36" s="301"/>
      <c r="Q36" s="300"/>
      <c r="R36" s="322"/>
      <c r="S36" s="321"/>
      <c r="T36" s="321"/>
      <c r="U36" s="321"/>
      <c r="V36" s="320"/>
    </row>
    <row r="37" spans="1:22" ht="19.899999999999999" customHeight="1">
      <c r="A37" s="735" t="s">
        <v>269</v>
      </c>
      <c r="B37" s="192" t="s">
        <v>200</v>
      </c>
      <c r="C37" s="204">
        <f t="shared" si="7"/>
        <v>410</v>
      </c>
      <c r="D37" s="187">
        <f t="shared" si="8"/>
        <v>0</v>
      </c>
      <c r="E37" s="187">
        <f t="shared" si="5"/>
        <v>0</v>
      </c>
      <c r="F37" s="187">
        <f t="shared" si="9"/>
        <v>0</v>
      </c>
      <c r="G37" s="188">
        <f t="shared" si="10"/>
        <v>0</v>
      </c>
      <c r="H37" s="306"/>
      <c r="I37" s="323"/>
      <c r="J37" s="323"/>
      <c r="K37" s="323"/>
      <c r="L37" s="300"/>
      <c r="M37" s="306"/>
      <c r="N37" s="301"/>
      <c r="O37" s="301"/>
      <c r="P37" s="301"/>
      <c r="Q37" s="300"/>
      <c r="R37" s="322">
        <v>410</v>
      </c>
      <c r="S37" s="321"/>
      <c r="T37" s="321"/>
      <c r="U37" s="321"/>
      <c r="V37" s="320"/>
    </row>
    <row r="38" spans="1:22" ht="19.5" customHeight="1">
      <c r="A38" s="736"/>
      <c r="B38" s="192" t="s">
        <v>199</v>
      </c>
      <c r="C38" s="204">
        <f t="shared" si="7"/>
        <v>0</v>
      </c>
      <c r="D38" s="187">
        <f t="shared" si="8"/>
        <v>0</v>
      </c>
      <c r="E38" s="187">
        <f t="shared" si="5"/>
        <v>0</v>
      </c>
      <c r="F38" s="187">
        <f t="shared" si="9"/>
        <v>0</v>
      </c>
      <c r="G38" s="188">
        <f t="shared" si="10"/>
        <v>0</v>
      </c>
      <c r="H38" s="306"/>
      <c r="I38" s="323"/>
      <c r="J38" s="323"/>
      <c r="K38" s="323"/>
      <c r="L38" s="300"/>
      <c r="M38" s="306"/>
      <c r="N38" s="301"/>
      <c r="O38" s="301"/>
      <c r="P38" s="301"/>
      <c r="Q38" s="300"/>
      <c r="R38" s="322"/>
      <c r="S38" s="321"/>
      <c r="T38" s="321"/>
      <c r="U38" s="321"/>
      <c r="V38" s="320"/>
    </row>
    <row r="39" spans="1:22" ht="19.899999999999999" customHeight="1">
      <c r="A39" s="304" t="s">
        <v>198</v>
      </c>
      <c r="B39" s="192" t="s">
        <v>197</v>
      </c>
      <c r="C39" s="204">
        <f t="shared" si="7"/>
        <v>650</v>
      </c>
      <c r="D39" s="187">
        <f t="shared" si="8"/>
        <v>0</v>
      </c>
      <c r="E39" s="187">
        <f t="shared" si="5"/>
        <v>0</v>
      </c>
      <c r="F39" s="187">
        <f t="shared" si="9"/>
        <v>0</v>
      </c>
      <c r="G39" s="188">
        <f t="shared" si="10"/>
        <v>0</v>
      </c>
      <c r="H39" s="306"/>
      <c r="I39" s="323"/>
      <c r="J39" s="323"/>
      <c r="K39" s="323"/>
      <c r="L39" s="300"/>
      <c r="M39" s="306">
        <v>650</v>
      </c>
      <c r="N39" s="301"/>
      <c r="O39" s="301"/>
      <c r="P39" s="301"/>
      <c r="Q39" s="300"/>
      <c r="R39" s="322"/>
      <c r="S39" s="321"/>
      <c r="T39" s="321"/>
      <c r="U39" s="321"/>
      <c r="V39" s="320"/>
    </row>
    <row r="40" spans="1:22" ht="19.899999999999999" customHeight="1">
      <c r="A40" s="304" t="s">
        <v>196</v>
      </c>
      <c r="B40" s="192" t="s">
        <v>100</v>
      </c>
      <c r="C40" s="204">
        <f t="shared" si="7"/>
        <v>909</v>
      </c>
      <c r="D40" s="187">
        <f t="shared" si="8"/>
        <v>0</v>
      </c>
      <c r="E40" s="187">
        <f t="shared" si="5"/>
        <v>0</v>
      </c>
      <c r="F40" s="187">
        <f t="shared" si="9"/>
        <v>0</v>
      </c>
      <c r="G40" s="188">
        <f t="shared" si="10"/>
        <v>0</v>
      </c>
      <c r="H40" s="306"/>
      <c r="I40" s="323"/>
      <c r="J40" s="323"/>
      <c r="K40" s="323"/>
      <c r="L40" s="300"/>
      <c r="M40" s="306"/>
      <c r="N40" s="301"/>
      <c r="O40" s="301"/>
      <c r="P40" s="301"/>
      <c r="Q40" s="300"/>
      <c r="R40" s="322">
        <v>909</v>
      </c>
      <c r="S40" s="321"/>
      <c r="T40" s="321"/>
      <c r="U40" s="321"/>
      <c r="V40" s="320"/>
    </row>
    <row r="41" spans="1:22" ht="19.899999999999999" customHeight="1">
      <c r="A41" s="299" t="s">
        <v>195</v>
      </c>
      <c r="B41" s="192" t="s">
        <v>194</v>
      </c>
      <c r="C41" s="204">
        <f t="shared" si="7"/>
        <v>0</v>
      </c>
      <c r="D41" s="187">
        <f t="shared" si="8"/>
        <v>0</v>
      </c>
      <c r="E41" s="187">
        <f t="shared" si="5"/>
        <v>0</v>
      </c>
      <c r="F41" s="187">
        <f t="shared" si="9"/>
        <v>0</v>
      </c>
      <c r="G41" s="188">
        <f t="shared" si="10"/>
        <v>0</v>
      </c>
      <c r="H41" s="306"/>
      <c r="I41" s="323"/>
      <c r="J41" s="323"/>
      <c r="K41" s="323"/>
      <c r="L41" s="300"/>
      <c r="M41" s="306"/>
      <c r="N41" s="301"/>
      <c r="O41" s="301"/>
      <c r="P41" s="301"/>
      <c r="Q41" s="300"/>
      <c r="R41" s="322"/>
      <c r="S41" s="321"/>
      <c r="T41" s="321"/>
      <c r="U41" s="321"/>
      <c r="V41" s="320"/>
    </row>
    <row r="42" spans="1:22" ht="19.899999999999999" customHeight="1" thickBot="1">
      <c r="A42" s="299" t="s">
        <v>193</v>
      </c>
      <c r="B42" s="181" t="s">
        <v>192</v>
      </c>
      <c r="C42" s="298">
        <f t="shared" si="7"/>
        <v>0</v>
      </c>
      <c r="D42" s="176">
        <f t="shared" si="8"/>
        <v>0</v>
      </c>
      <c r="E42" s="176">
        <f t="shared" si="5"/>
        <v>0</v>
      </c>
      <c r="F42" s="176">
        <f t="shared" si="9"/>
        <v>0</v>
      </c>
      <c r="G42" s="177">
        <f t="shared" si="10"/>
        <v>0</v>
      </c>
      <c r="H42" s="317"/>
      <c r="I42" s="318"/>
      <c r="J42" s="318"/>
      <c r="K42" s="318"/>
      <c r="L42" s="292"/>
      <c r="M42" s="317"/>
      <c r="N42" s="293"/>
      <c r="O42" s="293"/>
      <c r="P42" s="293"/>
      <c r="Q42" s="292"/>
      <c r="R42" s="316"/>
      <c r="S42" s="315"/>
      <c r="T42" s="315"/>
      <c r="U42" s="315"/>
      <c r="V42" s="314"/>
    </row>
    <row r="43" spans="1:22" s="163" customFormat="1" ht="39" customHeight="1" thickBot="1">
      <c r="A43" s="291" t="s">
        <v>0</v>
      </c>
      <c r="B43" s="290"/>
      <c r="C43" s="289">
        <f t="shared" ref="C43:V43" si="11">SUM(C7:C21)+SUM(C26:C42)</f>
        <v>5050</v>
      </c>
      <c r="D43" s="288">
        <f t="shared" si="11"/>
        <v>1001</v>
      </c>
      <c r="E43" s="288">
        <f t="shared" si="11"/>
        <v>0</v>
      </c>
      <c r="F43" s="288">
        <f t="shared" si="11"/>
        <v>0</v>
      </c>
      <c r="G43" s="287">
        <f t="shared" si="11"/>
        <v>0</v>
      </c>
      <c r="H43" s="286">
        <f t="shared" si="11"/>
        <v>1440</v>
      </c>
      <c r="I43" s="283">
        <f t="shared" si="11"/>
        <v>0</v>
      </c>
      <c r="J43" s="283">
        <f t="shared" si="11"/>
        <v>0</v>
      </c>
      <c r="K43" s="283">
        <f t="shared" si="11"/>
        <v>0</v>
      </c>
      <c r="L43" s="282">
        <f t="shared" si="11"/>
        <v>0</v>
      </c>
      <c r="M43" s="286">
        <f t="shared" si="11"/>
        <v>2291</v>
      </c>
      <c r="N43" s="284">
        <f t="shared" si="11"/>
        <v>1001</v>
      </c>
      <c r="O43" s="284">
        <f t="shared" si="11"/>
        <v>0</v>
      </c>
      <c r="P43" s="283">
        <f t="shared" si="11"/>
        <v>0</v>
      </c>
      <c r="Q43" s="282">
        <f t="shared" si="11"/>
        <v>0</v>
      </c>
      <c r="R43" s="285">
        <f t="shared" si="11"/>
        <v>1319</v>
      </c>
      <c r="S43" s="284">
        <f t="shared" si="11"/>
        <v>0</v>
      </c>
      <c r="T43" s="284">
        <f t="shared" si="11"/>
        <v>0</v>
      </c>
      <c r="U43" s="283">
        <f t="shared" si="11"/>
        <v>0</v>
      </c>
      <c r="V43" s="282">
        <f t="shared" si="11"/>
        <v>0</v>
      </c>
    </row>
    <row r="44" spans="1:22" s="277" customFormat="1" ht="18.75">
      <c r="A44" s="281"/>
      <c r="B44" s="280"/>
      <c r="C44" s="279"/>
      <c r="D44" s="279"/>
      <c r="E44" s="279"/>
      <c r="F44" s="279"/>
      <c r="G44" s="279"/>
      <c r="H44" s="279"/>
      <c r="I44" s="279"/>
      <c r="J44" s="279"/>
      <c r="K44" s="279"/>
      <c r="L44" s="279"/>
      <c r="M44" s="279"/>
      <c r="N44" s="279"/>
      <c r="O44" s="279"/>
      <c r="P44" s="279"/>
      <c r="Q44" s="279"/>
      <c r="R44" s="278"/>
      <c r="S44" s="278"/>
      <c r="T44" s="278"/>
      <c r="U44" s="275"/>
      <c r="V44" s="275"/>
    </row>
    <row r="45" spans="1:22">
      <c r="C45" s="274"/>
      <c r="D45" s="274"/>
      <c r="E45" s="274"/>
      <c r="F45" s="274"/>
      <c r="G45" s="274"/>
      <c r="H45" s="274"/>
      <c r="I45" s="274"/>
      <c r="J45" s="274"/>
      <c r="K45" s="274"/>
      <c r="L45" s="274"/>
      <c r="M45" s="274"/>
      <c r="N45" s="274"/>
      <c r="O45" s="274"/>
      <c r="P45" s="274"/>
      <c r="Q45" s="274"/>
      <c r="R45" s="273"/>
      <c r="S45" s="273"/>
      <c r="T45" s="273"/>
      <c r="U45" s="275"/>
      <c r="V45" s="275"/>
    </row>
    <row r="46" spans="1:22"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  <c r="O46" s="274"/>
      <c r="P46" s="274"/>
      <c r="Q46" s="274"/>
      <c r="R46" s="273"/>
      <c r="S46" s="273"/>
      <c r="T46" s="273"/>
      <c r="U46" s="273"/>
      <c r="V46" s="273"/>
    </row>
  </sheetData>
  <mergeCells count="11">
    <mergeCell ref="R5:V5"/>
    <mergeCell ref="A7:A9"/>
    <mergeCell ref="A22:A25"/>
    <mergeCell ref="A37:A38"/>
    <mergeCell ref="A1:N1"/>
    <mergeCell ref="A4:A6"/>
    <mergeCell ref="B4:B6"/>
    <mergeCell ref="C4:G5"/>
    <mergeCell ref="H4:V4"/>
    <mergeCell ref="H5:L5"/>
    <mergeCell ref="M5:Q5"/>
  </mergeCells>
  <pageMargins left="0.24" right="0.16" top="0.74803149606299213" bottom="0.32" header="0.31496062992125984" footer="0.31496062992125984"/>
  <pageSetup paperSize="9" scale="49" fitToWidth="2" orientation="landscape" r:id="rId1"/>
  <colBreaks count="1" manualBreakCount="1">
    <brk id="12" max="42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F0"/>
  </sheetPr>
  <dimension ref="A1:V46"/>
  <sheetViews>
    <sheetView view="pageBreakPreview" topLeftCell="D22" zoomScale="60" zoomScaleNormal="75" workbookViewId="0">
      <selection activeCell="O23" sqref="O23"/>
    </sheetView>
  </sheetViews>
  <sheetFormatPr defaultColWidth="8.85546875" defaultRowHeight="15"/>
  <cols>
    <col min="1" max="1" width="35.42578125" style="152" customWidth="1"/>
    <col min="2" max="2" width="35.7109375" style="152" customWidth="1"/>
    <col min="3" max="3" width="17.5703125" style="152" customWidth="1"/>
    <col min="4" max="4" width="19.42578125" style="152" customWidth="1"/>
    <col min="5" max="5" width="19.7109375" style="152" customWidth="1"/>
    <col min="6" max="6" width="23.140625" style="152" customWidth="1"/>
    <col min="7" max="7" width="16.28515625" style="152" customWidth="1"/>
    <col min="8" max="8" width="13.42578125" style="152" customWidth="1"/>
    <col min="9" max="9" width="20" style="1" customWidth="1"/>
    <col min="10" max="10" width="19.5703125" style="1" customWidth="1"/>
    <col min="11" max="11" width="23.28515625" style="1" customWidth="1"/>
    <col min="12" max="12" width="17.140625" style="1" customWidth="1"/>
    <col min="13" max="13" width="14.85546875" style="1" customWidth="1"/>
    <col min="14" max="14" width="18.42578125" style="1" customWidth="1"/>
    <col min="15" max="15" width="18.140625" style="1" customWidth="1"/>
    <col min="16" max="16" width="23" style="1" customWidth="1"/>
    <col min="17" max="17" width="17" style="1" customWidth="1"/>
    <col min="18" max="18" width="14.5703125" style="1" customWidth="1"/>
    <col min="19" max="19" width="17.85546875" style="152" customWidth="1"/>
    <col min="20" max="20" width="19" style="152" customWidth="1"/>
    <col min="21" max="21" width="23" style="152" customWidth="1"/>
    <col min="22" max="22" width="17" style="152" customWidth="1"/>
    <col min="23" max="242" width="8.85546875" style="152"/>
    <col min="243" max="243" width="37.28515625" style="152" customWidth="1"/>
    <col min="244" max="246" width="8.85546875" style="152"/>
    <col min="247" max="252" width="9.28515625" style="152" customWidth="1"/>
    <col min="253" max="16384" width="8.85546875" style="152"/>
  </cols>
  <sheetData>
    <row r="1" spans="1:22" ht="25.9" customHeight="1">
      <c r="A1" s="600" t="s">
        <v>258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600"/>
      <c r="P1" s="600"/>
      <c r="Q1" s="600"/>
      <c r="R1" s="600"/>
    </row>
    <row r="2" spans="1:22" ht="15.75" customHeight="1">
      <c r="A2" s="225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</row>
    <row r="3" spans="1:22" ht="26.25" customHeight="1" thickBot="1">
      <c r="A3" s="59" t="s">
        <v>265</v>
      </c>
      <c r="B3" s="59" t="s">
        <v>273</v>
      </c>
      <c r="I3" s="152"/>
      <c r="J3" s="152"/>
      <c r="K3" s="152"/>
      <c r="L3" s="152"/>
      <c r="M3" s="152"/>
      <c r="N3" s="152"/>
      <c r="O3" s="152"/>
      <c r="P3" s="152"/>
      <c r="Q3" s="152"/>
      <c r="R3" s="152"/>
    </row>
    <row r="4" spans="1:22" ht="25.15" customHeight="1" thickBot="1">
      <c r="A4" s="602" t="s">
        <v>257</v>
      </c>
      <c r="B4" s="602" t="s">
        <v>256</v>
      </c>
      <c r="C4" s="602" t="s">
        <v>255</v>
      </c>
      <c r="D4" s="740"/>
      <c r="E4" s="740"/>
      <c r="F4" s="740"/>
      <c r="G4" s="741"/>
      <c r="H4" s="745" t="s">
        <v>184</v>
      </c>
      <c r="I4" s="746"/>
      <c r="J4" s="746"/>
      <c r="K4" s="746"/>
      <c r="L4" s="746"/>
      <c r="M4" s="746"/>
      <c r="N4" s="746"/>
      <c r="O4" s="746"/>
      <c r="P4" s="746"/>
      <c r="Q4" s="746"/>
      <c r="R4" s="746"/>
      <c r="S4" s="746"/>
      <c r="T4" s="746"/>
      <c r="U4" s="746"/>
      <c r="V4" s="747"/>
    </row>
    <row r="5" spans="1:22" ht="39.6" customHeight="1" thickBot="1">
      <c r="A5" s="603"/>
      <c r="B5" s="603"/>
      <c r="C5" s="604"/>
      <c r="D5" s="742"/>
      <c r="E5" s="743"/>
      <c r="F5" s="743"/>
      <c r="G5" s="744"/>
      <c r="H5" s="726" t="s">
        <v>254</v>
      </c>
      <c r="I5" s="727"/>
      <c r="J5" s="727"/>
      <c r="K5" s="727"/>
      <c r="L5" s="728"/>
      <c r="M5" s="726" t="s">
        <v>253</v>
      </c>
      <c r="N5" s="727"/>
      <c r="O5" s="727"/>
      <c r="P5" s="727"/>
      <c r="Q5" s="728"/>
      <c r="R5" s="726" t="s">
        <v>252</v>
      </c>
      <c r="S5" s="727"/>
      <c r="T5" s="727"/>
      <c r="U5" s="727"/>
      <c r="V5" s="728"/>
    </row>
    <row r="6" spans="1:22" ht="104.25" customHeight="1" thickBot="1">
      <c r="A6" s="604"/>
      <c r="B6" s="604"/>
      <c r="C6" s="222" t="s">
        <v>70</v>
      </c>
      <c r="D6" s="221" t="s">
        <v>251</v>
      </c>
      <c r="E6" s="221" t="s">
        <v>250</v>
      </c>
      <c r="F6" s="220" t="s">
        <v>249</v>
      </c>
      <c r="G6" s="313" t="s">
        <v>248</v>
      </c>
      <c r="H6" s="219" t="s">
        <v>70</v>
      </c>
      <c r="I6" s="219" t="s">
        <v>251</v>
      </c>
      <c r="J6" s="219" t="s">
        <v>250</v>
      </c>
      <c r="K6" s="219" t="s">
        <v>249</v>
      </c>
      <c r="L6" s="219" t="s">
        <v>248</v>
      </c>
      <c r="M6" s="219" t="s">
        <v>70</v>
      </c>
      <c r="N6" s="219" t="s">
        <v>251</v>
      </c>
      <c r="O6" s="219" t="s">
        <v>250</v>
      </c>
      <c r="P6" s="219" t="s">
        <v>249</v>
      </c>
      <c r="Q6" s="219" t="s">
        <v>248</v>
      </c>
      <c r="R6" s="219" t="s">
        <v>70</v>
      </c>
      <c r="S6" s="219" t="s">
        <v>251</v>
      </c>
      <c r="T6" s="219" t="s">
        <v>250</v>
      </c>
      <c r="U6" s="219" t="s">
        <v>249</v>
      </c>
      <c r="V6" s="219" t="s">
        <v>248</v>
      </c>
    </row>
    <row r="7" spans="1:22" ht="19.899999999999999" customHeight="1">
      <c r="A7" s="748" t="s">
        <v>173</v>
      </c>
      <c r="B7" s="218" t="s">
        <v>247</v>
      </c>
      <c r="C7" s="214">
        <f t="shared" ref="C7:C15" si="0">H7+M7+R7</f>
        <v>75</v>
      </c>
      <c r="D7" s="213">
        <f t="shared" ref="D7:D15" si="1">I7+N7+S7</f>
        <v>0</v>
      </c>
      <c r="E7" s="213">
        <f t="shared" ref="E7:E15" si="2">J7+O7+T7</f>
        <v>0</v>
      </c>
      <c r="F7" s="213">
        <f t="shared" ref="F7:F15" si="3">K7+P7+U7</f>
        <v>0</v>
      </c>
      <c r="G7" s="215">
        <f t="shared" ref="G7:G15" si="4">L7+Q7+V7</f>
        <v>0</v>
      </c>
      <c r="H7" s="337"/>
      <c r="I7" s="326"/>
      <c r="J7" s="326"/>
      <c r="K7" s="326"/>
      <c r="L7" s="330"/>
      <c r="M7" s="332">
        <v>75</v>
      </c>
      <c r="N7" s="339"/>
      <c r="O7" s="339"/>
      <c r="P7" s="339"/>
      <c r="Q7" s="330"/>
      <c r="R7" s="309"/>
      <c r="S7" s="328"/>
      <c r="T7" s="328"/>
      <c r="U7" s="328"/>
      <c r="V7" s="327"/>
    </row>
    <row r="8" spans="1:22" ht="19.899999999999999" customHeight="1">
      <c r="A8" s="749"/>
      <c r="B8" s="192" t="s">
        <v>246</v>
      </c>
      <c r="C8" s="204">
        <f t="shared" si="0"/>
        <v>0</v>
      </c>
      <c r="D8" s="187">
        <f t="shared" si="1"/>
        <v>0</v>
      </c>
      <c r="E8" s="187">
        <f t="shared" si="2"/>
        <v>0</v>
      </c>
      <c r="F8" s="187">
        <f t="shared" si="3"/>
        <v>0</v>
      </c>
      <c r="G8" s="188">
        <f t="shared" si="4"/>
        <v>0</v>
      </c>
      <c r="H8" s="337"/>
      <c r="I8" s="326"/>
      <c r="J8" s="326"/>
      <c r="K8" s="326"/>
      <c r="L8" s="300"/>
      <c r="M8" s="306"/>
      <c r="N8" s="323"/>
      <c r="O8" s="323"/>
      <c r="P8" s="323"/>
      <c r="Q8" s="300"/>
      <c r="R8" s="306"/>
      <c r="S8" s="301"/>
      <c r="T8" s="301"/>
      <c r="U8" s="321"/>
      <c r="V8" s="320"/>
    </row>
    <row r="9" spans="1:22" ht="49.9" customHeight="1">
      <c r="A9" s="750"/>
      <c r="B9" s="192" t="s">
        <v>245</v>
      </c>
      <c r="C9" s="204">
        <f t="shared" si="0"/>
        <v>0</v>
      </c>
      <c r="D9" s="187">
        <f t="shared" si="1"/>
        <v>0</v>
      </c>
      <c r="E9" s="187">
        <f t="shared" si="2"/>
        <v>0</v>
      </c>
      <c r="F9" s="187">
        <f t="shared" si="3"/>
        <v>0</v>
      </c>
      <c r="G9" s="188">
        <f t="shared" si="4"/>
        <v>0</v>
      </c>
      <c r="H9" s="306"/>
      <c r="I9" s="323"/>
      <c r="J9" s="323"/>
      <c r="K9" s="323"/>
      <c r="L9" s="300"/>
      <c r="M9" s="306"/>
      <c r="N9" s="323"/>
      <c r="O9" s="323"/>
      <c r="P9" s="323"/>
      <c r="Q9" s="300"/>
      <c r="R9" s="322"/>
      <c r="S9" s="321"/>
      <c r="T9" s="321"/>
      <c r="U9" s="321"/>
      <c r="V9" s="320"/>
    </row>
    <row r="10" spans="1:22" ht="19.899999999999999" customHeight="1">
      <c r="A10" s="193" t="s">
        <v>244</v>
      </c>
      <c r="B10" s="192" t="s">
        <v>243</v>
      </c>
      <c r="C10" s="204">
        <f t="shared" si="0"/>
        <v>0</v>
      </c>
      <c r="D10" s="187">
        <f t="shared" si="1"/>
        <v>0</v>
      </c>
      <c r="E10" s="187">
        <f t="shared" si="2"/>
        <v>0</v>
      </c>
      <c r="F10" s="187">
        <f t="shared" si="3"/>
        <v>0</v>
      </c>
      <c r="G10" s="188">
        <f t="shared" si="4"/>
        <v>0</v>
      </c>
      <c r="H10" s="306"/>
      <c r="I10" s="323"/>
      <c r="J10" s="323"/>
      <c r="K10" s="323"/>
      <c r="L10" s="300"/>
      <c r="M10" s="306"/>
      <c r="N10" s="323"/>
      <c r="O10" s="323"/>
      <c r="P10" s="323"/>
      <c r="Q10" s="300"/>
      <c r="R10" s="306"/>
      <c r="S10" s="321"/>
      <c r="T10" s="321"/>
      <c r="U10" s="321"/>
      <c r="V10" s="320"/>
    </row>
    <row r="11" spans="1:22" ht="19.899999999999999" customHeight="1">
      <c r="A11" s="193" t="s">
        <v>242</v>
      </c>
      <c r="B11" s="192" t="s">
        <v>241</v>
      </c>
      <c r="C11" s="204">
        <f t="shared" si="0"/>
        <v>0</v>
      </c>
      <c r="D11" s="187">
        <f t="shared" si="1"/>
        <v>0</v>
      </c>
      <c r="E11" s="187">
        <f t="shared" si="2"/>
        <v>0</v>
      </c>
      <c r="F11" s="187">
        <f t="shared" si="3"/>
        <v>0</v>
      </c>
      <c r="G11" s="188">
        <f t="shared" si="4"/>
        <v>0</v>
      </c>
      <c r="H11" s="306"/>
      <c r="I11" s="323"/>
      <c r="J11" s="323"/>
      <c r="K11" s="323"/>
      <c r="L11" s="300"/>
      <c r="M11" s="306"/>
      <c r="N11" s="323"/>
      <c r="O11" s="323"/>
      <c r="P11" s="323"/>
      <c r="Q11" s="300"/>
      <c r="R11" s="306"/>
      <c r="S11" s="321"/>
      <c r="T11" s="321"/>
      <c r="U11" s="321"/>
      <c r="V11" s="320"/>
    </row>
    <row r="12" spans="1:22" ht="19.899999999999999" customHeight="1">
      <c r="A12" s="193" t="s">
        <v>240</v>
      </c>
      <c r="B12" s="192" t="s">
        <v>239</v>
      </c>
      <c r="C12" s="204">
        <f t="shared" si="0"/>
        <v>0</v>
      </c>
      <c r="D12" s="187">
        <f t="shared" si="1"/>
        <v>0</v>
      </c>
      <c r="E12" s="187">
        <f t="shared" si="2"/>
        <v>0</v>
      </c>
      <c r="F12" s="187">
        <f t="shared" si="3"/>
        <v>0</v>
      </c>
      <c r="G12" s="188">
        <f t="shared" si="4"/>
        <v>0</v>
      </c>
      <c r="H12" s="306"/>
      <c r="I12" s="323"/>
      <c r="J12" s="323"/>
      <c r="K12" s="323"/>
      <c r="L12" s="300"/>
      <c r="M12" s="306"/>
      <c r="N12" s="323"/>
      <c r="O12" s="323"/>
      <c r="P12" s="323"/>
      <c r="Q12" s="300"/>
      <c r="R12" s="306"/>
      <c r="S12" s="321"/>
      <c r="T12" s="321"/>
      <c r="U12" s="321"/>
      <c r="V12" s="320"/>
    </row>
    <row r="13" spans="1:22" ht="19.899999999999999" customHeight="1">
      <c r="A13" s="200" t="s">
        <v>164</v>
      </c>
      <c r="B13" s="192" t="s">
        <v>163</v>
      </c>
      <c r="C13" s="204">
        <f t="shared" si="0"/>
        <v>0</v>
      </c>
      <c r="D13" s="187">
        <f t="shared" si="1"/>
        <v>0</v>
      </c>
      <c r="E13" s="187">
        <f t="shared" si="2"/>
        <v>0</v>
      </c>
      <c r="F13" s="187">
        <f t="shared" si="3"/>
        <v>0</v>
      </c>
      <c r="G13" s="188">
        <f t="shared" si="4"/>
        <v>0</v>
      </c>
      <c r="H13" s="306"/>
      <c r="I13" s="323"/>
      <c r="J13" s="323"/>
      <c r="K13" s="323"/>
      <c r="L13" s="300"/>
      <c r="M13" s="306"/>
      <c r="N13" s="323"/>
      <c r="O13" s="323"/>
      <c r="P13" s="323"/>
      <c r="Q13" s="300"/>
      <c r="R13" s="306"/>
      <c r="S13" s="321"/>
      <c r="T13" s="321"/>
      <c r="U13" s="321"/>
      <c r="V13" s="320"/>
    </row>
    <row r="14" spans="1:22" ht="16.149999999999999" customHeight="1">
      <c r="A14" s="193" t="s">
        <v>238</v>
      </c>
      <c r="B14" s="192" t="s">
        <v>237</v>
      </c>
      <c r="C14" s="204">
        <f t="shared" si="0"/>
        <v>0</v>
      </c>
      <c r="D14" s="187">
        <f t="shared" si="1"/>
        <v>0</v>
      </c>
      <c r="E14" s="187">
        <f t="shared" si="2"/>
        <v>0</v>
      </c>
      <c r="F14" s="187">
        <f t="shared" si="3"/>
        <v>0</v>
      </c>
      <c r="G14" s="188">
        <f t="shared" si="4"/>
        <v>0</v>
      </c>
      <c r="H14" s="306"/>
      <c r="I14" s="323"/>
      <c r="J14" s="323"/>
      <c r="K14" s="323"/>
      <c r="L14" s="300"/>
      <c r="M14" s="306"/>
      <c r="N14" s="323"/>
      <c r="O14" s="323"/>
      <c r="P14" s="323"/>
      <c r="Q14" s="300"/>
      <c r="R14" s="306"/>
      <c r="S14" s="321"/>
      <c r="T14" s="321"/>
      <c r="U14" s="321"/>
      <c r="V14" s="320"/>
    </row>
    <row r="15" spans="1:22" ht="16.149999999999999" customHeight="1">
      <c r="A15" s="193" t="s">
        <v>236</v>
      </c>
      <c r="B15" s="192" t="s">
        <v>235</v>
      </c>
      <c r="C15" s="204">
        <f t="shared" si="0"/>
        <v>0</v>
      </c>
      <c r="D15" s="187">
        <f t="shared" si="1"/>
        <v>0</v>
      </c>
      <c r="E15" s="187">
        <f t="shared" si="2"/>
        <v>0</v>
      </c>
      <c r="F15" s="187">
        <f t="shared" si="3"/>
        <v>0</v>
      </c>
      <c r="G15" s="188">
        <f t="shared" si="4"/>
        <v>0</v>
      </c>
      <c r="H15" s="306"/>
      <c r="I15" s="323"/>
      <c r="J15" s="323"/>
      <c r="K15" s="323"/>
      <c r="L15" s="300"/>
      <c r="M15" s="306"/>
      <c r="N15" s="323"/>
      <c r="O15" s="323"/>
      <c r="P15" s="323"/>
      <c r="Q15" s="300"/>
      <c r="R15" s="306"/>
      <c r="S15" s="321"/>
      <c r="T15" s="321"/>
      <c r="U15" s="321"/>
      <c r="V15" s="320"/>
    </row>
    <row r="16" spans="1:22" ht="16.149999999999999" customHeight="1">
      <c r="A16" s="193" t="s">
        <v>234</v>
      </c>
      <c r="B16" s="192" t="s">
        <v>233</v>
      </c>
      <c r="C16" s="204"/>
      <c r="D16" s="187"/>
      <c r="E16" s="187">
        <f t="shared" ref="E16:G20" si="5">J16+O16+T16</f>
        <v>0</v>
      </c>
      <c r="F16" s="187">
        <f t="shared" si="5"/>
        <v>0</v>
      </c>
      <c r="G16" s="188">
        <f t="shared" si="5"/>
        <v>0</v>
      </c>
      <c r="H16" s="306"/>
      <c r="I16" s="323"/>
      <c r="J16" s="323"/>
      <c r="K16" s="323"/>
      <c r="L16" s="300"/>
      <c r="M16" s="306"/>
      <c r="N16" s="323"/>
      <c r="O16" s="323"/>
      <c r="P16" s="323"/>
      <c r="Q16" s="300"/>
      <c r="R16" s="306"/>
      <c r="S16" s="321"/>
      <c r="T16" s="321"/>
      <c r="U16" s="321"/>
      <c r="V16" s="320"/>
    </row>
    <row r="17" spans="1:22" ht="19.899999999999999" customHeight="1">
      <c r="A17" s="193" t="s">
        <v>232</v>
      </c>
      <c r="B17" s="192" t="s">
        <v>231</v>
      </c>
      <c r="C17" s="204">
        <f t="shared" ref="C17:D20" si="6">H17+M17+R17</f>
        <v>0</v>
      </c>
      <c r="D17" s="187">
        <f t="shared" si="6"/>
        <v>0</v>
      </c>
      <c r="E17" s="187">
        <f t="shared" si="5"/>
        <v>0</v>
      </c>
      <c r="F17" s="187">
        <f t="shared" si="5"/>
        <v>0</v>
      </c>
      <c r="G17" s="188">
        <f t="shared" si="5"/>
        <v>0</v>
      </c>
      <c r="H17" s="306"/>
      <c r="I17" s="323"/>
      <c r="J17" s="323"/>
      <c r="K17" s="323"/>
      <c r="L17" s="300"/>
      <c r="M17" s="306"/>
      <c r="N17" s="323"/>
      <c r="O17" s="323"/>
      <c r="P17" s="323"/>
      <c r="Q17" s="300"/>
      <c r="R17" s="306"/>
      <c r="S17" s="321"/>
      <c r="T17" s="321"/>
      <c r="U17" s="321"/>
      <c r="V17" s="320"/>
    </row>
    <row r="18" spans="1:22" ht="19.899999999999999" customHeight="1">
      <c r="A18" s="193" t="s">
        <v>230</v>
      </c>
      <c r="B18" s="192" t="s">
        <v>229</v>
      </c>
      <c r="C18" s="204">
        <f t="shared" si="6"/>
        <v>0</v>
      </c>
      <c r="D18" s="187">
        <f t="shared" si="6"/>
        <v>0</v>
      </c>
      <c r="E18" s="187">
        <f t="shared" si="5"/>
        <v>0</v>
      </c>
      <c r="F18" s="187">
        <f t="shared" si="5"/>
        <v>0</v>
      </c>
      <c r="G18" s="188">
        <f t="shared" si="5"/>
        <v>0</v>
      </c>
      <c r="H18" s="306"/>
      <c r="I18" s="323"/>
      <c r="J18" s="323"/>
      <c r="K18" s="323"/>
      <c r="L18" s="300"/>
      <c r="M18" s="306"/>
      <c r="N18" s="323"/>
      <c r="O18" s="323"/>
      <c r="P18" s="323"/>
      <c r="Q18" s="300"/>
      <c r="R18" s="306"/>
      <c r="S18" s="321"/>
      <c r="T18" s="321"/>
      <c r="U18" s="321"/>
      <c r="V18" s="320"/>
    </row>
    <row r="19" spans="1:22" ht="19.899999999999999" customHeight="1">
      <c r="A19" s="193" t="s">
        <v>151</v>
      </c>
      <c r="B19" s="192" t="s">
        <v>150</v>
      </c>
      <c r="C19" s="204">
        <f t="shared" si="6"/>
        <v>0</v>
      </c>
      <c r="D19" s="187">
        <f t="shared" si="6"/>
        <v>0</v>
      </c>
      <c r="E19" s="187">
        <f t="shared" si="5"/>
        <v>0</v>
      </c>
      <c r="F19" s="187">
        <f t="shared" si="5"/>
        <v>0</v>
      </c>
      <c r="G19" s="188">
        <f t="shared" si="5"/>
        <v>0</v>
      </c>
      <c r="H19" s="306"/>
      <c r="I19" s="323"/>
      <c r="J19" s="323"/>
      <c r="K19" s="323"/>
      <c r="L19" s="300"/>
      <c r="M19" s="306"/>
      <c r="N19" s="323"/>
      <c r="O19" s="323"/>
      <c r="P19" s="323"/>
      <c r="Q19" s="300"/>
      <c r="R19" s="306"/>
      <c r="S19" s="321"/>
      <c r="T19" s="321"/>
      <c r="U19" s="321"/>
      <c r="V19" s="320"/>
    </row>
    <row r="20" spans="1:22" ht="19.899999999999999" customHeight="1">
      <c r="A20" s="193" t="s">
        <v>228</v>
      </c>
      <c r="B20" s="192" t="s">
        <v>227</v>
      </c>
      <c r="C20" s="204">
        <f t="shared" si="6"/>
        <v>0</v>
      </c>
      <c r="D20" s="187">
        <f t="shared" si="6"/>
        <v>0</v>
      </c>
      <c r="E20" s="187">
        <f t="shared" si="5"/>
        <v>0</v>
      </c>
      <c r="F20" s="187">
        <f t="shared" si="5"/>
        <v>0</v>
      </c>
      <c r="G20" s="188">
        <f t="shared" si="5"/>
        <v>0</v>
      </c>
      <c r="H20" s="306"/>
      <c r="I20" s="323"/>
      <c r="J20" s="323"/>
      <c r="K20" s="323"/>
      <c r="L20" s="300"/>
      <c r="M20" s="306"/>
      <c r="N20" s="323"/>
      <c r="O20" s="323"/>
      <c r="P20" s="323"/>
      <c r="Q20" s="300"/>
      <c r="R20" s="306"/>
      <c r="S20" s="321"/>
      <c r="T20" s="321"/>
      <c r="U20" s="321"/>
      <c r="V20" s="320"/>
    </row>
    <row r="21" spans="1:22" ht="19.899999999999999" customHeight="1">
      <c r="A21" s="193" t="s">
        <v>226</v>
      </c>
      <c r="B21" s="192"/>
      <c r="C21" s="204">
        <f>SUM(C22:C24)</f>
        <v>0</v>
      </c>
      <c r="D21" s="187">
        <f>SUM(D22:D24)</f>
        <v>0</v>
      </c>
      <c r="E21" s="187">
        <f t="shared" ref="E21:E42" si="7">J21+O21+T21</f>
        <v>0</v>
      </c>
      <c r="F21" s="187">
        <f>SUM(F22:F24)</f>
        <v>0</v>
      </c>
      <c r="G21" s="207">
        <f>SUM(G22:G24)</f>
        <v>0</v>
      </c>
      <c r="H21" s="337">
        <f t="shared" ref="H21:V21" si="8">H22+H23+H24+H25</f>
        <v>0</v>
      </c>
      <c r="I21" s="337">
        <f t="shared" si="8"/>
        <v>0</v>
      </c>
      <c r="J21" s="337">
        <f t="shared" si="8"/>
        <v>0</v>
      </c>
      <c r="K21" s="337">
        <f t="shared" si="8"/>
        <v>0</v>
      </c>
      <c r="L21" s="337">
        <f t="shared" si="8"/>
        <v>0</v>
      </c>
      <c r="M21" s="337">
        <f t="shared" si="8"/>
        <v>0</v>
      </c>
      <c r="N21" s="337">
        <f t="shared" si="8"/>
        <v>0</v>
      </c>
      <c r="O21" s="337">
        <f t="shared" si="8"/>
        <v>0</v>
      </c>
      <c r="P21" s="337">
        <f t="shared" si="8"/>
        <v>0</v>
      </c>
      <c r="Q21" s="337">
        <f t="shared" si="8"/>
        <v>0</v>
      </c>
      <c r="R21" s="337">
        <f t="shared" si="8"/>
        <v>0</v>
      </c>
      <c r="S21" s="337">
        <f t="shared" si="8"/>
        <v>0</v>
      </c>
      <c r="T21" s="337">
        <f t="shared" si="8"/>
        <v>0</v>
      </c>
      <c r="U21" s="337">
        <f t="shared" si="8"/>
        <v>0</v>
      </c>
      <c r="V21" s="337">
        <f t="shared" si="8"/>
        <v>0</v>
      </c>
    </row>
    <row r="22" spans="1:22" ht="19.899999999999999" customHeight="1">
      <c r="A22" s="619" t="s">
        <v>225</v>
      </c>
      <c r="B22" s="206" t="s">
        <v>224</v>
      </c>
      <c r="C22" s="204">
        <f t="shared" ref="C22:C42" si="9">H22+M22+R22</f>
        <v>0</v>
      </c>
      <c r="D22" s="187">
        <f t="shared" ref="D22:D42" si="10">I22+N22+S22</f>
        <v>0</v>
      </c>
      <c r="E22" s="187">
        <f t="shared" si="7"/>
        <v>0</v>
      </c>
      <c r="F22" s="187">
        <f t="shared" ref="F22:F42" si="11">K22+P22+U22</f>
        <v>0</v>
      </c>
      <c r="G22" s="188">
        <f t="shared" ref="G22:G42" si="12">L22+Q22+V22</f>
        <v>0</v>
      </c>
      <c r="H22" s="306"/>
      <c r="I22" s="323"/>
      <c r="J22" s="323"/>
      <c r="K22" s="323"/>
      <c r="L22" s="300"/>
      <c r="M22" s="306"/>
      <c r="N22" s="323"/>
      <c r="O22" s="323"/>
      <c r="P22" s="323"/>
      <c r="Q22" s="300"/>
      <c r="R22" s="306"/>
      <c r="S22" s="321"/>
      <c r="T22" s="321"/>
      <c r="U22" s="321"/>
      <c r="V22" s="320"/>
    </row>
    <row r="23" spans="1:22" ht="51" customHeight="1">
      <c r="A23" s="617"/>
      <c r="B23" s="201" t="s">
        <v>223</v>
      </c>
      <c r="C23" s="204">
        <f t="shared" si="9"/>
        <v>0</v>
      </c>
      <c r="D23" s="187">
        <f t="shared" si="10"/>
        <v>0</v>
      </c>
      <c r="E23" s="187">
        <f t="shared" si="7"/>
        <v>0</v>
      </c>
      <c r="F23" s="187">
        <f t="shared" si="11"/>
        <v>0</v>
      </c>
      <c r="G23" s="188">
        <f t="shared" si="12"/>
        <v>0</v>
      </c>
      <c r="H23" s="306"/>
      <c r="I23" s="323"/>
      <c r="J23" s="323"/>
      <c r="K23" s="323"/>
      <c r="L23" s="300"/>
      <c r="M23" s="306"/>
      <c r="N23" s="323"/>
      <c r="O23" s="323"/>
      <c r="P23" s="323"/>
      <c r="Q23" s="300"/>
      <c r="R23" s="306"/>
      <c r="S23" s="321"/>
      <c r="T23" s="321"/>
      <c r="U23" s="321"/>
      <c r="V23" s="320"/>
    </row>
    <row r="24" spans="1:22" ht="32.450000000000003" customHeight="1">
      <c r="A24" s="617"/>
      <c r="B24" s="201" t="s">
        <v>222</v>
      </c>
      <c r="C24" s="204">
        <f t="shared" si="9"/>
        <v>0</v>
      </c>
      <c r="D24" s="187">
        <f t="shared" si="10"/>
        <v>0</v>
      </c>
      <c r="E24" s="187">
        <f t="shared" si="7"/>
        <v>0</v>
      </c>
      <c r="F24" s="187">
        <f t="shared" si="11"/>
        <v>0</v>
      </c>
      <c r="G24" s="188">
        <f t="shared" si="12"/>
        <v>0</v>
      </c>
      <c r="H24" s="306"/>
      <c r="I24" s="323"/>
      <c r="J24" s="323"/>
      <c r="K24" s="323"/>
      <c r="L24" s="300"/>
      <c r="M24" s="306"/>
      <c r="N24" s="323"/>
      <c r="O24" s="323"/>
      <c r="P24" s="323"/>
      <c r="Q24" s="300"/>
      <c r="R24" s="306"/>
      <c r="S24" s="321"/>
      <c r="T24" s="321"/>
      <c r="U24" s="321"/>
      <c r="V24" s="320"/>
    </row>
    <row r="25" spans="1:22" ht="32.450000000000003" customHeight="1">
      <c r="A25" s="618"/>
      <c r="B25" s="201" t="s">
        <v>221</v>
      </c>
      <c r="C25" s="204">
        <f t="shared" si="9"/>
        <v>0</v>
      </c>
      <c r="D25" s="187">
        <f t="shared" si="10"/>
        <v>0</v>
      </c>
      <c r="E25" s="187">
        <f t="shared" si="7"/>
        <v>0</v>
      </c>
      <c r="F25" s="187">
        <f t="shared" si="11"/>
        <v>0</v>
      </c>
      <c r="G25" s="188">
        <f t="shared" si="12"/>
        <v>0</v>
      </c>
      <c r="H25" s="306"/>
      <c r="I25" s="323"/>
      <c r="J25" s="323"/>
      <c r="K25" s="323"/>
      <c r="L25" s="300"/>
      <c r="M25" s="306"/>
      <c r="N25" s="323"/>
      <c r="O25" s="323"/>
      <c r="P25" s="323"/>
      <c r="Q25" s="300"/>
      <c r="R25" s="306"/>
      <c r="S25" s="321"/>
      <c r="T25" s="321"/>
      <c r="U25" s="321"/>
      <c r="V25" s="320"/>
    </row>
    <row r="26" spans="1:22" ht="34.15" customHeight="1">
      <c r="A26" s="193" t="s">
        <v>220</v>
      </c>
      <c r="B26" s="201" t="s">
        <v>219</v>
      </c>
      <c r="C26" s="204">
        <f t="shared" si="9"/>
        <v>555</v>
      </c>
      <c r="D26" s="187">
        <f t="shared" si="10"/>
        <v>0</v>
      </c>
      <c r="E26" s="187">
        <f t="shared" si="7"/>
        <v>0</v>
      </c>
      <c r="F26" s="187">
        <f t="shared" si="11"/>
        <v>0</v>
      </c>
      <c r="G26" s="188">
        <f t="shared" si="12"/>
        <v>0</v>
      </c>
      <c r="H26" s="306"/>
      <c r="I26" s="323"/>
      <c r="J26" s="323"/>
      <c r="K26" s="323"/>
      <c r="L26" s="300"/>
      <c r="M26" s="306"/>
      <c r="N26" s="323"/>
      <c r="O26" s="323"/>
      <c r="P26" s="323"/>
      <c r="Q26" s="300"/>
      <c r="R26" s="306">
        <v>555</v>
      </c>
      <c r="S26" s="321"/>
      <c r="T26" s="321"/>
      <c r="U26" s="321"/>
      <c r="V26" s="320"/>
    </row>
    <row r="27" spans="1:22" ht="19.899999999999999" customHeight="1">
      <c r="A27" s="200" t="s">
        <v>129</v>
      </c>
      <c r="B27" s="192" t="s">
        <v>130</v>
      </c>
      <c r="C27" s="204">
        <f t="shared" si="9"/>
        <v>283</v>
      </c>
      <c r="D27" s="187">
        <f t="shared" si="10"/>
        <v>283</v>
      </c>
      <c r="E27" s="187">
        <f t="shared" si="7"/>
        <v>0</v>
      </c>
      <c r="F27" s="187">
        <f t="shared" si="11"/>
        <v>0</v>
      </c>
      <c r="G27" s="188">
        <f t="shared" si="12"/>
        <v>0</v>
      </c>
      <c r="H27" s="306"/>
      <c r="I27" s="323"/>
      <c r="J27" s="323"/>
      <c r="K27" s="323"/>
      <c r="L27" s="300"/>
      <c r="M27" s="306">
        <v>283</v>
      </c>
      <c r="N27" s="323">
        <v>283</v>
      </c>
      <c r="O27" s="323"/>
      <c r="P27" s="323"/>
      <c r="Q27" s="300"/>
      <c r="R27" s="306"/>
      <c r="S27" s="321"/>
      <c r="T27" s="321"/>
      <c r="U27" s="321"/>
      <c r="V27" s="320"/>
    </row>
    <row r="28" spans="1:22" ht="19.899999999999999" customHeight="1">
      <c r="A28" s="193" t="s">
        <v>218</v>
      </c>
      <c r="B28" s="192" t="s">
        <v>128</v>
      </c>
      <c r="C28" s="204">
        <f t="shared" si="9"/>
        <v>0</v>
      </c>
      <c r="D28" s="187">
        <f t="shared" si="10"/>
        <v>0</v>
      </c>
      <c r="E28" s="187">
        <f t="shared" si="7"/>
        <v>0</v>
      </c>
      <c r="F28" s="187">
        <f t="shared" si="11"/>
        <v>0</v>
      </c>
      <c r="G28" s="188">
        <f t="shared" si="12"/>
        <v>0</v>
      </c>
      <c r="H28" s="306"/>
      <c r="I28" s="323"/>
      <c r="J28" s="323"/>
      <c r="K28" s="323"/>
      <c r="L28" s="300"/>
      <c r="M28" s="306"/>
      <c r="N28" s="323"/>
      <c r="O28" s="323"/>
      <c r="P28" s="323"/>
      <c r="Q28" s="300"/>
      <c r="R28" s="306"/>
      <c r="S28" s="321"/>
      <c r="T28" s="321"/>
      <c r="U28" s="321"/>
      <c r="V28" s="320"/>
    </row>
    <row r="29" spans="1:22" ht="19.899999999999999" customHeight="1">
      <c r="A29" s="193" t="s">
        <v>217</v>
      </c>
      <c r="B29" s="192" t="s">
        <v>216</v>
      </c>
      <c r="C29" s="204">
        <f t="shared" si="9"/>
        <v>0</v>
      </c>
      <c r="D29" s="187">
        <f t="shared" si="10"/>
        <v>0</v>
      </c>
      <c r="E29" s="187">
        <f t="shared" si="7"/>
        <v>0</v>
      </c>
      <c r="F29" s="187">
        <f t="shared" si="11"/>
        <v>0</v>
      </c>
      <c r="G29" s="188">
        <f t="shared" si="12"/>
        <v>0</v>
      </c>
      <c r="H29" s="306"/>
      <c r="I29" s="323"/>
      <c r="J29" s="323"/>
      <c r="K29" s="323"/>
      <c r="L29" s="300"/>
      <c r="M29" s="306"/>
      <c r="N29" s="323"/>
      <c r="O29" s="323"/>
      <c r="P29" s="323"/>
      <c r="Q29" s="300"/>
      <c r="R29" s="306"/>
      <c r="S29" s="321"/>
      <c r="T29" s="321"/>
      <c r="U29" s="321"/>
      <c r="V29" s="320"/>
    </row>
    <row r="30" spans="1:22" s="1" customFormat="1" ht="19.899999999999999" customHeight="1">
      <c r="A30" s="193" t="s">
        <v>215</v>
      </c>
      <c r="B30" s="192" t="s">
        <v>214</v>
      </c>
      <c r="C30" s="204">
        <f t="shared" si="9"/>
        <v>0</v>
      </c>
      <c r="D30" s="187">
        <f t="shared" si="10"/>
        <v>0</v>
      </c>
      <c r="E30" s="187">
        <f t="shared" si="7"/>
        <v>0</v>
      </c>
      <c r="F30" s="187">
        <f t="shared" si="11"/>
        <v>0</v>
      </c>
      <c r="G30" s="188">
        <f t="shared" si="12"/>
        <v>0</v>
      </c>
      <c r="H30" s="306"/>
      <c r="I30" s="323"/>
      <c r="J30" s="323"/>
      <c r="K30" s="323"/>
      <c r="L30" s="300"/>
      <c r="M30" s="306"/>
      <c r="N30" s="323"/>
      <c r="O30" s="323"/>
      <c r="P30" s="323"/>
      <c r="Q30" s="300"/>
      <c r="R30" s="306"/>
      <c r="S30" s="321"/>
      <c r="T30" s="321"/>
      <c r="U30" s="321"/>
      <c r="V30" s="320"/>
    </row>
    <row r="31" spans="1:22" ht="19.899999999999999" customHeight="1">
      <c r="A31" s="193" t="s">
        <v>213</v>
      </c>
      <c r="B31" s="192" t="s">
        <v>212</v>
      </c>
      <c r="C31" s="204">
        <f t="shared" si="9"/>
        <v>0</v>
      </c>
      <c r="D31" s="187">
        <f t="shared" si="10"/>
        <v>0</v>
      </c>
      <c r="E31" s="187">
        <f t="shared" si="7"/>
        <v>0</v>
      </c>
      <c r="F31" s="187">
        <f t="shared" si="11"/>
        <v>0</v>
      </c>
      <c r="G31" s="188">
        <f t="shared" si="12"/>
        <v>0</v>
      </c>
      <c r="H31" s="306"/>
      <c r="I31" s="323"/>
      <c r="J31" s="323"/>
      <c r="K31" s="323"/>
      <c r="L31" s="300"/>
      <c r="M31" s="306"/>
      <c r="N31" s="323"/>
      <c r="O31" s="323"/>
      <c r="P31" s="323"/>
      <c r="Q31" s="300"/>
      <c r="R31" s="306"/>
      <c r="S31" s="321"/>
      <c r="T31" s="321"/>
      <c r="U31" s="321"/>
      <c r="V31" s="320"/>
    </row>
    <row r="32" spans="1:22" ht="19.899999999999999" customHeight="1">
      <c r="A32" s="194" t="s">
        <v>211</v>
      </c>
      <c r="B32" s="192" t="s">
        <v>210</v>
      </c>
      <c r="C32" s="204">
        <f t="shared" si="9"/>
        <v>0</v>
      </c>
      <c r="D32" s="187">
        <f t="shared" si="10"/>
        <v>0</v>
      </c>
      <c r="E32" s="187">
        <f t="shared" si="7"/>
        <v>0</v>
      </c>
      <c r="F32" s="187">
        <f t="shared" si="11"/>
        <v>0</v>
      </c>
      <c r="G32" s="188">
        <f t="shared" si="12"/>
        <v>0</v>
      </c>
      <c r="H32" s="306"/>
      <c r="I32" s="323"/>
      <c r="J32" s="323"/>
      <c r="K32" s="323"/>
      <c r="L32" s="300"/>
      <c r="M32" s="306"/>
      <c r="N32" s="323"/>
      <c r="O32" s="323"/>
      <c r="P32" s="323"/>
      <c r="Q32" s="300"/>
      <c r="R32" s="306"/>
      <c r="S32" s="321"/>
      <c r="T32" s="321"/>
      <c r="U32" s="321"/>
      <c r="V32" s="320"/>
    </row>
    <row r="33" spans="1:22" ht="19.899999999999999" customHeight="1">
      <c r="A33" s="193" t="s">
        <v>209</v>
      </c>
      <c r="B33" s="192" t="s">
        <v>208</v>
      </c>
      <c r="C33" s="204">
        <f t="shared" si="9"/>
        <v>0</v>
      </c>
      <c r="D33" s="187">
        <f t="shared" si="10"/>
        <v>0</v>
      </c>
      <c r="E33" s="187">
        <f t="shared" si="7"/>
        <v>0</v>
      </c>
      <c r="F33" s="187">
        <f t="shared" si="11"/>
        <v>0</v>
      </c>
      <c r="G33" s="188">
        <f t="shared" si="12"/>
        <v>0</v>
      </c>
      <c r="H33" s="306"/>
      <c r="I33" s="323"/>
      <c r="J33" s="323"/>
      <c r="K33" s="323"/>
      <c r="L33" s="300"/>
      <c r="M33" s="306"/>
      <c r="N33" s="323"/>
      <c r="O33" s="323"/>
      <c r="P33" s="323"/>
      <c r="Q33" s="300"/>
      <c r="R33" s="306"/>
      <c r="S33" s="321"/>
      <c r="T33" s="321"/>
      <c r="U33" s="321"/>
      <c r="V33" s="320"/>
    </row>
    <row r="34" spans="1:22" ht="19.899999999999999" customHeight="1">
      <c r="A34" s="198" t="s">
        <v>207</v>
      </c>
      <c r="B34" s="197" t="s">
        <v>206</v>
      </c>
      <c r="C34" s="204">
        <f t="shared" si="9"/>
        <v>0</v>
      </c>
      <c r="D34" s="187">
        <f t="shared" si="10"/>
        <v>0</v>
      </c>
      <c r="E34" s="187">
        <f t="shared" si="7"/>
        <v>0</v>
      </c>
      <c r="F34" s="187">
        <f t="shared" si="11"/>
        <v>0</v>
      </c>
      <c r="G34" s="188">
        <f t="shared" si="12"/>
        <v>0</v>
      </c>
      <c r="H34" s="306"/>
      <c r="I34" s="323"/>
      <c r="J34" s="323"/>
      <c r="K34" s="323"/>
      <c r="L34" s="300"/>
      <c r="M34" s="306"/>
      <c r="N34" s="323"/>
      <c r="O34" s="323"/>
      <c r="P34" s="323"/>
      <c r="Q34" s="300"/>
      <c r="R34" s="306"/>
      <c r="S34" s="321"/>
      <c r="T34" s="321"/>
      <c r="U34" s="321"/>
      <c r="V34" s="320"/>
    </row>
    <row r="35" spans="1:22" ht="19.5" customHeight="1">
      <c r="A35" s="198" t="s">
        <v>205</v>
      </c>
      <c r="B35" s="197" t="s">
        <v>204</v>
      </c>
      <c r="C35" s="204">
        <f t="shared" si="9"/>
        <v>0</v>
      </c>
      <c r="D35" s="187">
        <f t="shared" si="10"/>
        <v>0</v>
      </c>
      <c r="E35" s="187">
        <f t="shared" si="7"/>
        <v>0</v>
      </c>
      <c r="F35" s="187">
        <f t="shared" si="11"/>
        <v>0</v>
      </c>
      <c r="G35" s="188">
        <f t="shared" si="12"/>
        <v>0</v>
      </c>
      <c r="H35" s="306"/>
      <c r="I35" s="323"/>
      <c r="J35" s="323"/>
      <c r="K35" s="323"/>
      <c r="L35" s="300"/>
      <c r="M35" s="306"/>
      <c r="N35" s="323"/>
      <c r="O35" s="323"/>
      <c r="P35" s="323"/>
      <c r="Q35" s="300"/>
      <c r="R35" s="306"/>
      <c r="S35" s="321"/>
      <c r="T35" s="321"/>
      <c r="U35" s="321"/>
      <c r="V35" s="320"/>
    </row>
    <row r="36" spans="1:22" ht="19.899999999999999" customHeight="1">
      <c r="A36" s="193" t="s">
        <v>203</v>
      </c>
      <c r="B36" s="192" t="s">
        <v>202</v>
      </c>
      <c r="C36" s="204">
        <f t="shared" si="9"/>
        <v>685</v>
      </c>
      <c r="D36" s="187">
        <f t="shared" si="10"/>
        <v>0</v>
      </c>
      <c r="E36" s="187">
        <f t="shared" si="7"/>
        <v>0</v>
      </c>
      <c r="F36" s="187">
        <f t="shared" si="11"/>
        <v>0</v>
      </c>
      <c r="G36" s="188">
        <f t="shared" si="12"/>
        <v>0</v>
      </c>
      <c r="H36" s="306">
        <v>685</v>
      </c>
      <c r="I36" s="323"/>
      <c r="J36" s="323"/>
      <c r="K36" s="323"/>
      <c r="L36" s="300"/>
      <c r="M36" s="306"/>
      <c r="N36" s="323"/>
      <c r="O36" s="323"/>
      <c r="P36" s="323"/>
      <c r="Q36" s="300"/>
      <c r="R36" s="306"/>
      <c r="S36" s="321"/>
      <c r="T36" s="321"/>
      <c r="U36" s="321"/>
      <c r="V36" s="320"/>
    </row>
    <row r="37" spans="1:22" ht="19.899999999999999" customHeight="1">
      <c r="A37" s="751" t="s">
        <v>269</v>
      </c>
      <c r="B37" s="192" t="s">
        <v>200</v>
      </c>
      <c r="C37" s="204">
        <f t="shared" si="9"/>
        <v>0</v>
      </c>
      <c r="D37" s="187">
        <f t="shared" si="10"/>
        <v>0</v>
      </c>
      <c r="E37" s="187">
        <f t="shared" si="7"/>
        <v>0</v>
      </c>
      <c r="F37" s="187">
        <f t="shared" si="11"/>
        <v>0</v>
      </c>
      <c r="G37" s="188">
        <f t="shared" si="12"/>
        <v>0</v>
      </c>
      <c r="H37" s="306"/>
      <c r="I37" s="323"/>
      <c r="J37" s="323"/>
      <c r="K37" s="323"/>
      <c r="L37" s="300"/>
      <c r="M37" s="306"/>
      <c r="N37" s="323"/>
      <c r="O37" s="323"/>
      <c r="P37" s="323"/>
      <c r="Q37" s="300"/>
      <c r="R37" s="306"/>
      <c r="S37" s="321"/>
      <c r="T37" s="321"/>
      <c r="U37" s="321"/>
      <c r="V37" s="320"/>
    </row>
    <row r="38" spans="1:22" ht="19.899999999999999" customHeight="1">
      <c r="A38" s="752"/>
      <c r="B38" s="192" t="s">
        <v>199</v>
      </c>
      <c r="C38" s="204">
        <f t="shared" si="9"/>
        <v>0</v>
      </c>
      <c r="D38" s="187">
        <f t="shared" si="10"/>
        <v>0</v>
      </c>
      <c r="E38" s="187">
        <f t="shared" si="7"/>
        <v>0</v>
      </c>
      <c r="F38" s="187">
        <f t="shared" si="11"/>
        <v>0</v>
      </c>
      <c r="G38" s="188">
        <f t="shared" si="12"/>
        <v>0</v>
      </c>
      <c r="H38" s="306"/>
      <c r="I38" s="323"/>
      <c r="J38" s="323"/>
      <c r="K38" s="323"/>
      <c r="L38" s="300"/>
      <c r="M38" s="306"/>
      <c r="N38" s="323"/>
      <c r="O38" s="323"/>
      <c r="P38" s="323"/>
      <c r="Q38" s="300"/>
      <c r="R38" s="306"/>
      <c r="S38" s="321"/>
      <c r="T38" s="321"/>
      <c r="U38" s="321"/>
      <c r="V38" s="320"/>
    </row>
    <row r="39" spans="1:22" ht="19.899999999999999" customHeight="1">
      <c r="A39" s="194" t="s">
        <v>198</v>
      </c>
      <c r="B39" s="192" t="s">
        <v>197</v>
      </c>
      <c r="C39" s="204">
        <f t="shared" si="9"/>
        <v>0</v>
      </c>
      <c r="D39" s="187">
        <f t="shared" si="10"/>
        <v>0</v>
      </c>
      <c r="E39" s="187">
        <f t="shared" si="7"/>
        <v>0</v>
      </c>
      <c r="F39" s="187">
        <f t="shared" si="11"/>
        <v>0</v>
      </c>
      <c r="G39" s="188">
        <f t="shared" si="12"/>
        <v>0</v>
      </c>
      <c r="H39" s="306"/>
      <c r="I39" s="323"/>
      <c r="J39" s="323"/>
      <c r="K39" s="323"/>
      <c r="L39" s="300"/>
      <c r="M39" s="306"/>
      <c r="N39" s="323"/>
      <c r="O39" s="323"/>
      <c r="P39" s="323"/>
      <c r="Q39" s="300"/>
      <c r="R39" s="306"/>
      <c r="S39" s="321"/>
      <c r="T39" s="321"/>
      <c r="U39" s="321"/>
      <c r="V39" s="320"/>
    </row>
    <row r="40" spans="1:22" ht="19.899999999999999" customHeight="1">
      <c r="A40" s="194" t="s">
        <v>196</v>
      </c>
      <c r="B40" s="192" t="s">
        <v>100</v>
      </c>
      <c r="C40" s="204">
        <f t="shared" si="9"/>
        <v>165</v>
      </c>
      <c r="D40" s="187">
        <f t="shared" si="10"/>
        <v>0</v>
      </c>
      <c r="E40" s="187">
        <f t="shared" si="7"/>
        <v>0</v>
      </c>
      <c r="F40" s="187">
        <f t="shared" si="11"/>
        <v>0</v>
      </c>
      <c r="G40" s="188">
        <f t="shared" si="12"/>
        <v>0</v>
      </c>
      <c r="H40" s="306"/>
      <c r="I40" s="323"/>
      <c r="J40" s="323"/>
      <c r="K40" s="323"/>
      <c r="L40" s="300"/>
      <c r="M40" s="306"/>
      <c r="N40" s="323"/>
      <c r="O40" s="323"/>
      <c r="P40" s="323"/>
      <c r="Q40" s="300"/>
      <c r="R40" s="306">
        <v>165</v>
      </c>
      <c r="S40" s="321"/>
      <c r="T40" s="321"/>
      <c r="U40" s="321"/>
      <c r="V40" s="320"/>
    </row>
    <row r="41" spans="1:22" ht="19.899999999999999" customHeight="1">
      <c r="A41" s="193" t="s">
        <v>195</v>
      </c>
      <c r="B41" s="192" t="s">
        <v>194</v>
      </c>
      <c r="C41" s="204">
        <f t="shared" si="9"/>
        <v>0</v>
      </c>
      <c r="D41" s="187">
        <f t="shared" si="10"/>
        <v>0</v>
      </c>
      <c r="E41" s="187">
        <f t="shared" si="7"/>
        <v>0</v>
      </c>
      <c r="F41" s="187">
        <f t="shared" si="11"/>
        <v>0</v>
      </c>
      <c r="G41" s="188">
        <f t="shared" si="12"/>
        <v>0</v>
      </c>
      <c r="H41" s="306"/>
      <c r="I41" s="323"/>
      <c r="J41" s="323"/>
      <c r="K41" s="323"/>
      <c r="L41" s="300"/>
      <c r="M41" s="306"/>
      <c r="N41" s="323"/>
      <c r="O41" s="323"/>
      <c r="P41" s="323"/>
      <c r="Q41" s="300"/>
      <c r="R41" s="306"/>
      <c r="S41" s="321"/>
      <c r="T41" s="321"/>
      <c r="U41" s="321"/>
      <c r="V41" s="320"/>
    </row>
    <row r="42" spans="1:22" ht="19.899999999999999" customHeight="1" thickBot="1">
      <c r="A42" s="193" t="s">
        <v>193</v>
      </c>
      <c r="B42" s="181" t="s">
        <v>192</v>
      </c>
      <c r="C42" s="298">
        <f t="shared" si="9"/>
        <v>425</v>
      </c>
      <c r="D42" s="176">
        <f t="shared" si="10"/>
        <v>0</v>
      </c>
      <c r="E42" s="176">
        <f t="shared" si="7"/>
        <v>0</v>
      </c>
      <c r="F42" s="176">
        <f t="shared" si="11"/>
        <v>0</v>
      </c>
      <c r="G42" s="177">
        <f t="shared" si="12"/>
        <v>0</v>
      </c>
      <c r="H42" s="317">
        <v>425</v>
      </c>
      <c r="I42" s="318"/>
      <c r="J42" s="318"/>
      <c r="K42" s="318"/>
      <c r="L42" s="292"/>
      <c r="M42" s="317"/>
      <c r="N42" s="318"/>
      <c r="O42" s="318"/>
      <c r="P42" s="318"/>
      <c r="Q42" s="292"/>
      <c r="R42" s="317"/>
      <c r="S42" s="315"/>
      <c r="T42" s="315"/>
      <c r="U42" s="315"/>
      <c r="V42" s="314"/>
    </row>
    <row r="43" spans="1:22" s="163" customFormat="1" ht="39" customHeight="1" thickBot="1">
      <c r="A43" s="338" t="s">
        <v>0</v>
      </c>
      <c r="B43" s="290"/>
      <c r="C43" s="289">
        <f t="shared" ref="C43:V43" si="13">SUM(C7:C21)+SUM(C26:C42)</f>
        <v>2188</v>
      </c>
      <c r="D43" s="288">
        <f t="shared" si="13"/>
        <v>283</v>
      </c>
      <c r="E43" s="288">
        <f t="shared" si="13"/>
        <v>0</v>
      </c>
      <c r="F43" s="288">
        <f t="shared" si="13"/>
        <v>0</v>
      </c>
      <c r="G43" s="287">
        <f t="shared" si="13"/>
        <v>0</v>
      </c>
      <c r="H43" s="286">
        <f t="shared" si="13"/>
        <v>1110</v>
      </c>
      <c r="I43" s="283">
        <f t="shared" si="13"/>
        <v>0</v>
      </c>
      <c r="J43" s="283">
        <f t="shared" si="13"/>
        <v>0</v>
      </c>
      <c r="K43" s="283">
        <f t="shared" si="13"/>
        <v>0</v>
      </c>
      <c r="L43" s="282">
        <f t="shared" si="13"/>
        <v>0</v>
      </c>
      <c r="M43" s="286">
        <f t="shared" si="13"/>
        <v>358</v>
      </c>
      <c r="N43" s="283">
        <f t="shared" si="13"/>
        <v>283</v>
      </c>
      <c r="O43" s="283">
        <f t="shared" si="13"/>
        <v>0</v>
      </c>
      <c r="P43" s="283">
        <f t="shared" si="13"/>
        <v>0</v>
      </c>
      <c r="Q43" s="282">
        <f t="shared" si="13"/>
        <v>0</v>
      </c>
      <c r="R43" s="286">
        <f t="shared" si="13"/>
        <v>720</v>
      </c>
      <c r="S43" s="284">
        <f t="shared" si="13"/>
        <v>0</v>
      </c>
      <c r="T43" s="284">
        <f t="shared" si="13"/>
        <v>0</v>
      </c>
      <c r="U43" s="283">
        <f t="shared" si="13"/>
        <v>0</v>
      </c>
      <c r="V43" s="282">
        <f t="shared" si="13"/>
        <v>0</v>
      </c>
    </row>
    <row r="44" spans="1:22" s="277" customFormat="1" ht="18.75">
      <c r="A44" s="281"/>
      <c r="B44" s="280"/>
      <c r="C44" s="278"/>
      <c r="D44" s="278"/>
      <c r="E44" s="278"/>
      <c r="F44" s="278"/>
      <c r="G44" s="278"/>
      <c r="H44" s="278"/>
      <c r="I44" s="279"/>
      <c r="J44" s="279"/>
      <c r="K44" s="279"/>
      <c r="L44" s="279"/>
      <c r="M44" s="279"/>
      <c r="N44" s="279"/>
      <c r="O44" s="279"/>
      <c r="P44" s="279"/>
      <c r="Q44" s="279"/>
      <c r="R44" s="279"/>
      <c r="S44" s="278"/>
      <c r="T44" s="278"/>
      <c r="U44" s="275"/>
      <c r="V44" s="275"/>
    </row>
    <row r="45" spans="1:22">
      <c r="C45" s="273"/>
      <c r="D45" s="273"/>
      <c r="E45" s="273"/>
      <c r="F45" s="273"/>
      <c r="G45" s="273"/>
      <c r="H45" s="273"/>
      <c r="I45" s="274"/>
      <c r="J45" s="274"/>
      <c r="K45" s="274"/>
      <c r="L45" s="274"/>
      <c r="M45" s="274"/>
      <c r="N45" s="274"/>
      <c r="O45" s="274"/>
      <c r="P45" s="274"/>
      <c r="Q45" s="274"/>
      <c r="R45" s="274"/>
      <c r="S45" s="273"/>
      <c r="T45" s="273"/>
      <c r="U45" s="275"/>
      <c r="V45" s="275"/>
    </row>
    <row r="46" spans="1:22">
      <c r="C46" s="273"/>
      <c r="D46" s="273"/>
      <c r="E46" s="273"/>
      <c r="F46" s="273"/>
      <c r="G46" s="273"/>
      <c r="H46" s="273"/>
      <c r="I46" s="274"/>
      <c r="J46" s="274"/>
      <c r="K46" s="274"/>
      <c r="L46" s="274"/>
      <c r="M46" s="274"/>
      <c r="N46" s="274"/>
      <c r="O46" s="274"/>
      <c r="P46" s="274"/>
      <c r="Q46" s="274"/>
      <c r="R46" s="274"/>
      <c r="S46" s="273"/>
      <c r="T46" s="273"/>
      <c r="U46" s="273"/>
      <c r="V46" s="273"/>
    </row>
  </sheetData>
  <mergeCells count="11">
    <mergeCell ref="R5:V5"/>
    <mergeCell ref="A7:A9"/>
    <mergeCell ref="A22:A25"/>
    <mergeCell ref="A37:A38"/>
    <mergeCell ref="A1:R1"/>
    <mergeCell ref="A4:A6"/>
    <mergeCell ref="B4:B6"/>
    <mergeCell ref="C4:G5"/>
    <mergeCell ref="H4:V4"/>
    <mergeCell ref="H5:L5"/>
    <mergeCell ref="M5:Q5"/>
  </mergeCells>
  <pageMargins left="0.24" right="0.16" top="0.74803149606299213" bottom="0.32" header="0.31496062992125984" footer="0.31496062992125984"/>
  <pageSetup paperSize="9" scale="48" fitToWidth="2" orientation="landscape" r:id="rId1"/>
  <colBreaks count="1" manualBreakCount="1">
    <brk id="12" max="42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0"/>
    <pageSetUpPr fitToPage="1"/>
  </sheetPr>
  <dimension ref="A1:O11"/>
  <sheetViews>
    <sheetView view="pageBreakPreview" zoomScale="60" zoomScaleNormal="60" workbookViewId="0">
      <selection activeCell="AF16" sqref="AF16"/>
    </sheetView>
  </sheetViews>
  <sheetFormatPr defaultRowHeight="15.75"/>
  <cols>
    <col min="1" max="1" width="79.140625" style="228" customWidth="1"/>
    <col min="2" max="2" width="33.7109375" style="228" customWidth="1"/>
    <col min="13" max="15" width="8.85546875" hidden="1" customWidth="1"/>
    <col min="16" max="18" width="8.85546875" customWidth="1"/>
    <col min="238" max="238" width="34" customWidth="1"/>
    <col min="239" max="239" width="11.28515625" customWidth="1"/>
    <col min="240" max="240" width="11" customWidth="1"/>
    <col min="248" max="249" width="10.7109375" customWidth="1"/>
    <col min="251" max="251" width="11.5703125" customWidth="1"/>
    <col min="252" max="252" width="13.7109375" customWidth="1"/>
    <col min="253" max="256" width="9.28515625" customWidth="1"/>
    <col min="494" max="494" width="34" customWidth="1"/>
    <col min="495" max="495" width="11.28515625" customWidth="1"/>
    <col min="496" max="496" width="11" customWidth="1"/>
    <col min="504" max="505" width="10.7109375" customWidth="1"/>
    <col min="507" max="507" width="11.5703125" customWidth="1"/>
    <col min="508" max="508" width="13.7109375" customWidth="1"/>
    <col min="509" max="512" width="9.28515625" customWidth="1"/>
    <col min="750" max="750" width="34" customWidth="1"/>
    <col min="751" max="751" width="11.28515625" customWidth="1"/>
    <col min="752" max="752" width="11" customWidth="1"/>
    <col min="760" max="761" width="10.7109375" customWidth="1"/>
    <col min="763" max="763" width="11.5703125" customWidth="1"/>
    <col min="764" max="764" width="13.7109375" customWidth="1"/>
    <col min="765" max="768" width="9.28515625" customWidth="1"/>
    <col min="1006" max="1006" width="34" customWidth="1"/>
    <col min="1007" max="1007" width="11.28515625" customWidth="1"/>
    <col min="1008" max="1008" width="11" customWidth="1"/>
    <col min="1016" max="1017" width="10.7109375" customWidth="1"/>
    <col min="1019" max="1019" width="11.5703125" customWidth="1"/>
    <col min="1020" max="1020" width="13.7109375" customWidth="1"/>
    <col min="1021" max="1024" width="9.28515625" customWidth="1"/>
    <col min="1262" max="1262" width="34" customWidth="1"/>
    <col min="1263" max="1263" width="11.28515625" customWidth="1"/>
    <col min="1264" max="1264" width="11" customWidth="1"/>
    <col min="1272" max="1273" width="10.7109375" customWidth="1"/>
    <col min="1275" max="1275" width="11.5703125" customWidth="1"/>
    <col min="1276" max="1276" width="13.7109375" customWidth="1"/>
    <col min="1277" max="1280" width="9.28515625" customWidth="1"/>
    <col min="1518" max="1518" width="34" customWidth="1"/>
    <col min="1519" max="1519" width="11.28515625" customWidth="1"/>
    <col min="1520" max="1520" width="11" customWidth="1"/>
    <col min="1528" max="1529" width="10.7109375" customWidth="1"/>
    <col min="1531" max="1531" width="11.5703125" customWidth="1"/>
    <col min="1532" max="1532" width="13.7109375" customWidth="1"/>
    <col min="1533" max="1536" width="9.28515625" customWidth="1"/>
    <col min="1774" max="1774" width="34" customWidth="1"/>
    <col min="1775" max="1775" width="11.28515625" customWidth="1"/>
    <col min="1776" max="1776" width="11" customWidth="1"/>
    <col min="1784" max="1785" width="10.7109375" customWidth="1"/>
    <col min="1787" max="1787" width="11.5703125" customWidth="1"/>
    <col min="1788" max="1788" width="13.7109375" customWidth="1"/>
    <col min="1789" max="1792" width="9.28515625" customWidth="1"/>
    <col min="2030" max="2030" width="34" customWidth="1"/>
    <col min="2031" max="2031" width="11.28515625" customWidth="1"/>
    <col min="2032" max="2032" width="11" customWidth="1"/>
    <col min="2040" max="2041" width="10.7109375" customWidth="1"/>
    <col min="2043" max="2043" width="11.5703125" customWidth="1"/>
    <col min="2044" max="2044" width="13.7109375" customWidth="1"/>
    <col min="2045" max="2048" width="9.28515625" customWidth="1"/>
    <col min="2286" max="2286" width="34" customWidth="1"/>
    <col min="2287" max="2287" width="11.28515625" customWidth="1"/>
    <col min="2288" max="2288" width="11" customWidth="1"/>
    <col min="2296" max="2297" width="10.7109375" customWidth="1"/>
    <col min="2299" max="2299" width="11.5703125" customWidth="1"/>
    <col min="2300" max="2300" width="13.7109375" customWidth="1"/>
    <col min="2301" max="2304" width="9.28515625" customWidth="1"/>
    <col min="2542" max="2542" width="34" customWidth="1"/>
    <col min="2543" max="2543" width="11.28515625" customWidth="1"/>
    <col min="2544" max="2544" width="11" customWidth="1"/>
    <col min="2552" max="2553" width="10.7109375" customWidth="1"/>
    <col min="2555" max="2555" width="11.5703125" customWidth="1"/>
    <col min="2556" max="2556" width="13.7109375" customWidth="1"/>
    <col min="2557" max="2560" width="9.28515625" customWidth="1"/>
    <col min="2798" max="2798" width="34" customWidth="1"/>
    <col min="2799" max="2799" width="11.28515625" customWidth="1"/>
    <col min="2800" max="2800" width="11" customWidth="1"/>
    <col min="2808" max="2809" width="10.7109375" customWidth="1"/>
    <col min="2811" max="2811" width="11.5703125" customWidth="1"/>
    <col min="2812" max="2812" width="13.7109375" customWidth="1"/>
    <col min="2813" max="2816" width="9.28515625" customWidth="1"/>
    <col min="3054" max="3054" width="34" customWidth="1"/>
    <col min="3055" max="3055" width="11.28515625" customWidth="1"/>
    <col min="3056" max="3056" width="11" customWidth="1"/>
    <col min="3064" max="3065" width="10.7109375" customWidth="1"/>
    <col min="3067" max="3067" width="11.5703125" customWidth="1"/>
    <col min="3068" max="3068" width="13.7109375" customWidth="1"/>
    <col min="3069" max="3072" width="9.28515625" customWidth="1"/>
    <col min="3310" max="3310" width="34" customWidth="1"/>
    <col min="3311" max="3311" width="11.28515625" customWidth="1"/>
    <col min="3312" max="3312" width="11" customWidth="1"/>
    <col min="3320" max="3321" width="10.7109375" customWidth="1"/>
    <col min="3323" max="3323" width="11.5703125" customWidth="1"/>
    <col min="3324" max="3324" width="13.7109375" customWidth="1"/>
    <col min="3325" max="3328" width="9.28515625" customWidth="1"/>
    <col min="3566" max="3566" width="34" customWidth="1"/>
    <col min="3567" max="3567" width="11.28515625" customWidth="1"/>
    <col min="3568" max="3568" width="11" customWidth="1"/>
    <col min="3576" max="3577" width="10.7109375" customWidth="1"/>
    <col min="3579" max="3579" width="11.5703125" customWidth="1"/>
    <col min="3580" max="3580" width="13.7109375" customWidth="1"/>
    <col min="3581" max="3584" width="9.28515625" customWidth="1"/>
    <col min="3822" max="3822" width="34" customWidth="1"/>
    <col min="3823" max="3823" width="11.28515625" customWidth="1"/>
    <col min="3824" max="3824" width="11" customWidth="1"/>
    <col min="3832" max="3833" width="10.7109375" customWidth="1"/>
    <col min="3835" max="3835" width="11.5703125" customWidth="1"/>
    <col min="3836" max="3836" width="13.7109375" customWidth="1"/>
    <col min="3837" max="3840" width="9.28515625" customWidth="1"/>
    <col min="4078" max="4078" width="34" customWidth="1"/>
    <col min="4079" max="4079" width="11.28515625" customWidth="1"/>
    <col min="4080" max="4080" width="11" customWidth="1"/>
    <col min="4088" max="4089" width="10.7109375" customWidth="1"/>
    <col min="4091" max="4091" width="11.5703125" customWidth="1"/>
    <col min="4092" max="4092" width="13.7109375" customWidth="1"/>
    <col min="4093" max="4096" width="9.28515625" customWidth="1"/>
    <col min="4334" max="4334" width="34" customWidth="1"/>
    <col min="4335" max="4335" width="11.28515625" customWidth="1"/>
    <col min="4336" max="4336" width="11" customWidth="1"/>
    <col min="4344" max="4345" width="10.7109375" customWidth="1"/>
    <col min="4347" max="4347" width="11.5703125" customWidth="1"/>
    <col min="4348" max="4348" width="13.7109375" customWidth="1"/>
    <col min="4349" max="4352" width="9.28515625" customWidth="1"/>
    <col min="4590" max="4590" width="34" customWidth="1"/>
    <col min="4591" max="4591" width="11.28515625" customWidth="1"/>
    <col min="4592" max="4592" width="11" customWidth="1"/>
    <col min="4600" max="4601" width="10.7109375" customWidth="1"/>
    <col min="4603" max="4603" width="11.5703125" customWidth="1"/>
    <col min="4604" max="4604" width="13.7109375" customWidth="1"/>
    <col min="4605" max="4608" width="9.28515625" customWidth="1"/>
    <col min="4846" max="4846" width="34" customWidth="1"/>
    <col min="4847" max="4847" width="11.28515625" customWidth="1"/>
    <col min="4848" max="4848" width="11" customWidth="1"/>
    <col min="4856" max="4857" width="10.7109375" customWidth="1"/>
    <col min="4859" max="4859" width="11.5703125" customWidth="1"/>
    <col min="4860" max="4860" width="13.7109375" customWidth="1"/>
    <col min="4861" max="4864" width="9.28515625" customWidth="1"/>
    <col min="5102" max="5102" width="34" customWidth="1"/>
    <col min="5103" max="5103" width="11.28515625" customWidth="1"/>
    <col min="5104" max="5104" width="11" customWidth="1"/>
    <col min="5112" max="5113" width="10.7109375" customWidth="1"/>
    <col min="5115" max="5115" width="11.5703125" customWidth="1"/>
    <col min="5116" max="5116" width="13.7109375" customWidth="1"/>
    <col min="5117" max="5120" width="9.28515625" customWidth="1"/>
    <col min="5358" max="5358" width="34" customWidth="1"/>
    <col min="5359" max="5359" width="11.28515625" customWidth="1"/>
    <col min="5360" max="5360" width="11" customWidth="1"/>
    <col min="5368" max="5369" width="10.7109375" customWidth="1"/>
    <col min="5371" max="5371" width="11.5703125" customWidth="1"/>
    <col min="5372" max="5372" width="13.7109375" customWidth="1"/>
    <col min="5373" max="5376" width="9.28515625" customWidth="1"/>
    <col min="5614" max="5614" width="34" customWidth="1"/>
    <col min="5615" max="5615" width="11.28515625" customWidth="1"/>
    <col min="5616" max="5616" width="11" customWidth="1"/>
    <col min="5624" max="5625" width="10.7109375" customWidth="1"/>
    <col min="5627" max="5627" width="11.5703125" customWidth="1"/>
    <col min="5628" max="5628" width="13.7109375" customWidth="1"/>
    <col min="5629" max="5632" width="9.28515625" customWidth="1"/>
    <col min="5870" max="5870" width="34" customWidth="1"/>
    <col min="5871" max="5871" width="11.28515625" customWidth="1"/>
    <col min="5872" max="5872" width="11" customWidth="1"/>
    <col min="5880" max="5881" width="10.7109375" customWidth="1"/>
    <col min="5883" max="5883" width="11.5703125" customWidth="1"/>
    <col min="5884" max="5884" width="13.7109375" customWidth="1"/>
    <col min="5885" max="5888" width="9.28515625" customWidth="1"/>
    <col min="6126" max="6126" width="34" customWidth="1"/>
    <col min="6127" max="6127" width="11.28515625" customWidth="1"/>
    <col min="6128" max="6128" width="11" customWidth="1"/>
    <col min="6136" max="6137" width="10.7109375" customWidth="1"/>
    <col min="6139" max="6139" width="11.5703125" customWidth="1"/>
    <col min="6140" max="6140" width="13.7109375" customWidth="1"/>
    <col min="6141" max="6144" width="9.28515625" customWidth="1"/>
    <col min="6382" max="6382" width="34" customWidth="1"/>
    <col min="6383" max="6383" width="11.28515625" customWidth="1"/>
    <col min="6384" max="6384" width="11" customWidth="1"/>
    <col min="6392" max="6393" width="10.7109375" customWidth="1"/>
    <col min="6395" max="6395" width="11.5703125" customWidth="1"/>
    <col min="6396" max="6396" width="13.7109375" customWidth="1"/>
    <col min="6397" max="6400" width="9.28515625" customWidth="1"/>
    <col min="6638" max="6638" width="34" customWidth="1"/>
    <col min="6639" max="6639" width="11.28515625" customWidth="1"/>
    <col min="6640" max="6640" width="11" customWidth="1"/>
    <col min="6648" max="6649" width="10.7109375" customWidth="1"/>
    <col min="6651" max="6651" width="11.5703125" customWidth="1"/>
    <col min="6652" max="6652" width="13.7109375" customWidth="1"/>
    <col min="6653" max="6656" width="9.28515625" customWidth="1"/>
    <col min="6894" max="6894" width="34" customWidth="1"/>
    <col min="6895" max="6895" width="11.28515625" customWidth="1"/>
    <col min="6896" max="6896" width="11" customWidth="1"/>
    <col min="6904" max="6905" width="10.7109375" customWidth="1"/>
    <col min="6907" max="6907" width="11.5703125" customWidth="1"/>
    <col min="6908" max="6908" width="13.7109375" customWidth="1"/>
    <col min="6909" max="6912" width="9.28515625" customWidth="1"/>
    <col min="7150" max="7150" width="34" customWidth="1"/>
    <col min="7151" max="7151" width="11.28515625" customWidth="1"/>
    <col min="7152" max="7152" width="11" customWidth="1"/>
    <col min="7160" max="7161" width="10.7109375" customWidth="1"/>
    <col min="7163" max="7163" width="11.5703125" customWidth="1"/>
    <col min="7164" max="7164" width="13.7109375" customWidth="1"/>
    <col min="7165" max="7168" width="9.28515625" customWidth="1"/>
    <col min="7406" max="7406" width="34" customWidth="1"/>
    <col min="7407" max="7407" width="11.28515625" customWidth="1"/>
    <col min="7408" max="7408" width="11" customWidth="1"/>
    <col min="7416" max="7417" width="10.7109375" customWidth="1"/>
    <col min="7419" max="7419" width="11.5703125" customWidth="1"/>
    <col min="7420" max="7420" width="13.7109375" customWidth="1"/>
    <col min="7421" max="7424" width="9.28515625" customWidth="1"/>
    <col min="7662" max="7662" width="34" customWidth="1"/>
    <col min="7663" max="7663" width="11.28515625" customWidth="1"/>
    <col min="7664" max="7664" width="11" customWidth="1"/>
    <col min="7672" max="7673" width="10.7109375" customWidth="1"/>
    <col min="7675" max="7675" width="11.5703125" customWidth="1"/>
    <col min="7676" max="7676" width="13.7109375" customWidth="1"/>
    <col min="7677" max="7680" width="9.28515625" customWidth="1"/>
    <col min="7918" max="7918" width="34" customWidth="1"/>
    <col min="7919" max="7919" width="11.28515625" customWidth="1"/>
    <col min="7920" max="7920" width="11" customWidth="1"/>
    <col min="7928" max="7929" width="10.7109375" customWidth="1"/>
    <col min="7931" max="7931" width="11.5703125" customWidth="1"/>
    <col min="7932" max="7932" width="13.7109375" customWidth="1"/>
    <col min="7933" max="7936" width="9.28515625" customWidth="1"/>
    <col min="8174" max="8174" width="34" customWidth="1"/>
    <col min="8175" max="8175" width="11.28515625" customWidth="1"/>
    <col min="8176" max="8176" width="11" customWidth="1"/>
    <col min="8184" max="8185" width="10.7109375" customWidth="1"/>
    <col min="8187" max="8187" width="11.5703125" customWidth="1"/>
    <col min="8188" max="8188" width="13.7109375" customWidth="1"/>
    <col min="8189" max="8192" width="9.28515625" customWidth="1"/>
    <col min="8430" max="8430" width="34" customWidth="1"/>
    <col min="8431" max="8431" width="11.28515625" customWidth="1"/>
    <col min="8432" max="8432" width="11" customWidth="1"/>
    <col min="8440" max="8441" width="10.7109375" customWidth="1"/>
    <col min="8443" max="8443" width="11.5703125" customWidth="1"/>
    <col min="8444" max="8444" width="13.7109375" customWidth="1"/>
    <col min="8445" max="8448" width="9.28515625" customWidth="1"/>
    <col min="8686" max="8686" width="34" customWidth="1"/>
    <col min="8687" max="8687" width="11.28515625" customWidth="1"/>
    <col min="8688" max="8688" width="11" customWidth="1"/>
    <col min="8696" max="8697" width="10.7109375" customWidth="1"/>
    <col min="8699" max="8699" width="11.5703125" customWidth="1"/>
    <col min="8700" max="8700" width="13.7109375" customWidth="1"/>
    <col min="8701" max="8704" width="9.28515625" customWidth="1"/>
    <col min="8942" max="8942" width="34" customWidth="1"/>
    <col min="8943" max="8943" width="11.28515625" customWidth="1"/>
    <col min="8944" max="8944" width="11" customWidth="1"/>
    <col min="8952" max="8953" width="10.7109375" customWidth="1"/>
    <col min="8955" max="8955" width="11.5703125" customWidth="1"/>
    <col min="8956" max="8956" width="13.7109375" customWidth="1"/>
    <col min="8957" max="8960" width="9.28515625" customWidth="1"/>
    <col min="9198" max="9198" width="34" customWidth="1"/>
    <col min="9199" max="9199" width="11.28515625" customWidth="1"/>
    <col min="9200" max="9200" width="11" customWidth="1"/>
    <col min="9208" max="9209" width="10.7109375" customWidth="1"/>
    <col min="9211" max="9211" width="11.5703125" customWidth="1"/>
    <col min="9212" max="9212" width="13.7109375" customWidth="1"/>
    <col min="9213" max="9216" width="9.28515625" customWidth="1"/>
    <col min="9454" max="9454" width="34" customWidth="1"/>
    <col min="9455" max="9455" width="11.28515625" customWidth="1"/>
    <col min="9456" max="9456" width="11" customWidth="1"/>
    <col min="9464" max="9465" width="10.7109375" customWidth="1"/>
    <col min="9467" max="9467" width="11.5703125" customWidth="1"/>
    <col min="9468" max="9468" width="13.7109375" customWidth="1"/>
    <col min="9469" max="9472" width="9.28515625" customWidth="1"/>
    <col min="9710" max="9710" width="34" customWidth="1"/>
    <col min="9711" max="9711" width="11.28515625" customWidth="1"/>
    <col min="9712" max="9712" width="11" customWidth="1"/>
    <col min="9720" max="9721" width="10.7109375" customWidth="1"/>
    <col min="9723" max="9723" width="11.5703125" customWidth="1"/>
    <col min="9724" max="9724" width="13.7109375" customWidth="1"/>
    <col min="9725" max="9728" width="9.28515625" customWidth="1"/>
    <col min="9966" max="9966" width="34" customWidth="1"/>
    <col min="9967" max="9967" width="11.28515625" customWidth="1"/>
    <col min="9968" max="9968" width="11" customWidth="1"/>
    <col min="9976" max="9977" width="10.7109375" customWidth="1"/>
    <col min="9979" max="9979" width="11.5703125" customWidth="1"/>
    <col min="9980" max="9980" width="13.7109375" customWidth="1"/>
    <col min="9981" max="9984" width="9.28515625" customWidth="1"/>
    <col min="10222" max="10222" width="34" customWidth="1"/>
    <col min="10223" max="10223" width="11.28515625" customWidth="1"/>
    <col min="10224" max="10224" width="11" customWidth="1"/>
    <col min="10232" max="10233" width="10.7109375" customWidth="1"/>
    <col min="10235" max="10235" width="11.5703125" customWidth="1"/>
    <col min="10236" max="10236" width="13.7109375" customWidth="1"/>
    <col min="10237" max="10240" width="9.28515625" customWidth="1"/>
    <col min="10478" max="10478" width="34" customWidth="1"/>
    <col min="10479" max="10479" width="11.28515625" customWidth="1"/>
    <col min="10480" max="10480" width="11" customWidth="1"/>
    <col min="10488" max="10489" width="10.7109375" customWidth="1"/>
    <col min="10491" max="10491" width="11.5703125" customWidth="1"/>
    <col min="10492" max="10492" width="13.7109375" customWidth="1"/>
    <col min="10493" max="10496" width="9.28515625" customWidth="1"/>
    <col min="10734" max="10734" width="34" customWidth="1"/>
    <col min="10735" max="10735" width="11.28515625" customWidth="1"/>
    <col min="10736" max="10736" width="11" customWidth="1"/>
    <col min="10744" max="10745" width="10.7109375" customWidth="1"/>
    <col min="10747" max="10747" width="11.5703125" customWidth="1"/>
    <col min="10748" max="10748" width="13.7109375" customWidth="1"/>
    <col min="10749" max="10752" width="9.28515625" customWidth="1"/>
    <col min="10990" max="10990" width="34" customWidth="1"/>
    <col min="10991" max="10991" width="11.28515625" customWidth="1"/>
    <col min="10992" max="10992" width="11" customWidth="1"/>
    <col min="11000" max="11001" width="10.7109375" customWidth="1"/>
    <col min="11003" max="11003" width="11.5703125" customWidth="1"/>
    <col min="11004" max="11004" width="13.7109375" customWidth="1"/>
    <col min="11005" max="11008" width="9.28515625" customWidth="1"/>
    <col min="11246" max="11246" width="34" customWidth="1"/>
    <col min="11247" max="11247" width="11.28515625" customWidth="1"/>
    <col min="11248" max="11248" width="11" customWidth="1"/>
    <col min="11256" max="11257" width="10.7109375" customWidth="1"/>
    <col min="11259" max="11259" width="11.5703125" customWidth="1"/>
    <col min="11260" max="11260" width="13.7109375" customWidth="1"/>
    <col min="11261" max="11264" width="9.28515625" customWidth="1"/>
    <col min="11502" max="11502" width="34" customWidth="1"/>
    <col min="11503" max="11503" width="11.28515625" customWidth="1"/>
    <col min="11504" max="11504" width="11" customWidth="1"/>
    <col min="11512" max="11513" width="10.7109375" customWidth="1"/>
    <col min="11515" max="11515" width="11.5703125" customWidth="1"/>
    <col min="11516" max="11516" width="13.7109375" customWidth="1"/>
    <col min="11517" max="11520" width="9.28515625" customWidth="1"/>
    <col min="11758" max="11758" width="34" customWidth="1"/>
    <col min="11759" max="11759" width="11.28515625" customWidth="1"/>
    <col min="11760" max="11760" width="11" customWidth="1"/>
    <col min="11768" max="11769" width="10.7109375" customWidth="1"/>
    <col min="11771" max="11771" width="11.5703125" customWidth="1"/>
    <col min="11772" max="11772" width="13.7109375" customWidth="1"/>
    <col min="11773" max="11776" width="9.28515625" customWidth="1"/>
    <col min="12014" max="12014" width="34" customWidth="1"/>
    <col min="12015" max="12015" width="11.28515625" customWidth="1"/>
    <col min="12016" max="12016" width="11" customWidth="1"/>
    <col min="12024" max="12025" width="10.7109375" customWidth="1"/>
    <col min="12027" max="12027" width="11.5703125" customWidth="1"/>
    <col min="12028" max="12028" width="13.7109375" customWidth="1"/>
    <col min="12029" max="12032" width="9.28515625" customWidth="1"/>
    <col min="12270" max="12270" width="34" customWidth="1"/>
    <col min="12271" max="12271" width="11.28515625" customWidth="1"/>
    <col min="12272" max="12272" width="11" customWidth="1"/>
    <col min="12280" max="12281" width="10.7109375" customWidth="1"/>
    <col min="12283" max="12283" width="11.5703125" customWidth="1"/>
    <col min="12284" max="12284" width="13.7109375" customWidth="1"/>
    <col min="12285" max="12288" width="9.28515625" customWidth="1"/>
    <col min="12526" max="12526" width="34" customWidth="1"/>
    <col min="12527" max="12527" width="11.28515625" customWidth="1"/>
    <col min="12528" max="12528" width="11" customWidth="1"/>
    <col min="12536" max="12537" width="10.7109375" customWidth="1"/>
    <col min="12539" max="12539" width="11.5703125" customWidth="1"/>
    <col min="12540" max="12540" width="13.7109375" customWidth="1"/>
    <col min="12541" max="12544" width="9.28515625" customWidth="1"/>
    <col min="12782" max="12782" width="34" customWidth="1"/>
    <col min="12783" max="12783" width="11.28515625" customWidth="1"/>
    <col min="12784" max="12784" width="11" customWidth="1"/>
    <col min="12792" max="12793" width="10.7109375" customWidth="1"/>
    <col min="12795" max="12795" width="11.5703125" customWidth="1"/>
    <col min="12796" max="12796" width="13.7109375" customWidth="1"/>
    <col min="12797" max="12800" width="9.28515625" customWidth="1"/>
    <col min="13038" max="13038" width="34" customWidth="1"/>
    <col min="13039" max="13039" width="11.28515625" customWidth="1"/>
    <col min="13040" max="13040" width="11" customWidth="1"/>
    <col min="13048" max="13049" width="10.7109375" customWidth="1"/>
    <col min="13051" max="13051" width="11.5703125" customWidth="1"/>
    <col min="13052" max="13052" width="13.7109375" customWidth="1"/>
    <col min="13053" max="13056" width="9.28515625" customWidth="1"/>
    <col min="13294" max="13294" width="34" customWidth="1"/>
    <col min="13295" max="13295" width="11.28515625" customWidth="1"/>
    <col min="13296" max="13296" width="11" customWidth="1"/>
    <col min="13304" max="13305" width="10.7109375" customWidth="1"/>
    <col min="13307" max="13307" width="11.5703125" customWidth="1"/>
    <col min="13308" max="13308" width="13.7109375" customWidth="1"/>
    <col min="13309" max="13312" width="9.28515625" customWidth="1"/>
    <col min="13550" max="13550" width="34" customWidth="1"/>
    <col min="13551" max="13551" width="11.28515625" customWidth="1"/>
    <col min="13552" max="13552" width="11" customWidth="1"/>
    <col min="13560" max="13561" width="10.7109375" customWidth="1"/>
    <col min="13563" max="13563" width="11.5703125" customWidth="1"/>
    <col min="13564" max="13564" width="13.7109375" customWidth="1"/>
    <col min="13565" max="13568" width="9.28515625" customWidth="1"/>
    <col min="13806" max="13806" width="34" customWidth="1"/>
    <col min="13807" max="13807" width="11.28515625" customWidth="1"/>
    <col min="13808" max="13808" width="11" customWidth="1"/>
    <col min="13816" max="13817" width="10.7109375" customWidth="1"/>
    <col min="13819" max="13819" width="11.5703125" customWidth="1"/>
    <col min="13820" max="13820" width="13.7109375" customWidth="1"/>
    <col min="13821" max="13824" width="9.28515625" customWidth="1"/>
    <col min="14062" max="14062" width="34" customWidth="1"/>
    <col min="14063" max="14063" width="11.28515625" customWidth="1"/>
    <col min="14064" max="14064" width="11" customWidth="1"/>
    <col min="14072" max="14073" width="10.7109375" customWidth="1"/>
    <col min="14075" max="14075" width="11.5703125" customWidth="1"/>
    <col min="14076" max="14076" width="13.7109375" customWidth="1"/>
    <col min="14077" max="14080" width="9.28515625" customWidth="1"/>
    <col min="14318" max="14318" width="34" customWidth="1"/>
    <col min="14319" max="14319" width="11.28515625" customWidth="1"/>
    <col min="14320" max="14320" width="11" customWidth="1"/>
    <col min="14328" max="14329" width="10.7109375" customWidth="1"/>
    <col min="14331" max="14331" width="11.5703125" customWidth="1"/>
    <col min="14332" max="14332" width="13.7109375" customWidth="1"/>
    <col min="14333" max="14336" width="9.28515625" customWidth="1"/>
    <col min="14574" max="14574" width="34" customWidth="1"/>
    <col min="14575" max="14575" width="11.28515625" customWidth="1"/>
    <col min="14576" max="14576" width="11" customWidth="1"/>
    <col min="14584" max="14585" width="10.7109375" customWidth="1"/>
    <col min="14587" max="14587" width="11.5703125" customWidth="1"/>
    <col min="14588" max="14588" width="13.7109375" customWidth="1"/>
    <col min="14589" max="14592" width="9.28515625" customWidth="1"/>
    <col min="14830" max="14830" width="34" customWidth="1"/>
    <col min="14831" max="14831" width="11.28515625" customWidth="1"/>
    <col min="14832" max="14832" width="11" customWidth="1"/>
    <col min="14840" max="14841" width="10.7109375" customWidth="1"/>
    <col min="14843" max="14843" width="11.5703125" customWidth="1"/>
    <col min="14844" max="14844" width="13.7109375" customWidth="1"/>
    <col min="14845" max="14848" width="9.28515625" customWidth="1"/>
    <col min="15086" max="15086" width="34" customWidth="1"/>
    <col min="15087" max="15087" width="11.28515625" customWidth="1"/>
    <col min="15088" max="15088" width="11" customWidth="1"/>
    <col min="15096" max="15097" width="10.7109375" customWidth="1"/>
    <col min="15099" max="15099" width="11.5703125" customWidth="1"/>
    <col min="15100" max="15100" width="13.7109375" customWidth="1"/>
    <col min="15101" max="15104" width="9.28515625" customWidth="1"/>
    <col min="15342" max="15342" width="34" customWidth="1"/>
    <col min="15343" max="15343" width="11.28515625" customWidth="1"/>
    <col min="15344" max="15344" width="11" customWidth="1"/>
    <col min="15352" max="15353" width="10.7109375" customWidth="1"/>
    <col min="15355" max="15355" width="11.5703125" customWidth="1"/>
    <col min="15356" max="15356" width="13.7109375" customWidth="1"/>
    <col min="15357" max="15360" width="9.28515625" customWidth="1"/>
    <col min="15598" max="15598" width="34" customWidth="1"/>
    <col min="15599" max="15599" width="11.28515625" customWidth="1"/>
    <col min="15600" max="15600" width="11" customWidth="1"/>
    <col min="15608" max="15609" width="10.7109375" customWidth="1"/>
    <col min="15611" max="15611" width="11.5703125" customWidth="1"/>
    <col min="15612" max="15612" width="13.7109375" customWidth="1"/>
    <col min="15613" max="15616" width="9.28515625" customWidth="1"/>
    <col min="15854" max="15854" width="34" customWidth="1"/>
    <col min="15855" max="15855" width="11.28515625" customWidth="1"/>
    <col min="15856" max="15856" width="11" customWidth="1"/>
    <col min="15864" max="15865" width="10.7109375" customWidth="1"/>
    <col min="15867" max="15867" width="11.5703125" customWidth="1"/>
    <col min="15868" max="15868" width="13.7109375" customWidth="1"/>
    <col min="15869" max="15872" width="9.28515625" customWidth="1"/>
    <col min="16110" max="16110" width="34" customWidth="1"/>
    <col min="16111" max="16111" width="11.28515625" customWidth="1"/>
    <col min="16112" max="16112" width="11" customWidth="1"/>
    <col min="16120" max="16121" width="10.7109375" customWidth="1"/>
    <col min="16123" max="16123" width="11.5703125" customWidth="1"/>
    <col min="16124" max="16124" width="13.7109375" customWidth="1"/>
    <col min="16125" max="16128" width="9.28515625" customWidth="1"/>
  </cols>
  <sheetData>
    <row r="1" spans="1:12" ht="37.15" customHeight="1">
      <c r="A1" s="753" t="s">
        <v>298</v>
      </c>
      <c r="B1" s="753"/>
      <c r="C1" s="427"/>
      <c r="D1" s="427"/>
      <c r="E1" s="427"/>
      <c r="F1" s="427"/>
      <c r="G1" s="427"/>
      <c r="H1" s="427"/>
      <c r="I1" s="427"/>
      <c r="J1" s="427"/>
      <c r="K1" s="427"/>
    </row>
    <row r="2" spans="1:12" ht="31.9" customHeight="1">
      <c r="A2" s="428" t="s">
        <v>86</v>
      </c>
    </row>
    <row r="3" spans="1:12" ht="16.5" thickBot="1">
      <c r="A3" s="429"/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30"/>
    </row>
    <row r="4" spans="1:12" ht="112.5">
      <c r="A4" s="431" t="s">
        <v>299</v>
      </c>
      <c r="B4" s="432" t="s">
        <v>300</v>
      </c>
    </row>
    <row r="5" spans="1:12" ht="133.9" customHeight="1">
      <c r="A5" s="433" t="s">
        <v>301</v>
      </c>
      <c r="B5" s="434">
        <v>0</v>
      </c>
    </row>
    <row r="6" spans="1:12" ht="102" customHeight="1">
      <c r="A6" s="433" t="s">
        <v>302</v>
      </c>
      <c r="B6" s="434">
        <v>56</v>
      </c>
    </row>
    <row r="7" spans="1:12" ht="54" customHeight="1">
      <c r="A7" s="433" t="s">
        <v>303</v>
      </c>
      <c r="B7" s="434">
        <v>4</v>
      </c>
    </row>
    <row r="8" spans="1:12" ht="64.900000000000006" customHeight="1">
      <c r="A8" s="433" t="s">
        <v>304</v>
      </c>
      <c r="B8" s="434">
        <v>40</v>
      </c>
    </row>
    <row r="9" spans="1:12" ht="66" customHeight="1">
      <c r="A9" s="435" t="s">
        <v>305</v>
      </c>
      <c r="B9" s="434"/>
    </row>
    <row r="10" spans="1:12" ht="66" customHeight="1" thickBot="1">
      <c r="A10" s="436" t="s">
        <v>306</v>
      </c>
      <c r="B10" s="437">
        <v>100</v>
      </c>
    </row>
    <row r="11" spans="1:12" ht="55.15" customHeight="1" thickBot="1">
      <c r="A11" s="438" t="s">
        <v>307</v>
      </c>
      <c r="B11" s="439">
        <f>SUM(B5:B10)</f>
        <v>200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9"/>
  <sheetViews>
    <sheetView zoomScale="75" zoomScaleNormal="75" workbookViewId="0">
      <pane ySplit="6" topLeftCell="A49" activePane="bottomLeft" state="frozen"/>
      <selection activeCell="M80" sqref="M80"/>
      <selection pane="bottomLeft" activeCell="M80" sqref="M80"/>
    </sheetView>
  </sheetViews>
  <sheetFormatPr defaultColWidth="9" defaultRowHeight="15"/>
  <cols>
    <col min="1" max="1" width="48.140625" style="62" customWidth="1"/>
    <col min="2" max="2" width="10.7109375" style="63" customWidth="1"/>
    <col min="3" max="3" width="24.42578125" style="63" customWidth="1"/>
    <col min="4" max="4" width="21.5703125" style="63" customWidth="1"/>
    <col min="5" max="6" width="16.5703125" style="63" customWidth="1"/>
    <col min="7" max="7" width="14.7109375" style="63" customWidth="1"/>
    <col min="8" max="8" width="16.42578125" style="62" customWidth="1"/>
    <col min="9" max="9" width="16.140625" style="62" customWidth="1"/>
    <col min="10" max="10" width="15.42578125" style="62" customWidth="1"/>
    <col min="11" max="11" width="13.140625" style="62" customWidth="1"/>
    <col min="12" max="12" width="11.42578125" style="62" customWidth="1"/>
    <col min="13" max="13" width="13" style="62" customWidth="1"/>
    <col min="14" max="14" width="11.7109375" style="62" customWidth="1"/>
    <col min="15" max="15" width="13.42578125" style="62" customWidth="1"/>
    <col min="16" max="245" width="9" style="62"/>
    <col min="246" max="246" width="34" style="62" customWidth="1"/>
    <col min="247" max="247" width="11.28515625" style="62" customWidth="1"/>
    <col min="248" max="248" width="11" style="62" customWidth="1"/>
    <col min="249" max="255" width="9" style="62"/>
    <col min="256" max="257" width="10.7109375" style="62" customWidth="1"/>
    <col min="258" max="258" width="9" style="62"/>
    <col min="259" max="259" width="11.5703125" style="62" customWidth="1"/>
    <col min="260" max="260" width="13.7109375" style="62" customWidth="1"/>
    <col min="261" max="264" width="9.28515625" style="62" customWidth="1"/>
    <col min="265" max="501" width="9" style="62"/>
    <col min="502" max="502" width="34" style="62" customWidth="1"/>
    <col min="503" max="503" width="11.28515625" style="62" customWidth="1"/>
    <col min="504" max="504" width="11" style="62" customWidth="1"/>
    <col min="505" max="511" width="9" style="62"/>
    <col min="512" max="513" width="10.7109375" style="62" customWidth="1"/>
    <col min="514" max="514" width="9" style="62"/>
    <col min="515" max="515" width="11.5703125" style="62" customWidth="1"/>
    <col min="516" max="516" width="13.7109375" style="62" customWidth="1"/>
    <col min="517" max="520" width="9.28515625" style="62" customWidth="1"/>
    <col min="521" max="757" width="9" style="62"/>
    <col min="758" max="758" width="34" style="62" customWidth="1"/>
    <col min="759" max="759" width="11.28515625" style="62" customWidth="1"/>
    <col min="760" max="760" width="11" style="62" customWidth="1"/>
    <col min="761" max="767" width="9" style="62"/>
    <col min="768" max="769" width="10.7109375" style="62" customWidth="1"/>
    <col min="770" max="770" width="9" style="62"/>
    <col min="771" max="771" width="11.5703125" style="62" customWidth="1"/>
    <col min="772" max="772" width="13.7109375" style="62" customWidth="1"/>
    <col min="773" max="776" width="9.28515625" style="62" customWidth="1"/>
    <col min="777" max="1013" width="9" style="62"/>
    <col min="1014" max="1014" width="34" style="62" customWidth="1"/>
    <col min="1015" max="1015" width="11.28515625" style="62" customWidth="1"/>
    <col min="1016" max="1016" width="11" style="62" customWidth="1"/>
    <col min="1017" max="1023" width="9" style="62"/>
    <col min="1024" max="1025" width="10.7109375" style="62" customWidth="1"/>
    <col min="1026" max="1026" width="9" style="62"/>
    <col min="1027" max="1027" width="11.5703125" style="62" customWidth="1"/>
    <col min="1028" max="1028" width="13.7109375" style="62" customWidth="1"/>
    <col min="1029" max="1032" width="9.28515625" style="62" customWidth="1"/>
    <col min="1033" max="1269" width="9" style="62"/>
    <col min="1270" max="1270" width="34" style="62" customWidth="1"/>
    <col min="1271" max="1271" width="11.28515625" style="62" customWidth="1"/>
    <col min="1272" max="1272" width="11" style="62" customWidth="1"/>
    <col min="1273" max="1279" width="9" style="62"/>
    <col min="1280" max="1281" width="10.7109375" style="62" customWidth="1"/>
    <col min="1282" max="1282" width="9" style="62"/>
    <col min="1283" max="1283" width="11.5703125" style="62" customWidth="1"/>
    <col min="1284" max="1284" width="13.7109375" style="62" customWidth="1"/>
    <col min="1285" max="1288" width="9.28515625" style="62" customWidth="1"/>
    <col min="1289" max="1525" width="9" style="62"/>
    <col min="1526" max="1526" width="34" style="62" customWidth="1"/>
    <col min="1527" max="1527" width="11.28515625" style="62" customWidth="1"/>
    <col min="1528" max="1528" width="11" style="62" customWidth="1"/>
    <col min="1529" max="1535" width="9" style="62"/>
    <col min="1536" max="1537" width="10.7109375" style="62" customWidth="1"/>
    <col min="1538" max="1538" width="9" style="62"/>
    <col min="1539" max="1539" width="11.5703125" style="62" customWidth="1"/>
    <col min="1540" max="1540" width="13.7109375" style="62" customWidth="1"/>
    <col min="1541" max="1544" width="9.28515625" style="62" customWidth="1"/>
    <col min="1545" max="1781" width="9" style="62"/>
    <col min="1782" max="1782" width="34" style="62" customWidth="1"/>
    <col min="1783" max="1783" width="11.28515625" style="62" customWidth="1"/>
    <col min="1784" max="1784" width="11" style="62" customWidth="1"/>
    <col min="1785" max="1791" width="9" style="62"/>
    <col min="1792" max="1793" width="10.7109375" style="62" customWidth="1"/>
    <col min="1794" max="1794" width="9" style="62"/>
    <col min="1795" max="1795" width="11.5703125" style="62" customWidth="1"/>
    <col min="1796" max="1796" width="13.7109375" style="62" customWidth="1"/>
    <col min="1797" max="1800" width="9.28515625" style="62" customWidth="1"/>
    <col min="1801" max="2037" width="9" style="62"/>
    <col min="2038" max="2038" width="34" style="62" customWidth="1"/>
    <col min="2039" max="2039" width="11.28515625" style="62" customWidth="1"/>
    <col min="2040" max="2040" width="11" style="62" customWidth="1"/>
    <col min="2041" max="2047" width="9" style="62"/>
    <col min="2048" max="2049" width="10.7109375" style="62" customWidth="1"/>
    <col min="2050" max="2050" width="9" style="62"/>
    <col min="2051" max="2051" width="11.5703125" style="62" customWidth="1"/>
    <col min="2052" max="2052" width="13.7109375" style="62" customWidth="1"/>
    <col min="2053" max="2056" width="9.28515625" style="62" customWidth="1"/>
    <col min="2057" max="2293" width="9" style="62"/>
    <col min="2294" max="2294" width="34" style="62" customWidth="1"/>
    <col min="2295" max="2295" width="11.28515625" style="62" customWidth="1"/>
    <col min="2296" max="2296" width="11" style="62" customWidth="1"/>
    <col min="2297" max="2303" width="9" style="62"/>
    <col min="2304" max="2305" width="10.7109375" style="62" customWidth="1"/>
    <col min="2306" max="2306" width="9" style="62"/>
    <col min="2307" max="2307" width="11.5703125" style="62" customWidth="1"/>
    <col min="2308" max="2308" width="13.7109375" style="62" customWidth="1"/>
    <col min="2309" max="2312" width="9.28515625" style="62" customWidth="1"/>
    <col min="2313" max="2549" width="9" style="62"/>
    <col min="2550" max="2550" width="34" style="62" customWidth="1"/>
    <col min="2551" max="2551" width="11.28515625" style="62" customWidth="1"/>
    <col min="2552" max="2552" width="11" style="62" customWidth="1"/>
    <col min="2553" max="2559" width="9" style="62"/>
    <col min="2560" max="2561" width="10.7109375" style="62" customWidth="1"/>
    <col min="2562" max="2562" width="9" style="62"/>
    <col min="2563" max="2563" width="11.5703125" style="62" customWidth="1"/>
    <col min="2564" max="2564" width="13.7109375" style="62" customWidth="1"/>
    <col min="2565" max="2568" width="9.28515625" style="62" customWidth="1"/>
    <col min="2569" max="2805" width="9" style="62"/>
    <col min="2806" max="2806" width="34" style="62" customWidth="1"/>
    <col min="2807" max="2807" width="11.28515625" style="62" customWidth="1"/>
    <col min="2808" max="2808" width="11" style="62" customWidth="1"/>
    <col min="2809" max="2815" width="9" style="62"/>
    <col min="2816" max="2817" width="10.7109375" style="62" customWidth="1"/>
    <col min="2818" max="2818" width="9" style="62"/>
    <col min="2819" max="2819" width="11.5703125" style="62" customWidth="1"/>
    <col min="2820" max="2820" width="13.7109375" style="62" customWidth="1"/>
    <col min="2821" max="2824" width="9.28515625" style="62" customWidth="1"/>
    <col min="2825" max="3061" width="9" style="62"/>
    <col min="3062" max="3062" width="34" style="62" customWidth="1"/>
    <col min="3063" max="3063" width="11.28515625" style="62" customWidth="1"/>
    <col min="3064" max="3064" width="11" style="62" customWidth="1"/>
    <col min="3065" max="3071" width="9" style="62"/>
    <col min="3072" max="3073" width="10.7109375" style="62" customWidth="1"/>
    <col min="3074" max="3074" width="9" style="62"/>
    <col min="3075" max="3075" width="11.5703125" style="62" customWidth="1"/>
    <col min="3076" max="3076" width="13.7109375" style="62" customWidth="1"/>
    <col min="3077" max="3080" width="9.28515625" style="62" customWidth="1"/>
    <col min="3081" max="3317" width="9" style="62"/>
    <col min="3318" max="3318" width="34" style="62" customWidth="1"/>
    <col min="3319" max="3319" width="11.28515625" style="62" customWidth="1"/>
    <col min="3320" max="3320" width="11" style="62" customWidth="1"/>
    <col min="3321" max="3327" width="9" style="62"/>
    <col min="3328" max="3329" width="10.7109375" style="62" customWidth="1"/>
    <col min="3330" max="3330" width="9" style="62"/>
    <col min="3331" max="3331" width="11.5703125" style="62" customWidth="1"/>
    <col min="3332" max="3332" width="13.7109375" style="62" customWidth="1"/>
    <col min="3333" max="3336" width="9.28515625" style="62" customWidth="1"/>
    <col min="3337" max="3573" width="9" style="62"/>
    <col min="3574" max="3574" width="34" style="62" customWidth="1"/>
    <col min="3575" max="3575" width="11.28515625" style="62" customWidth="1"/>
    <col min="3576" max="3576" width="11" style="62" customWidth="1"/>
    <col min="3577" max="3583" width="9" style="62"/>
    <col min="3584" max="3585" width="10.7109375" style="62" customWidth="1"/>
    <col min="3586" max="3586" width="9" style="62"/>
    <col min="3587" max="3587" width="11.5703125" style="62" customWidth="1"/>
    <col min="3588" max="3588" width="13.7109375" style="62" customWidth="1"/>
    <col min="3589" max="3592" width="9.28515625" style="62" customWidth="1"/>
    <col min="3593" max="3829" width="9" style="62"/>
    <col min="3830" max="3830" width="34" style="62" customWidth="1"/>
    <col min="3831" max="3831" width="11.28515625" style="62" customWidth="1"/>
    <col min="3832" max="3832" width="11" style="62" customWidth="1"/>
    <col min="3833" max="3839" width="9" style="62"/>
    <col min="3840" max="3841" width="10.7109375" style="62" customWidth="1"/>
    <col min="3842" max="3842" width="9" style="62"/>
    <col min="3843" max="3843" width="11.5703125" style="62" customWidth="1"/>
    <col min="3844" max="3844" width="13.7109375" style="62" customWidth="1"/>
    <col min="3845" max="3848" width="9.28515625" style="62" customWidth="1"/>
    <col min="3849" max="4085" width="9" style="62"/>
    <col min="4086" max="4086" width="34" style="62" customWidth="1"/>
    <col min="4087" max="4087" width="11.28515625" style="62" customWidth="1"/>
    <col min="4088" max="4088" width="11" style="62" customWidth="1"/>
    <col min="4089" max="4095" width="9" style="62"/>
    <col min="4096" max="4097" width="10.7109375" style="62" customWidth="1"/>
    <col min="4098" max="4098" width="9" style="62"/>
    <col min="4099" max="4099" width="11.5703125" style="62" customWidth="1"/>
    <col min="4100" max="4100" width="13.7109375" style="62" customWidth="1"/>
    <col min="4101" max="4104" width="9.28515625" style="62" customWidth="1"/>
    <col min="4105" max="4341" width="9" style="62"/>
    <col min="4342" max="4342" width="34" style="62" customWidth="1"/>
    <col min="4343" max="4343" width="11.28515625" style="62" customWidth="1"/>
    <col min="4344" max="4344" width="11" style="62" customWidth="1"/>
    <col min="4345" max="4351" width="9" style="62"/>
    <col min="4352" max="4353" width="10.7109375" style="62" customWidth="1"/>
    <col min="4354" max="4354" width="9" style="62"/>
    <col min="4355" max="4355" width="11.5703125" style="62" customWidth="1"/>
    <col min="4356" max="4356" width="13.7109375" style="62" customWidth="1"/>
    <col min="4357" max="4360" width="9.28515625" style="62" customWidth="1"/>
    <col min="4361" max="4597" width="9" style="62"/>
    <col min="4598" max="4598" width="34" style="62" customWidth="1"/>
    <col min="4599" max="4599" width="11.28515625" style="62" customWidth="1"/>
    <col min="4600" max="4600" width="11" style="62" customWidth="1"/>
    <col min="4601" max="4607" width="9" style="62"/>
    <col min="4608" max="4609" width="10.7109375" style="62" customWidth="1"/>
    <col min="4610" max="4610" width="9" style="62"/>
    <col min="4611" max="4611" width="11.5703125" style="62" customWidth="1"/>
    <col min="4612" max="4612" width="13.7109375" style="62" customWidth="1"/>
    <col min="4613" max="4616" width="9.28515625" style="62" customWidth="1"/>
    <col min="4617" max="4853" width="9" style="62"/>
    <col min="4854" max="4854" width="34" style="62" customWidth="1"/>
    <col min="4855" max="4855" width="11.28515625" style="62" customWidth="1"/>
    <col min="4856" max="4856" width="11" style="62" customWidth="1"/>
    <col min="4857" max="4863" width="9" style="62"/>
    <col min="4864" max="4865" width="10.7109375" style="62" customWidth="1"/>
    <col min="4866" max="4866" width="9" style="62"/>
    <col min="4867" max="4867" width="11.5703125" style="62" customWidth="1"/>
    <col min="4868" max="4868" width="13.7109375" style="62" customWidth="1"/>
    <col min="4869" max="4872" width="9.28515625" style="62" customWidth="1"/>
    <col min="4873" max="5109" width="9" style="62"/>
    <col min="5110" max="5110" width="34" style="62" customWidth="1"/>
    <col min="5111" max="5111" width="11.28515625" style="62" customWidth="1"/>
    <col min="5112" max="5112" width="11" style="62" customWidth="1"/>
    <col min="5113" max="5119" width="9" style="62"/>
    <col min="5120" max="5121" width="10.7109375" style="62" customWidth="1"/>
    <col min="5122" max="5122" width="9" style="62"/>
    <col min="5123" max="5123" width="11.5703125" style="62" customWidth="1"/>
    <col min="5124" max="5124" width="13.7109375" style="62" customWidth="1"/>
    <col min="5125" max="5128" width="9.28515625" style="62" customWidth="1"/>
    <col min="5129" max="5365" width="9" style="62"/>
    <col min="5366" max="5366" width="34" style="62" customWidth="1"/>
    <col min="5367" max="5367" width="11.28515625" style="62" customWidth="1"/>
    <col min="5368" max="5368" width="11" style="62" customWidth="1"/>
    <col min="5369" max="5375" width="9" style="62"/>
    <col min="5376" max="5377" width="10.7109375" style="62" customWidth="1"/>
    <col min="5378" max="5378" width="9" style="62"/>
    <col min="5379" max="5379" width="11.5703125" style="62" customWidth="1"/>
    <col min="5380" max="5380" width="13.7109375" style="62" customWidth="1"/>
    <col min="5381" max="5384" width="9.28515625" style="62" customWidth="1"/>
    <col min="5385" max="5621" width="9" style="62"/>
    <col min="5622" max="5622" width="34" style="62" customWidth="1"/>
    <col min="5623" max="5623" width="11.28515625" style="62" customWidth="1"/>
    <col min="5624" max="5624" width="11" style="62" customWidth="1"/>
    <col min="5625" max="5631" width="9" style="62"/>
    <col min="5632" max="5633" width="10.7109375" style="62" customWidth="1"/>
    <col min="5634" max="5634" width="9" style="62"/>
    <col min="5635" max="5635" width="11.5703125" style="62" customWidth="1"/>
    <col min="5636" max="5636" width="13.7109375" style="62" customWidth="1"/>
    <col min="5637" max="5640" width="9.28515625" style="62" customWidth="1"/>
    <col min="5641" max="5877" width="9" style="62"/>
    <col min="5878" max="5878" width="34" style="62" customWidth="1"/>
    <col min="5879" max="5879" width="11.28515625" style="62" customWidth="1"/>
    <col min="5880" max="5880" width="11" style="62" customWidth="1"/>
    <col min="5881" max="5887" width="9" style="62"/>
    <col min="5888" max="5889" width="10.7109375" style="62" customWidth="1"/>
    <col min="5890" max="5890" width="9" style="62"/>
    <col min="5891" max="5891" width="11.5703125" style="62" customWidth="1"/>
    <col min="5892" max="5892" width="13.7109375" style="62" customWidth="1"/>
    <col min="5893" max="5896" width="9.28515625" style="62" customWidth="1"/>
    <col min="5897" max="6133" width="9" style="62"/>
    <col min="6134" max="6134" width="34" style="62" customWidth="1"/>
    <col min="6135" max="6135" width="11.28515625" style="62" customWidth="1"/>
    <col min="6136" max="6136" width="11" style="62" customWidth="1"/>
    <col min="6137" max="6143" width="9" style="62"/>
    <col min="6144" max="6145" width="10.7109375" style="62" customWidth="1"/>
    <col min="6146" max="6146" width="9" style="62"/>
    <col min="6147" max="6147" width="11.5703125" style="62" customWidth="1"/>
    <col min="6148" max="6148" width="13.7109375" style="62" customWidth="1"/>
    <col min="6149" max="6152" width="9.28515625" style="62" customWidth="1"/>
    <col min="6153" max="6389" width="9" style="62"/>
    <col min="6390" max="6390" width="34" style="62" customWidth="1"/>
    <col min="6391" max="6391" width="11.28515625" style="62" customWidth="1"/>
    <col min="6392" max="6392" width="11" style="62" customWidth="1"/>
    <col min="6393" max="6399" width="9" style="62"/>
    <col min="6400" max="6401" width="10.7109375" style="62" customWidth="1"/>
    <col min="6402" max="6402" width="9" style="62"/>
    <col min="6403" max="6403" width="11.5703125" style="62" customWidth="1"/>
    <col min="6404" max="6404" width="13.7109375" style="62" customWidth="1"/>
    <col min="6405" max="6408" width="9.28515625" style="62" customWidth="1"/>
    <col min="6409" max="6645" width="9" style="62"/>
    <col min="6646" max="6646" width="34" style="62" customWidth="1"/>
    <col min="6647" max="6647" width="11.28515625" style="62" customWidth="1"/>
    <col min="6648" max="6648" width="11" style="62" customWidth="1"/>
    <col min="6649" max="6655" width="9" style="62"/>
    <col min="6656" max="6657" width="10.7109375" style="62" customWidth="1"/>
    <col min="6658" max="6658" width="9" style="62"/>
    <col min="6659" max="6659" width="11.5703125" style="62" customWidth="1"/>
    <col min="6660" max="6660" width="13.7109375" style="62" customWidth="1"/>
    <col min="6661" max="6664" width="9.28515625" style="62" customWidth="1"/>
    <col min="6665" max="6901" width="9" style="62"/>
    <col min="6902" max="6902" width="34" style="62" customWidth="1"/>
    <col min="6903" max="6903" width="11.28515625" style="62" customWidth="1"/>
    <col min="6904" max="6904" width="11" style="62" customWidth="1"/>
    <col min="6905" max="6911" width="9" style="62"/>
    <col min="6912" max="6913" width="10.7109375" style="62" customWidth="1"/>
    <col min="6914" max="6914" width="9" style="62"/>
    <col min="6915" max="6915" width="11.5703125" style="62" customWidth="1"/>
    <col min="6916" max="6916" width="13.7109375" style="62" customWidth="1"/>
    <col min="6917" max="6920" width="9.28515625" style="62" customWidth="1"/>
    <col min="6921" max="7157" width="9" style="62"/>
    <col min="7158" max="7158" width="34" style="62" customWidth="1"/>
    <col min="7159" max="7159" width="11.28515625" style="62" customWidth="1"/>
    <col min="7160" max="7160" width="11" style="62" customWidth="1"/>
    <col min="7161" max="7167" width="9" style="62"/>
    <col min="7168" max="7169" width="10.7109375" style="62" customWidth="1"/>
    <col min="7170" max="7170" width="9" style="62"/>
    <col min="7171" max="7171" width="11.5703125" style="62" customWidth="1"/>
    <col min="7172" max="7172" width="13.7109375" style="62" customWidth="1"/>
    <col min="7173" max="7176" width="9.28515625" style="62" customWidth="1"/>
    <col min="7177" max="7413" width="9" style="62"/>
    <col min="7414" max="7414" width="34" style="62" customWidth="1"/>
    <col min="7415" max="7415" width="11.28515625" style="62" customWidth="1"/>
    <col min="7416" max="7416" width="11" style="62" customWidth="1"/>
    <col min="7417" max="7423" width="9" style="62"/>
    <col min="7424" max="7425" width="10.7109375" style="62" customWidth="1"/>
    <col min="7426" max="7426" width="9" style="62"/>
    <col min="7427" max="7427" width="11.5703125" style="62" customWidth="1"/>
    <col min="7428" max="7428" width="13.7109375" style="62" customWidth="1"/>
    <col min="7429" max="7432" width="9.28515625" style="62" customWidth="1"/>
    <col min="7433" max="7669" width="9" style="62"/>
    <col min="7670" max="7670" width="34" style="62" customWidth="1"/>
    <col min="7671" max="7671" width="11.28515625" style="62" customWidth="1"/>
    <col min="7672" max="7672" width="11" style="62" customWidth="1"/>
    <col min="7673" max="7679" width="9" style="62"/>
    <col min="7680" max="7681" width="10.7109375" style="62" customWidth="1"/>
    <col min="7682" max="7682" width="9" style="62"/>
    <col min="7683" max="7683" width="11.5703125" style="62" customWidth="1"/>
    <col min="7684" max="7684" width="13.7109375" style="62" customWidth="1"/>
    <col min="7685" max="7688" width="9.28515625" style="62" customWidth="1"/>
    <col min="7689" max="7925" width="9" style="62"/>
    <col min="7926" max="7926" width="34" style="62" customWidth="1"/>
    <col min="7927" max="7927" width="11.28515625" style="62" customWidth="1"/>
    <col min="7928" max="7928" width="11" style="62" customWidth="1"/>
    <col min="7929" max="7935" width="9" style="62"/>
    <col min="7936" max="7937" width="10.7109375" style="62" customWidth="1"/>
    <col min="7938" max="7938" width="9" style="62"/>
    <col min="7939" max="7939" width="11.5703125" style="62" customWidth="1"/>
    <col min="7940" max="7940" width="13.7109375" style="62" customWidth="1"/>
    <col min="7941" max="7944" width="9.28515625" style="62" customWidth="1"/>
    <col min="7945" max="8181" width="9" style="62"/>
    <col min="8182" max="8182" width="34" style="62" customWidth="1"/>
    <col min="8183" max="8183" width="11.28515625" style="62" customWidth="1"/>
    <col min="8184" max="8184" width="11" style="62" customWidth="1"/>
    <col min="8185" max="8191" width="9" style="62"/>
    <col min="8192" max="8193" width="10.7109375" style="62" customWidth="1"/>
    <col min="8194" max="8194" width="9" style="62"/>
    <col min="8195" max="8195" width="11.5703125" style="62" customWidth="1"/>
    <col min="8196" max="8196" width="13.7109375" style="62" customWidth="1"/>
    <col min="8197" max="8200" width="9.28515625" style="62" customWidth="1"/>
    <col min="8201" max="8437" width="9" style="62"/>
    <col min="8438" max="8438" width="34" style="62" customWidth="1"/>
    <col min="8439" max="8439" width="11.28515625" style="62" customWidth="1"/>
    <col min="8440" max="8440" width="11" style="62" customWidth="1"/>
    <col min="8441" max="8447" width="9" style="62"/>
    <col min="8448" max="8449" width="10.7109375" style="62" customWidth="1"/>
    <col min="8450" max="8450" width="9" style="62"/>
    <col min="8451" max="8451" width="11.5703125" style="62" customWidth="1"/>
    <col min="8452" max="8452" width="13.7109375" style="62" customWidth="1"/>
    <col min="8453" max="8456" width="9.28515625" style="62" customWidth="1"/>
    <col min="8457" max="8693" width="9" style="62"/>
    <col min="8694" max="8694" width="34" style="62" customWidth="1"/>
    <col min="8695" max="8695" width="11.28515625" style="62" customWidth="1"/>
    <col min="8696" max="8696" width="11" style="62" customWidth="1"/>
    <col min="8697" max="8703" width="9" style="62"/>
    <col min="8704" max="8705" width="10.7109375" style="62" customWidth="1"/>
    <col min="8706" max="8706" width="9" style="62"/>
    <col min="8707" max="8707" width="11.5703125" style="62" customWidth="1"/>
    <col min="8708" max="8708" width="13.7109375" style="62" customWidth="1"/>
    <col min="8709" max="8712" width="9.28515625" style="62" customWidth="1"/>
    <col min="8713" max="8949" width="9" style="62"/>
    <col min="8950" max="8950" width="34" style="62" customWidth="1"/>
    <col min="8951" max="8951" width="11.28515625" style="62" customWidth="1"/>
    <col min="8952" max="8952" width="11" style="62" customWidth="1"/>
    <col min="8953" max="8959" width="9" style="62"/>
    <col min="8960" max="8961" width="10.7109375" style="62" customWidth="1"/>
    <col min="8962" max="8962" width="9" style="62"/>
    <col min="8963" max="8963" width="11.5703125" style="62" customWidth="1"/>
    <col min="8964" max="8964" width="13.7109375" style="62" customWidth="1"/>
    <col min="8965" max="8968" width="9.28515625" style="62" customWidth="1"/>
    <col min="8969" max="9205" width="9" style="62"/>
    <col min="9206" max="9206" width="34" style="62" customWidth="1"/>
    <col min="9207" max="9207" width="11.28515625" style="62" customWidth="1"/>
    <col min="9208" max="9208" width="11" style="62" customWidth="1"/>
    <col min="9209" max="9215" width="9" style="62"/>
    <col min="9216" max="9217" width="10.7109375" style="62" customWidth="1"/>
    <col min="9218" max="9218" width="9" style="62"/>
    <col min="9219" max="9219" width="11.5703125" style="62" customWidth="1"/>
    <col min="9220" max="9220" width="13.7109375" style="62" customWidth="1"/>
    <col min="9221" max="9224" width="9.28515625" style="62" customWidth="1"/>
    <col min="9225" max="9461" width="9" style="62"/>
    <col min="9462" max="9462" width="34" style="62" customWidth="1"/>
    <col min="9463" max="9463" width="11.28515625" style="62" customWidth="1"/>
    <col min="9464" max="9464" width="11" style="62" customWidth="1"/>
    <col min="9465" max="9471" width="9" style="62"/>
    <col min="9472" max="9473" width="10.7109375" style="62" customWidth="1"/>
    <col min="9474" max="9474" width="9" style="62"/>
    <col min="9475" max="9475" width="11.5703125" style="62" customWidth="1"/>
    <col min="9476" max="9476" width="13.7109375" style="62" customWidth="1"/>
    <col min="9477" max="9480" width="9.28515625" style="62" customWidth="1"/>
    <col min="9481" max="9717" width="9" style="62"/>
    <col min="9718" max="9718" width="34" style="62" customWidth="1"/>
    <col min="9719" max="9719" width="11.28515625" style="62" customWidth="1"/>
    <col min="9720" max="9720" width="11" style="62" customWidth="1"/>
    <col min="9721" max="9727" width="9" style="62"/>
    <col min="9728" max="9729" width="10.7109375" style="62" customWidth="1"/>
    <col min="9730" max="9730" width="9" style="62"/>
    <col min="9731" max="9731" width="11.5703125" style="62" customWidth="1"/>
    <col min="9732" max="9732" width="13.7109375" style="62" customWidth="1"/>
    <col min="9733" max="9736" width="9.28515625" style="62" customWidth="1"/>
    <col min="9737" max="9973" width="9" style="62"/>
    <col min="9974" max="9974" width="34" style="62" customWidth="1"/>
    <col min="9975" max="9975" width="11.28515625" style="62" customWidth="1"/>
    <col min="9976" max="9976" width="11" style="62" customWidth="1"/>
    <col min="9977" max="9983" width="9" style="62"/>
    <col min="9984" max="9985" width="10.7109375" style="62" customWidth="1"/>
    <col min="9986" max="9986" width="9" style="62"/>
    <col min="9987" max="9987" width="11.5703125" style="62" customWidth="1"/>
    <col min="9988" max="9988" width="13.7109375" style="62" customWidth="1"/>
    <col min="9989" max="9992" width="9.28515625" style="62" customWidth="1"/>
    <col min="9993" max="10229" width="9" style="62"/>
    <col min="10230" max="10230" width="34" style="62" customWidth="1"/>
    <col min="10231" max="10231" width="11.28515625" style="62" customWidth="1"/>
    <col min="10232" max="10232" width="11" style="62" customWidth="1"/>
    <col min="10233" max="10239" width="9" style="62"/>
    <col min="10240" max="10241" width="10.7109375" style="62" customWidth="1"/>
    <col min="10242" max="10242" width="9" style="62"/>
    <col min="10243" max="10243" width="11.5703125" style="62" customWidth="1"/>
    <col min="10244" max="10244" width="13.7109375" style="62" customWidth="1"/>
    <col min="10245" max="10248" width="9.28515625" style="62" customWidth="1"/>
    <col min="10249" max="10485" width="9" style="62"/>
    <col min="10486" max="10486" width="34" style="62" customWidth="1"/>
    <col min="10487" max="10487" width="11.28515625" style="62" customWidth="1"/>
    <col min="10488" max="10488" width="11" style="62" customWidth="1"/>
    <col min="10489" max="10495" width="9" style="62"/>
    <col min="10496" max="10497" width="10.7109375" style="62" customWidth="1"/>
    <col min="10498" max="10498" width="9" style="62"/>
    <col min="10499" max="10499" width="11.5703125" style="62" customWidth="1"/>
    <col min="10500" max="10500" width="13.7109375" style="62" customWidth="1"/>
    <col min="10501" max="10504" width="9.28515625" style="62" customWidth="1"/>
    <col min="10505" max="10741" width="9" style="62"/>
    <col min="10742" max="10742" width="34" style="62" customWidth="1"/>
    <col min="10743" max="10743" width="11.28515625" style="62" customWidth="1"/>
    <col min="10744" max="10744" width="11" style="62" customWidth="1"/>
    <col min="10745" max="10751" width="9" style="62"/>
    <col min="10752" max="10753" width="10.7109375" style="62" customWidth="1"/>
    <col min="10754" max="10754" width="9" style="62"/>
    <col min="10755" max="10755" width="11.5703125" style="62" customWidth="1"/>
    <col min="10756" max="10756" width="13.7109375" style="62" customWidth="1"/>
    <col min="10757" max="10760" width="9.28515625" style="62" customWidth="1"/>
    <col min="10761" max="10997" width="9" style="62"/>
    <col min="10998" max="10998" width="34" style="62" customWidth="1"/>
    <col min="10999" max="10999" width="11.28515625" style="62" customWidth="1"/>
    <col min="11000" max="11000" width="11" style="62" customWidth="1"/>
    <col min="11001" max="11007" width="9" style="62"/>
    <col min="11008" max="11009" width="10.7109375" style="62" customWidth="1"/>
    <col min="11010" max="11010" width="9" style="62"/>
    <col min="11011" max="11011" width="11.5703125" style="62" customWidth="1"/>
    <col min="11012" max="11012" width="13.7109375" style="62" customWidth="1"/>
    <col min="11013" max="11016" width="9.28515625" style="62" customWidth="1"/>
    <col min="11017" max="11253" width="9" style="62"/>
    <col min="11254" max="11254" width="34" style="62" customWidth="1"/>
    <col min="11255" max="11255" width="11.28515625" style="62" customWidth="1"/>
    <col min="11256" max="11256" width="11" style="62" customWidth="1"/>
    <col min="11257" max="11263" width="9" style="62"/>
    <col min="11264" max="11265" width="10.7109375" style="62" customWidth="1"/>
    <col min="11266" max="11266" width="9" style="62"/>
    <col min="11267" max="11267" width="11.5703125" style="62" customWidth="1"/>
    <col min="11268" max="11268" width="13.7109375" style="62" customWidth="1"/>
    <col min="11269" max="11272" width="9.28515625" style="62" customWidth="1"/>
    <col min="11273" max="11509" width="9" style="62"/>
    <col min="11510" max="11510" width="34" style="62" customWidth="1"/>
    <col min="11511" max="11511" width="11.28515625" style="62" customWidth="1"/>
    <col min="11512" max="11512" width="11" style="62" customWidth="1"/>
    <col min="11513" max="11519" width="9" style="62"/>
    <col min="11520" max="11521" width="10.7109375" style="62" customWidth="1"/>
    <col min="11522" max="11522" width="9" style="62"/>
    <col min="11523" max="11523" width="11.5703125" style="62" customWidth="1"/>
    <col min="11524" max="11524" width="13.7109375" style="62" customWidth="1"/>
    <col min="11525" max="11528" width="9.28515625" style="62" customWidth="1"/>
    <col min="11529" max="11765" width="9" style="62"/>
    <col min="11766" max="11766" width="34" style="62" customWidth="1"/>
    <col min="11767" max="11767" width="11.28515625" style="62" customWidth="1"/>
    <col min="11768" max="11768" width="11" style="62" customWidth="1"/>
    <col min="11769" max="11775" width="9" style="62"/>
    <col min="11776" max="11777" width="10.7109375" style="62" customWidth="1"/>
    <col min="11778" max="11778" width="9" style="62"/>
    <col min="11779" max="11779" width="11.5703125" style="62" customWidth="1"/>
    <col min="11780" max="11780" width="13.7109375" style="62" customWidth="1"/>
    <col min="11781" max="11784" width="9.28515625" style="62" customWidth="1"/>
    <col min="11785" max="12021" width="9" style="62"/>
    <col min="12022" max="12022" width="34" style="62" customWidth="1"/>
    <col min="12023" max="12023" width="11.28515625" style="62" customWidth="1"/>
    <col min="12024" max="12024" width="11" style="62" customWidth="1"/>
    <col min="12025" max="12031" width="9" style="62"/>
    <col min="12032" max="12033" width="10.7109375" style="62" customWidth="1"/>
    <col min="12034" max="12034" width="9" style="62"/>
    <col min="12035" max="12035" width="11.5703125" style="62" customWidth="1"/>
    <col min="12036" max="12036" width="13.7109375" style="62" customWidth="1"/>
    <col min="12037" max="12040" width="9.28515625" style="62" customWidth="1"/>
    <col min="12041" max="12277" width="9" style="62"/>
    <col min="12278" max="12278" width="34" style="62" customWidth="1"/>
    <col min="12279" max="12279" width="11.28515625" style="62" customWidth="1"/>
    <col min="12280" max="12280" width="11" style="62" customWidth="1"/>
    <col min="12281" max="12287" width="9" style="62"/>
    <col min="12288" max="12289" width="10.7109375" style="62" customWidth="1"/>
    <col min="12290" max="12290" width="9" style="62"/>
    <col min="12291" max="12291" width="11.5703125" style="62" customWidth="1"/>
    <col min="12292" max="12292" width="13.7109375" style="62" customWidth="1"/>
    <col min="12293" max="12296" width="9.28515625" style="62" customWidth="1"/>
    <col min="12297" max="12533" width="9" style="62"/>
    <col min="12534" max="12534" width="34" style="62" customWidth="1"/>
    <col min="12535" max="12535" width="11.28515625" style="62" customWidth="1"/>
    <col min="12536" max="12536" width="11" style="62" customWidth="1"/>
    <col min="12537" max="12543" width="9" style="62"/>
    <col min="12544" max="12545" width="10.7109375" style="62" customWidth="1"/>
    <col min="12546" max="12546" width="9" style="62"/>
    <col min="12547" max="12547" width="11.5703125" style="62" customWidth="1"/>
    <col min="12548" max="12548" width="13.7109375" style="62" customWidth="1"/>
    <col min="12549" max="12552" width="9.28515625" style="62" customWidth="1"/>
    <col min="12553" max="12789" width="9" style="62"/>
    <col min="12790" max="12790" width="34" style="62" customWidth="1"/>
    <col min="12791" max="12791" width="11.28515625" style="62" customWidth="1"/>
    <col min="12792" max="12792" width="11" style="62" customWidth="1"/>
    <col min="12793" max="12799" width="9" style="62"/>
    <col min="12800" max="12801" width="10.7109375" style="62" customWidth="1"/>
    <col min="12802" max="12802" width="9" style="62"/>
    <col min="12803" max="12803" width="11.5703125" style="62" customWidth="1"/>
    <col min="12804" max="12804" width="13.7109375" style="62" customWidth="1"/>
    <col min="12805" max="12808" width="9.28515625" style="62" customWidth="1"/>
    <col min="12809" max="13045" width="9" style="62"/>
    <col min="13046" max="13046" width="34" style="62" customWidth="1"/>
    <col min="13047" max="13047" width="11.28515625" style="62" customWidth="1"/>
    <col min="13048" max="13048" width="11" style="62" customWidth="1"/>
    <col min="13049" max="13055" width="9" style="62"/>
    <col min="13056" max="13057" width="10.7109375" style="62" customWidth="1"/>
    <col min="13058" max="13058" width="9" style="62"/>
    <col min="13059" max="13059" width="11.5703125" style="62" customWidth="1"/>
    <col min="13060" max="13060" width="13.7109375" style="62" customWidth="1"/>
    <col min="13061" max="13064" width="9.28515625" style="62" customWidth="1"/>
    <col min="13065" max="13301" width="9" style="62"/>
    <col min="13302" max="13302" width="34" style="62" customWidth="1"/>
    <col min="13303" max="13303" width="11.28515625" style="62" customWidth="1"/>
    <col min="13304" max="13304" width="11" style="62" customWidth="1"/>
    <col min="13305" max="13311" width="9" style="62"/>
    <col min="13312" max="13313" width="10.7109375" style="62" customWidth="1"/>
    <col min="13314" max="13314" width="9" style="62"/>
    <col min="13315" max="13315" width="11.5703125" style="62" customWidth="1"/>
    <col min="13316" max="13316" width="13.7109375" style="62" customWidth="1"/>
    <col min="13317" max="13320" width="9.28515625" style="62" customWidth="1"/>
    <col min="13321" max="13557" width="9" style="62"/>
    <col min="13558" max="13558" width="34" style="62" customWidth="1"/>
    <col min="13559" max="13559" width="11.28515625" style="62" customWidth="1"/>
    <col min="13560" max="13560" width="11" style="62" customWidth="1"/>
    <col min="13561" max="13567" width="9" style="62"/>
    <col min="13568" max="13569" width="10.7109375" style="62" customWidth="1"/>
    <col min="13570" max="13570" width="9" style="62"/>
    <col min="13571" max="13571" width="11.5703125" style="62" customWidth="1"/>
    <col min="13572" max="13572" width="13.7109375" style="62" customWidth="1"/>
    <col min="13573" max="13576" width="9.28515625" style="62" customWidth="1"/>
    <col min="13577" max="13813" width="9" style="62"/>
    <col min="13814" max="13814" width="34" style="62" customWidth="1"/>
    <col min="13815" max="13815" width="11.28515625" style="62" customWidth="1"/>
    <col min="13816" max="13816" width="11" style="62" customWidth="1"/>
    <col min="13817" max="13823" width="9" style="62"/>
    <col min="13824" max="13825" width="10.7109375" style="62" customWidth="1"/>
    <col min="13826" max="13826" width="9" style="62"/>
    <col min="13827" max="13827" width="11.5703125" style="62" customWidth="1"/>
    <col min="13828" max="13828" width="13.7109375" style="62" customWidth="1"/>
    <col min="13829" max="13832" width="9.28515625" style="62" customWidth="1"/>
    <col min="13833" max="14069" width="9" style="62"/>
    <col min="14070" max="14070" width="34" style="62" customWidth="1"/>
    <col min="14071" max="14071" width="11.28515625" style="62" customWidth="1"/>
    <col min="14072" max="14072" width="11" style="62" customWidth="1"/>
    <col min="14073" max="14079" width="9" style="62"/>
    <col min="14080" max="14081" width="10.7109375" style="62" customWidth="1"/>
    <col min="14082" max="14082" width="9" style="62"/>
    <col min="14083" max="14083" width="11.5703125" style="62" customWidth="1"/>
    <col min="14084" max="14084" width="13.7109375" style="62" customWidth="1"/>
    <col min="14085" max="14088" width="9.28515625" style="62" customWidth="1"/>
    <col min="14089" max="14325" width="9" style="62"/>
    <col min="14326" max="14326" width="34" style="62" customWidth="1"/>
    <col min="14327" max="14327" width="11.28515625" style="62" customWidth="1"/>
    <col min="14328" max="14328" width="11" style="62" customWidth="1"/>
    <col min="14329" max="14335" width="9" style="62"/>
    <col min="14336" max="14337" width="10.7109375" style="62" customWidth="1"/>
    <col min="14338" max="14338" width="9" style="62"/>
    <col min="14339" max="14339" width="11.5703125" style="62" customWidth="1"/>
    <col min="14340" max="14340" width="13.7109375" style="62" customWidth="1"/>
    <col min="14341" max="14344" width="9.28515625" style="62" customWidth="1"/>
    <col min="14345" max="14581" width="9" style="62"/>
    <col min="14582" max="14582" width="34" style="62" customWidth="1"/>
    <col min="14583" max="14583" width="11.28515625" style="62" customWidth="1"/>
    <col min="14584" max="14584" width="11" style="62" customWidth="1"/>
    <col min="14585" max="14591" width="9" style="62"/>
    <col min="14592" max="14593" width="10.7109375" style="62" customWidth="1"/>
    <col min="14594" max="14594" width="9" style="62"/>
    <col min="14595" max="14595" width="11.5703125" style="62" customWidth="1"/>
    <col min="14596" max="14596" width="13.7109375" style="62" customWidth="1"/>
    <col min="14597" max="14600" width="9.28515625" style="62" customWidth="1"/>
    <col min="14601" max="14837" width="9" style="62"/>
    <col min="14838" max="14838" width="34" style="62" customWidth="1"/>
    <col min="14839" max="14839" width="11.28515625" style="62" customWidth="1"/>
    <col min="14840" max="14840" width="11" style="62" customWidth="1"/>
    <col min="14841" max="14847" width="9" style="62"/>
    <col min="14848" max="14849" width="10.7109375" style="62" customWidth="1"/>
    <col min="14850" max="14850" width="9" style="62"/>
    <col min="14851" max="14851" width="11.5703125" style="62" customWidth="1"/>
    <col min="14852" max="14852" width="13.7109375" style="62" customWidth="1"/>
    <col min="14853" max="14856" width="9.28515625" style="62" customWidth="1"/>
    <col min="14857" max="15093" width="9" style="62"/>
    <col min="15094" max="15094" width="34" style="62" customWidth="1"/>
    <col min="15095" max="15095" width="11.28515625" style="62" customWidth="1"/>
    <col min="15096" max="15096" width="11" style="62" customWidth="1"/>
    <col min="15097" max="15103" width="9" style="62"/>
    <col min="15104" max="15105" width="10.7109375" style="62" customWidth="1"/>
    <col min="15106" max="15106" width="9" style="62"/>
    <col min="15107" max="15107" width="11.5703125" style="62" customWidth="1"/>
    <col min="15108" max="15108" width="13.7109375" style="62" customWidth="1"/>
    <col min="15109" max="15112" width="9.28515625" style="62" customWidth="1"/>
    <col min="15113" max="15349" width="9" style="62"/>
    <col min="15350" max="15350" width="34" style="62" customWidth="1"/>
    <col min="15351" max="15351" width="11.28515625" style="62" customWidth="1"/>
    <col min="15352" max="15352" width="11" style="62" customWidth="1"/>
    <col min="15353" max="15359" width="9" style="62"/>
    <col min="15360" max="15361" width="10.7109375" style="62" customWidth="1"/>
    <col min="15362" max="15362" width="9" style="62"/>
    <col min="15363" max="15363" width="11.5703125" style="62" customWidth="1"/>
    <col min="15364" max="15364" width="13.7109375" style="62" customWidth="1"/>
    <col min="15365" max="15368" width="9.28515625" style="62" customWidth="1"/>
    <col min="15369" max="15605" width="9" style="62"/>
    <col min="15606" max="15606" width="34" style="62" customWidth="1"/>
    <col min="15607" max="15607" width="11.28515625" style="62" customWidth="1"/>
    <col min="15608" max="15608" width="11" style="62" customWidth="1"/>
    <col min="15609" max="15615" width="9" style="62"/>
    <col min="15616" max="15617" width="10.7109375" style="62" customWidth="1"/>
    <col min="15618" max="15618" width="9" style="62"/>
    <col min="15619" max="15619" width="11.5703125" style="62" customWidth="1"/>
    <col min="15620" max="15620" width="13.7109375" style="62" customWidth="1"/>
    <col min="15621" max="15624" width="9.28515625" style="62" customWidth="1"/>
    <col min="15625" max="15861" width="9" style="62"/>
    <col min="15862" max="15862" width="34" style="62" customWidth="1"/>
    <col min="15863" max="15863" width="11.28515625" style="62" customWidth="1"/>
    <col min="15864" max="15864" width="11" style="62" customWidth="1"/>
    <col min="15865" max="15871" width="9" style="62"/>
    <col min="15872" max="15873" width="10.7109375" style="62" customWidth="1"/>
    <col min="15874" max="15874" width="9" style="62"/>
    <col min="15875" max="15875" width="11.5703125" style="62" customWidth="1"/>
    <col min="15876" max="15876" width="13.7109375" style="62" customWidth="1"/>
    <col min="15877" max="15880" width="9.28515625" style="62" customWidth="1"/>
    <col min="15881" max="16117" width="9" style="62"/>
    <col min="16118" max="16118" width="34" style="62" customWidth="1"/>
    <col min="16119" max="16119" width="11.28515625" style="62" customWidth="1"/>
    <col min="16120" max="16120" width="11" style="62" customWidth="1"/>
    <col min="16121" max="16127" width="9" style="62"/>
    <col min="16128" max="16129" width="10.7109375" style="62" customWidth="1"/>
    <col min="16130" max="16130" width="9" style="62"/>
    <col min="16131" max="16131" width="11.5703125" style="62" customWidth="1"/>
    <col min="16132" max="16132" width="13.7109375" style="62" customWidth="1"/>
    <col min="16133" max="16136" width="9.28515625" style="62" customWidth="1"/>
    <col min="16137" max="16384" width="9" style="62"/>
  </cols>
  <sheetData>
    <row r="1" spans="1:15" ht="34.5" customHeight="1">
      <c r="B1" s="754" t="s">
        <v>81</v>
      </c>
      <c r="C1" s="754"/>
      <c r="D1" s="754"/>
      <c r="E1" s="754"/>
      <c r="F1" s="754"/>
      <c r="G1" s="754"/>
      <c r="H1" s="754"/>
      <c r="I1" s="754"/>
      <c r="J1" s="754"/>
      <c r="K1" s="754"/>
    </row>
    <row r="2" spans="1:15"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5" ht="22.5" customHeight="1" thickBot="1">
      <c r="A3" s="86" t="s">
        <v>85</v>
      </c>
      <c r="B3" s="85"/>
      <c r="C3" s="85"/>
      <c r="D3" s="85"/>
      <c r="E3" s="85"/>
      <c r="F3" s="85"/>
      <c r="G3" s="85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5.75">
      <c r="A7" s="84" t="s">
        <v>64</v>
      </c>
      <c r="B7" s="36">
        <f t="shared" ref="B7:B38" si="0">C7+D7+F7</f>
        <v>0</v>
      </c>
      <c r="C7" s="35">
        <f>SUM('[1]ВЛандех:Белая Роза'!C7)</f>
        <v>0</v>
      </c>
      <c r="D7" s="35">
        <f>SUM('[1]ВЛандех:Белая Роза'!D7)</f>
        <v>0</v>
      </c>
      <c r="E7" s="35">
        <f>SUM('[1]ВЛандех:Белая Роза'!E7)</f>
        <v>0</v>
      </c>
      <c r="F7" s="35">
        <f>SUM('[1]ВЛандех:Белая Роза'!F7)</f>
        <v>0</v>
      </c>
      <c r="G7" s="35">
        <f>SUM('[1]ВЛандех:Белая Роза'!G7)</f>
        <v>0</v>
      </c>
      <c r="H7" s="35">
        <f>SUM('[1]ВЛандех:Белая Роза'!H7)</f>
        <v>0</v>
      </c>
      <c r="I7" s="35">
        <f>SUM('[1]ВЛандех:Белая Роза'!I7)</f>
        <v>0</v>
      </c>
      <c r="J7" s="35">
        <f>SUM('[1]ВЛандех:Белая Роза'!J7)</f>
        <v>0</v>
      </c>
      <c r="K7" s="33"/>
      <c r="L7" s="83"/>
      <c r="M7" s="83"/>
      <c r="N7" s="83"/>
      <c r="O7" s="82"/>
    </row>
    <row r="8" spans="1:15" ht="15.75">
      <c r="A8" s="78" t="s">
        <v>63</v>
      </c>
      <c r="B8" s="25">
        <f t="shared" si="0"/>
        <v>0</v>
      </c>
      <c r="C8" s="24">
        <f>SUM('[1]ВЛандех:Белая Роза'!C8)</f>
        <v>0</v>
      </c>
      <c r="D8" s="24">
        <f>SUM('[1]ВЛандех:Белая Роза'!D8)</f>
        <v>0</v>
      </c>
      <c r="E8" s="24">
        <f>SUM('[1]ВЛандех:Белая Роза'!E8)</f>
        <v>0</v>
      </c>
      <c r="F8" s="24">
        <f>SUM('[1]ВЛандех:Белая Роза'!F8)</f>
        <v>0</v>
      </c>
      <c r="G8" s="24">
        <f>SUM('[1]ВЛандех:Белая Роза'!G8)</f>
        <v>0</v>
      </c>
      <c r="H8" s="24">
        <f>SUM('[1]ВЛандех:Белая Роза'!H8)</f>
        <v>0</v>
      </c>
      <c r="I8" s="24">
        <f>SUM('[1]ВЛандех:Белая Роза'!I8)</f>
        <v>0</v>
      </c>
      <c r="J8" s="24">
        <f>SUM('[1]ВЛандех:Белая Роза'!J8)</f>
        <v>0</v>
      </c>
      <c r="K8" s="23"/>
      <c r="L8" s="77"/>
      <c r="M8" s="77"/>
      <c r="N8" s="77"/>
      <c r="O8" s="76"/>
    </row>
    <row r="9" spans="1:15" ht="15.75">
      <c r="A9" s="78" t="s">
        <v>62</v>
      </c>
      <c r="B9" s="25">
        <f t="shared" si="0"/>
        <v>0</v>
      </c>
      <c r="C9" s="24">
        <f>SUM('[1]ВЛандех:Белая Роза'!C9)</f>
        <v>0</v>
      </c>
      <c r="D9" s="24">
        <f>SUM('[1]ВЛандех:Белая Роза'!D9)</f>
        <v>0</v>
      </c>
      <c r="E9" s="24">
        <f>SUM('[1]ВЛандех:Белая Роза'!E9)</f>
        <v>0</v>
      </c>
      <c r="F9" s="24">
        <f>SUM('[1]ВЛандех:Белая Роза'!F9)</f>
        <v>0</v>
      </c>
      <c r="G9" s="24">
        <f>SUM('[1]ВЛандех:Белая Роза'!G9)</f>
        <v>0</v>
      </c>
      <c r="H9" s="24">
        <f>SUM('[1]ВЛандех:Белая Роза'!H9)</f>
        <v>0</v>
      </c>
      <c r="I9" s="24">
        <f>SUM('[1]ВЛандех:Белая Роза'!I9)</f>
        <v>0</v>
      </c>
      <c r="J9" s="24">
        <f>SUM('[1]ВЛандех:Белая Роза'!J9)</f>
        <v>0</v>
      </c>
      <c r="K9" s="23"/>
      <c r="L9" s="77"/>
      <c r="M9" s="77"/>
      <c r="N9" s="77"/>
      <c r="O9" s="76"/>
    </row>
    <row r="10" spans="1:15" ht="15.75">
      <c r="A10" s="78" t="s">
        <v>61</v>
      </c>
      <c r="B10" s="25">
        <f t="shared" si="0"/>
        <v>0</v>
      </c>
      <c r="C10" s="24">
        <f>SUM('[1]ВЛандех:Белая Роза'!C10)</f>
        <v>0</v>
      </c>
      <c r="D10" s="24">
        <f>SUM('[1]ВЛандех:Белая Роза'!D10)</f>
        <v>0</v>
      </c>
      <c r="E10" s="24">
        <f>SUM('[1]ВЛандех:Белая Роза'!E10)</f>
        <v>0</v>
      </c>
      <c r="F10" s="24">
        <f>SUM('[1]ВЛандех:Белая Роза'!F10)</f>
        <v>0</v>
      </c>
      <c r="G10" s="24">
        <f>SUM('[1]ВЛандех:Белая Роза'!G10)</f>
        <v>0</v>
      </c>
      <c r="H10" s="24">
        <f>SUM('[1]ВЛандех:Белая Роза'!H10)</f>
        <v>0</v>
      </c>
      <c r="I10" s="24">
        <f>SUM('[1]ВЛандех:Белая Роза'!I10)</f>
        <v>0</v>
      </c>
      <c r="J10" s="24">
        <f>SUM('[1]ВЛандех:Белая Роза'!J10)</f>
        <v>0</v>
      </c>
      <c r="K10" s="23"/>
      <c r="L10" s="77"/>
      <c r="M10" s="77"/>
      <c r="N10" s="77"/>
      <c r="O10" s="76"/>
    </row>
    <row r="11" spans="1:15" ht="15.75">
      <c r="A11" s="78" t="s">
        <v>60</v>
      </c>
      <c r="B11" s="25">
        <f t="shared" si="0"/>
        <v>0</v>
      </c>
      <c r="C11" s="24">
        <f>SUM('[1]ВЛандех:Белая Роза'!C11)</f>
        <v>0</v>
      </c>
      <c r="D11" s="24">
        <f>SUM('[1]ВЛандех:Белая Роза'!D11)</f>
        <v>0</v>
      </c>
      <c r="E11" s="24">
        <f>SUM('[1]ВЛандех:Белая Роза'!E11)</f>
        <v>0</v>
      </c>
      <c r="F11" s="24">
        <f>SUM('[1]ВЛандех:Белая Роза'!F11)</f>
        <v>0</v>
      </c>
      <c r="G11" s="24">
        <f>SUM('[1]ВЛандех:Белая Роза'!G11)</f>
        <v>0</v>
      </c>
      <c r="H11" s="24">
        <f>SUM('[1]ВЛандех:Белая Роза'!H11)</f>
        <v>0</v>
      </c>
      <c r="I11" s="24">
        <f>SUM('[1]ВЛандех:Белая Роза'!I11)</f>
        <v>0</v>
      </c>
      <c r="J11" s="24">
        <f>SUM('[1]ВЛандех:Белая Роза'!J11)</f>
        <v>0</v>
      </c>
      <c r="K11" s="23"/>
      <c r="L11" s="77"/>
      <c r="M11" s="77"/>
      <c r="N11" s="77"/>
      <c r="O11" s="76"/>
    </row>
    <row r="12" spans="1:15" ht="15.75">
      <c r="A12" s="78" t="s">
        <v>59</v>
      </c>
      <c r="B12" s="25">
        <f t="shared" si="0"/>
        <v>0</v>
      </c>
      <c r="C12" s="24">
        <f>SUM('[1]ВЛандех:Белая Роза'!C12)</f>
        <v>0</v>
      </c>
      <c r="D12" s="24">
        <f>SUM('[1]ВЛандех:Белая Роза'!D12)</f>
        <v>0</v>
      </c>
      <c r="E12" s="24">
        <f>SUM('[1]ВЛандех:Белая Роза'!E12)</f>
        <v>0</v>
      </c>
      <c r="F12" s="24">
        <f>SUM('[1]ВЛандех:Белая Роза'!F12)</f>
        <v>0</v>
      </c>
      <c r="G12" s="24">
        <f>SUM('[1]ВЛандех:Белая Роза'!G12)</f>
        <v>0</v>
      </c>
      <c r="H12" s="24">
        <f>SUM('[1]ВЛандех:Белая Роза'!H12)</f>
        <v>0</v>
      </c>
      <c r="I12" s="24">
        <f>SUM('[1]ВЛандех:Белая Роза'!I12)</f>
        <v>0</v>
      </c>
      <c r="J12" s="24">
        <f>SUM('[1]ВЛандех:Белая Роза'!J12)</f>
        <v>0</v>
      </c>
      <c r="K12" s="23"/>
      <c r="L12" s="77"/>
      <c r="M12" s="77"/>
      <c r="N12" s="77"/>
      <c r="O12" s="76"/>
    </row>
    <row r="13" spans="1:15" ht="15.75">
      <c r="A13" s="78" t="s">
        <v>58</v>
      </c>
      <c r="B13" s="25">
        <f t="shared" si="0"/>
        <v>0</v>
      </c>
      <c r="C13" s="24">
        <f>SUM('[1]ВЛандех:Белая Роза'!C13)</f>
        <v>0</v>
      </c>
      <c r="D13" s="24">
        <f>SUM('[1]ВЛандех:Белая Роза'!D13)</f>
        <v>0</v>
      </c>
      <c r="E13" s="24">
        <f>SUM('[1]ВЛандех:Белая Роза'!E13)</f>
        <v>0</v>
      </c>
      <c r="F13" s="24">
        <f>SUM('[1]ВЛандех:Белая Роза'!F13)</f>
        <v>0</v>
      </c>
      <c r="G13" s="24">
        <f>SUM('[1]ВЛандех:Белая Роза'!G13)</f>
        <v>0</v>
      </c>
      <c r="H13" s="24">
        <f>SUM('[1]ВЛандех:Белая Роза'!H13)</f>
        <v>0</v>
      </c>
      <c r="I13" s="24">
        <f>SUM('[1]ВЛандех:Белая Роза'!I13)</f>
        <v>0</v>
      </c>
      <c r="J13" s="24">
        <f>SUM('[1]ВЛандех:Белая Роза'!J13)</f>
        <v>0</v>
      </c>
      <c r="K13" s="23"/>
      <c r="L13" s="77"/>
      <c r="M13" s="77"/>
      <c r="N13" s="77"/>
      <c r="O13" s="76"/>
    </row>
    <row r="14" spans="1:15" ht="16.5" customHeight="1">
      <c r="A14" s="78" t="s">
        <v>57</v>
      </c>
      <c r="B14" s="25">
        <f t="shared" si="0"/>
        <v>720</v>
      </c>
      <c r="C14" s="24">
        <f>SUM('[1]ВЛандех:Белая Роза'!C14)</f>
        <v>0</v>
      </c>
      <c r="D14" s="24">
        <f>SUM('[1]ВЛандех:Белая Роза'!D14)</f>
        <v>0</v>
      </c>
      <c r="E14" s="24">
        <f>SUM('[1]ВЛандех:Белая Роза'!E14)</f>
        <v>0</v>
      </c>
      <c r="F14" s="24">
        <v>720</v>
      </c>
      <c r="G14" s="24">
        <f>SUM('[1]ВЛандех:Белая Роза'!G14)</f>
        <v>0</v>
      </c>
      <c r="H14" s="24">
        <v>180</v>
      </c>
      <c r="I14" s="24">
        <v>600</v>
      </c>
      <c r="J14" s="24">
        <f>SUM('[1]ВЛандех:Белая Роза'!J14)</f>
        <v>0</v>
      </c>
      <c r="K14" s="23"/>
      <c r="L14" s="77"/>
      <c r="M14" s="77"/>
      <c r="N14" s="77"/>
      <c r="O14" s="76"/>
    </row>
    <row r="15" spans="1:15" ht="15.75">
      <c r="A15" s="78" t="s">
        <v>56</v>
      </c>
      <c r="B15" s="25">
        <f t="shared" si="0"/>
        <v>0</v>
      </c>
      <c r="C15" s="24">
        <f>SUM('[1]ВЛандех:Белая Роза'!C15)</f>
        <v>0</v>
      </c>
      <c r="D15" s="24">
        <f>SUM('[1]ВЛандех:Белая Роза'!D15)</f>
        <v>0</v>
      </c>
      <c r="E15" s="24">
        <f>SUM('[1]ВЛандех:Белая Роза'!E15)</f>
        <v>0</v>
      </c>
      <c r="F15" s="24">
        <f>SUM('[1]ВЛандех:Белая Роза'!F15)</f>
        <v>0</v>
      </c>
      <c r="G15" s="24">
        <f>SUM('[1]ВЛандех:Белая Роза'!G15)</f>
        <v>0</v>
      </c>
      <c r="H15" s="24">
        <f>SUM('[1]ВЛандех:Белая Роза'!H15)</f>
        <v>0</v>
      </c>
      <c r="I15" s="24">
        <f>SUM('[1]ВЛандех:Белая Роза'!I15)</f>
        <v>0</v>
      </c>
      <c r="J15" s="24">
        <f>SUM('[1]ВЛандех:Белая Роза'!J15)</f>
        <v>0</v>
      </c>
      <c r="K15" s="23"/>
      <c r="L15" s="77"/>
      <c r="M15" s="77"/>
      <c r="N15" s="77"/>
      <c r="O15" s="76"/>
    </row>
    <row r="16" spans="1:15" ht="15.75">
      <c r="A16" s="78" t="s">
        <v>55</v>
      </c>
      <c r="B16" s="25">
        <f t="shared" si="0"/>
        <v>0</v>
      </c>
      <c r="C16" s="24">
        <f>SUM('[1]ВЛандех:Белая Роза'!C16)</f>
        <v>0</v>
      </c>
      <c r="D16" s="24">
        <f>SUM('[1]ВЛандех:Белая Роза'!D16)</f>
        <v>0</v>
      </c>
      <c r="E16" s="24">
        <f>SUM('[1]ВЛандех:Белая Роза'!E16)</f>
        <v>0</v>
      </c>
      <c r="F16" s="24">
        <f>SUM('[1]ВЛандех:Белая Роза'!F16)</f>
        <v>0</v>
      </c>
      <c r="G16" s="24">
        <f>SUM('[1]ВЛандех:Белая Роза'!G16)</f>
        <v>0</v>
      </c>
      <c r="H16" s="24">
        <f>SUM('[1]ВЛандех:Белая Роза'!H16)</f>
        <v>0</v>
      </c>
      <c r="I16" s="24">
        <f>SUM('[1]ВЛандех:Белая Роза'!I16)</f>
        <v>0</v>
      </c>
      <c r="J16" s="24">
        <f>SUM('[1]ВЛандех:Белая Роза'!J16)</f>
        <v>0</v>
      </c>
      <c r="K16" s="23"/>
      <c r="L16" s="77"/>
      <c r="M16" s="77"/>
      <c r="N16" s="77"/>
      <c r="O16" s="76"/>
    </row>
    <row r="17" spans="1:15" ht="15.75">
      <c r="A17" s="78" t="s">
        <v>54</v>
      </c>
      <c r="B17" s="25">
        <f t="shared" si="0"/>
        <v>0</v>
      </c>
      <c r="C17" s="24">
        <f>SUM('[1]ВЛандех:Белая Роза'!C17)</f>
        <v>0</v>
      </c>
      <c r="D17" s="24">
        <f>SUM('[1]ВЛандех:Белая Роза'!D17)</f>
        <v>0</v>
      </c>
      <c r="E17" s="24">
        <f>SUM('[1]ВЛандех:Белая Роза'!E17)</f>
        <v>0</v>
      </c>
      <c r="F17" s="24">
        <f>SUM('[1]ВЛандех:Белая Роза'!F17)</f>
        <v>0</v>
      </c>
      <c r="G17" s="24">
        <f>SUM('[1]ВЛандех:Белая Роза'!G17)</f>
        <v>0</v>
      </c>
      <c r="H17" s="24">
        <f>SUM('[1]ВЛандех:Белая Роза'!H17)</f>
        <v>0</v>
      </c>
      <c r="I17" s="24">
        <f>SUM('[1]ВЛандех:Белая Роза'!I17)</f>
        <v>0</v>
      </c>
      <c r="J17" s="24">
        <f>SUM('[1]ВЛандех:Белая Роза'!J17)</f>
        <v>0</v>
      </c>
      <c r="K17" s="23"/>
      <c r="L17" s="77"/>
      <c r="M17" s="77"/>
      <c r="N17" s="77"/>
      <c r="O17" s="76"/>
    </row>
    <row r="18" spans="1:15" ht="15.75">
      <c r="A18" s="78" t="s">
        <v>53</v>
      </c>
      <c r="B18" s="25">
        <f t="shared" si="0"/>
        <v>0</v>
      </c>
      <c r="C18" s="24">
        <f>SUM('[1]ВЛандех:Белая Роза'!C18)</f>
        <v>0</v>
      </c>
      <c r="D18" s="24">
        <f>SUM('[1]ВЛандех:Белая Роза'!D18)</f>
        <v>0</v>
      </c>
      <c r="E18" s="24">
        <f>SUM('[1]ВЛандех:Белая Роза'!E18)</f>
        <v>0</v>
      </c>
      <c r="F18" s="24">
        <f>SUM('[1]ВЛандех:Белая Роза'!F18)</f>
        <v>0</v>
      </c>
      <c r="G18" s="24">
        <f>SUM('[1]ВЛандех:Белая Роза'!G18)</f>
        <v>0</v>
      </c>
      <c r="H18" s="24">
        <f>SUM('[1]ВЛандех:Белая Роза'!H18)</f>
        <v>0</v>
      </c>
      <c r="I18" s="24">
        <f>SUM('[1]ВЛандех:Белая Роза'!I18)</f>
        <v>0</v>
      </c>
      <c r="J18" s="24">
        <f>SUM('[1]ВЛандех:Белая Роза'!J18)</f>
        <v>0</v>
      </c>
      <c r="K18" s="23"/>
      <c r="L18" s="77"/>
      <c r="M18" s="77"/>
      <c r="N18" s="77"/>
      <c r="O18" s="76"/>
    </row>
    <row r="19" spans="1:15" ht="15.75">
      <c r="A19" s="78" t="s">
        <v>52</v>
      </c>
      <c r="B19" s="25">
        <f t="shared" si="0"/>
        <v>0</v>
      </c>
      <c r="C19" s="24">
        <f>SUM('[1]ВЛандех:Белая Роза'!C19)</f>
        <v>0</v>
      </c>
      <c r="D19" s="24">
        <f>SUM('[1]ВЛандех:Белая Роза'!D19)</f>
        <v>0</v>
      </c>
      <c r="E19" s="24">
        <f>SUM('[1]ВЛандех:Белая Роза'!E19)</f>
        <v>0</v>
      </c>
      <c r="F19" s="24">
        <f>SUM('[1]ВЛандех:Белая Роза'!F19)</f>
        <v>0</v>
      </c>
      <c r="G19" s="24">
        <f>SUM('[1]ВЛандех:Белая Роза'!G19)</f>
        <v>0</v>
      </c>
      <c r="H19" s="24">
        <f>SUM('[1]ВЛандех:Белая Роза'!H19)</f>
        <v>0</v>
      </c>
      <c r="I19" s="24">
        <f>SUM('[1]ВЛандех:Белая Роза'!I19)</f>
        <v>0</v>
      </c>
      <c r="J19" s="24">
        <f>SUM('[1]ВЛандех:Белая Роза'!J19)</f>
        <v>0</v>
      </c>
      <c r="K19" s="23"/>
      <c r="L19" s="77"/>
      <c r="M19" s="77"/>
      <c r="N19" s="77"/>
      <c r="O19" s="76"/>
    </row>
    <row r="20" spans="1:15" ht="15.75">
      <c r="A20" s="78" t="s">
        <v>51</v>
      </c>
      <c r="B20" s="25">
        <f t="shared" si="0"/>
        <v>0</v>
      </c>
      <c r="C20" s="24">
        <f>SUM('[1]ВЛандех:Белая Роза'!C20)</f>
        <v>0</v>
      </c>
      <c r="D20" s="24">
        <f>SUM('[1]ВЛандех:Белая Роза'!D20)</f>
        <v>0</v>
      </c>
      <c r="E20" s="24">
        <f>SUM('[1]ВЛандех:Белая Роза'!E20)</f>
        <v>0</v>
      </c>
      <c r="F20" s="24">
        <f>SUM('[1]ВЛандех:Белая Роза'!F20)</f>
        <v>0</v>
      </c>
      <c r="G20" s="24">
        <f>SUM('[1]ВЛандех:Белая Роза'!G20)</f>
        <v>0</v>
      </c>
      <c r="H20" s="24">
        <f>SUM('[1]ВЛандех:Белая Роза'!H20)</f>
        <v>0</v>
      </c>
      <c r="I20" s="24">
        <f>SUM('[1]ВЛандех:Белая Роза'!I20)</f>
        <v>0</v>
      </c>
      <c r="J20" s="24">
        <f>SUM('[1]ВЛандех:Белая Роза'!J20)</f>
        <v>0</v>
      </c>
      <c r="K20" s="23"/>
      <c r="L20" s="77"/>
      <c r="M20" s="77"/>
      <c r="N20" s="77"/>
      <c r="O20" s="76"/>
    </row>
    <row r="21" spans="1:15" ht="15.75">
      <c r="A21" s="78" t="s">
        <v>50</v>
      </c>
      <c r="B21" s="25">
        <f t="shared" si="0"/>
        <v>0</v>
      </c>
      <c r="C21" s="24">
        <f>SUM('[1]ВЛандех:Белая Роза'!C21)</f>
        <v>0</v>
      </c>
      <c r="D21" s="24">
        <f>SUM('[1]ВЛандех:Белая Роза'!D21)</f>
        <v>0</v>
      </c>
      <c r="E21" s="24">
        <f>SUM('[1]ВЛандех:Белая Роза'!E21)</f>
        <v>0</v>
      </c>
      <c r="F21" s="24">
        <f>SUM('[1]ВЛандех:Белая Роза'!F21)</f>
        <v>0</v>
      </c>
      <c r="G21" s="24">
        <f>SUM('[1]ВЛандех:Белая Роза'!G21)</f>
        <v>0</v>
      </c>
      <c r="H21" s="24">
        <f>SUM('[1]ВЛандех:Белая Роза'!H21)</f>
        <v>0</v>
      </c>
      <c r="I21" s="24">
        <f>SUM('[1]ВЛандех:Белая Роза'!I21)</f>
        <v>0</v>
      </c>
      <c r="J21" s="24">
        <f>SUM('[1]ВЛандех:Белая Роза'!J21)</f>
        <v>0</v>
      </c>
      <c r="K21" s="23"/>
      <c r="L21" s="77"/>
      <c r="M21" s="77"/>
      <c r="N21" s="77"/>
      <c r="O21" s="76"/>
    </row>
    <row r="22" spans="1:15" ht="15.6" customHeight="1">
      <c r="A22" s="78" t="s">
        <v>49</v>
      </c>
      <c r="B22" s="25">
        <f t="shared" si="0"/>
        <v>0</v>
      </c>
      <c r="C22" s="24">
        <f>SUM('[1]ВЛандех:Белая Роза'!C22)</f>
        <v>0</v>
      </c>
      <c r="D22" s="24">
        <f>SUM('[1]ВЛандех:Белая Роза'!D22)</f>
        <v>0</v>
      </c>
      <c r="E22" s="24">
        <f>SUM('[1]ВЛандех:Белая Роза'!E22)</f>
        <v>0</v>
      </c>
      <c r="F22" s="24">
        <f>SUM('[1]ВЛандех:Белая Роза'!F22)</f>
        <v>0</v>
      </c>
      <c r="G22" s="24">
        <f>SUM('[1]ВЛандех:Белая Роза'!G22)</f>
        <v>0</v>
      </c>
      <c r="H22" s="24">
        <f>SUM('[1]ВЛандех:Белая Роза'!H22)</f>
        <v>0</v>
      </c>
      <c r="I22" s="24">
        <f>SUM('[1]ВЛандех:Белая Роза'!I22)</f>
        <v>0</v>
      </c>
      <c r="J22" s="24">
        <f>SUM('[1]ВЛандех:Белая Роза'!J22)</f>
        <v>0</v>
      </c>
      <c r="K22" s="23"/>
      <c r="L22" s="77"/>
      <c r="M22" s="77"/>
      <c r="N22" s="77"/>
      <c r="O22" s="76"/>
    </row>
    <row r="23" spans="1:15" ht="15.75">
      <c r="A23" s="78" t="s">
        <v>48</v>
      </c>
      <c r="B23" s="25">
        <f t="shared" si="0"/>
        <v>0</v>
      </c>
      <c r="C23" s="24">
        <f>SUM('[1]ВЛандех:Белая Роза'!C23)</f>
        <v>0</v>
      </c>
      <c r="D23" s="24">
        <f>SUM('[1]ВЛандех:Белая Роза'!D23)</f>
        <v>0</v>
      </c>
      <c r="E23" s="24">
        <f>SUM('[1]ВЛандех:Белая Роза'!E23)</f>
        <v>0</v>
      </c>
      <c r="F23" s="24">
        <f>SUM('[1]ВЛандех:Белая Роза'!F23)</f>
        <v>0</v>
      </c>
      <c r="G23" s="24">
        <f>SUM('[1]ВЛандех:Белая Роза'!G23)</f>
        <v>0</v>
      </c>
      <c r="H23" s="24">
        <f>SUM('[1]ВЛандех:Белая Роза'!H23)</f>
        <v>0</v>
      </c>
      <c r="I23" s="24">
        <f>SUM('[1]ВЛандех:Белая Роза'!I23)</f>
        <v>0</v>
      </c>
      <c r="J23" s="24">
        <f>SUM('[1]ВЛандех:Белая Роза'!J23)</f>
        <v>0</v>
      </c>
      <c r="K23" s="23"/>
      <c r="L23" s="77"/>
      <c r="M23" s="77"/>
      <c r="N23" s="77"/>
      <c r="O23" s="76"/>
    </row>
    <row r="24" spans="1:15" ht="15.75">
      <c r="A24" s="78" t="s">
        <v>47</v>
      </c>
      <c r="B24" s="25">
        <f t="shared" si="0"/>
        <v>0</v>
      </c>
      <c r="C24" s="24">
        <f>SUM('[1]ВЛандех:Белая Роза'!C24)</f>
        <v>0</v>
      </c>
      <c r="D24" s="24">
        <f>SUM('[1]ВЛандех:Белая Роза'!D24)</f>
        <v>0</v>
      </c>
      <c r="E24" s="24">
        <f>SUM('[1]ВЛандех:Белая Роза'!E24)</f>
        <v>0</v>
      </c>
      <c r="F24" s="24">
        <f>SUM('[1]ВЛандех:Белая Роза'!F24)</f>
        <v>0</v>
      </c>
      <c r="G24" s="24">
        <f>SUM('[1]ВЛандех:Белая Роза'!G24)</f>
        <v>0</v>
      </c>
      <c r="H24" s="24">
        <f>SUM('[1]ВЛандех:Белая Роза'!H24)</f>
        <v>0</v>
      </c>
      <c r="I24" s="24">
        <f>SUM('[1]ВЛандех:Белая Роза'!I24)</f>
        <v>0</v>
      </c>
      <c r="J24" s="24">
        <f>SUM('[1]ВЛандех:Белая Роза'!J24)</f>
        <v>0</v>
      </c>
      <c r="K24" s="23"/>
      <c r="L24" s="77"/>
      <c r="M24" s="77"/>
      <c r="N24" s="77"/>
      <c r="O24" s="76"/>
    </row>
    <row r="25" spans="1:15" ht="15.6" customHeight="1">
      <c r="A25" s="78" t="s">
        <v>46</v>
      </c>
      <c r="B25" s="25">
        <f t="shared" si="0"/>
        <v>0</v>
      </c>
      <c r="C25" s="24">
        <f>SUM('[1]ВЛандех:Белая Роза'!C25)</f>
        <v>0</v>
      </c>
      <c r="D25" s="24">
        <f>SUM('[1]ВЛандех:Белая Роза'!D25)</f>
        <v>0</v>
      </c>
      <c r="E25" s="24">
        <f>SUM('[1]ВЛандех:Белая Роза'!E25)</f>
        <v>0</v>
      </c>
      <c r="F25" s="24">
        <f>SUM('[1]ВЛандех:Белая Роза'!F25)</f>
        <v>0</v>
      </c>
      <c r="G25" s="24">
        <f>SUM('[1]ВЛандех:Белая Роза'!G25)</f>
        <v>0</v>
      </c>
      <c r="H25" s="24">
        <f>SUM('[1]ВЛандех:Белая Роза'!H25)</f>
        <v>0</v>
      </c>
      <c r="I25" s="24">
        <f>SUM('[1]ВЛандех:Белая Роза'!I25)</f>
        <v>0</v>
      </c>
      <c r="J25" s="24">
        <f>SUM('[1]ВЛандех:Белая Роза'!J25)</f>
        <v>0</v>
      </c>
      <c r="K25" s="23"/>
      <c r="L25" s="77"/>
      <c r="M25" s="77"/>
      <c r="N25" s="77"/>
      <c r="O25" s="76"/>
    </row>
    <row r="26" spans="1:15" ht="15.6" customHeight="1">
      <c r="A26" s="78" t="s">
        <v>45</v>
      </c>
      <c r="B26" s="25">
        <f t="shared" si="0"/>
        <v>0</v>
      </c>
      <c r="C26" s="24">
        <f>SUM('[1]ВЛандех:Белая Роза'!C26)</f>
        <v>0</v>
      </c>
      <c r="D26" s="24">
        <f>SUM('[1]ВЛандех:Белая Роза'!D26)</f>
        <v>0</v>
      </c>
      <c r="E26" s="24">
        <f>SUM('[1]ВЛандех:Белая Роза'!E26)</f>
        <v>0</v>
      </c>
      <c r="F26" s="24">
        <f>SUM('[1]ВЛандех:Белая Роза'!F26)</f>
        <v>0</v>
      </c>
      <c r="G26" s="24">
        <f>SUM('[1]ВЛандех:Белая Роза'!G26)</f>
        <v>0</v>
      </c>
      <c r="H26" s="24">
        <f>SUM('[1]ВЛандех:Белая Роза'!H26)</f>
        <v>0</v>
      </c>
      <c r="I26" s="24">
        <f>SUM('[1]ВЛандех:Белая Роза'!I26)</f>
        <v>0</v>
      </c>
      <c r="J26" s="24">
        <f>SUM('[1]ВЛандех:Белая Роза'!J26)</f>
        <v>0</v>
      </c>
      <c r="K26" s="23"/>
      <c r="L26" s="77"/>
      <c r="M26" s="77"/>
      <c r="N26" s="77"/>
      <c r="O26" s="76"/>
    </row>
    <row r="27" spans="1:15" ht="15.6" customHeight="1">
      <c r="A27" s="78" t="s">
        <v>44</v>
      </c>
      <c r="B27" s="25">
        <f t="shared" si="0"/>
        <v>0</v>
      </c>
      <c r="C27" s="24">
        <f>SUM('[1]ВЛандех:Белая Роза'!C27)</f>
        <v>0</v>
      </c>
      <c r="D27" s="24">
        <f>SUM('[1]ВЛандех:Белая Роза'!D27)</f>
        <v>0</v>
      </c>
      <c r="E27" s="24">
        <f>SUM('[1]ВЛандех:Белая Роза'!E27)</f>
        <v>0</v>
      </c>
      <c r="F27" s="24">
        <f>SUM('[1]ВЛандех:Белая Роза'!F27)</f>
        <v>0</v>
      </c>
      <c r="G27" s="24">
        <f>SUM('[1]ВЛандех:Белая Роза'!G27)</f>
        <v>0</v>
      </c>
      <c r="H27" s="24">
        <f>SUM('[1]ВЛандех:Белая Роза'!H27)</f>
        <v>0</v>
      </c>
      <c r="I27" s="24">
        <f>SUM('[1]ВЛандех:Белая Роза'!I27)</f>
        <v>0</v>
      </c>
      <c r="J27" s="24">
        <f>SUM('[1]ВЛандех:Белая Роза'!J27)</f>
        <v>0</v>
      </c>
      <c r="K27" s="23"/>
      <c r="L27" s="77"/>
      <c r="M27" s="77"/>
      <c r="N27" s="77"/>
      <c r="O27" s="76"/>
    </row>
    <row r="28" spans="1:15" ht="15.6" customHeight="1">
      <c r="A28" s="78" t="s">
        <v>43</v>
      </c>
      <c r="B28" s="25">
        <f t="shared" si="0"/>
        <v>0</v>
      </c>
      <c r="C28" s="24">
        <f>SUM('[1]ВЛандех:Белая Роза'!C28)</f>
        <v>0</v>
      </c>
      <c r="D28" s="24">
        <f>SUM('[1]ВЛандех:Белая Роза'!D28)</f>
        <v>0</v>
      </c>
      <c r="E28" s="24">
        <f>SUM('[1]ВЛандех:Белая Роза'!E28)</f>
        <v>0</v>
      </c>
      <c r="F28" s="24">
        <f>SUM('[1]ВЛандех:Белая Роза'!F28)</f>
        <v>0</v>
      </c>
      <c r="G28" s="24">
        <f>SUM('[1]ВЛандех:Белая Роза'!G28)</f>
        <v>0</v>
      </c>
      <c r="H28" s="24">
        <f>SUM('[1]ВЛандех:Белая Роза'!H28)</f>
        <v>0</v>
      </c>
      <c r="I28" s="24">
        <f>SUM('[1]ВЛандех:Белая Роза'!I28)</f>
        <v>0</v>
      </c>
      <c r="J28" s="24">
        <f>SUM('[1]ВЛандех:Белая Роза'!J28)</f>
        <v>0</v>
      </c>
      <c r="K28" s="23"/>
      <c r="L28" s="77"/>
      <c r="M28" s="77"/>
      <c r="N28" s="77"/>
      <c r="O28" s="76"/>
    </row>
    <row r="29" spans="1:15" ht="15.6" customHeight="1">
      <c r="A29" s="78" t="s">
        <v>42</v>
      </c>
      <c r="B29" s="25">
        <f t="shared" si="0"/>
        <v>0</v>
      </c>
      <c r="C29" s="24">
        <f>SUM('[1]ВЛандех:Белая Роза'!C29)</f>
        <v>0</v>
      </c>
      <c r="D29" s="24">
        <f>SUM('[1]ВЛандех:Белая Роза'!D29)</f>
        <v>0</v>
      </c>
      <c r="E29" s="24">
        <f>SUM('[1]ВЛандех:Белая Роза'!E29)</f>
        <v>0</v>
      </c>
      <c r="F29" s="24">
        <f>SUM('[1]ВЛандех:Белая Роза'!F29)</f>
        <v>0</v>
      </c>
      <c r="G29" s="24">
        <f>SUM('[1]ВЛандех:Белая Роза'!G29)</f>
        <v>0</v>
      </c>
      <c r="H29" s="24">
        <f>SUM('[1]ВЛандех:Белая Роза'!H29)</f>
        <v>0</v>
      </c>
      <c r="I29" s="24">
        <f>SUM('[1]ВЛандех:Белая Роза'!I29)</f>
        <v>0</v>
      </c>
      <c r="J29" s="24">
        <f>SUM('[1]ВЛандех:Белая Роза'!J29)</f>
        <v>0</v>
      </c>
      <c r="K29" s="23"/>
      <c r="L29" s="77"/>
      <c r="M29" s="77"/>
      <c r="N29" s="77"/>
      <c r="O29" s="76"/>
    </row>
    <row r="30" spans="1:15" ht="15.6" customHeight="1">
      <c r="A30" s="78" t="s">
        <v>41</v>
      </c>
      <c r="B30" s="25">
        <f t="shared" si="0"/>
        <v>0</v>
      </c>
      <c r="C30" s="24">
        <f>SUM('[1]ВЛандех:Белая Роза'!C30)</f>
        <v>0</v>
      </c>
      <c r="D30" s="24">
        <f>SUM('[1]ВЛандех:Белая Роза'!D30)</f>
        <v>0</v>
      </c>
      <c r="E30" s="24">
        <f>SUM('[1]ВЛандех:Белая Роза'!E30)</f>
        <v>0</v>
      </c>
      <c r="F30" s="24">
        <f>SUM('[1]ВЛандех:Белая Роза'!F30)</f>
        <v>0</v>
      </c>
      <c r="G30" s="24">
        <f>SUM('[1]ВЛандех:Белая Роза'!G30)</f>
        <v>0</v>
      </c>
      <c r="H30" s="24">
        <f>SUM('[1]ВЛандех:Белая Роза'!H30)</f>
        <v>0</v>
      </c>
      <c r="I30" s="24">
        <f>SUM('[1]ВЛандех:Белая Роза'!I30)</f>
        <v>0</v>
      </c>
      <c r="J30" s="24">
        <f>SUM('[1]ВЛандех:Белая Роза'!J30)</f>
        <v>0</v>
      </c>
      <c r="K30" s="23"/>
      <c r="L30" s="77"/>
      <c r="M30" s="77"/>
      <c r="N30" s="77"/>
      <c r="O30" s="76"/>
    </row>
    <row r="31" spans="1:15" ht="15.6" customHeight="1">
      <c r="A31" s="78" t="s">
        <v>40</v>
      </c>
      <c r="B31" s="25">
        <f t="shared" si="0"/>
        <v>0</v>
      </c>
      <c r="C31" s="24">
        <f>SUM('[1]ВЛандех:Белая Роза'!C31)</f>
        <v>0</v>
      </c>
      <c r="D31" s="24">
        <f>SUM('[1]ВЛандех:Белая Роза'!D31)</f>
        <v>0</v>
      </c>
      <c r="E31" s="24">
        <f>SUM('[1]ВЛандех:Белая Роза'!E31)</f>
        <v>0</v>
      </c>
      <c r="F31" s="24">
        <f>SUM('[1]ВЛандех:Белая Роза'!F31)</f>
        <v>0</v>
      </c>
      <c r="G31" s="24">
        <f>SUM('[1]ВЛандех:Белая Роза'!G31)</f>
        <v>0</v>
      </c>
      <c r="H31" s="24">
        <f>SUM('[1]ВЛандех:Белая Роза'!H31)</f>
        <v>0</v>
      </c>
      <c r="I31" s="24">
        <f>SUM('[1]ВЛандех:Белая Роза'!I31)</f>
        <v>0</v>
      </c>
      <c r="J31" s="24">
        <f>SUM('[1]ВЛандех:Белая Роза'!J31)</f>
        <v>0</v>
      </c>
      <c r="K31" s="23"/>
      <c r="L31" s="77"/>
      <c r="M31" s="77"/>
      <c r="N31" s="77"/>
      <c r="O31" s="76"/>
    </row>
    <row r="32" spans="1:15" ht="15.6" customHeight="1">
      <c r="A32" s="78" t="s">
        <v>39</v>
      </c>
      <c r="B32" s="25">
        <f t="shared" si="0"/>
        <v>0</v>
      </c>
      <c r="C32" s="24">
        <f>SUM('[1]ВЛандех:Белая Роза'!C32)</f>
        <v>0</v>
      </c>
      <c r="D32" s="24">
        <f>SUM('[1]ВЛандех:Белая Роза'!D32)</f>
        <v>0</v>
      </c>
      <c r="E32" s="24">
        <f>SUM('[1]ВЛандех:Белая Роза'!E32)</f>
        <v>0</v>
      </c>
      <c r="F32" s="24">
        <f>SUM('[1]ВЛандех:Белая Роза'!F32)</f>
        <v>0</v>
      </c>
      <c r="G32" s="24">
        <f>SUM('[1]ВЛандех:Белая Роза'!G32)</f>
        <v>0</v>
      </c>
      <c r="H32" s="24">
        <f>SUM('[1]ВЛандех:Белая Роза'!H32)</f>
        <v>0</v>
      </c>
      <c r="I32" s="24">
        <f>SUM('[1]ВЛандех:Белая Роза'!I32)</f>
        <v>0</v>
      </c>
      <c r="J32" s="24">
        <f>SUM('[1]ВЛандех:Белая Роза'!J32)</f>
        <v>0</v>
      </c>
      <c r="K32" s="23"/>
      <c r="L32" s="77"/>
      <c r="M32" s="77"/>
      <c r="N32" s="77"/>
      <c r="O32" s="76"/>
    </row>
    <row r="33" spans="1:15" ht="17.45" customHeight="1">
      <c r="A33" s="78" t="s">
        <v>38</v>
      </c>
      <c r="B33" s="25">
        <f t="shared" si="0"/>
        <v>0</v>
      </c>
      <c r="C33" s="24">
        <f>SUM('[1]ВЛандех:Белая Роза'!C33)</f>
        <v>0</v>
      </c>
      <c r="D33" s="24">
        <f>SUM('[1]ВЛандех:Белая Роза'!D33)</f>
        <v>0</v>
      </c>
      <c r="E33" s="24">
        <f>SUM('[1]ВЛандех:Белая Роза'!E33)</f>
        <v>0</v>
      </c>
      <c r="F33" s="24">
        <f>SUM('[1]ВЛандех:Белая Роза'!F33)</f>
        <v>0</v>
      </c>
      <c r="G33" s="24">
        <f>SUM('[1]ВЛандех:Белая Роза'!G33)</f>
        <v>0</v>
      </c>
      <c r="H33" s="24">
        <f>SUM('[1]ВЛандех:Белая Роза'!H33)</f>
        <v>0</v>
      </c>
      <c r="I33" s="24">
        <f>SUM('[1]ВЛандех:Белая Роза'!I33)</f>
        <v>0</v>
      </c>
      <c r="J33" s="24">
        <f>SUM('[1]ВЛандех:Белая Роза'!J33)</f>
        <v>0</v>
      </c>
      <c r="K33" s="23"/>
      <c r="L33" s="77"/>
      <c r="M33" s="77"/>
      <c r="N33" s="77"/>
      <c r="O33" s="76"/>
    </row>
    <row r="34" spans="1:15" ht="15.75">
      <c r="A34" s="78" t="s">
        <v>37</v>
      </c>
      <c r="B34" s="25">
        <f t="shared" si="0"/>
        <v>0</v>
      </c>
      <c r="C34" s="24">
        <f>SUM('[1]ВЛандех:Белая Роза'!C34)</f>
        <v>0</v>
      </c>
      <c r="D34" s="24">
        <f>SUM('[1]ВЛандех:Белая Роза'!D34)</f>
        <v>0</v>
      </c>
      <c r="E34" s="24">
        <f>SUM('[1]ВЛандех:Белая Роза'!E34)</f>
        <v>0</v>
      </c>
      <c r="F34" s="24">
        <f>SUM('[1]ВЛандех:Белая Роза'!F34)</f>
        <v>0</v>
      </c>
      <c r="G34" s="24">
        <f>SUM('[1]ВЛандех:Белая Роза'!G34)</f>
        <v>0</v>
      </c>
      <c r="H34" s="24">
        <f>SUM('[1]ВЛандех:Белая Роза'!H34)</f>
        <v>0</v>
      </c>
      <c r="I34" s="24">
        <f>SUM('[1]ВЛандех:Белая Роза'!I34)</f>
        <v>0</v>
      </c>
      <c r="J34" s="24">
        <f>SUM('[1]ВЛандех:Белая Роза'!J34)</f>
        <v>0</v>
      </c>
      <c r="K34" s="23"/>
      <c r="L34" s="77"/>
      <c r="M34" s="77"/>
      <c r="N34" s="77"/>
      <c r="O34" s="76"/>
    </row>
    <row r="35" spans="1:15" ht="16.899999999999999" customHeight="1">
      <c r="A35" s="78" t="s">
        <v>36</v>
      </c>
      <c r="B35" s="25">
        <f t="shared" si="0"/>
        <v>0</v>
      </c>
      <c r="C35" s="24">
        <f>SUM('[1]ВЛандех:Белая Роза'!C35)</f>
        <v>0</v>
      </c>
      <c r="D35" s="24">
        <f>SUM('[1]ВЛандех:Белая Роза'!D35)</f>
        <v>0</v>
      </c>
      <c r="E35" s="24">
        <f>SUM('[1]ВЛандех:Белая Роза'!E35)</f>
        <v>0</v>
      </c>
      <c r="F35" s="24">
        <f>SUM('[1]ВЛандех:Белая Роза'!F35)</f>
        <v>0</v>
      </c>
      <c r="G35" s="24">
        <f>SUM('[1]ВЛандех:Белая Роза'!G35)</f>
        <v>0</v>
      </c>
      <c r="H35" s="24">
        <f>SUM('[1]ВЛандех:Белая Роза'!H35)</f>
        <v>0</v>
      </c>
      <c r="I35" s="24">
        <f>SUM('[1]ВЛандех:Белая Роза'!I35)</f>
        <v>0</v>
      </c>
      <c r="J35" s="24">
        <f>SUM('[1]ВЛандех:Белая Роза'!J35)</f>
        <v>0</v>
      </c>
      <c r="K35" s="23"/>
      <c r="L35" s="77"/>
      <c r="M35" s="77"/>
      <c r="N35" s="77"/>
      <c r="O35" s="76"/>
    </row>
    <row r="36" spans="1:15" s="79" customFormat="1" ht="15.6" customHeight="1">
      <c r="A36" s="80" t="s">
        <v>35</v>
      </c>
      <c r="B36" s="25">
        <f t="shared" si="0"/>
        <v>0</v>
      </c>
      <c r="C36" s="24">
        <f>SUM('[1]ВЛандех:Белая Роза'!C36)</f>
        <v>0</v>
      </c>
      <c r="D36" s="24">
        <f>SUM('[1]ВЛандех:Белая Роза'!D36)</f>
        <v>0</v>
      </c>
      <c r="E36" s="24">
        <f>SUM('[1]ВЛандех:Белая Роза'!E36)</f>
        <v>0</v>
      </c>
      <c r="F36" s="24">
        <f>SUM('[1]ВЛандех:Белая Роза'!F36)</f>
        <v>0</v>
      </c>
      <c r="G36" s="24">
        <f>SUM('[1]ВЛандех:Белая Роза'!G36)</f>
        <v>0</v>
      </c>
      <c r="H36" s="24">
        <f>SUM('[1]ВЛандех:Белая Роза'!H36)</f>
        <v>0</v>
      </c>
      <c r="I36" s="24">
        <f>SUM('[1]ВЛандех:Белая Роза'!I36)</f>
        <v>0</v>
      </c>
      <c r="J36" s="24">
        <f>SUM('[1]ВЛандех:Белая Роза'!J36)</f>
        <v>0</v>
      </c>
      <c r="K36" s="28">
        <v>0</v>
      </c>
      <c r="L36" s="77"/>
      <c r="M36" s="77"/>
      <c r="N36" s="77"/>
      <c r="O36" s="76"/>
    </row>
    <row r="37" spans="1:15" ht="15.6" customHeight="1">
      <c r="A37" s="78" t="s">
        <v>34</v>
      </c>
      <c r="B37" s="25">
        <f t="shared" si="0"/>
        <v>0</v>
      </c>
      <c r="C37" s="24">
        <f>SUM('[1]ВЛандех:Белая Роза'!C37)</f>
        <v>0</v>
      </c>
      <c r="D37" s="24">
        <f>SUM('[1]ВЛандех:Белая Роза'!D37)</f>
        <v>0</v>
      </c>
      <c r="E37" s="24">
        <f>SUM('[1]ВЛандех:Белая Роза'!E37)</f>
        <v>0</v>
      </c>
      <c r="F37" s="24">
        <f>SUM('[1]ВЛандех:Белая Роза'!F37)</f>
        <v>0</v>
      </c>
      <c r="G37" s="24">
        <f>SUM('[1]ВЛандех:Белая Роза'!G37)</f>
        <v>0</v>
      </c>
      <c r="H37" s="24">
        <f>SUM('[1]ВЛандех:Белая Роза'!H37)</f>
        <v>0</v>
      </c>
      <c r="I37" s="24">
        <f>SUM('[1]ВЛандех:Белая Роза'!I37)</f>
        <v>0</v>
      </c>
      <c r="J37" s="24">
        <f>SUM('[1]ВЛандех:Белая Роза'!J37)</f>
        <v>0</v>
      </c>
      <c r="K37" s="23"/>
      <c r="L37" s="77"/>
      <c r="M37" s="77"/>
      <c r="N37" s="77"/>
      <c r="O37" s="76"/>
    </row>
    <row r="38" spans="1:15" ht="15.75">
      <c r="A38" s="78" t="s">
        <v>33</v>
      </c>
      <c r="B38" s="25">
        <f t="shared" si="0"/>
        <v>0</v>
      </c>
      <c r="C38" s="24">
        <f>SUM('[1]ВЛандех:Белая Роза'!C38)</f>
        <v>0</v>
      </c>
      <c r="D38" s="24">
        <f>SUM('[1]ВЛандех:Белая Роза'!D38)</f>
        <v>0</v>
      </c>
      <c r="E38" s="24">
        <f>SUM('[1]ВЛандех:Белая Роза'!E38)</f>
        <v>0</v>
      </c>
      <c r="F38" s="24">
        <f>SUM('[1]ВЛандех:Белая Роза'!F38)</f>
        <v>0</v>
      </c>
      <c r="G38" s="24">
        <f>SUM('[1]ВЛандех:Белая Роза'!G38)</f>
        <v>0</v>
      </c>
      <c r="H38" s="24">
        <f>SUM('[1]ВЛандех:Белая Роза'!H38)</f>
        <v>0</v>
      </c>
      <c r="I38" s="24">
        <f>SUM('[1]ВЛандех:Белая Роза'!I38)</f>
        <v>0</v>
      </c>
      <c r="J38" s="24">
        <f>SUM('[1]ВЛандех:Белая Роза'!J38)</f>
        <v>0</v>
      </c>
      <c r="K38" s="23"/>
      <c r="L38" s="77"/>
      <c r="M38" s="77"/>
      <c r="N38" s="77"/>
      <c r="O38" s="76"/>
    </row>
    <row r="39" spans="1:15" ht="15.6" customHeight="1">
      <c r="A39" s="78" t="s">
        <v>32</v>
      </c>
      <c r="B39" s="25">
        <f t="shared" ref="B39:B70" si="1">C39+D39+F39</f>
        <v>0</v>
      </c>
      <c r="C39" s="24">
        <f>SUM('[1]ВЛандех:Белая Роза'!C39)</f>
        <v>0</v>
      </c>
      <c r="D39" s="24">
        <f>SUM('[1]ВЛандех:Белая Роза'!D39)</f>
        <v>0</v>
      </c>
      <c r="E39" s="24">
        <f>SUM('[1]ВЛандех:Белая Роза'!E39)</f>
        <v>0</v>
      </c>
      <c r="F39" s="24">
        <f>SUM('[1]ВЛандех:Белая Роза'!F39)</f>
        <v>0</v>
      </c>
      <c r="G39" s="24">
        <f>SUM('[1]ВЛандех:Белая Роза'!G39)</f>
        <v>0</v>
      </c>
      <c r="H39" s="24">
        <f>SUM('[1]ВЛандех:Белая Роза'!H39)</f>
        <v>0</v>
      </c>
      <c r="I39" s="24">
        <f>SUM('[1]ВЛандех:Белая Роза'!I39)</f>
        <v>0</v>
      </c>
      <c r="J39" s="24">
        <f>SUM('[1]ВЛандех:Белая Роза'!J39)</f>
        <v>0</v>
      </c>
      <c r="K39" s="23"/>
      <c r="L39" s="77"/>
      <c r="M39" s="77"/>
      <c r="N39" s="77"/>
      <c r="O39" s="76"/>
    </row>
    <row r="40" spans="1:15" ht="15.6" customHeight="1">
      <c r="A40" s="78" t="s">
        <v>31</v>
      </c>
      <c r="B40" s="25">
        <f t="shared" si="1"/>
        <v>0</v>
      </c>
      <c r="C40" s="24">
        <f>SUM('[1]ВЛандех:Белая Роза'!C40)</f>
        <v>0</v>
      </c>
      <c r="D40" s="24">
        <f>SUM('[1]ВЛандех:Белая Роза'!D40)</f>
        <v>0</v>
      </c>
      <c r="E40" s="24">
        <f>SUM('[1]ВЛандех:Белая Роза'!E40)</f>
        <v>0</v>
      </c>
      <c r="F40" s="24">
        <f>SUM('[1]ВЛандех:Белая Роза'!F40)</f>
        <v>0</v>
      </c>
      <c r="G40" s="24">
        <f>SUM('[1]ВЛандех:Белая Роза'!G40)</f>
        <v>0</v>
      </c>
      <c r="H40" s="24">
        <f>SUM('[1]ВЛандех:Белая Роза'!H40)</f>
        <v>0</v>
      </c>
      <c r="I40" s="24">
        <f>SUM('[1]ВЛандех:Белая Роза'!I40)</f>
        <v>0</v>
      </c>
      <c r="J40" s="24">
        <f>SUM('[1]ВЛандех:Белая Роза'!J40)</f>
        <v>0</v>
      </c>
      <c r="K40" s="23"/>
      <c r="L40" s="77"/>
      <c r="M40" s="77"/>
      <c r="N40" s="77"/>
      <c r="O40" s="76"/>
    </row>
    <row r="41" spans="1:15" ht="15.6" customHeight="1">
      <c r="A41" s="78" t="s">
        <v>30</v>
      </c>
      <c r="B41" s="25">
        <f t="shared" si="1"/>
        <v>0</v>
      </c>
      <c r="C41" s="24">
        <f>SUM('[1]ВЛандех:Белая Роза'!C41)</f>
        <v>0</v>
      </c>
      <c r="D41" s="24">
        <f>SUM('[1]ВЛандех:Белая Роза'!D41)</f>
        <v>0</v>
      </c>
      <c r="E41" s="24">
        <f>SUM('[1]ВЛандех:Белая Роза'!E41)</f>
        <v>0</v>
      </c>
      <c r="F41" s="24">
        <f>SUM('[1]ВЛандех:Белая Роза'!F41)</f>
        <v>0</v>
      </c>
      <c r="G41" s="24">
        <f>SUM('[1]ВЛандех:Белая Роза'!G41)</f>
        <v>0</v>
      </c>
      <c r="H41" s="24">
        <f>SUM('[1]ВЛандех:Белая Роза'!H41)</f>
        <v>0</v>
      </c>
      <c r="I41" s="24">
        <f>SUM('[1]ВЛандех:Белая Роза'!I41)</f>
        <v>0</v>
      </c>
      <c r="J41" s="24">
        <f>SUM('[1]ВЛандех:Белая Роза'!J41)</f>
        <v>0</v>
      </c>
      <c r="K41" s="23"/>
      <c r="L41" s="77"/>
      <c r="M41" s="77"/>
      <c r="N41" s="77"/>
      <c r="O41" s="76"/>
    </row>
    <row r="42" spans="1:15" ht="15.6" customHeight="1">
      <c r="A42" s="78" t="s">
        <v>29</v>
      </c>
      <c r="B42" s="25">
        <f t="shared" si="1"/>
        <v>0</v>
      </c>
      <c r="C42" s="24">
        <f>SUM('[1]ВЛандех:Белая Роза'!C42)</f>
        <v>0</v>
      </c>
      <c r="D42" s="24">
        <f>SUM('[1]ВЛандех:Белая Роза'!D42)</f>
        <v>0</v>
      </c>
      <c r="E42" s="24">
        <f>SUM('[1]ВЛандех:Белая Роза'!E42)</f>
        <v>0</v>
      </c>
      <c r="F42" s="24">
        <f>SUM('[1]ВЛандех:Белая Роза'!F42)</f>
        <v>0</v>
      </c>
      <c r="G42" s="24">
        <f>SUM('[1]ВЛандех:Белая Роза'!G42)</f>
        <v>0</v>
      </c>
      <c r="H42" s="24">
        <f>SUM('[1]ВЛандех:Белая Роза'!H42)</f>
        <v>0</v>
      </c>
      <c r="I42" s="24">
        <f>SUM('[1]ВЛандех:Белая Роза'!I42)</f>
        <v>0</v>
      </c>
      <c r="J42" s="24">
        <f>SUM('[1]ВЛандех:Белая Роза'!J42)</f>
        <v>0</v>
      </c>
      <c r="K42" s="23"/>
      <c r="L42" s="77"/>
      <c r="M42" s="77"/>
      <c r="N42" s="77"/>
      <c r="O42" s="76"/>
    </row>
    <row r="43" spans="1:15" ht="15.6" customHeight="1">
      <c r="A43" s="78" t="s">
        <v>28</v>
      </c>
      <c r="B43" s="25">
        <f t="shared" si="1"/>
        <v>0</v>
      </c>
      <c r="C43" s="24">
        <f>SUM('[1]ВЛандех:Белая Роза'!C43)</f>
        <v>0</v>
      </c>
      <c r="D43" s="24">
        <f>SUM('[1]ВЛандех:Белая Роза'!D43)</f>
        <v>0</v>
      </c>
      <c r="E43" s="24">
        <f>SUM('[1]ВЛандех:Белая Роза'!E43)</f>
        <v>0</v>
      </c>
      <c r="F43" s="24">
        <f>SUM('[1]ВЛандех:Белая Роза'!F43)</f>
        <v>0</v>
      </c>
      <c r="G43" s="24">
        <f>SUM('[1]ВЛандех:Белая Роза'!G43)</f>
        <v>0</v>
      </c>
      <c r="H43" s="24">
        <f>SUM('[1]ВЛандех:Белая Роза'!H43)</f>
        <v>0</v>
      </c>
      <c r="I43" s="24">
        <f>SUM('[1]ВЛандех:Белая Роза'!I43)</f>
        <v>0</v>
      </c>
      <c r="J43" s="24">
        <f>SUM('[1]ВЛандех:Белая Роза'!J43)</f>
        <v>0</v>
      </c>
      <c r="K43" s="23"/>
      <c r="L43" s="77"/>
      <c r="M43" s="77"/>
      <c r="N43" s="77"/>
      <c r="O43" s="76"/>
    </row>
    <row r="44" spans="1:15" ht="15" customHeight="1">
      <c r="A44" s="78" t="s">
        <v>27</v>
      </c>
      <c r="B44" s="25">
        <f t="shared" si="1"/>
        <v>0</v>
      </c>
      <c r="C44" s="24">
        <f>SUM('[1]ВЛандех:Белая Роза'!C44)</f>
        <v>0</v>
      </c>
      <c r="D44" s="24">
        <f>SUM('[1]ВЛандех:Белая Роза'!D44)</f>
        <v>0</v>
      </c>
      <c r="E44" s="24">
        <f>SUM('[1]ВЛандех:Белая Роза'!E44)</f>
        <v>0</v>
      </c>
      <c r="F44" s="24">
        <f>SUM('[1]ВЛандех:Белая Роза'!F44)</f>
        <v>0</v>
      </c>
      <c r="G44" s="24">
        <f>SUM('[1]ВЛандех:Белая Роза'!G44)</f>
        <v>0</v>
      </c>
      <c r="H44" s="24">
        <f>SUM('[1]ВЛандех:Белая Роза'!H44)</f>
        <v>0</v>
      </c>
      <c r="I44" s="24">
        <f>SUM('[1]ВЛандех:Белая Роза'!I44)</f>
        <v>0</v>
      </c>
      <c r="J44" s="24">
        <f>SUM('[1]ВЛандех:Белая Роза'!J44)</f>
        <v>0</v>
      </c>
      <c r="K44" s="23"/>
      <c r="L44" s="77"/>
      <c r="M44" s="77"/>
      <c r="N44" s="77"/>
      <c r="O44" s="76"/>
    </row>
    <row r="45" spans="1:15" ht="32.25" customHeight="1">
      <c r="A45" s="81" t="s">
        <v>26</v>
      </c>
      <c r="B45" s="25">
        <f t="shared" si="1"/>
        <v>0</v>
      </c>
      <c r="C45" s="24">
        <f>SUM('[1]ВЛандех:Белая Роза'!C45)</f>
        <v>0</v>
      </c>
      <c r="D45" s="24">
        <f>SUM('[1]ВЛандех:Белая Роза'!D45)</f>
        <v>0</v>
      </c>
      <c r="E45" s="24">
        <f>SUM('[1]ВЛандех:Белая Роза'!E45)</f>
        <v>0</v>
      </c>
      <c r="F45" s="24">
        <f>SUM('[1]ВЛандех:Белая Роза'!F45)</f>
        <v>0</v>
      </c>
      <c r="G45" s="24">
        <f>SUM('[1]ВЛандех:Белая Роза'!G45)</f>
        <v>0</v>
      </c>
      <c r="H45" s="24">
        <f>SUM('[1]ВЛандех:Белая Роза'!H45)</f>
        <v>0</v>
      </c>
      <c r="I45" s="24">
        <f>SUM('[1]ВЛандех:Белая Роза'!I45)</f>
        <v>0</v>
      </c>
      <c r="J45" s="24">
        <f>SUM('[1]ВЛандех:Белая Роза'!J45)</f>
        <v>0</v>
      </c>
      <c r="K45" s="23"/>
      <c r="L45" s="77"/>
      <c r="M45" s="77"/>
      <c r="N45" s="77"/>
      <c r="O45" s="76"/>
    </row>
    <row r="46" spans="1:15" ht="15.6" customHeight="1">
      <c r="A46" s="78" t="s">
        <v>25</v>
      </c>
      <c r="B46" s="25">
        <f t="shared" si="1"/>
        <v>0</v>
      </c>
      <c r="C46" s="24">
        <f>SUM('[1]ВЛандех:Белая Роза'!C46)</f>
        <v>0</v>
      </c>
      <c r="D46" s="24">
        <f>SUM('[1]ВЛандех:Белая Роза'!D46)</f>
        <v>0</v>
      </c>
      <c r="E46" s="24">
        <f>SUM('[1]ВЛандех:Белая Роза'!E46)</f>
        <v>0</v>
      </c>
      <c r="F46" s="24">
        <f>SUM('[1]ВЛандех:Белая Роза'!F46)</f>
        <v>0</v>
      </c>
      <c r="G46" s="24">
        <f>SUM('[1]ВЛандех:Белая Роза'!G46)</f>
        <v>0</v>
      </c>
      <c r="H46" s="24">
        <f>SUM('[1]ВЛандех:Белая Роза'!H46)</f>
        <v>0</v>
      </c>
      <c r="I46" s="24">
        <f>SUM('[1]ВЛандех:Белая Роза'!I46)</f>
        <v>0</v>
      </c>
      <c r="J46" s="24">
        <f>SUM('[1]ВЛандех:Белая Роза'!J46)</f>
        <v>0</v>
      </c>
      <c r="K46" s="23"/>
      <c r="L46" s="77"/>
      <c r="M46" s="77"/>
      <c r="N46" s="77"/>
      <c r="O46" s="76"/>
    </row>
    <row r="47" spans="1:15" ht="33" customHeight="1">
      <c r="A47" s="78" t="s">
        <v>24</v>
      </c>
      <c r="B47" s="25">
        <f t="shared" si="1"/>
        <v>0</v>
      </c>
      <c r="C47" s="24">
        <f>SUM('[1]ВЛандех:Белая Роза'!C47)</f>
        <v>0</v>
      </c>
      <c r="D47" s="24">
        <f>SUM('[1]ВЛандех:Белая Роза'!D47)</f>
        <v>0</v>
      </c>
      <c r="E47" s="24">
        <f>SUM('[1]ВЛандех:Белая Роза'!E47)</f>
        <v>0</v>
      </c>
      <c r="F47" s="24">
        <f>SUM('[1]ВЛандех:Белая Роза'!F47)</f>
        <v>0</v>
      </c>
      <c r="G47" s="24">
        <f>SUM('[1]ВЛандех:Белая Роза'!G47)</f>
        <v>0</v>
      </c>
      <c r="H47" s="24">
        <f>SUM('[1]ВЛандех:Белая Роза'!H47)</f>
        <v>0</v>
      </c>
      <c r="I47" s="24">
        <f>SUM('[1]ВЛандех:Белая Роза'!I47)</f>
        <v>0</v>
      </c>
      <c r="J47" s="24">
        <f>SUM('[1]ВЛандех:Белая Роза'!J47)</f>
        <v>0</v>
      </c>
      <c r="K47" s="23"/>
      <c r="L47" s="77"/>
      <c r="M47" s="77"/>
      <c r="N47" s="77"/>
      <c r="O47" s="76"/>
    </row>
    <row r="48" spans="1:15" s="63" customFormat="1" ht="15.75">
      <c r="A48" s="78" t="s">
        <v>23</v>
      </c>
      <c r="B48" s="25">
        <f t="shared" si="1"/>
        <v>0</v>
      </c>
      <c r="C48" s="24">
        <f>SUM('[1]ВЛандех:Белая Роза'!C48)</f>
        <v>0</v>
      </c>
      <c r="D48" s="24">
        <f>SUM('[1]ВЛандех:Белая Роза'!D48)</f>
        <v>0</v>
      </c>
      <c r="E48" s="24">
        <f>SUM('[1]ВЛандех:Белая Роза'!E48)</f>
        <v>0</v>
      </c>
      <c r="F48" s="24">
        <f>SUM('[1]ВЛандех:Белая Роза'!F48)</f>
        <v>0</v>
      </c>
      <c r="G48" s="24">
        <f>SUM('[1]ВЛандех:Белая Роза'!G48)</f>
        <v>0</v>
      </c>
      <c r="H48" s="24">
        <f>SUM('[1]ВЛандех:Белая Роза'!H48)</f>
        <v>0</v>
      </c>
      <c r="I48" s="24">
        <f>SUM('[1]ВЛандех:Белая Роза'!I48)</f>
        <v>0</v>
      </c>
      <c r="J48" s="24">
        <f>SUM('[1]ВЛандех:Белая Роза'!J48)</f>
        <v>0</v>
      </c>
      <c r="K48" s="23"/>
      <c r="L48" s="77"/>
      <c r="M48" s="77"/>
      <c r="N48" s="77"/>
      <c r="O48" s="76"/>
    </row>
    <row r="49" spans="1:15" ht="15.75">
      <c r="A49" s="78" t="s">
        <v>22</v>
      </c>
      <c r="B49" s="25">
        <f t="shared" si="1"/>
        <v>0</v>
      </c>
      <c r="C49" s="24">
        <f>SUM('[1]ВЛандех:Белая Роза'!C49)</f>
        <v>0</v>
      </c>
      <c r="D49" s="24">
        <f>SUM('[1]ВЛандех:Белая Роза'!D49)</f>
        <v>0</v>
      </c>
      <c r="E49" s="24">
        <f>SUM('[1]ВЛандех:Белая Роза'!E49)</f>
        <v>0</v>
      </c>
      <c r="F49" s="24">
        <f>SUM('[1]ВЛандех:Белая Роза'!F49)</f>
        <v>0</v>
      </c>
      <c r="G49" s="24">
        <f>SUM('[1]ВЛандех:Белая Роза'!G49)</f>
        <v>0</v>
      </c>
      <c r="H49" s="24">
        <f>SUM('[1]ВЛандех:Белая Роза'!H49)</f>
        <v>0</v>
      </c>
      <c r="I49" s="24">
        <f>SUM('[1]ВЛандех:Белая Роза'!I49)</f>
        <v>0</v>
      </c>
      <c r="J49" s="24">
        <f>SUM('[1]ВЛандех:Белая Роза'!J49)</f>
        <v>0</v>
      </c>
      <c r="K49" s="23"/>
      <c r="L49" s="77"/>
      <c r="M49" s="77"/>
      <c r="N49" s="77"/>
      <c r="O49" s="76"/>
    </row>
    <row r="50" spans="1:15" ht="15.75">
      <c r="A50" s="78" t="s">
        <v>21</v>
      </c>
      <c r="B50" s="25">
        <f t="shared" si="1"/>
        <v>0</v>
      </c>
      <c r="C50" s="24">
        <f>SUM('[1]ВЛандех:Белая Роза'!C50)</f>
        <v>0</v>
      </c>
      <c r="D50" s="24">
        <f>SUM('[1]ВЛандех:Белая Роза'!D50)</f>
        <v>0</v>
      </c>
      <c r="E50" s="24">
        <f>SUM('[1]ВЛандех:Белая Роза'!E50)</f>
        <v>0</v>
      </c>
      <c r="F50" s="24">
        <f>SUM('[1]ВЛандех:Белая Роза'!F50)</f>
        <v>0</v>
      </c>
      <c r="G50" s="24">
        <f>SUM('[1]ВЛандех:Белая Роза'!G50)</f>
        <v>0</v>
      </c>
      <c r="H50" s="24">
        <f>SUM('[1]ВЛандех:Белая Роза'!H50)</f>
        <v>0</v>
      </c>
      <c r="I50" s="24">
        <f>SUM('[1]ВЛандех:Белая Роза'!I50)</f>
        <v>0</v>
      </c>
      <c r="J50" s="24">
        <f>SUM('[1]ВЛандех:Белая Роза'!J50)</f>
        <v>0</v>
      </c>
      <c r="K50" s="23"/>
      <c r="L50" s="77"/>
      <c r="M50" s="77"/>
      <c r="N50" s="77"/>
      <c r="O50" s="76"/>
    </row>
    <row r="51" spans="1:15" ht="17.45" customHeight="1">
      <c r="A51" s="78" t="s">
        <v>20</v>
      </c>
      <c r="B51" s="25">
        <f t="shared" si="1"/>
        <v>0</v>
      </c>
      <c r="C51" s="24">
        <f>SUM('[1]ВЛандех:Белая Роза'!C51)</f>
        <v>0</v>
      </c>
      <c r="D51" s="24">
        <f>SUM('[1]ВЛандех:Белая Роза'!D51)</f>
        <v>0</v>
      </c>
      <c r="E51" s="24">
        <f>SUM('[1]ВЛандех:Белая Роза'!E51)</f>
        <v>0</v>
      </c>
      <c r="F51" s="24">
        <f>SUM('[1]ВЛандех:Белая Роза'!F51)</f>
        <v>0</v>
      </c>
      <c r="G51" s="24">
        <f>SUM('[1]ВЛандех:Белая Роза'!G51)</f>
        <v>0</v>
      </c>
      <c r="H51" s="24">
        <f>SUM('[1]ВЛандех:Белая Роза'!H51)</f>
        <v>0</v>
      </c>
      <c r="I51" s="24">
        <f>SUM('[1]ВЛандех:Белая Роза'!I51)</f>
        <v>0</v>
      </c>
      <c r="J51" s="24">
        <f>SUM('[1]ВЛандех:Белая Роза'!J51)</f>
        <v>0</v>
      </c>
      <c r="K51" s="23"/>
      <c r="L51" s="77"/>
      <c r="M51" s="77"/>
      <c r="N51" s="77"/>
      <c r="O51" s="76"/>
    </row>
    <row r="52" spans="1:15" s="79" customFormat="1" ht="15" customHeight="1">
      <c r="A52" s="80" t="s">
        <v>19</v>
      </c>
      <c r="B52" s="25">
        <f t="shared" si="1"/>
        <v>0</v>
      </c>
      <c r="C52" s="24">
        <f>SUM('[1]ВЛандех:Белая Роза'!C52)</f>
        <v>0</v>
      </c>
      <c r="D52" s="24">
        <f>SUM('[1]ВЛандех:Белая Роза'!D52)</f>
        <v>0</v>
      </c>
      <c r="E52" s="24">
        <f>SUM('[1]ВЛандех:Белая Роза'!E52)</f>
        <v>0</v>
      </c>
      <c r="F52" s="24">
        <f>SUM('[1]ВЛандех:Белая Роза'!F52)</f>
        <v>0</v>
      </c>
      <c r="G52" s="24">
        <f>SUM('[1]ВЛандех:Белая Роза'!G52)</f>
        <v>0</v>
      </c>
      <c r="H52" s="24">
        <f>SUM('[1]ВЛандех:Белая Роза'!H52)</f>
        <v>0</v>
      </c>
      <c r="I52" s="24">
        <f>SUM('[1]ВЛандех:Белая Роза'!I52)</f>
        <v>0</v>
      </c>
      <c r="J52" s="24">
        <f>SUM('[1]ВЛандех:Белая Роза'!J52)</f>
        <v>0</v>
      </c>
      <c r="K52" s="28">
        <v>0</v>
      </c>
      <c r="L52" s="77"/>
      <c r="M52" s="77"/>
      <c r="N52" s="77"/>
      <c r="O52" s="76"/>
    </row>
    <row r="53" spans="1:15" s="79" customFormat="1" ht="15.75">
      <c r="A53" s="80" t="s">
        <v>18</v>
      </c>
      <c r="B53" s="25">
        <f t="shared" si="1"/>
        <v>0</v>
      </c>
      <c r="C53" s="24">
        <f>SUM('[1]ВЛандех:Белая Роза'!C53)</f>
        <v>0</v>
      </c>
      <c r="D53" s="24">
        <f>SUM('[1]ВЛандех:Белая Роза'!D53)</f>
        <v>0</v>
      </c>
      <c r="E53" s="24">
        <f>SUM('[1]ВЛандех:Белая Роза'!E53)</f>
        <v>0</v>
      </c>
      <c r="F53" s="24">
        <f>SUM('[1]ВЛандех:Белая Роза'!F53)</f>
        <v>0</v>
      </c>
      <c r="G53" s="24">
        <f>SUM('[1]ВЛандех:Белая Роза'!G53)</f>
        <v>0</v>
      </c>
      <c r="H53" s="24">
        <f>SUM('[1]ВЛандех:Белая Роза'!H53)</f>
        <v>0</v>
      </c>
      <c r="I53" s="24">
        <f>SUM('[1]ВЛандех:Белая Роза'!I53)</f>
        <v>0</v>
      </c>
      <c r="J53" s="24">
        <f>SUM('[1]ВЛандех:Белая Роза'!J53)</f>
        <v>0</v>
      </c>
      <c r="K53" s="28">
        <v>0</v>
      </c>
      <c r="L53" s="77"/>
      <c r="M53" s="77"/>
      <c r="N53" s="77"/>
      <c r="O53" s="76"/>
    </row>
    <row r="54" spans="1:15" s="79" customFormat="1" ht="15.75">
      <c r="A54" s="80" t="s">
        <v>17</v>
      </c>
      <c r="B54" s="25">
        <f t="shared" si="1"/>
        <v>0</v>
      </c>
      <c r="C54" s="24">
        <f>SUM('[1]ВЛандех:Белая Роза'!C54)</f>
        <v>0</v>
      </c>
      <c r="D54" s="24">
        <f>SUM('[1]ВЛандех:Белая Роза'!D54)</f>
        <v>0</v>
      </c>
      <c r="E54" s="24">
        <f>SUM('[1]ВЛандех:Белая Роза'!E54)</f>
        <v>0</v>
      </c>
      <c r="F54" s="24">
        <f>SUM('[1]ВЛандех:Белая Роза'!F54)</f>
        <v>0</v>
      </c>
      <c r="G54" s="24">
        <f>SUM('[1]ВЛандех:Белая Роза'!G54)</f>
        <v>0</v>
      </c>
      <c r="H54" s="24">
        <f>SUM('[1]ВЛандех:Белая Роза'!H54)</f>
        <v>0</v>
      </c>
      <c r="I54" s="24">
        <f>SUM('[1]ВЛандех:Белая Роза'!I54)</f>
        <v>0</v>
      </c>
      <c r="J54" s="24">
        <f>SUM('[1]ВЛандех:Белая Роза'!J54)</f>
        <v>0</v>
      </c>
      <c r="K54" s="28">
        <v>0</v>
      </c>
      <c r="L54" s="77"/>
      <c r="M54" s="77"/>
      <c r="N54" s="77"/>
      <c r="O54" s="76"/>
    </row>
    <row r="55" spans="1:15" s="79" customFormat="1" ht="15.75">
      <c r="A55" s="80" t="s">
        <v>16</v>
      </c>
      <c r="B55" s="25">
        <f t="shared" si="1"/>
        <v>0</v>
      </c>
      <c r="C55" s="24">
        <f>SUM('[1]ВЛандех:Белая Роза'!C55)</f>
        <v>0</v>
      </c>
      <c r="D55" s="24">
        <f>SUM('[1]ВЛандех:Белая Роза'!D55)</f>
        <v>0</v>
      </c>
      <c r="E55" s="24">
        <f>SUM('[1]ВЛандех:Белая Роза'!E55)</f>
        <v>0</v>
      </c>
      <c r="F55" s="24">
        <f>SUM('[1]ВЛандех:Белая Роза'!F55)</f>
        <v>0</v>
      </c>
      <c r="G55" s="24">
        <f>SUM('[1]ВЛандех:Белая Роза'!G55)</f>
        <v>0</v>
      </c>
      <c r="H55" s="24">
        <f>SUM('[1]ВЛандех:Белая Роза'!H55)</f>
        <v>0</v>
      </c>
      <c r="I55" s="24">
        <f>SUM('[1]ВЛандех:Белая Роза'!I55)</f>
        <v>0</v>
      </c>
      <c r="J55" s="24">
        <f>SUM('[1]ВЛандех:Белая Роза'!J55)</f>
        <v>0</v>
      </c>
      <c r="K55" s="28">
        <v>0</v>
      </c>
      <c r="L55" s="77"/>
      <c r="M55" s="77"/>
      <c r="N55" s="77"/>
      <c r="O55" s="76"/>
    </row>
    <row r="56" spans="1:15" ht="15.75">
      <c r="A56" s="78" t="s">
        <v>15</v>
      </c>
      <c r="B56" s="25">
        <f t="shared" si="1"/>
        <v>0</v>
      </c>
      <c r="C56" s="24">
        <f>SUM('[1]ВЛандех:Белая Роза'!C56)</f>
        <v>0</v>
      </c>
      <c r="D56" s="24">
        <f>SUM('[1]ВЛандех:Белая Роза'!D56)</f>
        <v>0</v>
      </c>
      <c r="E56" s="24">
        <f>SUM('[1]ВЛандех:Белая Роза'!E56)</f>
        <v>0</v>
      </c>
      <c r="F56" s="24">
        <f>SUM('[1]ВЛандех:Белая Роза'!F56)</f>
        <v>0</v>
      </c>
      <c r="G56" s="24">
        <f>SUM('[1]ВЛандех:Белая Роза'!G56)</f>
        <v>0</v>
      </c>
      <c r="H56" s="24">
        <f>SUM('[1]ВЛандех:Белая Роза'!H56)</f>
        <v>0</v>
      </c>
      <c r="I56" s="24">
        <f>SUM('[1]ВЛандех:Белая Роза'!I56)</f>
        <v>0</v>
      </c>
      <c r="J56" s="24">
        <f>SUM('[1]ВЛандех:Белая Роза'!J56)</f>
        <v>0</v>
      </c>
      <c r="K56" s="23"/>
      <c r="L56" s="77"/>
      <c r="M56" s="77"/>
      <c r="N56" s="77"/>
      <c r="O56" s="76"/>
    </row>
    <row r="57" spans="1:15" ht="15.75">
      <c r="A57" s="78" t="s">
        <v>14</v>
      </c>
      <c r="B57" s="25">
        <f t="shared" si="1"/>
        <v>0</v>
      </c>
      <c r="C57" s="24">
        <f>SUM('[1]ВЛандех:Белая Роза'!C57)</f>
        <v>0</v>
      </c>
      <c r="D57" s="24">
        <f>SUM('[1]ВЛандех:Белая Роза'!D57)</f>
        <v>0</v>
      </c>
      <c r="E57" s="24">
        <f>SUM('[1]ВЛандех:Белая Роза'!E57)</f>
        <v>0</v>
      </c>
      <c r="F57" s="24">
        <f>SUM('[1]ВЛандех:Белая Роза'!F57)</f>
        <v>0</v>
      </c>
      <c r="G57" s="24">
        <f>SUM('[1]ВЛандех:Белая Роза'!G57)</f>
        <v>0</v>
      </c>
      <c r="H57" s="24">
        <f>SUM('[1]ВЛандех:Белая Роза'!H57)</f>
        <v>0</v>
      </c>
      <c r="I57" s="24">
        <f>SUM('[1]ВЛандех:Белая Роза'!I57)</f>
        <v>0</v>
      </c>
      <c r="J57" s="24">
        <f>SUM('[1]ВЛандех:Белая Роза'!J57)</f>
        <v>0</v>
      </c>
      <c r="K57" s="23"/>
      <c r="L57" s="77"/>
      <c r="M57" s="77"/>
      <c r="N57" s="77"/>
      <c r="O57" s="76"/>
    </row>
    <row r="58" spans="1:15" ht="15.75">
      <c r="A58" s="78" t="s">
        <v>13</v>
      </c>
      <c r="B58" s="25">
        <f t="shared" si="1"/>
        <v>0</v>
      </c>
      <c r="C58" s="24">
        <f>SUM('[1]ВЛандех:Белая Роза'!C58)</f>
        <v>0</v>
      </c>
      <c r="D58" s="24">
        <f>SUM('[1]ВЛандех:Белая Роза'!D58)</f>
        <v>0</v>
      </c>
      <c r="E58" s="24">
        <f>SUM('[1]ВЛандех:Белая Роза'!E58)</f>
        <v>0</v>
      </c>
      <c r="F58" s="24">
        <f>SUM('[1]ВЛандех:Белая Роза'!F58)</f>
        <v>0</v>
      </c>
      <c r="G58" s="24">
        <f>SUM('[1]ВЛандех:Белая Роза'!G58)</f>
        <v>0</v>
      </c>
      <c r="H58" s="24">
        <f>SUM('[1]ВЛандех:Белая Роза'!H58)</f>
        <v>0</v>
      </c>
      <c r="I58" s="24">
        <f>SUM('[1]ВЛандех:Белая Роза'!I58)</f>
        <v>0</v>
      </c>
      <c r="J58" s="24">
        <f>SUM('[1]ВЛандех:Белая Роза'!J58)</f>
        <v>0</v>
      </c>
      <c r="K58" s="23"/>
      <c r="L58" s="77"/>
      <c r="M58" s="77"/>
      <c r="N58" s="77"/>
      <c r="O58" s="76"/>
    </row>
    <row r="59" spans="1:15" ht="16.149999999999999" customHeight="1">
      <c r="A59" s="78" t="s">
        <v>12</v>
      </c>
      <c r="B59" s="25">
        <f t="shared" si="1"/>
        <v>0</v>
      </c>
      <c r="C59" s="24">
        <f>SUM('[1]ВЛандех:Белая Роза'!C59)</f>
        <v>0</v>
      </c>
      <c r="D59" s="24">
        <f>SUM('[1]ВЛандех:Белая Роза'!D59)</f>
        <v>0</v>
      </c>
      <c r="E59" s="24">
        <f>SUM('[1]ВЛандех:Белая Роза'!E59)</f>
        <v>0</v>
      </c>
      <c r="F59" s="24">
        <f>SUM('[1]ВЛандех:Белая Роза'!F59)</f>
        <v>0</v>
      </c>
      <c r="G59" s="24">
        <f>SUM('[1]ВЛандех:Белая Роза'!G59)</f>
        <v>0</v>
      </c>
      <c r="H59" s="24">
        <f>SUM('[1]ВЛандех:Белая Роза'!H59)</f>
        <v>0</v>
      </c>
      <c r="I59" s="24">
        <f>SUM('[1]ВЛандех:Белая Роза'!I59)</f>
        <v>0</v>
      </c>
      <c r="J59" s="24">
        <f>SUM('[1]ВЛандех:Белая Роза'!J59)</f>
        <v>0</v>
      </c>
      <c r="K59" s="23"/>
      <c r="L59" s="77"/>
      <c r="M59" s="77"/>
      <c r="N59" s="77"/>
      <c r="O59" s="76"/>
    </row>
    <row r="60" spans="1:15" ht="15.75">
      <c r="A60" s="78" t="s">
        <v>11</v>
      </c>
      <c r="B60" s="25">
        <f t="shared" si="1"/>
        <v>0</v>
      </c>
      <c r="C60" s="24">
        <f>SUM('[1]ВЛандех:Белая Роза'!C60)</f>
        <v>0</v>
      </c>
      <c r="D60" s="24">
        <f>SUM('[1]ВЛандех:Белая Роза'!D60)</f>
        <v>0</v>
      </c>
      <c r="E60" s="24">
        <f>SUM('[1]ВЛандех:Белая Роза'!E60)</f>
        <v>0</v>
      </c>
      <c r="F60" s="24">
        <f>SUM('[1]ВЛандех:Белая Роза'!F60)</f>
        <v>0</v>
      </c>
      <c r="G60" s="24">
        <f>SUM('[1]ВЛандех:Белая Роза'!G60)</f>
        <v>0</v>
      </c>
      <c r="H60" s="24">
        <f>SUM('[1]ВЛандех:Белая Роза'!H60)</f>
        <v>0</v>
      </c>
      <c r="I60" s="24">
        <f>SUM('[1]ВЛандех:Белая Роза'!I60)</f>
        <v>0</v>
      </c>
      <c r="J60" s="24">
        <f>SUM('[1]ВЛандех:Белая Роза'!J60)</f>
        <v>0</v>
      </c>
      <c r="K60" s="23"/>
      <c r="L60" s="77"/>
      <c r="M60" s="77"/>
      <c r="N60" s="77"/>
      <c r="O60" s="76"/>
    </row>
    <row r="61" spans="1:15" ht="15.75" customHeight="1">
      <c r="A61" s="78" t="s">
        <v>10</v>
      </c>
      <c r="B61" s="25">
        <f t="shared" si="1"/>
        <v>4910</v>
      </c>
      <c r="C61" s="24">
        <f>SUM('[1]ВЛандех:Белая Роза'!C61)</f>
        <v>0</v>
      </c>
      <c r="D61" s="24">
        <f>SUM('[1]ВЛандех:Белая Роза'!D61)</f>
        <v>0</v>
      </c>
      <c r="E61" s="24">
        <f>SUM('[1]ВЛандех:Белая Роза'!E61)</f>
        <v>0</v>
      </c>
      <c r="F61" s="24">
        <v>4910</v>
      </c>
      <c r="G61" s="24">
        <f>SUM('[1]ВЛандех:Белая Роза'!G61)</f>
        <v>0</v>
      </c>
      <c r="H61" s="24">
        <v>11316</v>
      </c>
      <c r="I61" s="24">
        <v>16752</v>
      </c>
      <c r="J61" s="24">
        <f>SUM('[1]ВЛандех:Белая Роза'!J61)</f>
        <v>0</v>
      </c>
      <c r="K61" s="23"/>
      <c r="L61" s="77"/>
      <c r="M61" s="77"/>
      <c r="N61" s="77"/>
      <c r="O61" s="76"/>
    </row>
    <row r="62" spans="1:15" ht="31.5" customHeight="1">
      <c r="A62" s="78" t="s">
        <v>9</v>
      </c>
      <c r="B62" s="25">
        <f t="shared" si="1"/>
        <v>0</v>
      </c>
      <c r="C62" s="24">
        <f>SUM('[1]ВЛандех:Белая Роза'!C62)</f>
        <v>0</v>
      </c>
      <c r="D62" s="24">
        <f>SUM('[1]ВЛандех:Белая Роза'!D62)</f>
        <v>0</v>
      </c>
      <c r="E62" s="24">
        <f>SUM('[1]ВЛандех:Белая Роза'!E62)</f>
        <v>0</v>
      </c>
      <c r="F62" s="24">
        <f>SUM('[1]ВЛандех:Белая Роза'!F62)</f>
        <v>0</v>
      </c>
      <c r="G62" s="24">
        <f>SUM('[1]ВЛандех:Белая Роза'!G62)</f>
        <v>0</v>
      </c>
      <c r="H62" s="24">
        <f>SUM('[1]ВЛандех:Белая Роза'!H62)</f>
        <v>0</v>
      </c>
      <c r="I62" s="24">
        <f>SUM('[1]ВЛандех:Белая Роза'!I62)</f>
        <v>0</v>
      </c>
      <c r="J62" s="24">
        <f>SUM('[1]ВЛандех:Белая Роза'!J62)</f>
        <v>0</v>
      </c>
      <c r="K62" s="23"/>
      <c r="L62" s="77"/>
      <c r="M62" s="77"/>
      <c r="N62" s="77"/>
      <c r="O62" s="76"/>
    </row>
    <row r="63" spans="1:15" ht="15.75">
      <c r="A63" s="78" t="s">
        <v>8</v>
      </c>
      <c r="B63" s="25">
        <f t="shared" si="1"/>
        <v>0</v>
      </c>
      <c r="C63" s="24">
        <f>SUM('[1]ВЛандех:Белая Роза'!C63)</f>
        <v>0</v>
      </c>
      <c r="D63" s="24">
        <f>SUM('[1]ВЛандех:Белая Роза'!D63)</f>
        <v>0</v>
      </c>
      <c r="E63" s="24">
        <f>SUM('[1]ВЛандех:Белая Роза'!E63)</f>
        <v>0</v>
      </c>
      <c r="F63" s="24">
        <f>SUM('[1]ВЛандех:Белая Роза'!F63)</f>
        <v>0</v>
      </c>
      <c r="G63" s="24">
        <f>SUM('[1]ВЛандех:Белая Роза'!G63)</f>
        <v>0</v>
      </c>
      <c r="H63" s="24">
        <f>SUM('[1]ВЛандех:Белая Роза'!H63)</f>
        <v>0</v>
      </c>
      <c r="I63" s="24">
        <f>SUM('[1]ВЛандех:Белая Роза'!I63)</f>
        <v>0</v>
      </c>
      <c r="J63" s="24">
        <f>SUM('[1]ВЛандех:Белая Роза'!J63)</f>
        <v>0</v>
      </c>
      <c r="K63" s="23"/>
      <c r="L63" s="77"/>
      <c r="M63" s="77"/>
      <c r="N63" s="77"/>
      <c r="O63" s="76"/>
    </row>
    <row r="64" spans="1:15" ht="15.6" customHeight="1">
      <c r="A64" s="78" t="s">
        <v>7</v>
      </c>
      <c r="B64" s="25">
        <f t="shared" si="1"/>
        <v>0</v>
      </c>
      <c r="C64" s="24">
        <f>SUM('[1]ВЛандех:Белая Роза'!C64)</f>
        <v>0</v>
      </c>
      <c r="D64" s="24">
        <f>SUM('[1]ВЛандех:Белая Роза'!D64)</f>
        <v>0</v>
      </c>
      <c r="E64" s="24">
        <f>SUM('[1]ВЛандех:Белая Роза'!E64)</f>
        <v>0</v>
      </c>
      <c r="F64" s="24">
        <f>SUM('[1]ВЛандех:Белая Роза'!F64)</f>
        <v>0</v>
      </c>
      <c r="G64" s="24">
        <f>SUM('[1]ВЛандех:Белая Роза'!G64)</f>
        <v>0</v>
      </c>
      <c r="H64" s="24">
        <f>SUM('[1]ВЛандех:Белая Роза'!H64)</f>
        <v>0</v>
      </c>
      <c r="I64" s="24">
        <f>SUM('[1]ВЛандех:Белая Роза'!I64)</f>
        <v>0</v>
      </c>
      <c r="J64" s="24">
        <f>SUM('[1]ВЛандех:Белая Роза'!J64)</f>
        <v>0</v>
      </c>
      <c r="K64" s="23"/>
      <c r="L64" s="77"/>
      <c r="M64" s="77"/>
      <c r="N64" s="77"/>
      <c r="O64" s="76"/>
    </row>
    <row r="65" spans="1:15" ht="15.75">
      <c r="A65" s="78" t="s">
        <v>6</v>
      </c>
      <c r="B65" s="25">
        <f t="shared" si="1"/>
        <v>0</v>
      </c>
      <c r="C65" s="24">
        <f>SUM('[1]ВЛандех:Белая Роза'!C65)</f>
        <v>0</v>
      </c>
      <c r="D65" s="24">
        <f>SUM('[1]ВЛандех:Белая Роза'!D65)</f>
        <v>0</v>
      </c>
      <c r="E65" s="24">
        <f>SUM('[1]ВЛандех:Белая Роза'!E65)</f>
        <v>0</v>
      </c>
      <c r="F65" s="24">
        <f>SUM('[1]ВЛандех:Белая Роза'!F65)</f>
        <v>0</v>
      </c>
      <c r="G65" s="24">
        <f>SUM('[1]ВЛандех:Белая Роза'!G65)</f>
        <v>0</v>
      </c>
      <c r="H65" s="24">
        <f>SUM('[1]ВЛандех:Белая Роза'!H65)</f>
        <v>0</v>
      </c>
      <c r="I65" s="24">
        <f>SUM('[1]ВЛандех:Белая Роза'!I65)</f>
        <v>0</v>
      </c>
      <c r="J65" s="24">
        <f>SUM('[1]ВЛандех:Белая Роза'!J65)</f>
        <v>0</v>
      </c>
      <c r="K65" s="23"/>
      <c r="L65" s="77"/>
      <c r="M65" s="77"/>
      <c r="N65" s="77"/>
      <c r="O65" s="76"/>
    </row>
    <row r="66" spans="1:15" ht="15.75">
      <c r="A66" s="78" t="s">
        <v>5</v>
      </c>
      <c r="B66" s="25">
        <f t="shared" si="1"/>
        <v>0</v>
      </c>
      <c r="C66" s="24">
        <f>SUM('[1]ВЛандех:Белая Роза'!C66)</f>
        <v>0</v>
      </c>
      <c r="D66" s="24">
        <f>SUM('[1]ВЛандех:Белая Роза'!D66)</f>
        <v>0</v>
      </c>
      <c r="E66" s="24">
        <f>SUM('[1]ВЛандех:Белая Роза'!E66)</f>
        <v>0</v>
      </c>
      <c r="F66" s="24">
        <f>SUM('[1]ВЛандех:Белая Роза'!F66)</f>
        <v>0</v>
      </c>
      <c r="G66" s="24">
        <f>SUM('[1]ВЛандех:Белая Роза'!G66)</f>
        <v>0</v>
      </c>
      <c r="H66" s="24">
        <f>SUM('[1]ВЛандех:Белая Роза'!H66)</f>
        <v>0</v>
      </c>
      <c r="I66" s="24">
        <f>SUM('[1]ВЛандех:Белая Роза'!I66)</f>
        <v>0</v>
      </c>
      <c r="J66" s="24">
        <f>SUM('[1]ВЛандех:Белая Роза'!J66)</f>
        <v>0</v>
      </c>
      <c r="K66" s="23"/>
      <c r="L66" s="77"/>
      <c r="M66" s="77"/>
      <c r="N66" s="77"/>
      <c r="O66" s="76"/>
    </row>
    <row r="67" spans="1:15" ht="19.5" customHeight="1">
      <c r="A67" s="78" t="s">
        <v>4</v>
      </c>
      <c r="B67" s="25">
        <f t="shared" si="1"/>
        <v>0</v>
      </c>
      <c r="C67" s="24">
        <f>SUM('[1]ВЛандех:Белая Роза'!C67)</f>
        <v>0</v>
      </c>
      <c r="D67" s="24">
        <f>SUM('[1]ВЛандех:Белая Роза'!D67)</f>
        <v>0</v>
      </c>
      <c r="E67" s="24">
        <f>SUM('[1]ВЛандех:Белая Роза'!E67)</f>
        <v>0</v>
      </c>
      <c r="F67" s="24">
        <f>SUM('[1]ВЛандех:Белая Роза'!F67)</f>
        <v>0</v>
      </c>
      <c r="G67" s="24">
        <f>SUM('[1]ВЛандех:Белая Роза'!G67)</f>
        <v>0</v>
      </c>
      <c r="H67" s="24">
        <f>SUM('[1]ВЛандех:Белая Роза'!H67)</f>
        <v>0</v>
      </c>
      <c r="I67" s="24">
        <f>SUM('[1]ВЛандех:Белая Роза'!I67)</f>
        <v>0</v>
      </c>
      <c r="J67" s="24">
        <f>SUM('[1]ВЛандех:Белая Роза'!J67)</f>
        <v>0</v>
      </c>
      <c r="K67" s="23"/>
      <c r="L67" s="77"/>
      <c r="M67" s="77"/>
      <c r="N67" s="77"/>
      <c r="O67" s="76"/>
    </row>
    <row r="68" spans="1:15" s="79" customFormat="1" ht="15.75">
      <c r="A68" s="80" t="s">
        <v>3</v>
      </c>
      <c r="B68" s="25">
        <f t="shared" si="1"/>
        <v>0</v>
      </c>
      <c r="C68" s="24">
        <f>SUM('[1]ВЛандех:Белая Роза'!C68)</f>
        <v>0</v>
      </c>
      <c r="D68" s="24">
        <f>SUM('[1]ВЛандех:Белая Роза'!D68)</f>
        <v>0</v>
      </c>
      <c r="E68" s="24">
        <f>SUM('[1]ВЛандех:Белая Роза'!E68)</f>
        <v>0</v>
      </c>
      <c r="F68" s="24">
        <f>SUM('[1]ВЛандех:Белая Роза'!F68)</f>
        <v>0</v>
      </c>
      <c r="G68" s="24">
        <f>SUM('[1]ВЛандех:Белая Роза'!G68)</f>
        <v>0</v>
      </c>
      <c r="H68" s="24">
        <f>SUM('[1]ВЛандех:Белая Роза'!H68)</f>
        <v>0</v>
      </c>
      <c r="I68" s="24">
        <f>SUM('[1]ВЛандех:Белая Роза'!I68)</f>
        <v>0</v>
      </c>
      <c r="J68" s="24">
        <f>SUM('[1]ВЛандех:Белая Роза'!J68)</f>
        <v>0</v>
      </c>
      <c r="K68" s="28">
        <v>0</v>
      </c>
      <c r="L68" s="77"/>
      <c r="M68" s="77"/>
      <c r="N68" s="77"/>
      <c r="O68" s="76"/>
    </row>
    <row r="69" spans="1:15" ht="15.75">
      <c r="A69" s="78" t="s">
        <v>2</v>
      </c>
      <c r="B69" s="25">
        <f t="shared" si="1"/>
        <v>0</v>
      </c>
      <c r="C69" s="24">
        <f>SUM('[1]ВЛандех:Белая Роза'!C69)</f>
        <v>0</v>
      </c>
      <c r="D69" s="24">
        <f>SUM('[1]ВЛандех:Белая Роза'!D69)</f>
        <v>0</v>
      </c>
      <c r="E69" s="24">
        <f>SUM('[1]ВЛандех:Белая Роза'!E69)</f>
        <v>0</v>
      </c>
      <c r="F69" s="24">
        <f>SUM('[1]ВЛандех:Белая Роза'!F69)</f>
        <v>0</v>
      </c>
      <c r="G69" s="24">
        <f>SUM('[1]ВЛандех:Белая Роза'!G69)</f>
        <v>0</v>
      </c>
      <c r="H69" s="24">
        <f>SUM('[1]ВЛандех:Белая Роза'!H69)</f>
        <v>0</v>
      </c>
      <c r="I69" s="24">
        <f>SUM('[1]ВЛандех:Белая Роза'!I69)</f>
        <v>0</v>
      </c>
      <c r="J69" s="24">
        <f>SUM('[1]ВЛандех:Белая Роза'!J69)</f>
        <v>0</v>
      </c>
      <c r="K69" s="23"/>
      <c r="L69" s="77"/>
      <c r="M69" s="77"/>
      <c r="N69" s="77"/>
      <c r="O69" s="76"/>
    </row>
    <row r="70" spans="1:15" ht="16.5" thickBot="1">
      <c r="A70" s="75" t="s">
        <v>1</v>
      </c>
      <c r="B70" s="20">
        <f t="shared" si="1"/>
        <v>0</v>
      </c>
      <c r="C70" s="48">
        <f>SUM('[1]ВЛандех:Белая Роза'!C70)</f>
        <v>0</v>
      </c>
      <c r="D70" s="48">
        <f>SUM('[1]ВЛандех:Белая Роза'!D70)</f>
        <v>0</v>
      </c>
      <c r="E70" s="19">
        <f>SUM('[1]ВЛандех:Белая Роза'!E70)</f>
        <v>0</v>
      </c>
      <c r="F70" s="48">
        <f>SUM('[1]ВЛандех:Белая Роза'!F70)</f>
        <v>0</v>
      </c>
      <c r="G70" s="48">
        <f>SUM('[1]ВЛандех:Белая Роза'!G70)</f>
        <v>0</v>
      </c>
      <c r="H70" s="48">
        <f>SUM('[1]ВЛандех:Белая Роза'!H70)</f>
        <v>0</v>
      </c>
      <c r="I70" s="48">
        <f>SUM('[1]ВЛандех:Белая Роза'!I70)</f>
        <v>0</v>
      </c>
      <c r="J70" s="19">
        <f>SUM('[1]ВЛандех:Белая Роза'!J70)</f>
        <v>0</v>
      </c>
      <c r="K70" s="15"/>
      <c r="L70" s="74"/>
      <c r="M70" s="73"/>
      <c r="N70" s="73"/>
      <c r="O70" s="72"/>
    </row>
    <row r="71" spans="1:15" ht="16.5" thickBot="1">
      <c r="A71" s="71" t="s">
        <v>0</v>
      </c>
      <c r="B71" s="11">
        <f t="shared" ref="B71:O71" si="2">SUM(B7:B70)</f>
        <v>5630</v>
      </c>
      <c r="C71" s="11">
        <f t="shared" si="2"/>
        <v>0</v>
      </c>
      <c r="D71" s="11">
        <f t="shared" si="2"/>
        <v>0</v>
      </c>
      <c r="E71" s="11">
        <f t="shared" si="2"/>
        <v>0</v>
      </c>
      <c r="F71" s="11">
        <f t="shared" si="2"/>
        <v>5630</v>
      </c>
      <c r="G71" s="11">
        <f t="shared" si="2"/>
        <v>0</v>
      </c>
      <c r="H71" s="11">
        <f t="shared" si="2"/>
        <v>11496</v>
      </c>
      <c r="I71" s="11">
        <f t="shared" si="2"/>
        <v>17352</v>
      </c>
      <c r="J71" s="11">
        <f t="shared" si="2"/>
        <v>0</v>
      </c>
      <c r="K71" s="12">
        <f t="shared" si="2"/>
        <v>0</v>
      </c>
      <c r="L71" s="11">
        <f t="shared" si="2"/>
        <v>0</v>
      </c>
      <c r="M71" s="11">
        <f t="shared" si="2"/>
        <v>0</v>
      </c>
      <c r="N71" s="11">
        <f t="shared" si="2"/>
        <v>0</v>
      </c>
      <c r="O71" s="10">
        <f t="shared" si="2"/>
        <v>0</v>
      </c>
    </row>
    <row r="72" spans="1:15" ht="22.9" customHeight="1">
      <c r="A72" s="70"/>
      <c r="B72" s="69"/>
      <c r="C72" s="69"/>
      <c r="D72" s="69"/>
      <c r="E72" s="69"/>
      <c r="F72" s="69"/>
      <c r="G72" s="69"/>
      <c r="H72" s="68"/>
      <c r="I72" s="68"/>
      <c r="J72" s="68"/>
      <c r="K72" s="68"/>
      <c r="L72" s="68"/>
      <c r="M72" s="68"/>
      <c r="N72" s="68"/>
      <c r="O72" s="68"/>
    </row>
    <row r="73" spans="1:15" ht="15.75">
      <c r="B73" s="66"/>
      <c r="C73" s="66"/>
      <c r="D73" s="66"/>
      <c r="E73" s="66"/>
      <c r="F73" s="66"/>
      <c r="G73" s="66"/>
      <c r="H73" s="67"/>
      <c r="I73" s="67"/>
      <c r="J73" s="67"/>
      <c r="K73" s="67"/>
      <c r="L73" s="67"/>
      <c r="M73" s="67"/>
      <c r="N73" s="67"/>
      <c r="O73" s="67"/>
    </row>
    <row r="74" spans="1:15" ht="15.75">
      <c r="B74" s="66"/>
      <c r="C74" s="66"/>
      <c r="D74" s="66"/>
      <c r="E74" s="66"/>
      <c r="F74" s="66"/>
      <c r="G74" s="66"/>
      <c r="H74" s="67"/>
      <c r="I74" s="67"/>
      <c r="J74" s="67"/>
      <c r="K74" s="67"/>
      <c r="L74" s="67"/>
      <c r="M74" s="67"/>
      <c r="N74" s="67"/>
      <c r="O74" s="67"/>
    </row>
    <row r="75" spans="1:15" customFormat="1"/>
    <row r="76" spans="1:15" customFormat="1"/>
    <row r="77" spans="1:15" customFormat="1"/>
    <row r="78" spans="1:15" customFormat="1"/>
    <row r="79" spans="1:15" ht="15.75">
      <c r="B79" s="65"/>
      <c r="C79" s="65"/>
      <c r="D79" s="65"/>
      <c r="E79" s="65"/>
      <c r="F79" s="65"/>
      <c r="G79" s="65"/>
      <c r="H79" s="64"/>
      <c r="I79" s="64"/>
      <c r="J79" s="64"/>
      <c r="K79" s="64"/>
      <c r="L79" s="64"/>
      <c r="M79" s="64"/>
      <c r="N79" s="64"/>
      <c r="O79" s="64"/>
    </row>
  </sheetData>
  <mergeCells count="11">
    <mergeCell ref="L4:O4"/>
    <mergeCell ref="L5:M5"/>
    <mergeCell ref="N5:O5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4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5"/>
  <sheetViews>
    <sheetView zoomScale="75" zoomScaleNormal="75" workbookViewId="0">
      <pane ySplit="6" topLeftCell="A43" activePane="bottomLeft" state="frozen"/>
      <selection activeCell="M80" sqref="M80"/>
      <selection pane="bottomLeft" activeCell="M80" sqref="M80"/>
    </sheetView>
  </sheetViews>
  <sheetFormatPr defaultColWidth="8.85546875" defaultRowHeight="15"/>
  <cols>
    <col min="1" max="1" width="48.140625" style="1" customWidth="1"/>
    <col min="2" max="2" width="10.7109375" style="2" customWidth="1"/>
    <col min="3" max="3" width="24.42578125" style="2" customWidth="1"/>
    <col min="4" max="4" width="21.5703125" style="2" customWidth="1"/>
    <col min="5" max="6" width="16.5703125" style="2" customWidth="1"/>
    <col min="7" max="7" width="14.7109375" style="2" customWidth="1"/>
    <col min="8" max="8" width="16.42578125" style="1" customWidth="1"/>
    <col min="9" max="9" width="16.140625" style="1" customWidth="1"/>
    <col min="10" max="10" width="15.42578125" style="1" customWidth="1"/>
    <col min="11" max="11" width="13.140625" style="1" customWidth="1"/>
    <col min="12" max="12" width="11.42578125" style="1" customWidth="1"/>
    <col min="13" max="13" width="13" style="1" customWidth="1"/>
    <col min="14" max="14" width="11.7109375" style="1" customWidth="1"/>
    <col min="15" max="15" width="13.42578125" style="1" customWidth="1"/>
    <col min="16" max="245" width="8.85546875" style="1"/>
    <col min="246" max="246" width="34" style="1" customWidth="1"/>
    <col min="247" max="247" width="11.28515625" style="1" customWidth="1"/>
    <col min="248" max="248" width="11" style="1" customWidth="1"/>
    <col min="249" max="255" width="8.85546875" style="1"/>
    <col min="256" max="257" width="10.7109375" style="1" customWidth="1"/>
    <col min="258" max="258" width="8.85546875" style="1"/>
    <col min="259" max="259" width="11.5703125" style="1" customWidth="1"/>
    <col min="260" max="260" width="13.7109375" style="1" customWidth="1"/>
    <col min="261" max="264" width="9.28515625" style="1" customWidth="1"/>
    <col min="265" max="501" width="8.85546875" style="1"/>
    <col min="502" max="502" width="34" style="1" customWidth="1"/>
    <col min="503" max="503" width="11.28515625" style="1" customWidth="1"/>
    <col min="504" max="504" width="11" style="1" customWidth="1"/>
    <col min="505" max="511" width="8.85546875" style="1"/>
    <col min="512" max="513" width="10.7109375" style="1" customWidth="1"/>
    <col min="514" max="514" width="8.85546875" style="1"/>
    <col min="515" max="515" width="11.5703125" style="1" customWidth="1"/>
    <col min="516" max="516" width="13.7109375" style="1" customWidth="1"/>
    <col min="517" max="520" width="9.28515625" style="1" customWidth="1"/>
    <col min="521" max="757" width="8.85546875" style="1"/>
    <col min="758" max="758" width="34" style="1" customWidth="1"/>
    <col min="759" max="759" width="11.28515625" style="1" customWidth="1"/>
    <col min="760" max="760" width="11" style="1" customWidth="1"/>
    <col min="761" max="767" width="8.85546875" style="1"/>
    <col min="768" max="769" width="10.7109375" style="1" customWidth="1"/>
    <col min="770" max="770" width="8.85546875" style="1"/>
    <col min="771" max="771" width="11.5703125" style="1" customWidth="1"/>
    <col min="772" max="772" width="13.7109375" style="1" customWidth="1"/>
    <col min="773" max="776" width="9.28515625" style="1" customWidth="1"/>
    <col min="777" max="1013" width="8.85546875" style="1"/>
    <col min="1014" max="1014" width="34" style="1" customWidth="1"/>
    <col min="1015" max="1015" width="11.28515625" style="1" customWidth="1"/>
    <col min="1016" max="1016" width="11" style="1" customWidth="1"/>
    <col min="1017" max="1023" width="8.85546875" style="1"/>
    <col min="1024" max="1025" width="10.7109375" style="1" customWidth="1"/>
    <col min="1026" max="1026" width="8.85546875" style="1"/>
    <col min="1027" max="1027" width="11.5703125" style="1" customWidth="1"/>
    <col min="1028" max="1028" width="13.7109375" style="1" customWidth="1"/>
    <col min="1029" max="1032" width="9.28515625" style="1" customWidth="1"/>
    <col min="1033" max="1269" width="8.85546875" style="1"/>
    <col min="1270" max="1270" width="34" style="1" customWidth="1"/>
    <col min="1271" max="1271" width="11.28515625" style="1" customWidth="1"/>
    <col min="1272" max="1272" width="11" style="1" customWidth="1"/>
    <col min="1273" max="1279" width="8.85546875" style="1"/>
    <col min="1280" max="1281" width="10.7109375" style="1" customWidth="1"/>
    <col min="1282" max="1282" width="8.85546875" style="1"/>
    <col min="1283" max="1283" width="11.5703125" style="1" customWidth="1"/>
    <col min="1284" max="1284" width="13.7109375" style="1" customWidth="1"/>
    <col min="1285" max="1288" width="9.28515625" style="1" customWidth="1"/>
    <col min="1289" max="1525" width="8.85546875" style="1"/>
    <col min="1526" max="1526" width="34" style="1" customWidth="1"/>
    <col min="1527" max="1527" width="11.28515625" style="1" customWidth="1"/>
    <col min="1528" max="1528" width="11" style="1" customWidth="1"/>
    <col min="1529" max="1535" width="8.85546875" style="1"/>
    <col min="1536" max="1537" width="10.7109375" style="1" customWidth="1"/>
    <col min="1538" max="1538" width="8.85546875" style="1"/>
    <col min="1539" max="1539" width="11.5703125" style="1" customWidth="1"/>
    <col min="1540" max="1540" width="13.7109375" style="1" customWidth="1"/>
    <col min="1541" max="1544" width="9.28515625" style="1" customWidth="1"/>
    <col min="1545" max="1781" width="8.85546875" style="1"/>
    <col min="1782" max="1782" width="34" style="1" customWidth="1"/>
    <col min="1783" max="1783" width="11.28515625" style="1" customWidth="1"/>
    <col min="1784" max="1784" width="11" style="1" customWidth="1"/>
    <col min="1785" max="1791" width="8.85546875" style="1"/>
    <col min="1792" max="1793" width="10.7109375" style="1" customWidth="1"/>
    <col min="1794" max="1794" width="8.85546875" style="1"/>
    <col min="1795" max="1795" width="11.5703125" style="1" customWidth="1"/>
    <col min="1796" max="1796" width="13.7109375" style="1" customWidth="1"/>
    <col min="1797" max="1800" width="9.28515625" style="1" customWidth="1"/>
    <col min="1801" max="2037" width="8.85546875" style="1"/>
    <col min="2038" max="2038" width="34" style="1" customWidth="1"/>
    <col min="2039" max="2039" width="11.28515625" style="1" customWidth="1"/>
    <col min="2040" max="2040" width="11" style="1" customWidth="1"/>
    <col min="2041" max="2047" width="8.85546875" style="1"/>
    <col min="2048" max="2049" width="10.7109375" style="1" customWidth="1"/>
    <col min="2050" max="2050" width="8.85546875" style="1"/>
    <col min="2051" max="2051" width="11.5703125" style="1" customWidth="1"/>
    <col min="2052" max="2052" width="13.7109375" style="1" customWidth="1"/>
    <col min="2053" max="2056" width="9.28515625" style="1" customWidth="1"/>
    <col min="2057" max="2293" width="8.85546875" style="1"/>
    <col min="2294" max="2294" width="34" style="1" customWidth="1"/>
    <col min="2295" max="2295" width="11.28515625" style="1" customWidth="1"/>
    <col min="2296" max="2296" width="11" style="1" customWidth="1"/>
    <col min="2297" max="2303" width="8.85546875" style="1"/>
    <col min="2304" max="2305" width="10.7109375" style="1" customWidth="1"/>
    <col min="2306" max="2306" width="8.85546875" style="1"/>
    <col min="2307" max="2307" width="11.5703125" style="1" customWidth="1"/>
    <col min="2308" max="2308" width="13.7109375" style="1" customWidth="1"/>
    <col min="2309" max="2312" width="9.28515625" style="1" customWidth="1"/>
    <col min="2313" max="2549" width="8.85546875" style="1"/>
    <col min="2550" max="2550" width="34" style="1" customWidth="1"/>
    <col min="2551" max="2551" width="11.28515625" style="1" customWidth="1"/>
    <col min="2552" max="2552" width="11" style="1" customWidth="1"/>
    <col min="2553" max="2559" width="8.85546875" style="1"/>
    <col min="2560" max="2561" width="10.7109375" style="1" customWidth="1"/>
    <col min="2562" max="2562" width="8.85546875" style="1"/>
    <col min="2563" max="2563" width="11.5703125" style="1" customWidth="1"/>
    <col min="2564" max="2564" width="13.7109375" style="1" customWidth="1"/>
    <col min="2565" max="2568" width="9.28515625" style="1" customWidth="1"/>
    <col min="2569" max="2805" width="8.85546875" style="1"/>
    <col min="2806" max="2806" width="34" style="1" customWidth="1"/>
    <col min="2807" max="2807" width="11.28515625" style="1" customWidth="1"/>
    <col min="2808" max="2808" width="11" style="1" customWidth="1"/>
    <col min="2809" max="2815" width="8.85546875" style="1"/>
    <col min="2816" max="2817" width="10.7109375" style="1" customWidth="1"/>
    <col min="2818" max="2818" width="8.85546875" style="1"/>
    <col min="2819" max="2819" width="11.5703125" style="1" customWidth="1"/>
    <col min="2820" max="2820" width="13.7109375" style="1" customWidth="1"/>
    <col min="2821" max="2824" width="9.28515625" style="1" customWidth="1"/>
    <col min="2825" max="3061" width="8.85546875" style="1"/>
    <col min="3062" max="3062" width="34" style="1" customWidth="1"/>
    <col min="3063" max="3063" width="11.28515625" style="1" customWidth="1"/>
    <col min="3064" max="3064" width="11" style="1" customWidth="1"/>
    <col min="3065" max="3071" width="8.85546875" style="1"/>
    <col min="3072" max="3073" width="10.7109375" style="1" customWidth="1"/>
    <col min="3074" max="3074" width="8.85546875" style="1"/>
    <col min="3075" max="3075" width="11.5703125" style="1" customWidth="1"/>
    <col min="3076" max="3076" width="13.7109375" style="1" customWidth="1"/>
    <col min="3077" max="3080" width="9.28515625" style="1" customWidth="1"/>
    <col min="3081" max="3317" width="8.85546875" style="1"/>
    <col min="3318" max="3318" width="34" style="1" customWidth="1"/>
    <col min="3319" max="3319" width="11.28515625" style="1" customWidth="1"/>
    <col min="3320" max="3320" width="11" style="1" customWidth="1"/>
    <col min="3321" max="3327" width="8.85546875" style="1"/>
    <col min="3328" max="3329" width="10.7109375" style="1" customWidth="1"/>
    <col min="3330" max="3330" width="8.85546875" style="1"/>
    <col min="3331" max="3331" width="11.5703125" style="1" customWidth="1"/>
    <col min="3332" max="3332" width="13.7109375" style="1" customWidth="1"/>
    <col min="3333" max="3336" width="9.28515625" style="1" customWidth="1"/>
    <col min="3337" max="3573" width="8.85546875" style="1"/>
    <col min="3574" max="3574" width="34" style="1" customWidth="1"/>
    <col min="3575" max="3575" width="11.28515625" style="1" customWidth="1"/>
    <col min="3576" max="3576" width="11" style="1" customWidth="1"/>
    <col min="3577" max="3583" width="8.85546875" style="1"/>
    <col min="3584" max="3585" width="10.7109375" style="1" customWidth="1"/>
    <col min="3586" max="3586" width="8.85546875" style="1"/>
    <col min="3587" max="3587" width="11.5703125" style="1" customWidth="1"/>
    <col min="3588" max="3588" width="13.7109375" style="1" customWidth="1"/>
    <col min="3589" max="3592" width="9.28515625" style="1" customWidth="1"/>
    <col min="3593" max="3829" width="8.85546875" style="1"/>
    <col min="3830" max="3830" width="34" style="1" customWidth="1"/>
    <col min="3831" max="3831" width="11.28515625" style="1" customWidth="1"/>
    <col min="3832" max="3832" width="11" style="1" customWidth="1"/>
    <col min="3833" max="3839" width="8.85546875" style="1"/>
    <col min="3840" max="3841" width="10.7109375" style="1" customWidth="1"/>
    <col min="3842" max="3842" width="8.85546875" style="1"/>
    <col min="3843" max="3843" width="11.5703125" style="1" customWidth="1"/>
    <col min="3844" max="3844" width="13.7109375" style="1" customWidth="1"/>
    <col min="3845" max="3848" width="9.28515625" style="1" customWidth="1"/>
    <col min="3849" max="4085" width="8.85546875" style="1"/>
    <col min="4086" max="4086" width="34" style="1" customWidth="1"/>
    <col min="4087" max="4087" width="11.28515625" style="1" customWidth="1"/>
    <col min="4088" max="4088" width="11" style="1" customWidth="1"/>
    <col min="4089" max="4095" width="8.85546875" style="1"/>
    <col min="4096" max="4097" width="10.7109375" style="1" customWidth="1"/>
    <col min="4098" max="4098" width="8.85546875" style="1"/>
    <col min="4099" max="4099" width="11.5703125" style="1" customWidth="1"/>
    <col min="4100" max="4100" width="13.7109375" style="1" customWidth="1"/>
    <col min="4101" max="4104" width="9.28515625" style="1" customWidth="1"/>
    <col min="4105" max="4341" width="8.85546875" style="1"/>
    <col min="4342" max="4342" width="34" style="1" customWidth="1"/>
    <col min="4343" max="4343" width="11.28515625" style="1" customWidth="1"/>
    <col min="4344" max="4344" width="11" style="1" customWidth="1"/>
    <col min="4345" max="4351" width="8.85546875" style="1"/>
    <col min="4352" max="4353" width="10.7109375" style="1" customWidth="1"/>
    <col min="4354" max="4354" width="8.85546875" style="1"/>
    <col min="4355" max="4355" width="11.5703125" style="1" customWidth="1"/>
    <col min="4356" max="4356" width="13.7109375" style="1" customWidth="1"/>
    <col min="4357" max="4360" width="9.28515625" style="1" customWidth="1"/>
    <col min="4361" max="4597" width="8.85546875" style="1"/>
    <col min="4598" max="4598" width="34" style="1" customWidth="1"/>
    <col min="4599" max="4599" width="11.28515625" style="1" customWidth="1"/>
    <col min="4600" max="4600" width="11" style="1" customWidth="1"/>
    <col min="4601" max="4607" width="8.85546875" style="1"/>
    <col min="4608" max="4609" width="10.7109375" style="1" customWidth="1"/>
    <col min="4610" max="4610" width="8.85546875" style="1"/>
    <col min="4611" max="4611" width="11.5703125" style="1" customWidth="1"/>
    <col min="4612" max="4612" width="13.7109375" style="1" customWidth="1"/>
    <col min="4613" max="4616" width="9.28515625" style="1" customWidth="1"/>
    <col min="4617" max="4853" width="8.85546875" style="1"/>
    <col min="4854" max="4854" width="34" style="1" customWidth="1"/>
    <col min="4855" max="4855" width="11.28515625" style="1" customWidth="1"/>
    <col min="4856" max="4856" width="11" style="1" customWidth="1"/>
    <col min="4857" max="4863" width="8.85546875" style="1"/>
    <col min="4864" max="4865" width="10.7109375" style="1" customWidth="1"/>
    <col min="4866" max="4866" width="8.85546875" style="1"/>
    <col min="4867" max="4867" width="11.5703125" style="1" customWidth="1"/>
    <col min="4868" max="4868" width="13.7109375" style="1" customWidth="1"/>
    <col min="4869" max="4872" width="9.28515625" style="1" customWidth="1"/>
    <col min="4873" max="5109" width="8.85546875" style="1"/>
    <col min="5110" max="5110" width="34" style="1" customWidth="1"/>
    <col min="5111" max="5111" width="11.28515625" style="1" customWidth="1"/>
    <col min="5112" max="5112" width="11" style="1" customWidth="1"/>
    <col min="5113" max="5119" width="8.85546875" style="1"/>
    <col min="5120" max="5121" width="10.7109375" style="1" customWidth="1"/>
    <col min="5122" max="5122" width="8.85546875" style="1"/>
    <col min="5123" max="5123" width="11.5703125" style="1" customWidth="1"/>
    <col min="5124" max="5124" width="13.7109375" style="1" customWidth="1"/>
    <col min="5125" max="5128" width="9.28515625" style="1" customWidth="1"/>
    <col min="5129" max="5365" width="8.85546875" style="1"/>
    <col min="5366" max="5366" width="34" style="1" customWidth="1"/>
    <col min="5367" max="5367" width="11.28515625" style="1" customWidth="1"/>
    <col min="5368" max="5368" width="11" style="1" customWidth="1"/>
    <col min="5369" max="5375" width="8.85546875" style="1"/>
    <col min="5376" max="5377" width="10.7109375" style="1" customWidth="1"/>
    <col min="5378" max="5378" width="8.85546875" style="1"/>
    <col min="5379" max="5379" width="11.5703125" style="1" customWidth="1"/>
    <col min="5380" max="5380" width="13.7109375" style="1" customWidth="1"/>
    <col min="5381" max="5384" width="9.28515625" style="1" customWidth="1"/>
    <col min="5385" max="5621" width="8.85546875" style="1"/>
    <col min="5622" max="5622" width="34" style="1" customWidth="1"/>
    <col min="5623" max="5623" width="11.28515625" style="1" customWidth="1"/>
    <col min="5624" max="5624" width="11" style="1" customWidth="1"/>
    <col min="5625" max="5631" width="8.85546875" style="1"/>
    <col min="5632" max="5633" width="10.7109375" style="1" customWidth="1"/>
    <col min="5634" max="5634" width="8.85546875" style="1"/>
    <col min="5635" max="5635" width="11.5703125" style="1" customWidth="1"/>
    <col min="5636" max="5636" width="13.7109375" style="1" customWidth="1"/>
    <col min="5637" max="5640" width="9.28515625" style="1" customWidth="1"/>
    <col min="5641" max="5877" width="8.85546875" style="1"/>
    <col min="5878" max="5878" width="34" style="1" customWidth="1"/>
    <col min="5879" max="5879" width="11.28515625" style="1" customWidth="1"/>
    <col min="5880" max="5880" width="11" style="1" customWidth="1"/>
    <col min="5881" max="5887" width="8.85546875" style="1"/>
    <col min="5888" max="5889" width="10.7109375" style="1" customWidth="1"/>
    <col min="5890" max="5890" width="8.85546875" style="1"/>
    <col min="5891" max="5891" width="11.5703125" style="1" customWidth="1"/>
    <col min="5892" max="5892" width="13.7109375" style="1" customWidth="1"/>
    <col min="5893" max="5896" width="9.28515625" style="1" customWidth="1"/>
    <col min="5897" max="6133" width="8.85546875" style="1"/>
    <col min="6134" max="6134" width="34" style="1" customWidth="1"/>
    <col min="6135" max="6135" width="11.28515625" style="1" customWidth="1"/>
    <col min="6136" max="6136" width="11" style="1" customWidth="1"/>
    <col min="6137" max="6143" width="8.85546875" style="1"/>
    <col min="6144" max="6145" width="10.7109375" style="1" customWidth="1"/>
    <col min="6146" max="6146" width="8.85546875" style="1"/>
    <col min="6147" max="6147" width="11.5703125" style="1" customWidth="1"/>
    <col min="6148" max="6148" width="13.7109375" style="1" customWidth="1"/>
    <col min="6149" max="6152" width="9.28515625" style="1" customWidth="1"/>
    <col min="6153" max="6389" width="8.85546875" style="1"/>
    <col min="6390" max="6390" width="34" style="1" customWidth="1"/>
    <col min="6391" max="6391" width="11.28515625" style="1" customWidth="1"/>
    <col min="6392" max="6392" width="11" style="1" customWidth="1"/>
    <col min="6393" max="6399" width="8.85546875" style="1"/>
    <col min="6400" max="6401" width="10.7109375" style="1" customWidth="1"/>
    <col min="6402" max="6402" width="8.85546875" style="1"/>
    <col min="6403" max="6403" width="11.5703125" style="1" customWidth="1"/>
    <col min="6404" max="6404" width="13.7109375" style="1" customWidth="1"/>
    <col min="6405" max="6408" width="9.28515625" style="1" customWidth="1"/>
    <col min="6409" max="6645" width="8.85546875" style="1"/>
    <col min="6646" max="6646" width="34" style="1" customWidth="1"/>
    <col min="6647" max="6647" width="11.28515625" style="1" customWidth="1"/>
    <col min="6648" max="6648" width="11" style="1" customWidth="1"/>
    <col min="6649" max="6655" width="8.85546875" style="1"/>
    <col min="6656" max="6657" width="10.7109375" style="1" customWidth="1"/>
    <col min="6658" max="6658" width="8.85546875" style="1"/>
    <col min="6659" max="6659" width="11.5703125" style="1" customWidth="1"/>
    <col min="6660" max="6660" width="13.7109375" style="1" customWidth="1"/>
    <col min="6661" max="6664" width="9.28515625" style="1" customWidth="1"/>
    <col min="6665" max="6901" width="8.85546875" style="1"/>
    <col min="6902" max="6902" width="34" style="1" customWidth="1"/>
    <col min="6903" max="6903" width="11.28515625" style="1" customWidth="1"/>
    <col min="6904" max="6904" width="11" style="1" customWidth="1"/>
    <col min="6905" max="6911" width="8.85546875" style="1"/>
    <col min="6912" max="6913" width="10.7109375" style="1" customWidth="1"/>
    <col min="6914" max="6914" width="8.85546875" style="1"/>
    <col min="6915" max="6915" width="11.5703125" style="1" customWidth="1"/>
    <col min="6916" max="6916" width="13.7109375" style="1" customWidth="1"/>
    <col min="6917" max="6920" width="9.28515625" style="1" customWidth="1"/>
    <col min="6921" max="7157" width="8.85546875" style="1"/>
    <col min="7158" max="7158" width="34" style="1" customWidth="1"/>
    <col min="7159" max="7159" width="11.28515625" style="1" customWidth="1"/>
    <col min="7160" max="7160" width="11" style="1" customWidth="1"/>
    <col min="7161" max="7167" width="8.85546875" style="1"/>
    <col min="7168" max="7169" width="10.7109375" style="1" customWidth="1"/>
    <col min="7170" max="7170" width="8.85546875" style="1"/>
    <col min="7171" max="7171" width="11.5703125" style="1" customWidth="1"/>
    <col min="7172" max="7172" width="13.7109375" style="1" customWidth="1"/>
    <col min="7173" max="7176" width="9.28515625" style="1" customWidth="1"/>
    <col min="7177" max="7413" width="8.85546875" style="1"/>
    <col min="7414" max="7414" width="34" style="1" customWidth="1"/>
    <col min="7415" max="7415" width="11.28515625" style="1" customWidth="1"/>
    <col min="7416" max="7416" width="11" style="1" customWidth="1"/>
    <col min="7417" max="7423" width="8.85546875" style="1"/>
    <col min="7424" max="7425" width="10.7109375" style="1" customWidth="1"/>
    <col min="7426" max="7426" width="8.85546875" style="1"/>
    <col min="7427" max="7427" width="11.5703125" style="1" customWidth="1"/>
    <col min="7428" max="7428" width="13.7109375" style="1" customWidth="1"/>
    <col min="7429" max="7432" width="9.28515625" style="1" customWidth="1"/>
    <col min="7433" max="7669" width="8.85546875" style="1"/>
    <col min="7670" max="7670" width="34" style="1" customWidth="1"/>
    <col min="7671" max="7671" width="11.28515625" style="1" customWidth="1"/>
    <col min="7672" max="7672" width="11" style="1" customWidth="1"/>
    <col min="7673" max="7679" width="8.85546875" style="1"/>
    <col min="7680" max="7681" width="10.7109375" style="1" customWidth="1"/>
    <col min="7682" max="7682" width="8.85546875" style="1"/>
    <col min="7683" max="7683" width="11.5703125" style="1" customWidth="1"/>
    <col min="7684" max="7684" width="13.7109375" style="1" customWidth="1"/>
    <col min="7685" max="7688" width="9.28515625" style="1" customWidth="1"/>
    <col min="7689" max="7925" width="8.85546875" style="1"/>
    <col min="7926" max="7926" width="34" style="1" customWidth="1"/>
    <col min="7927" max="7927" width="11.28515625" style="1" customWidth="1"/>
    <col min="7928" max="7928" width="11" style="1" customWidth="1"/>
    <col min="7929" max="7935" width="8.85546875" style="1"/>
    <col min="7936" max="7937" width="10.7109375" style="1" customWidth="1"/>
    <col min="7938" max="7938" width="8.85546875" style="1"/>
    <col min="7939" max="7939" width="11.5703125" style="1" customWidth="1"/>
    <col min="7940" max="7940" width="13.7109375" style="1" customWidth="1"/>
    <col min="7941" max="7944" width="9.28515625" style="1" customWidth="1"/>
    <col min="7945" max="8181" width="8.85546875" style="1"/>
    <col min="8182" max="8182" width="34" style="1" customWidth="1"/>
    <col min="8183" max="8183" width="11.28515625" style="1" customWidth="1"/>
    <col min="8184" max="8184" width="11" style="1" customWidth="1"/>
    <col min="8185" max="8191" width="8.85546875" style="1"/>
    <col min="8192" max="8193" width="10.7109375" style="1" customWidth="1"/>
    <col min="8194" max="8194" width="8.85546875" style="1"/>
    <col min="8195" max="8195" width="11.5703125" style="1" customWidth="1"/>
    <col min="8196" max="8196" width="13.7109375" style="1" customWidth="1"/>
    <col min="8197" max="8200" width="9.28515625" style="1" customWidth="1"/>
    <col min="8201" max="8437" width="8.85546875" style="1"/>
    <col min="8438" max="8438" width="34" style="1" customWidth="1"/>
    <col min="8439" max="8439" width="11.28515625" style="1" customWidth="1"/>
    <col min="8440" max="8440" width="11" style="1" customWidth="1"/>
    <col min="8441" max="8447" width="8.85546875" style="1"/>
    <col min="8448" max="8449" width="10.7109375" style="1" customWidth="1"/>
    <col min="8450" max="8450" width="8.85546875" style="1"/>
    <col min="8451" max="8451" width="11.5703125" style="1" customWidth="1"/>
    <col min="8452" max="8452" width="13.7109375" style="1" customWidth="1"/>
    <col min="8453" max="8456" width="9.28515625" style="1" customWidth="1"/>
    <col min="8457" max="8693" width="8.85546875" style="1"/>
    <col min="8694" max="8694" width="34" style="1" customWidth="1"/>
    <col min="8695" max="8695" width="11.28515625" style="1" customWidth="1"/>
    <col min="8696" max="8696" width="11" style="1" customWidth="1"/>
    <col min="8697" max="8703" width="8.85546875" style="1"/>
    <col min="8704" max="8705" width="10.7109375" style="1" customWidth="1"/>
    <col min="8706" max="8706" width="8.85546875" style="1"/>
    <col min="8707" max="8707" width="11.5703125" style="1" customWidth="1"/>
    <col min="8708" max="8708" width="13.7109375" style="1" customWidth="1"/>
    <col min="8709" max="8712" width="9.28515625" style="1" customWidth="1"/>
    <col min="8713" max="8949" width="8.85546875" style="1"/>
    <col min="8950" max="8950" width="34" style="1" customWidth="1"/>
    <col min="8951" max="8951" width="11.28515625" style="1" customWidth="1"/>
    <col min="8952" max="8952" width="11" style="1" customWidth="1"/>
    <col min="8953" max="8959" width="8.85546875" style="1"/>
    <col min="8960" max="8961" width="10.7109375" style="1" customWidth="1"/>
    <col min="8962" max="8962" width="8.85546875" style="1"/>
    <col min="8963" max="8963" width="11.5703125" style="1" customWidth="1"/>
    <col min="8964" max="8964" width="13.7109375" style="1" customWidth="1"/>
    <col min="8965" max="8968" width="9.28515625" style="1" customWidth="1"/>
    <col min="8969" max="9205" width="8.85546875" style="1"/>
    <col min="9206" max="9206" width="34" style="1" customWidth="1"/>
    <col min="9207" max="9207" width="11.28515625" style="1" customWidth="1"/>
    <col min="9208" max="9208" width="11" style="1" customWidth="1"/>
    <col min="9209" max="9215" width="8.85546875" style="1"/>
    <col min="9216" max="9217" width="10.7109375" style="1" customWidth="1"/>
    <col min="9218" max="9218" width="8.85546875" style="1"/>
    <col min="9219" max="9219" width="11.5703125" style="1" customWidth="1"/>
    <col min="9220" max="9220" width="13.7109375" style="1" customWidth="1"/>
    <col min="9221" max="9224" width="9.28515625" style="1" customWidth="1"/>
    <col min="9225" max="9461" width="8.85546875" style="1"/>
    <col min="9462" max="9462" width="34" style="1" customWidth="1"/>
    <col min="9463" max="9463" width="11.28515625" style="1" customWidth="1"/>
    <col min="9464" max="9464" width="11" style="1" customWidth="1"/>
    <col min="9465" max="9471" width="8.85546875" style="1"/>
    <col min="9472" max="9473" width="10.7109375" style="1" customWidth="1"/>
    <col min="9474" max="9474" width="8.85546875" style="1"/>
    <col min="9475" max="9475" width="11.5703125" style="1" customWidth="1"/>
    <col min="9476" max="9476" width="13.7109375" style="1" customWidth="1"/>
    <col min="9477" max="9480" width="9.28515625" style="1" customWidth="1"/>
    <col min="9481" max="9717" width="8.85546875" style="1"/>
    <col min="9718" max="9718" width="34" style="1" customWidth="1"/>
    <col min="9719" max="9719" width="11.28515625" style="1" customWidth="1"/>
    <col min="9720" max="9720" width="11" style="1" customWidth="1"/>
    <col min="9721" max="9727" width="8.85546875" style="1"/>
    <col min="9728" max="9729" width="10.7109375" style="1" customWidth="1"/>
    <col min="9730" max="9730" width="8.85546875" style="1"/>
    <col min="9731" max="9731" width="11.5703125" style="1" customWidth="1"/>
    <col min="9732" max="9732" width="13.7109375" style="1" customWidth="1"/>
    <col min="9733" max="9736" width="9.28515625" style="1" customWidth="1"/>
    <col min="9737" max="9973" width="8.85546875" style="1"/>
    <col min="9974" max="9974" width="34" style="1" customWidth="1"/>
    <col min="9975" max="9975" width="11.28515625" style="1" customWidth="1"/>
    <col min="9976" max="9976" width="11" style="1" customWidth="1"/>
    <col min="9977" max="9983" width="8.85546875" style="1"/>
    <col min="9984" max="9985" width="10.7109375" style="1" customWidth="1"/>
    <col min="9986" max="9986" width="8.85546875" style="1"/>
    <col min="9987" max="9987" width="11.5703125" style="1" customWidth="1"/>
    <col min="9988" max="9988" width="13.7109375" style="1" customWidth="1"/>
    <col min="9989" max="9992" width="9.28515625" style="1" customWidth="1"/>
    <col min="9993" max="10229" width="8.85546875" style="1"/>
    <col min="10230" max="10230" width="34" style="1" customWidth="1"/>
    <col min="10231" max="10231" width="11.28515625" style="1" customWidth="1"/>
    <col min="10232" max="10232" width="11" style="1" customWidth="1"/>
    <col min="10233" max="10239" width="8.85546875" style="1"/>
    <col min="10240" max="10241" width="10.7109375" style="1" customWidth="1"/>
    <col min="10242" max="10242" width="8.85546875" style="1"/>
    <col min="10243" max="10243" width="11.5703125" style="1" customWidth="1"/>
    <col min="10244" max="10244" width="13.7109375" style="1" customWidth="1"/>
    <col min="10245" max="10248" width="9.28515625" style="1" customWidth="1"/>
    <col min="10249" max="10485" width="8.85546875" style="1"/>
    <col min="10486" max="10486" width="34" style="1" customWidth="1"/>
    <col min="10487" max="10487" width="11.28515625" style="1" customWidth="1"/>
    <col min="10488" max="10488" width="11" style="1" customWidth="1"/>
    <col min="10489" max="10495" width="8.85546875" style="1"/>
    <col min="10496" max="10497" width="10.7109375" style="1" customWidth="1"/>
    <col min="10498" max="10498" width="8.85546875" style="1"/>
    <col min="10499" max="10499" width="11.5703125" style="1" customWidth="1"/>
    <col min="10500" max="10500" width="13.7109375" style="1" customWidth="1"/>
    <col min="10501" max="10504" width="9.28515625" style="1" customWidth="1"/>
    <col min="10505" max="10741" width="8.85546875" style="1"/>
    <col min="10742" max="10742" width="34" style="1" customWidth="1"/>
    <col min="10743" max="10743" width="11.28515625" style="1" customWidth="1"/>
    <col min="10744" max="10744" width="11" style="1" customWidth="1"/>
    <col min="10745" max="10751" width="8.85546875" style="1"/>
    <col min="10752" max="10753" width="10.7109375" style="1" customWidth="1"/>
    <col min="10754" max="10754" width="8.85546875" style="1"/>
    <col min="10755" max="10755" width="11.5703125" style="1" customWidth="1"/>
    <col min="10756" max="10756" width="13.7109375" style="1" customWidth="1"/>
    <col min="10757" max="10760" width="9.28515625" style="1" customWidth="1"/>
    <col min="10761" max="10997" width="8.85546875" style="1"/>
    <col min="10998" max="10998" width="34" style="1" customWidth="1"/>
    <col min="10999" max="10999" width="11.28515625" style="1" customWidth="1"/>
    <col min="11000" max="11000" width="11" style="1" customWidth="1"/>
    <col min="11001" max="11007" width="8.85546875" style="1"/>
    <col min="11008" max="11009" width="10.7109375" style="1" customWidth="1"/>
    <col min="11010" max="11010" width="8.85546875" style="1"/>
    <col min="11011" max="11011" width="11.5703125" style="1" customWidth="1"/>
    <col min="11012" max="11012" width="13.7109375" style="1" customWidth="1"/>
    <col min="11013" max="11016" width="9.28515625" style="1" customWidth="1"/>
    <col min="11017" max="11253" width="8.85546875" style="1"/>
    <col min="11254" max="11254" width="34" style="1" customWidth="1"/>
    <col min="11255" max="11255" width="11.28515625" style="1" customWidth="1"/>
    <col min="11256" max="11256" width="11" style="1" customWidth="1"/>
    <col min="11257" max="11263" width="8.85546875" style="1"/>
    <col min="11264" max="11265" width="10.7109375" style="1" customWidth="1"/>
    <col min="11266" max="11266" width="8.85546875" style="1"/>
    <col min="11267" max="11267" width="11.5703125" style="1" customWidth="1"/>
    <col min="11268" max="11268" width="13.7109375" style="1" customWidth="1"/>
    <col min="11269" max="11272" width="9.28515625" style="1" customWidth="1"/>
    <col min="11273" max="11509" width="8.85546875" style="1"/>
    <col min="11510" max="11510" width="34" style="1" customWidth="1"/>
    <col min="11511" max="11511" width="11.28515625" style="1" customWidth="1"/>
    <col min="11512" max="11512" width="11" style="1" customWidth="1"/>
    <col min="11513" max="11519" width="8.85546875" style="1"/>
    <col min="11520" max="11521" width="10.7109375" style="1" customWidth="1"/>
    <col min="11522" max="11522" width="8.85546875" style="1"/>
    <col min="11523" max="11523" width="11.5703125" style="1" customWidth="1"/>
    <col min="11524" max="11524" width="13.7109375" style="1" customWidth="1"/>
    <col min="11525" max="11528" width="9.28515625" style="1" customWidth="1"/>
    <col min="11529" max="11765" width="8.85546875" style="1"/>
    <col min="11766" max="11766" width="34" style="1" customWidth="1"/>
    <col min="11767" max="11767" width="11.28515625" style="1" customWidth="1"/>
    <col min="11768" max="11768" width="11" style="1" customWidth="1"/>
    <col min="11769" max="11775" width="8.85546875" style="1"/>
    <col min="11776" max="11777" width="10.7109375" style="1" customWidth="1"/>
    <col min="11778" max="11778" width="8.85546875" style="1"/>
    <col min="11779" max="11779" width="11.5703125" style="1" customWidth="1"/>
    <col min="11780" max="11780" width="13.7109375" style="1" customWidth="1"/>
    <col min="11781" max="11784" width="9.28515625" style="1" customWidth="1"/>
    <col min="11785" max="12021" width="8.85546875" style="1"/>
    <col min="12022" max="12022" width="34" style="1" customWidth="1"/>
    <col min="12023" max="12023" width="11.28515625" style="1" customWidth="1"/>
    <col min="12024" max="12024" width="11" style="1" customWidth="1"/>
    <col min="12025" max="12031" width="8.85546875" style="1"/>
    <col min="12032" max="12033" width="10.7109375" style="1" customWidth="1"/>
    <col min="12034" max="12034" width="8.85546875" style="1"/>
    <col min="12035" max="12035" width="11.5703125" style="1" customWidth="1"/>
    <col min="12036" max="12036" width="13.7109375" style="1" customWidth="1"/>
    <col min="12037" max="12040" width="9.28515625" style="1" customWidth="1"/>
    <col min="12041" max="12277" width="8.85546875" style="1"/>
    <col min="12278" max="12278" width="34" style="1" customWidth="1"/>
    <col min="12279" max="12279" width="11.28515625" style="1" customWidth="1"/>
    <col min="12280" max="12280" width="11" style="1" customWidth="1"/>
    <col min="12281" max="12287" width="8.85546875" style="1"/>
    <col min="12288" max="12289" width="10.7109375" style="1" customWidth="1"/>
    <col min="12290" max="12290" width="8.85546875" style="1"/>
    <col min="12291" max="12291" width="11.5703125" style="1" customWidth="1"/>
    <col min="12292" max="12292" width="13.7109375" style="1" customWidth="1"/>
    <col min="12293" max="12296" width="9.28515625" style="1" customWidth="1"/>
    <col min="12297" max="12533" width="8.85546875" style="1"/>
    <col min="12534" max="12534" width="34" style="1" customWidth="1"/>
    <col min="12535" max="12535" width="11.28515625" style="1" customWidth="1"/>
    <col min="12536" max="12536" width="11" style="1" customWidth="1"/>
    <col min="12537" max="12543" width="8.85546875" style="1"/>
    <col min="12544" max="12545" width="10.7109375" style="1" customWidth="1"/>
    <col min="12546" max="12546" width="8.85546875" style="1"/>
    <col min="12547" max="12547" width="11.5703125" style="1" customWidth="1"/>
    <col min="12548" max="12548" width="13.7109375" style="1" customWidth="1"/>
    <col min="12549" max="12552" width="9.28515625" style="1" customWidth="1"/>
    <col min="12553" max="12789" width="8.85546875" style="1"/>
    <col min="12790" max="12790" width="34" style="1" customWidth="1"/>
    <col min="12791" max="12791" width="11.28515625" style="1" customWidth="1"/>
    <col min="12792" max="12792" width="11" style="1" customWidth="1"/>
    <col min="12793" max="12799" width="8.85546875" style="1"/>
    <col min="12800" max="12801" width="10.7109375" style="1" customWidth="1"/>
    <col min="12802" max="12802" width="8.85546875" style="1"/>
    <col min="12803" max="12803" width="11.5703125" style="1" customWidth="1"/>
    <col min="12804" max="12804" width="13.7109375" style="1" customWidth="1"/>
    <col min="12805" max="12808" width="9.28515625" style="1" customWidth="1"/>
    <col min="12809" max="13045" width="8.85546875" style="1"/>
    <col min="13046" max="13046" width="34" style="1" customWidth="1"/>
    <col min="13047" max="13047" width="11.28515625" style="1" customWidth="1"/>
    <col min="13048" max="13048" width="11" style="1" customWidth="1"/>
    <col min="13049" max="13055" width="8.85546875" style="1"/>
    <col min="13056" max="13057" width="10.7109375" style="1" customWidth="1"/>
    <col min="13058" max="13058" width="8.85546875" style="1"/>
    <col min="13059" max="13059" width="11.5703125" style="1" customWidth="1"/>
    <col min="13060" max="13060" width="13.7109375" style="1" customWidth="1"/>
    <col min="13061" max="13064" width="9.28515625" style="1" customWidth="1"/>
    <col min="13065" max="13301" width="8.85546875" style="1"/>
    <col min="13302" max="13302" width="34" style="1" customWidth="1"/>
    <col min="13303" max="13303" width="11.28515625" style="1" customWidth="1"/>
    <col min="13304" max="13304" width="11" style="1" customWidth="1"/>
    <col min="13305" max="13311" width="8.85546875" style="1"/>
    <col min="13312" max="13313" width="10.7109375" style="1" customWidth="1"/>
    <col min="13314" max="13314" width="8.85546875" style="1"/>
    <col min="13315" max="13315" width="11.5703125" style="1" customWidth="1"/>
    <col min="13316" max="13316" width="13.7109375" style="1" customWidth="1"/>
    <col min="13317" max="13320" width="9.28515625" style="1" customWidth="1"/>
    <col min="13321" max="13557" width="8.85546875" style="1"/>
    <col min="13558" max="13558" width="34" style="1" customWidth="1"/>
    <col min="13559" max="13559" width="11.28515625" style="1" customWidth="1"/>
    <col min="13560" max="13560" width="11" style="1" customWidth="1"/>
    <col min="13561" max="13567" width="8.85546875" style="1"/>
    <col min="13568" max="13569" width="10.7109375" style="1" customWidth="1"/>
    <col min="13570" max="13570" width="8.85546875" style="1"/>
    <col min="13571" max="13571" width="11.5703125" style="1" customWidth="1"/>
    <col min="13572" max="13572" width="13.7109375" style="1" customWidth="1"/>
    <col min="13573" max="13576" width="9.28515625" style="1" customWidth="1"/>
    <col min="13577" max="13813" width="8.85546875" style="1"/>
    <col min="13814" max="13814" width="34" style="1" customWidth="1"/>
    <col min="13815" max="13815" width="11.28515625" style="1" customWidth="1"/>
    <col min="13816" max="13816" width="11" style="1" customWidth="1"/>
    <col min="13817" max="13823" width="8.85546875" style="1"/>
    <col min="13824" max="13825" width="10.7109375" style="1" customWidth="1"/>
    <col min="13826" max="13826" width="8.85546875" style="1"/>
    <col min="13827" max="13827" width="11.5703125" style="1" customWidth="1"/>
    <col min="13828" max="13828" width="13.7109375" style="1" customWidth="1"/>
    <col min="13829" max="13832" width="9.28515625" style="1" customWidth="1"/>
    <col min="13833" max="14069" width="8.85546875" style="1"/>
    <col min="14070" max="14070" width="34" style="1" customWidth="1"/>
    <col min="14071" max="14071" width="11.28515625" style="1" customWidth="1"/>
    <col min="14072" max="14072" width="11" style="1" customWidth="1"/>
    <col min="14073" max="14079" width="8.85546875" style="1"/>
    <col min="14080" max="14081" width="10.7109375" style="1" customWidth="1"/>
    <col min="14082" max="14082" width="8.85546875" style="1"/>
    <col min="14083" max="14083" width="11.5703125" style="1" customWidth="1"/>
    <col min="14084" max="14084" width="13.7109375" style="1" customWidth="1"/>
    <col min="14085" max="14088" width="9.28515625" style="1" customWidth="1"/>
    <col min="14089" max="14325" width="8.85546875" style="1"/>
    <col min="14326" max="14326" width="34" style="1" customWidth="1"/>
    <col min="14327" max="14327" width="11.28515625" style="1" customWidth="1"/>
    <col min="14328" max="14328" width="11" style="1" customWidth="1"/>
    <col min="14329" max="14335" width="8.85546875" style="1"/>
    <col min="14336" max="14337" width="10.7109375" style="1" customWidth="1"/>
    <col min="14338" max="14338" width="8.85546875" style="1"/>
    <col min="14339" max="14339" width="11.5703125" style="1" customWidth="1"/>
    <col min="14340" max="14340" width="13.7109375" style="1" customWidth="1"/>
    <col min="14341" max="14344" width="9.28515625" style="1" customWidth="1"/>
    <col min="14345" max="14581" width="8.85546875" style="1"/>
    <col min="14582" max="14582" width="34" style="1" customWidth="1"/>
    <col min="14583" max="14583" width="11.28515625" style="1" customWidth="1"/>
    <col min="14584" max="14584" width="11" style="1" customWidth="1"/>
    <col min="14585" max="14591" width="8.85546875" style="1"/>
    <col min="14592" max="14593" width="10.7109375" style="1" customWidth="1"/>
    <col min="14594" max="14594" width="8.85546875" style="1"/>
    <col min="14595" max="14595" width="11.5703125" style="1" customWidth="1"/>
    <col min="14596" max="14596" width="13.7109375" style="1" customWidth="1"/>
    <col min="14597" max="14600" width="9.28515625" style="1" customWidth="1"/>
    <col min="14601" max="14837" width="8.85546875" style="1"/>
    <col min="14838" max="14838" width="34" style="1" customWidth="1"/>
    <col min="14839" max="14839" width="11.28515625" style="1" customWidth="1"/>
    <col min="14840" max="14840" width="11" style="1" customWidth="1"/>
    <col min="14841" max="14847" width="8.85546875" style="1"/>
    <col min="14848" max="14849" width="10.7109375" style="1" customWidth="1"/>
    <col min="14850" max="14850" width="8.85546875" style="1"/>
    <col min="14851" max="14851" width="11.5703125" style="1" customWidth="1"/>
    <col min="14852" max="14852" width="13.7109375" style="1" customWidth="1"/>
    <col min="14853" max="14856" width="9.28515625" style="1" customWidth="1"/>
    <col min="14857" max="15093" width="8.85546875" style="1"/>
    <col min="15094" max="15094" width="34" style="1" customWidth="1"/>
    <col min="15095" max="15095" width="11.28515625" style="1" customWidth="1"/>
    <col min="15096" max="15096" width="11" style="1" customWidth="1"/>
    <col min="15097" max="15103" width="8.85546875" style="1"/>
    <col min="15104" max="15105" width="10.7109375" style="1" customWidth="1"/>
    <col min="15106" max="15106" width="8.85546875" style="1"/>
    <col min="15107" max="15107" width="11.5703125" style="1" customWidth="1"/>
    <col min="15108" max="15108" width="13.7109375" style="1" customWidth="1"/>
    <col min="15109" max="15112" width="9.28515625" style="1" customWidth="1"/>
    <col min="15113" max="15349" width="8.85546875" style="1"/>
    <col min="15350" max="15350" width="34" style="1" customWidth="1"/>
    <col min="15351" max="15351" width="11.28515625" style="1" customWidth="1"/>
    <col min="15352" max="15352" width="11" style="1" customWidth="1"/>
    <col min="15353" max="15359" width="8.85546875" style="1"/>
    <col min="15360" max="15361" width="10.7109375" style="1" customWidth="1"/>
    <col min="15362" max="15362" width="8.85546875" style="1"/>
    <col min="15363" max="15363" width="11.5703125" style="1" customWidth="1"/>
    <col min="15364" max="15364" width="13.7109375" style="1" customWidth="1"/>
    <col min="15365" max="15368" width="9.28515625" style="1" customWidth="1"/>
    <col min="15369" max="15605" width="8.85546875" style="1"/>
    <col min="15606" max="15606" width="34" style="1" customWidth="1"/>
    <col min="15607" max="15607" width="11.28515625" style="1" customWidth="1"/>
    <col min="15608" max="15608" width="11" style="1" customWidth="1"/>
    <col min="15609" max="15615" width="8.85546875" style="1"/>
    <col min="15616" max="15617" width="10.7109375" style="1" customWidth="1"/>
    <col min="15618" max="15618" width="8.85546875" style="1"/>
    <col min="15619" max="15619" width="11.5703125" style="1" customWidth="1"/>
    <col min="15620" max="15620" width="13.7109375" style="1" customWidth="1"/>
    <col min="15621" max="15624" width="9.28515625" style="1" customWidth="1"/>
    <col min="15625" max="15861" width="8.85546875" style="1"/>
    <col min="15862" max="15862" width="34" style="1" customWidth="1"/>
    <col min="15863" max="15863" width="11.28515625" style="1" customWidth="1"/>
    <col min="15864" max="15864" width="11" style="1" customWidth="1"/>
    <col min="15865" max="15871" width="8.85546875" style="1"/>
    <col min="15872" max="15873" width="10.7109375" style="1" customWidth="1"/>
    <col min="15874" max="15874" width="8.85546875" style="1"/>
    <col min="15875" max="15875" width="11.5703125" style="1" customWidth="1"/>
    <col min="15876" max="15876" width="13.7109375" style="1" customWidth="1"/>
    <col min="15877" max="15880" width="9.28515625" style="1" customWidth="1"/>
    <col min="15881" max="16117" width="8.85546875" style="1"/>
    <col min="16118" max="16118" width="34" style="1" customWidth="1"/>
    <col min="16119" max="16119" width="11.28515625" style="1" customWidth="1"/>
    <col min="16120" max="16120" width="11" style="1" customWidth="1"/>
    <col min="16121" max="16127" width="8.85546875" style="1"/>
    <col min="16128" max="16129" width="10.7109375" style="1" customWidth="1"/>
    <col min="16130" max="16130" width="8.85546875" style="1"/>
    <col min="16131" max="16131" width="11.5703125" style="1" customWidth="1"/>
    <col min="16132" max="16132" width="13.7109375" style="1" customWidth="1"/>
    <col min="16133" max="16136" width="9.28515625" style="1" customWidth="1"/>
    <col min="16137" max="16377" width="8.85546875" style="1"/>
    <col min="16378" max="16384" width="8.85546875" style="1" customWidth="1"/>
  </cols>
  <sheetData>
    <row r="1" spans="1:15">
      <c r="B1" s="754" t="s">
        <v>81</v>
      </c>
      <c r="C1" s="754"/>
      <c r="D1" s="754"/>
      <c r="E1" s="754"/>
      <c r="F1" s="754"/>
      <c r="G1" s="754"/>
      <c r="H1" s="754"/>
      <c r="I1" s="754"/>
      <c r="J1" s="754"/>
      <c r="K1" s="754"/>
    </row>
    <row r="2" spans="1:15"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5" ht="22.5" customHeight="1" thickBot="1">
      <c r="A3" s="41" t="s">
        <v>82</v>
      </c>
      <c r="B3" s="40"/>
      <c r="C3" s="40"/>
      <c r="D3" s="40"/>
      <c r="E3" s="40"/>
      <c r="F3" s="40"/>
      <c r="G3" s="40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5.75">
      <c r="A7" s="37" t="s">
        <v>64</v>
      </c>
      <c r="B7" s="36">
        <f t="shared" ref="B7:B38" si="0">C7+D7+F7</f>
        <v>1848</v>
      </c>
      <c r="C7" s="34"/>
      <c r="D7" s="34"/>
      <c r="E7" s="34"/>
      <c r="F7" s="35">
        <v>1848</v>
      </c>
      <c r="G7" s="35"/>
      <c r="H7" s="34"/>
      <c r="I7" s="34">
        <v>2535</v>
      </c>
      <c r="J7" s="34"/>
      <c r="K7" s="33"/>
      <c r="L7" s="33"/>
      <c r="M7" s="33"/>
      <c r="N7" s="33"/>
      <c r="O7" s="32"/>
    </row>
    <row r="8" spans="1:15" ht="15.75">
      <c r="A8" s="26" t="s">
        <v>63</v>
      </c>
      <c r="B8" s="25">
        <f t="shared" si="0"/>
        <v>0</v>
      </c>
      <c r="C8" s="30"/>
      <c r="D8" s="30"/>
      <c r="E8" s="30"/>
      <c r="F8" s="24"/>
      <c r="G8" s="24"/>
      <c r="H8" s="30"/>
      <c r="I8" s="30"/>
      <c r="J8" s="30"/>
      <c r="K8" s="23"/>
      <c r="L8" s="23"/>
      <c r="M8" s="23"/>
      <c r="N8" s="23"/>
      <c r="O8" s="22"/>
    </row>
    <row r="9" spans="1:15" ht="15.75">
      <c r="A9" s="26" t="s">
        <v>62</v>
      </c>
      <c r="B9" s="25">
        <f t="shared" si="0"/>
        <v>0</v>
      </c>
      <c r="C9" s="30"/>
      <c r="D9" s="30"/>
      <c r="E9" s="30"/>
      <c r="F9" s="24"/>
      <c r="G9" s="24"/>
      <c r="H9" s="30"/>
      <c r="I9" s="30"/>
      <c r="J9" s="30"/>
      <c r="K9" s="23"/>
      <c r="L9" s="23"/>
      <c r="M9" s="23"/>
      <c r="N9" s="23"/>
      <c r="O9" s="22"/>
    </row>
    <row r="10" spans="1:15" ht="15.75">
      <c r="A10" s="26" t="s">
        <v>61</v>
      </c>
      <c r="B10" s="25">
        <f t="shared" si="0"/>
        <v>0</v>
      </c>
      <c r="C10" s="30"/>
      <c r="D10" s="30"/>
      <c r="E10" s="30"/>
      <c r="F10" s="24"/>
      <c r="G10" s="24"/>
      <c r="H10" s="30"/>
      <c r="I10" s="30"/>
      <c r="J10" s="30"/>
      <c r="K10" s="23"/>
      <c r="L10" s="23"/>
      <c r="M10" s="23"/>
      <c r="N10" s="23"/>
      <c r="O10" s="22"/>
    </row>
    <row r="11" spans="1:15" ht="15.75">
      <c r="A11" s="26" t="s">
        <v>60</v>
      </c>
      <c r="B11" s="25">
        <f t="shared" si="0"/>
        <v>0</v>
      </c>
      <c r="C11" s="30"/>
      <c r="D11" s="30"/>
      <c r="E11" s="30"/>
      <c r="F11" s="24"/>
      <c r="G11" s="24"/>
      <c r="H11" s="30"/>
      <c r="I11" s="30">
        <v>1000</v>
      </c>
      <c r="J11" s="30"/>
      <c r="K11" s="23"/>
      <c r="L11" s="23"/>
      <c r="M11" s="23"/>
      <c r="N11" s="23"/>
      <c r="O11" s="22"/>
    </row>
    <row r="12" spans="1:15" ht="15.75">
      <c r="A12" s="26" t="s">
        <v>59</v>
      </c>
      <c r="B12" s="25">
        <f t="shared" si="0"/>
        <v>0</v>
      </c>
      <c r="C12" s="30"/>
      <c r="D12" s="30"/>
      <c r="E12" s="30"/>
      <c r="F12" s="24"/>
      <c r="G12" s="24"/>
      <c r="H12" s="30"/>
      <c r="I12" s="30"/>
      <c r="J12" s="30"/>
      <c r="K12" s="23"/>
      <c r="L12" s="23"/>
      <c r="M12" s="23"/>
      <c r="N12" s="23"/>
      <c r="O12" s="22"/>
    </row>
    <row r="13" spans="1:15" ht="15.75">
      <c r="A13" s="26" t="s">
        <v>58</v>
      </c>
      <c r="B13" s="25">
        <f t="shared" si="0"/>
        <v>0</v>
      </c>
      <c r="C13" s="30"/>
      <c r="D13" s="30"/>
      <c r="E13" s="30"/>
      <c r="F13" s="24"/>
      <c r="G13" s="24"/>
      <c r="H13" s="30"/>
      <c r="I13" s="30"/>
      <c r="J13" s="30"/>
      <c r="K13" s="23"/>
      <c r="L13" s="23"/>
      <c r="M13" s="23"/>
      <c r="N13" s="23"/>
      <c r="O13" s="22"/>
    </row>
    <row r="14" spans="1:15" ht="16.5" customHeight="1">
      <c r="A14" s="26" t="s">
        <v>57</v>
      </c>
      <c r="B14" s="25">
        <f t="shared" si="0"/>
        <v>1600</v>
      </c>
      <c r="C14" s="30"/>
      <c r="D14" s="30"/>
      <c r="E14" s="30"/>
      <c r="F14" s="24">
        <v>1600</v>
      </c>
      <c r="G14" s="24"/>
      <c r="H14" s="30"/>
      <c r="I14" s="30">
        <v>900</v>
      </c>
      <c r="J14" s="30"/>
      <c r="K14" s="23"/>
      <c r="L14" s="23"/>
      <c r="M14" s="23"/>
      <c r="N14" s="23"/>
      <c r="O14" s="22"/>
    </row>
    <row r="15" spans="1:15" ht="15.75">
      <c r="A15" s="26" t="s">
        <v>56</v>
      </c>
      <c r="B15" s="25">
        <f t="shared" si="0"/>
        <v>500</v>
      </c>
      <c r="C15" s="30"/>
      <c r="D15" s="30"/>
      <c r="E15" s="30"/>
      <c r="F15" s="24">
        <v>500</v>
      </c>
      <c r="G15" s="24"/>
      <c r="H15" s="30"/>
      <c r="I15" s="30">
        <v>400</v>
      </c>
      <c r="J15" s="30"/>
      <c r="K15" s="23"/>
      <c r="L15" s="23"/>
      <c r="M15" s="23"/>
      <c r="N15" s="23"/>
      <c r="O15" s="22"/>
    </row>
    <row r="16" spans="1:15" ht="15.75">
      <c r="A16" s="26" t="s">
        <v>55</v>
      </c>
      <c r="B16" s="25">
        <f t="shared" si="0"/>
        <v>1170</v>
      </c>
      <c r="C16" s="30"/>
      <c r="D16" s="30"/>
      <c r="E16" s="30"/>
      <c r="F16" s="24">
        <v>1170</v>
      </c>
      <c r="G16" s="24"/>
      <c r="H16" s="30">
        <v>120</v>
      </c>
      <c r="I16" s="30">
        <v>2300</v>
      </c>
      <c r="J16" s="30"/>
      <c r="K16" s="23"/>
      <c r="L16" s="23"/>
      <c r="M16" s="23"/>
      <c r="N16" s="23"/>
      <c r="O16" s="22"/>
    </row>
    <row r="17" spans="1:15" ht="15.75">
      <c r="A17" s="26" t="s">
        <v>54</v>
      </c>
      <c r="B17" s="25">
        <f t="shared" si="0"/>
        <v>5000</v>
      </c>
      <c r="C17" s="30"/>
      <c r="D17" s="30"/>
      <c r="E17" s="30"/>
      <c r="F17" s="24">
        <v>5000</v>
      </c>
      <c r="G17" s="24">
        <v>85</v>
      </c>
      <c r="H17" s="30"/>
      <c r="I17" s="30">
        <v>1900</v>
      </c>
      <c r="J17" s="30"/>
      <c r="K17" s="23"/>
      <c r="L17" s="23"/>
      <c r="M17" s="23"/>
      <c r="N17" s="23"/>
      <c r="O17" s="22"/>
    </row>
    <row r="18" spans="1:15" ht="15.75">
      <c r="A18" s="26" t="s">
        <v>53</v>
      </c>
      <c r="B18" s="25">
        <f t="shared" si="0"/>
        <v>0</v>
      </c>
      <c r="C18" s="30"/>
      <c r="D18" s="30"/>
      <c r="E18" s="30"/>
      <c r="F18" s="24"/>
      <c r="G18" s="24"/>
      <c r="H18" s="30"/>
      <c r="I18" s="30"/>
      <c r="J18" s="30"/>
      <c r="K18" s="23"/>
      <c r="L18" s="23"/>
      <c r="M18" s="23"/>
      <c r="N18" s="23"/>
      <c r="O18" s="22"/>
    </row>
    <row r="19" spans="1:15" ht="15.75">
      <c r="A19" s="26" t="s">
        <v>52</v>
      </c>
      <c r="B19" s="25">
        <f t="shared" si="0"/>
        <v>0</v>
      </c>
      <c r="C19" s="30"/>
      <c r="D19" s="30"/>
      <c r="E19" s="30"/>
      <c r="F19" s="24"/>
      <c r="G19" s="24"/>
      <c r="H19" s="30"/>
      <c r="I19" s="30">
        <v>526</v>
      </c>
      <c r="J19" s="30"/>
      <c r="K19" s="23"/>
      <c r="L19" s="23"/>
      <c r="M19" s="23"/>
      <c r="N19" s="23"/>
      <c r="O19" s="22"/>
    </row>
    <row r="20" spans="1:15" ht="15.75">
      <c r="A20" s="26" t="s">
        <v>51</v>
      </c>
      <c r="B20" s="25">
        <f t="shared" si="0"/>
        <v>0</v>
      </c>
      <c r="C20" s="30"/>
      <c r="D20" s="30"/>
      <c r="E20" s="30"/>
      <c r="F20" s="24"/>
      <c r="G20" s="24"/>
      <c r="H20" s="30"/>
      <c r="I20" s="30"/>
      <c r="J20" s="30"/>
      <c r="K20" s="23"/>
      <c r="L20" s="23"/>
      <c r="M20" s="23"/>
      <c r="N20" s="23"/>
      <c r="O20" s="22"/>
    </row>
    <row r="21" spans="1:15" ht="15.75">
      <c r="A21" s="26" t="s">
        <v>50</v>
      </c>
      <c r="B21" s="25">
        <f t="shared" si="0"/>
        <v>6600</v>
      </c>
      <c r="C21" s="30"/>
      <c r="D21" s="30"/>
      <c r="E21" s="30"/>
      <c r="F21" s="24">
        <v>6600</v>
      </c>
      <c r="G21" s="24"/>
      <c r="H21" s="30">
        <v>1000</v>
      </c>
      <c r="I21" s="30">
        <v>8293</v>
      </c>
      <c r="J21" s="30"/>
      <c r="K21" s="23"/>
      <c r="L21" s="23"/>
      <c r="M21" s="23"/>
      <c r="N21" s="23"/>
      <c r="O21" s="22"/>
    </row>
    <row r="22" spans="1:15" ht="15.6" customHeight="1">
      <c r="A22" s="26" t="s">
        <v>49</v>
      </c>
      <c r="B22" s="25">
        <f t="shared" si="0"/>
        <v>0</v>
      </c>
      <c r="C22" s="30"/>
      <c r="D22" s="30"/>
      <c r="E22" s="30"/>
      <c r="F22" s="24"/>
      <c r="G22" s="24"/>
      <c r="H22" s="30"/>
      <c r="I22" s="30"/>
      <c r="J22" s="30"/>
      <c r="K22" s="23"/>
      <c r="L22" s="23"/>
      <c r="M22" s="23"/>
      <c r="N22" s="23"/>
      <c r="O22" s="22"/>
    </row>
    <row r="23" spans="1:15" ht="15.75">
      <c r="A23" s="26" t="s">
        <v>48</v>
      </c>
      <c r="B23" s="25">
        <f t="shared" si="0"/>
        <v>0</v>
      </c>
      <c r="C23" s="30"/>
      <c r="D23" s="30"/>
      <c r="E23" s="30"/>
      <c r="F23" s="24"/>
      <c r="G23" s="24"/>
      <c r="H23" s="30"/>
      <c r="I23" s="30"/>
      <c r="J23" s="30"/>
      <c r="K23" s="23"/>
      <c r="L23" s="23"/>
      <c r="M23" s="23"/>
      <c r="N23" s="23"/>
      <c r="O23" s="22"/>
    </row>
    <row r="24" spans="1:15" ht="15.75">
      <c r="A24" s="26" t="s">
        <v>47</v>
      </c>
      <c r="B24" s="25">
        <f t="shared" si="0"/>
        <v>0</v>
      </c>
      <c r="C24" s="30"/>
      <c r="D24" s="30"/>
      <c r="E24" s="30"/>
      <c r="F24" s="24"/>
      <c r="G24" s="24"/>
      <c r="H24" s="30"/>
      <c r="I24" s="30"/>
      <c r="J24" s="30"/>
      <c r="K24" s="23"/>
      <c r="L24" s="23"/>
      <c r="M24" s="23"/>
      <c r="N24" s="23"/>
      <c r="O24" s="22"/>
    </row>
    <row r="25" spans="1:15" ht="15.6" customHeight="1">
      <c r="A25" s="26" t="s">
        <v>46</v>
      </c>
      <c r="B25" s="25">
        <f t="shared" si="0"/>
        <v>3159</v>
      </c>
      <c r="C25" s="30">
        <v>550</v>
      </c>
      <c r="D25" s="30">
        <v>1800</v>
      </c>
      <c r="E25" s="30">
        <v>100</v>
      </c>
      <c r="F25" s="24">
        <v>809</v>
      </c>
      <c r="G25" s="24">
        <v>720</v>
      </c>
      <c r="H25" s="30">
        <v>1650</v>
      </c>
      <c r="I25" s="30">
        <v>2800</v>
      </c>
      <c r="J25" s="30"/>
      <c r="K25" s="23"/>
      <c r="L25" s="23"/>
      <c r="M25" s="23"/>
      <c r="N25" s="23"/>
      <c r="O25" s="22"/>
    </row>
    <row r="26" spans="1:15" ht="15.6" customHeight="1">
      <c r="A26" s="26" t="s">
        <v>45</v>
      </c>
      <c r="B26" s="25">
        <f t="shared" si="0"/>
        <v>0</v>
      </c>
      <c r="C26" s="30"/>
      <c r="D26" s="30"/>
      <c r="E26" s="30"/>
      <c r="F26" s="24"/>
      <c r="G26" s="24"/>
      <c r="H26" s="30"/>
      <c r="I26" s="30"/>
      <c r="J26" s="30"/>
      <c r="K26" s="23"/>
      <c r="L26" s="23"/>
      <c r="M26" s="23"/>
      <c r="N26" s="23"/>
      <c r="O26" s="22"/>
    </row>
    <row r="27" spans="1:15" ht="15.6" customHeight="1">
      <c r="A27" s="26" t="s">
        <v>44</v>
      </c>
      <c r="B27" s="25">
        <f t="shared" si="0"/>
        <v>0</v>
      </c>
      <c r="C27" s="30"/>
      <c r="D27" s="30"/>
      <c r="E27" s="30"/>
      <c r="F27" s="24"/>
      <c r="G27" s="24"/>
      <c r="H27" s="30"/>
      <c r="I27" s="30"/>
      <c r="J27" s="30"/>
      <c r="K27" s="23"/>
      <c r="L27" s="23"/>
      <c r="M27" s="23"/>
      <c r="N27" s="23"/>
      <c r="O27" s="22"/>
    </row>
    <row r="28" spans="1:15" ht="15.6" customHeight="1">
      <c r="A28" s="26" t="s">
        <v>43</v>
      </c>
      <c r="B28" s="25">
        <f t="shared" si="0"/>
        <v>0</v>
      </c>
      <c r="C28" s="30"/>
      <c r="D28" s="30"/>
      <c r="E28" s="30"/>
      <c r="F28" s="24"/>
      <c r="G28" s="24"/>
      <c r="H28" s="30"/>
      <c r="I28" s="30"/>
      <c r="J28" s="30"/>
      <c r="K28" s="23"/>
      <c r="L28" s="23"/>
      <c r="M28" s="23"/>
      <c r="N28" s="23"/>
      <c r="O28" s="22"/>
    </row>
    <row r="29" spans="1:15" ht="15.6" customHeight="1">
      <c r="A29" s="26" t="s">
        <v>42</v>
      </c>
      <c r="B29" s="25">
        <f t="shared" si="0"/>
        <v>0</v>
      </c>
      <c r="C29" s="30"/>
      <c r="D29" s="30"/>
      <c r="E29" s="30"/>
      <c r="F29" s="24"/>
      <c r="G29" s="24"/>
      <c r="H29" s="30"/>
      <c r="I29" s="30"/>
      <c r="J29" s="30"/>
      <c r="K29" s="23"/>
      <c r="L29" s="23"/>
      <c r="M29" s="23"/>
      <c r="N29" s="23"/>
      <c r="O29" s="22"/>
    </row>
    <row r="30" spans="1:15" ht="15.6" customHeight="1">
      <c r="A30" s="26" t="s">
        <v>41</v>
      </c>
      <c r="B30" s="25">
        <f t="shared" si="0"/>
        <v>0</v>
      </c>
      <c r="C30" s="30"/>
      <c r="D30" s="30"/>
      <c r="E30" s="30"/>
      <c r="F30" s="24"/>
      <c r="G30" s="24"/>
      <c r="H30" s="30"/>
      <c r="I30" s="30"/>
      <c r="J30" s="30"/>
      <c r="K30" s="23"/>
      <c r="L30" s="23"/>
      <c r="M30" s="23"/>
      <c r="N30" s="23"/>
      <c r="O30" s="22"/>
    </row>
    <row r="31" spans="1:15" ht="15.6" customHeight="1">
      <c r="A31" s="26" t="s">
        <v>40</v>
      </c>
      <c r="B31" s="25">
        <f t="shared" si="0"/>
        <v>0</v>
      </c>
      <c r="C31" s="30"/>
      <c r="D31" s="30"/>
      <c r="E31" s="30"/>
      <c r="F31" s="24"/>
      <c r="G31" s="24"/>
      <c r="H31" s="30"/>
      <c r="I31" s="30"/>
      <c r="J31" s="30"/>
      <c r="K31" s="23"/>
      <c r="L31" s="23"/>
      <c r="M31" s="23"/>
      <c r="N31" s="23"/>
      <c r="O31" s="22"/>
    </row>
    <row r="32" spans="1:15" ht="15.6" customHeight="1">
      <c r="A32" s="26" t="s">
        <v>39</v>
      </c>
      <c r="B32" s="25">
        <f t="shared" si="0"/>
        <v>0</v>
      </c>
      <c r="C32" s="30"/>
      <c r="D32" s="30"/>
      <c r="E32" s="30"/>
      <c r="F32" s="24"/>
      <c r="G32" s="24"/>
      <c r="H32" s="30"/>
      <c r="I32" s="30"/>
      <c r="J32" s="30"/>
      <c r="K32" s="23"/>
      <c r="L32" s="23"/>
      <c r="M32" s="23"/>
      <c r="N32" s="23"/>
      <c r="O32" s="22"/>
    </row>
    <row r="33" spans="1:15" ht="17.45" customHeight="1">
      <c r="A33" s="26" t="s">
        <v>38</v>
      </c>
      <c r="B33" s="25">
        <f t="shared" si="0"/>
        <v>0</v>
      </c>
      <c r="C33" s="30"/>
      <c r="D33" s="30"/>
      <c r="E33" s="30"/>
      <c r="F33" s="24"/>
      <c r="G33" s="24"/>
      <c r="H33" s="30"/>
      <c r="I33" s="30"/>
      <c r="J33" s="30"/>
      <c r="K33" s="23"/>
      <c r="L33" s="23"/>
      <c r="M33" s="23"/>
      <c r="N33" s="23"/>
      <c r="O33" s="22"/>
    </row>
    <row r="34" spans="1:15" ht="15.75">
      <c r="A34" s="26" t="s">
        <v>37</v>
      </c>
      <c r="B34" s="25">
        <f t="shared" si="0"/>
        <v>0</v>
      </c>
      <c r="C34" s="30"/>
      <c r="D34" s="30"/>
      <c r="E34" s="30"/>
      <c r="F34" s="24"/>
      <c r="G34" s="24"/>
      <c r="H34" s="30"/>
      <c r="I34" s="30"/>
      <c r="J34" s="30"/>
      <c r="K34" s="23"/>
      <c r="L34" s="23"/>
      <c r="M34" s="23"/>
      <c r="N34" s="23"/>
      <c r="O34" s="22"/>
    </row>
    <row r="35" spans="1:15" ht="16.899999999999999" customHeight="1">
      <c r="A35" s="26" t="s">
        <v>36</v>
      </c>
      <c r="B35" s="25">
        <f t="shared" si="0"/>
        <v>0</v>
      </c>
      <c r="C35" s="30"/>
      <c r="D35" s="30"/>
      <c r="E35" s="30"/>
      <c r="F35" s="24"/>
      <c r="G35" s="24"/>
      <c r="H35" s="30"/>
      <c r="I35" s="30"/>
      <c r="J35" s="30"/>
      <c r="K35" s="23"/>
      <c r="L35" s="23"/>
      <c r="M35" s="23"/>
      <c r="N35" s="23"/>
      <c r="O35" s="22"/>
    </row>
    <row r="36" spans="1:15" s="27" customFormat="1" ht="15.6" customHeight="1">
      <c r="A36" s="29" t="s">
        <v>35</v>
      </c>
      <c r="B36" s="25">
        <f t="shared" si="0"/>
        <v>0</v>
      </c>
      <c r="C36" s="30"/>
      <c r="D36" s="30"/>
      <c r="E36" s="30"/>
      <c r="F36" s="24"/>
      <c r="G36" s="24"/>
      <c r="H36" s="30"/>
      <c r="I36" s="30"/>
      <c r="J36" s="30"/>
      <c r="K36" s="28">
        <f>ROUND(((B36+H36)*4)+I36*9.4,2)</f>
        <v>0</v>
      </c>
      <c r="L36" s="23"/>
      <c r="M36" s="23"/>
      <c r="N36" s="23"/>
      <c r="O36" s="22"/>
    </row>
    <row r="37" spans="1:15" ht="15.6" customHeight="1">
      <c r="A37" s="26" t="s">
        <v>34</v>
      </c>
      <c r="B37" s="25">
        <f t="shared" si="0"/>
        <v>3400</v>
      </c>
      <c r="C37" s="30"/>
      <c r="D37" s="30"/>
      <c r="E37" s="30"/>
      <c r="F37" s="24">
        <v>3400</v>
      </c>
      <c r="G37" s="24">
        <v>1100</v>
      </c>
      <c r="H37" s="30">
        <v>1500</v>
      </c>
      <c r="I37" s="30">
        <v>8400</v>
      </c>
      <c r="J37" s="30"/>
      <c r="K37" s="23"/>
      <c r="L37" s="23"/>
      <c r="M37" s="23"/>
      <c r="N37" s="23"/>
      <c r="O37" s="22"/>
    </row>
    <row r="38" spans="1:15" ht="15.75">
      <c r="A38" s="26" t="s">
        <v>33</v>
      </c>
      <c r="B38" s="25">
        <f t="shared" si="0"/>
        <v>0</v>
      </c>
      <c r="C38" s="30"/>
      <c r="D38" s="30"/>
      <c r="E38" s="30"/>
      <c r="F38" s="24"/>
      <c r="G38" s="24"/>
      <c r="H38" s="30"/>
      <c r="I38" s="30"/>
      <c r="J38" s="30"/>
      <c r="K38" s="23"/>
      <c r="L38" s="23"/>
      <c r="M38" s="23"/>
      <c r="N38" s="23"/>
      <c r="O38" s="22"/>
    </row>
    <row r="39" spans="1:15" ht="15.6" customHeight="1">
      <c r="A39" s="26" t="s">
        <v>32</v>
      </c>
      <c r="B39" s="25">
        <f t="shared" ref="B39:B70" si="1">C39+D39+F39</f>
        <v>9600</v>
      </c>
      <c r="C39" s="30"/>
      <c r="D39" s="30"/>
      <c r="E39" s="30"/>
      <c r="F39" s="24">
        <v>9600</v>
      </c>
      <c r="G39" s="24"/>
      <c r="H39" s="30"/>
      <c r="I39" s="30">
        <v>4440</v>
      </c>
      <c r="J39" s="30"/>
      <c r="K39" s="23"/>
      <c r="L39" s="23"/>
      <c r="M39" s="23"/>
      <c r="N39" s="23"/>
      <c r="O39" s="22"/>
    </row>
    <row r="40" spans="1:15" ht="15.6" customHeight="1">
      <c r="A40" s="26" t="s">
        <v>31</v>
      </c>
      <c r="B40" s="25">
        <f t="shared" si="1"/>
        <v>10058</v>
      </c>
      <c r="C40" s="30">
        <v>8508</v>
      </c>
      <c r="D40" s="30">
        <v>50</v>
      </c>
      <c r="E40" s="30"/>
      <c r="F40" s="24">
        <v>1500</v>
      </c>
      <c r="G40" s="24"/>
      <c r="H40" s="30"/>
      <c r="I40" s="30"/>
      <c r="J40" s="30"/>
      <c r="K40" s="23"/>
      <c r="L40" s="23"/>
      <c r="M40" s="23"/>
      <c r="N40" s="23"/>
      <c r="O40" s="22"/>
    </row>
    <row r="41" spans="1:15" ht="15.6" customHeight="1">
      <c r="A41" s="26" t="s">
        <v>30</v>
      </c>
      <c r="B41" s="25">
        <f t="shared" si="1"/>
        <v>23551</v>
      </c>
      <c r="C41" s="30">
        <v>2503</v>
      </c>
      <c r="D41" s="30"/>
      <c r="E41" s="30"/>
      <c r="F41" s="24">
        <v>21048</v>
      </c>
      <c r="G41" s="24"/>
      <c r="H41" s="30">
        <v>4000</v>
      </c>
      <c r="I41" s="30">
        <v>12000</v>
      </c>
      <c r="J41" s="30"/>
      <c r="K41" s="23"/>
      <c r="L41" s="23"/>
      <c r="M41" s="23"/>
      <c r="N41" s="23"/>
      <c r="O41" s="22"/>
    </row>
    <row r="42" spans="1:15" ht="15.6" customHeight="1">
      <c r="A42" s="26" t="s">
        <v>29</v>
      </c>
      <c r="B42" s="25">
        <f t="shared" si="1"/>
        <v>0</v>
      </c>
      <c r="C42" s="30"/>
      <c r="D42" s="30"/>
      <c r="E42" s="30"/>
      <c r="F42" s="24"/>
      <c r="G42" s="24"/>
      <c r="H42" s="30"/>
      <c r="I42" s="30"/>
      <c r="J42" s="30"/>
      <c r="K42" s="23"/>
      <c r="L42" s="23"/>
      <c r="M42" s="23"/>
      <c r="N42" s="23"/>
      <c r="O42" s="22"/>
    </row>
    <row r="43" spans="1:15" ht="15.6" customHeight="1">
      <c r="A43" s="26" t="s">
        <v>28</v>
      </c>
      <c r="B43" s="25">
        <f t="shared" si="1"/>
        <v>0</v>
      </c>
      <c r="C43" s="30"/>
      <c r="D43" s="30"/>
      <c r="E43" s="30"/>
      <c r="F43" s="24"/>
      <c r="G43" s="24"/>
      <c r="H43" s="30"/>
      <c r="I43" s="30"/>
      <c r="J43" s="30"/>
      <c r="K43" s="23"/>
      <c r="L43" s="23"/>
      <c r="M43" s="23"/>
      <c r="N43" s="23"/>
      <c r="O43" s="22"/>
    </row>
    <row r="44" spans="1:15" ht="15" customHeight="1">
      <c r="A44" s="26" t="s">
        <v>27</v>
      </c>
      <c r="B44" s="25">
        <f t="shared" si="1"/>
        <v>0</v>
      </c>
      <c r="C44" s="30"/>
      <c r="D44" s="30"/>
      <c r="E44" s="30"/>
      <c r="F44" s="24"/>
      <c r="G44" s="24"/>
      <c r="H44" s="30"/>
      <c r="I44" s="30"/>
      <c r="J44" s="30"/>
      <c r="K44" s="23"/>
      <c r="L44" s="23"/>
      <c r="M44" s="23"/>
      <c r="N44" s="23"/>
      <c r="O44" s="22"/>
    </row>
    <row r="45" spans="1:15" ht="32.25" customHeight="1">
      <c r="A45" s="31" t="s">
        <v>26</v>
      </c>
      <c r="B45" s="25">
        <f t="shared" si="1"/>
        <v>0</v>
      </c>
      <c r="C45" s="30"/>
      <c r="D45" s="30"/>
      <c r="E45" s="30"/>
      <c r="F45" s="24"/>
      <c r="G45" s="24"/>
      <c r="H45" s="30"/>
      <c r="I45" s="30"/>
      <c r="J45" s="30"/>
      <c r="K45" s="23"/>
      <c r="L45" s="23"/>
      <c r="M45" s="23"/>
      <c r="N45" s="23"/>
      <c r="O45" s="22"/>
    </row>
    <row r="46" spans="1:15" ht="15.6" customHeight="1">
      <c r="A46" s="26" t="s">
        <v>25</v>
      </c>
      <c r="B46" s="25">
        <f t="shared" si="1"/>
        <v>0</v>
      </c>
      <c r="C46" s="30"/>
      <c r="D46" s="30"/>
      <c r="E46" s="30"/>
      <c r="F46" s="24"/>
      <c r="G46" s="24"/>
      <c r="H46" s="30"/>
      <c r="I46" s="30"/>
      <c r="J46" s="30"/>
      <c r="K46" s="23"/>
      <c r="L46" s="23"/>
      <c r="M46" s="23"/>
      <c r="N46" s="23"/>
      <c r="O46" s="22"/>
    </row>
    <row r="47" spans="1:15" ht="33" customHeight="1">
      <c r="A47" s="26" t="s">
        <v>24</v>
      </c>
      <c r="B47" s="25">
        <f t="shared" si="1"/>
        <v>0</v>
      </c>
      <c r="C47" s="30"/>
      <c r="D47" s="30"/>
      <c r="E47" s="30"/>
      <c r="F47" s="24"/>
      <c r="G47" s="24"/>
      <c r="H47" s="30"/>
      <c r="I47" s="30"/>
      <c r="J47" s="30"/>
      <c r="K47" s="23"/>
      <c r="L47" s="23"/>
      <c r="M47" s="23"/>
      <c r="N47" s="23"/>
      <c r="O47" s="22"/>
    </row>
    <row r="48" spans="1:15" s="2" customFormat="1" ht="15.75">
      <c r="A48" s="26" t="s">
        <v>23</v>
      </c>
      <c r="B48" s="25">
        <f t="shared" si="1"/>
        <v>100</v>
      </c>
      <c r="C48" s="30"/>
      <c r="D48" s="30"/>
      <c r="E48" s="30"/>
      <c r="F48" s="24">
        <v>100</v>
      </c>
      <c r="G48" s="24"/>
      <c r="H48" s="30">
        <v>96</v>
      </c>
      <c r="I48" s="30">
        <v>1000</v>
      </c>
      <c r="J48" s="30"/>
      <c r="K48" s="23"/>
      <c r="L48" s="23"/>
      <c r="M48" s="23"/>
      <c r="N48" s="23"/>
      <c r="O48" s="22"/>
    </row>
    <row r="49" spans="1:15" ht="15.75">
      <c r="A49" s="26" t="s">
        <v>22</v>
      </c>
      <c r="B49" s="25">
        <f t="shared" si="1"/>
        <v>0</v>
      </c>
      <c r="C49" s="30"/>
      <c r="D49" s="30"/>
      <c r="E49" s="30"/>
      <c r="F49" s="24"/>
      <c r="G49" s="24"/>
      <c r="H49" s="30"/>
      <c r="I49" s="30"/>
      <c r="J49" s="30"/>
      <c r="K49" s="23"/>
      <c r="L49" s="23"/>
      <c r="M49" s="23"/>
      <c r="N49" s="23"/>
      <c r="O49" s="22"/>
    </row>
    <row r="50" spans="1:15" ht="15.75">
      <c r="A50" s="26" t="s">
        <v>21</v>
      </c>
      <c r="B50" s="25">
        <f t="shared" si="1"/>
        <v>0</v>
      </c>
      <c r="C50" s="30"/>
      <c r="D50" s="30"/>
      <c r="E50" s="30"/>
      <c r="F50" s="24"/>
      <c r="G50" s="24"/>
      <c r="H50" s="30"/>
      <c r="I50" s="30"/>
      <c r="J50" s="30"/>
      <c r="K50" s="23"/>
      <c r="L50" s="23"/>
      <c r="M50" s="23"/>
      <c r="N50" s="23"/>
      <c r="O50" s="22"/>
    </row>
    <row r="51" spans="1:15" ht="17.45" customHeight="1">
      <c r="A51" s="26" t="s">
        <v>20</v>
      </c>
      <c r="B51" s="25">
        <f t="shared" si="1"/>
        <v>0</v>
      </c>
      <c r="C51" s="30"/>
      <c r="D51" s="30"/>
      <c r="E51" s="30"/>
      <c r="F51" s="24"/>
      <c r="G51" s="24"/>
      <c r="H51" s="30"/>
      <c r="I51" s="30"/>
      <c r="J51" s="30"/>
      <c r="K51" s="23"/>
      <c r="L51" s="23"/>
      <c r="M51" s="23"/>
      <c r="N51" s="23"/>
      <c r="O51" s="22"/>
    </row>
    <row r="52" spans="1:15" s="27" customFormat="1" ht="15" customHeight="1">
      <c r="A52" s="29" t="s">
        <v>19</v>
      </c>
      <c r="B52" s="25">
        <f t="shared" si="1"/>
        <v>300</v>
      </c>
      <c r="C52" s="30"/>
      <c r="D52" s="30"/>
      <c r="E52" s="30"/>
      <c r="F52" s="24">
        <v>300</v>
      </c>
      <c r="G52" s="24"/>
      <c r="H52" s="30">
        <v>200</v>
      </c>
      <c r="I52" s="30">
        <v>7100</v>
      </c>
      <c r="J52" s="30"/>
      <c r="K52" s="28">
        <f>ROUND(((B52+H52)*4)+I52*9.4,2)</f>
        <v>68740</v>
      </c>
      <c r="L52" s="23"/>
      <c r="M52" s="23"/>
      <c r="N52" s="23"/>
      <c r="O52" s="22"/>
    </row>
    <row r="53" spans="1:15" s="27" customFormat="1" ht="15.75">
      <c r="A53" s="29" t="s">
        <v>18</v>
      </c>
      <c r="B53" s="25">
        <f t="shared" si="1"/>
        <v>300</v>
      </c>
      <c r="C53" s="24"/>
      <c r="D53" s="24"/>
      <c r="E53" s="24"/>
      <c r="F53" s="24">
        <v>300</v>
      </c>
      <c r="G53" s="24"/>
      <c r="H53" s="24"/>
      <c r="I53" s="24"/>
      <c r="J53" s="24"/>
      <c r="K53" s="28">
        <f>ROUND(((B53+H53)*4)+I53*9.4,2)</f>
        <v>1200</v>
      </c>
      <c r="L53" s="23"/>
      <c r="M53" s="23"/>
      <c r="N53" s="23"/>
      <c r="O53" s="22"/>
    </row>
    <row r="54" spans="1:15" s="27" customFormat="1" ht="15.75">
      <c r="A54" s="29" t="s">
        <v>17</v>
      </c>
      <c r="B54" s="25">
        <f t="shared" si="1"/>
        <v>0</v>
      </c>
      <c r="C54" s="24"/>
      <c r="D54" s="24"/>
      <c r="E54" s="24"/>
      <c r="F54" s="24"/>
      <c r="G54" s="24"/>
      <c r="H54" s="24"/>
      <c r="I54" s="24"/>
      <c r="J54" s="24"/>
      <c r="K54" s="28">
        <f>ROUND(((B54+H54)*4)+I54*9.4,2)</f>
        <v>0</v>
      </c>
      <c r="L54" s="23"/>
      <c r="M54" s="23"/>
      <c r="N54" s="23"/>
      <c r="O54" s="22"/>
    </row>
    <row r="55" spans="1:15" s="27" customFormat="1" ht="15.75">
      <c r="A55" s="29" t="s">
        <v>16</v>
      </c>
      <c r="B55" s="25">
        <f t="shared" si="1"/>
        <v>0</v>
      </c>
      <c r="C55" s="24"/>
      <c r="D55" s="24"/>
      <c r="E55" s="24"/>
      <c r="F55" s="24"/>
      <c r="G55" s="24"/>
      <c r="H55" s="24"/>
      <c r="I55" s="24"/>
      <c r="J55" s="24"/>
      <c r="K55" s="28">
        <f>ROUND(((B55+H55)*4)+I55*9.4,2)</f>
        <v>0</v>
      </c>
      <c r="L55" s="23"/>
      <c r="M55" s="23"/>
      <c r="N55" s="23"/>
      <c r="O55" s="22"/>
    </row>
    <row r="56" spans="1:15" ht="15.75">
      <c r="A56" s="26" t="s">
        <v>15</v>
      </c>
      <c r="B56" s="25">
        <f t="shared" si="1"/>
        <v>0</v>
      </c>
      <c r="C56" s="24"/>
      <c r="D56" s="24"/>
      <c r="E56" s="24"/>
      <c r="F56" s="24"/>
      <c r="G56" s="24"/>
      <c r="H56" s="24"/>
      <c r="I56" s="24"/>
      <c r="J56" s="24"/>
      <c r="K56" s="23"/>
      <c r="L56" s="23"/>
      <c r="M56" s="23"/>
      <c r="N56" s="23"/>
      <c r="O56" s="22"/>
    </row>
    <row r="57" spans="1:15" ht="15.75">
      <c r="A57" s="26" t="s">
        <v>14</v>
      </c>
      <c r="B57" s="25">
        <f t="shared" si="1"/>
        <v>0</v>
      </c>
      <c r="C57" s="24"/>
      <c r="D57" s="24"/>
      <c r="E57" s="24"/>
      <c r="F57" s="24"/>
      <c r="G57" s="24"/>
      <c r="H57" s="24"/>
      <c r="I57" s="24"/>
      <c r="J57" s="24"/>
      <c r="K57" s="23"/>
      <c r="L57" s="23"/>
      <c r="M57" s="23"/>
      <c r="N57" s="23"/>
      <c r="O57" s="22"/>
    </row>
    <row r="58" spans="1:15" ht="15.75">
      <c r="A58" s="26" t="s">
        <v>13</v>
      </c>
      <c r="B58" s="25">
        <f t="shared" si="1"/>
        <v>39451</v>
      </c>
      <c r="C58" s="24">
        <v>11086</v>
      </c>
      <c r="D58" s="24">
        <v>24677</v>
      </c>
      <c r="E58" s="24">
        <v>3757</v>
      </c>
      <c r="F58" s="24">
        <v>3688</v>
      </c>
      <c r="G58" s="24">
        <v>12950</v>
      </c>
      <c r="H58" s="24">
        <v>31749</v>
      </c>
      <c r="I58" s="24">
        <v>53534</v>
      </c>
      <c r="J58" s="24"/>
      <c r="K58" s="23"/>
      <c r="L58" s="23"/>
      <c r="M58" s="23"/>
      <c r="N58" s="23"/>
      <c r="O58" s="22"/>
    </row>
    <row r="59" spans="1:15" ht="16.149999999999999" customHeight="1">
      <c r="A59" s="26" t="s">
        <v>12</v>
      </c>
      <c r="B59" s="25">
        <f t="shared" si="1"/>
        <v>0</v>
      </c>
      <c r="C59" s="24"/>
      <c r="D59" s="24"/>
      <c r="E59" s="24"/>
      <c r="F59" s="24"/>
      <c r="G59" s="24"/>
      <c r="H59" s="24"/>
      <c r="I59" s="24"/>
      <c r="J59" s="24"/>
      <c r="K59" s="23"/>
      <c r="L59" s="23"/>
      <c r="M59" s="23"/>
      <c r="N59" s="23"/>
      <c r="O59" s="22"/>
    </row>
    <row r="60" spans="1:15" ht="15.75">
      <c r="A60" s="26" t="s">
        <v>11</v>
      </c>
      <c r="B60" s="25">
        <f t="shared" si="1"/>
        <v>0</v>
      </c>
      <c r="C60" s="24"/>
      <c r="D60" s="24"/>
      <c r="E60" s="24"/>
      <c r="F60" s="24"/>
      <c r="G60" s="24"/>
      <c r="H60" s="24"/>
      <c r="I60" s="24"/>
      <c r="J60" s="24"/>
      <c r="K60" s="23"/>
      <c r="L60" s="23"/>
      <c r="M60" s="23"/>
      <c r="N60" s="23"/>
      <c r="O60" s="22"/>
    </row>
    <row r="61" spans="1:15" ht="15.75" customHeight="1">
      <c r="A61" s="26" t="s">
        <v>10</v>
      </c>
      <c r="B61" s="25">
        <f t="shared" si="1"/>
        <v>300</v>
      </c>
      <c r="C61" s="24"/>
      <c r="D61" s="24"/>
      <c r="E61" s="24"/>
      <c r="F61" s="24">
        <v>300</v>
      </c>
      <c r="G61" s="24"/>
      <c r="H61" s="24"/>
      <c r="I61" s="24">
        <v>400</v>
      </c>
      <c r="J61" s="24"/>
      <c r="K61" s="23"/>
      <c r="L61" s="23"/>
      <c r="M61" s="23"/>
      <c r="N61" s="23"/>
      <c r="O61" s="22"/>
    </row>
    <row r="62" spans="1:15" ht="31.5" customHeight="1">
      <c r="A62" s="26" t="s">
        <v>9</v>
      </c>
      <c r="B62" s="25">
        <f t="shared" si="1"/>
        <v>0</v>
      </c>
      <c r="C62" s="24"/>
      <c r="D62" s="24"/>
      <c r="E62" s="24"/>
      <c r="F62" s="24"/>
      <c r="G62" s="24"/>
      <c r="H62" s="24"/>
      <c r="I62" s="24"/>
      <c r="J62" s="24"/>
      <c r="K62" s="23"/>
      <c r="L62" s="23"/>
      <c r="M62" s="23"/>
      <c r="N62" s="23"/>
      <c r="O62" s="22"/>
    </row>
    <row r="63" spans="1:15" ht="15.75">
      <c r="A63" s="26" t="s">
        <v>8</v>
      </c>
      <c r="B63" s="25">
        <f t="shared" si="1"/>
        <v>0</v>
      </c>
      <c r="C63" s="24"/>
      <c r="D63" s="24"/>
      <c r="E63" s="24"/>
      <c r="F63" s="24"/>
      <c r="G63" s="24"/>
      <c r="H63" s="24"/>
      <c r="I63" s="24"/>
      <c r="J63" s="24"/>
      <c r="K63" s="23"/>
      <c r="L63" s="23"/>
      <c r="M63" s="23"/>
      <c r="N63" s="23"/>
      <c r="O63" s="22"/>
    </row>
    <row r="64" spans="1:15" ht="15.6" customHeight="1">
      <c r="A64" s="26" t="s">
        <v>7</v>
      </c>
      <c r="B64" s="25">
        <f t="shared" si="1"/>
        <v>2500</v>
      </c>
      <c r="C64" s="24"/>
      <c r="D64" s="24"/>
      <c r="E64" s="24"/>
      <c r="F64" s="24">
        <v>2500</v>
      </c>
      <c r="G64" s="24"/>
      <c r="H64" s="24">
        <v>500</v>
      </c>
      <c r="I64" s="24">
        <v>7700</v>
      </c>
      <c r="J64" s="24"/>
      <c r="K64" s="23"/>
      <c r="L64" s="23"/>
      <c r="M64" s="23"/>
      <c r="N64" s="23"/>
      <c r="O64" s="22"/>
    </row>
    <row r="65" spans="1:15" ht="15.75">
      <c r="A65" s="26" t="s">
        <v>6</v>
      </c>
      <c r="B65" s="25">
        <f t="shared" si="1"/>
        <v>0</v>
      </c>
      <c r="C65" s="24"/>
      <c r="D65" s="24"/>
      <c r="E65" s="24"/>
      <c r="F65" s="24"/>
      <c r="G65" s="24"/>
      <c r="H65" s="24"/>
      <c r="I65" s="24"/>
      <c r="J65" s="24"/>
      <c r="K65" s="23"/>
      <c r="L65" s="23"/>
      <c r="M65" s="23"/>
      <c r="N65" s="23"/>
      <c r="O65" s="22"/>
    </row>
    <row r="66" spans="1:15" ht="15.75">
      <c r="A66" s="26" t="s">
        <v>5</v>
      </c>
      <c r="B66" s="25">
        <f t="shared" si="1"/>
        <v>4200</v>
      </c>
      <c r="C66" s="24"/>
      <c r="D66" s="24"/>
      <c r="E66" s="24"/>
      <c r="F66" s="24">
        <v>4200</v>
      </c>
      <c r="G66" s="24">
        <v>1208</v>
      </c>
      <c r="H66" s="24"/>
      <c r="I66" s="24">
        <v>7600</v>
      </c>
      <c r="J66" s="24"/>
      <c r="K66" s="23"/>
      <c r="L66" s="23"/>
      <c r="M66" s="23"/>
      <c r="N66" s="23"/>
      <c r="O66" s="22"/>
    </row>
    <row r="67" spans="1:15" ht="19.5" customHeight="1">
      <c r="A67" s="26" t="s">
        <v>4</v>
      </c>
      <c r="B67" s="25">
        <f t="shared" si="1"/>
        <v>0</v>
      </c>
      <c r="C67" s="24"/>
      <c r="D67" s="24"/>
      <c r="E67" s="24"/>
      <c r="F67" s="24"/>
      <c r="G67" s="24"/>
      <c r="H67" s="24"/>
      <c r="I67" s="24"/>
      <c r="J67" s="24"/>
      <c r="K67" s="23"/>
      <c r="L67" s="23"/>
      <c r="M67" s="23"/>
      <c r="N67" s="23"/>
      <c r="O67" s="22"/>
    </row>
    <row r="68" spans="1:15" s="27" customFormat="1" ht="15.75">
      <c r="A68" s="29" t="s">
        <v>3</v>
      </c>
      <c r="B68" s="25">
        <f t="shared" si="1"/>
        <v>0</v>
      </c>
      <c r="C68" s="24"/>
      <c r="D68" s="24"/>
      <c r="E68" s="24"/>
      <c r="F68" s="24"/>
      <c r="G68" s="24"/>
      <c r="H68" s="24"/>
      <c r="I68" s="24">
        <v>4724</v>
      </c>
      <c r="J68" s="24"/>
      <c r="K68" s="28">
        <f>ROUND(((B68+H68)*4)+I68*9.4,2)</f>
        <v>44405.599999999999</v>
      </c>
      <c r="L68" s="23"/>
      <c r="M68" s="23"/>
      <c r="N68" s="23"/>
      <c r="O68" s="22"/>
    </row>
    <row r="69" spans="1:15" ht="15.75">
      <c r="A69" s="26" t="s">
        <v>2</v>
      </c>
      <c r="B69" s="25">
        <f t="shared" si="1"/>
        <v>6837</v>
      </c>
      <c r="C69" s="24"/>
      <c r="D69" s="24"/>
      <c r="E69" s="24"/>
      <c r="F69" s="24">
        <v>6837</v>
      </c>
      <c r="G69" s="24"/>
      <c r="H69" s="24">
        <v>185</v>
      </c>
      <c r="I69" s="24">
        <v>750</v>
      </c>
      <c r="J69" s="24"/>
      <c r="K69" s="23"/>
      <c r="L69" s="23"/>
      <c r="M69" s="23"/>
      <c r="N69" s="23"/>
      <c r="O69" s="22"/>
    </row>
    <row r="70" spans="1:15" ht="16.5" thickBot="1">
      <c r="A70" s="21" t="s">
        <v>1</v>
      </c>
      <c r="B70" s="20">
        <f t="shared" si="1"/>
        <v>0</v>
      </c>
      <c r="C70" s="18"/>
      <c r="D70" s="18"/>
      <c r="E70" s="43"/>
      <c r="F70" s="44"/>
      <c r="G70" s="43"/>
      <c r="H70" s="43"/>
      <c r="I70" s="42"/>
      <c r="J70" s="17"/>
      <c r="K70" s="15"/>
      <c r="L70" s="16"/>
      <c r="M70" s="15"/>
      <c r="N70" s="15"/>
      <c r="O70" s="14"/>
    </row>
    <row r="71" spans="1:15" ht="16.5" thickBot="1">
      <c r="A71" s="13" t="s">
        <v>0</v>
      </c>
      <c r="B71" s="11">
        <f t="shared" ref="B71:O71" si="2">SUM(B7:B70)</f>
        <v>120474</v>
      </c>
      <c r="C71" s="11">
        <f t="shared" si="2"/>
        <v>22647</v>
      </c>
      <c r="D71" s="11">
        <f t="shared" si="2"/>
        <v>26527</v>
      </c>
      <c r="E71" s="11">
        <f t="shared" si="2"/>
        <v>3857</v>
      </c>
      <c r="F71" s="11">
        <f t="shared" si="2"/>
        <v>71300</v>
      </c>
      <c r="G71" s="11">
        <f t="shared" si="2"/>
        <v>16063</v>
      </c>
      <c r="H71" s="10">
        <f t="shared" si="2"/>
        <v>41000</v>
      </c>
      <c r="I71" s="11">
        <f t="shared" si="2"/>
        <v>128302</v>
      </c>
      <c r="J71" s="11">
        <f t="shared" si="2"/>
        <v>0</v>
      </c>
      <c r="K71" s="12">
        <f t="shared" si="2"/>
        <v>114345.60000000001</v>
      </c>
      <c r="L71" s="11">
        <f t="shared" si="2"/>
        <v>0</v>
      </c>
      <c r="M71" s="11">
        <f t="shared" si="2"/>
        <v>0</v>
      </c>
      <c r="N71" s="11">
        <f t="shared" si="2"/>
        <v>0</v>
      </c>
      <c r="O71" s="10">
        <f t="shared" si="2"/>
        <v>0</v>
      </c>
    </row>
    <row r="72" spans="1:15" ht="22.9" customHeight="1">
      <c r="A72" s="9"/>
      <c r="B72" s="8"/>
      <c r="C72" s="8"/>
      <c r="D72" s="8"/>
      <c r="E72" s="8"/>
      <c r="F72" s="8"/>
      <c r="G72" s="8"/>
      <c r="H72" s="7"/>
      <c r="I72" s="7"/>
      <c r="J72" s="7"/>
      <c r="K72" s="7"/>
      <c r="L72" s="7"/>
      <c r="M72" s="7"/>
      <c r="N72" s="7"/>
      <c r="O72" s="7"/>
    </row>
    <row r="73" spans="1:15" ht="15.75"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</row>
    <row r="74" spans="1:15" ht="15.75"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</row>
    <row r="75" spans="1:15" ht="15.75">
      <c r="B75" s="4"/>
      <c r="C75" s="4"/>
      <c r="D75" s="4"/>
      <c r="E75" s="4"/>
      <c r="F75" s="4"/>
      <c r="G75" s="4"/>
      <c r="H75" s="3"/>
      <c r="I75" s="3"/>
      <c r="J75" s="3"/>
      <c r="K75" s="3"/>
      <c r="L75" s="3"/>
      <c r="M75" s="3"/>
      <c r="N75" s="3"/>
      <c r="O75" s="3"/>
    </row>
  </sheetData>
  <mergeCells count="11">
    <mergeCell ref="L4:O4"/>
    <mergeCell ref="L5:M5"/>
    <mergeCell ref="N5:O5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4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5"/>
  <sheetViews>
    <sheetView zoomScale="75" zoomScaleNormal="75" workbookViewId="0">
      <pane ySplit="6" topLeftCell="A49" activePane="bottomLeft" state="frozen"/>
      <selection activeCell="M80" sqref="M80"/>
      <selection pane="bottomLeft" activeCell="M80" sqref="M80"/>
    </sheetView>
  </sheetViews>
  <sheetFormatPr defaultColWidth="8.85546875" defaultRowHeight="15"/>
  <cols>
    <col min="1" max="1" width="48.140625" style="1" customWidth="1"/>
    <col min="2" max="2" width="10.7109375" style="2" customWidth="1"/>
    <col min="3" max="3" width="24.42578125" style="2" customWidth="1"/>
    <col min="4" max="4" width="21.5703125" style="2" customWidth="1"/>
    <col min="5" max="6" width="16.5703125" style="2" customWidth="1"/>
    <col min="7" max="7" width="14.7109375" style="2" customWidth="1"/>
    <col min="8" max="8" width="16.42578125" style="1" customWidth="1"/>
    <col min="9" max="9" width="16.140625" style="1" customWidth="1"/>
    <col min="10" max="10" width="15.42578125" style="1" customWidth="1"/>
    <col min="11" max="11" width="13.140625" style="1" customWidth="1"/>
    <col min="12" max="12" width="11.42578125" style="1" customWidth="1"/>
    <col min="13" max="13" width="13" style="1" customWidth="1"/>
    <col min="14" max="14" width="11.7109375" style="1" customWidth="1"/>
    <col min="15" max="15" width="13.42578125" style="1" customWidth="1"/>
    <col min="16" max="245" width="8.85546875" style="1"/>
    <col min="246" max="246" width="34" style="1" customWidth="1"/>
    <col min="247" max="247" width="11.28515625" style="1" customWidth="1"/>
    <col min="248" max="248" width="11" style="1" customWidth="1"/>
    <col min="249" max="255" width="8.85546875" style="1"/>
    <col min="256" max="257" width="10.7109375" style="1" customWidth="1"/>
    <col min="258" max="258" width="8.85546875" style="1"/>
    <col min="259" max="259" width="11.5703125" style="1" customWidth="1"/>
    <col min="260" max="260" width="13.7109375" style="1" customWidth="1"/>
    <col min="261" max="264" width="9.28515625" style="1" customWidth="1"/>
    <col min="265" max="501" width="8.85546875" style="1"/>
    <col min="502" max="502" width="34" style="1" customWidth="1"/>
    <col min="503" max="503" width="11.28515625" style="1" customWidth="1"/>
    <col min="504" max="504" width="11" style="1" customWidth="1"/>
    <col min="505" max="511" width="8.85546875" style="1"/>
    <col min="512" max="513" width="10.7109375" style="1" customWidth="1"/>
    <col min="514" max="514" width="8.85546875" style="1"/>
    <col min="515" max="515" width="11.5703125" style="1" customWidth="1"/>
    <col min="516" max="516" width="13.7109375" style="1" customWidth="1"/>
    <col min="517" max="520" width="9.28515625" style="1" customWidth="1"/>
    <col min="521" max="757" width="8.85546875" style="1"/>
    <col min="758" max="758" width="34" style="1" customWidth="1"/>
    <col min="759" max="759" width="11.28515625" style="1" customWidth="1"/>
    <col min="760" max="760" width="11" style="1" customWidth="1"/>
    <col min="761" max="767" width="8.85546875" style="1"/>
    <col min="768" max="769" width="10.7109375" style="1" customWidth="1"/>
    <col min="770" max="770" width="8.85546875" style="1"/>
    <col min="771" max="771" width="11.5703125" style="1" customWidth="1"/>
    <col min="772" max="772" width="13.7109375" style="1" customWidth="1"/>
    <col min="773" max="776" width="9.28515625" style="1" customWidth="1"/>
    <col min="777" max="1013" width="8.85546875" style="1"/>
    <col min="1014" max="1014" width="34" style="1" customWidth="1"/>
    <col min="1015" max="1015" width="11.28515625" style="1" customWidth="1"/>
    <col min="1016" max="1016" width="11" style="1" customWidth="1"/>
    <col min="1017" max="1023" width="8.85546875" style="1"/>
    <col min="1024" max="1025" width="10.7109375" style="1" customWidth="1"/>
    <col min="1026" max="1026" width="8.85546875" style="1"/>
    <col min="1027" max="1027" width="11.5703125" style="1" customWidth="1"/>
    <col min="1028" max="1028" width="13.7109375" style="1" customWidth="1"/>
    <col min="1029" max="1032" width="9.28515625" style="1" customWidth="1"/>
    <col min="1033" max="1269" width="8.85546875" style="1"/>
    <col min="1270" max="1270" width="34" style="1" customWidth="1"/>
    <col min="1271" max="1271" width="11.28515625" style="1" customWidth="1"/>
    <col min="1272" max="1272" width="11" style="1" customWidth="1"/>
    <col min="1273" max="1279" width="8.85546875" style="1"/>
    <col min="1280" max="1281" width="10.7109375" style="1" customWidth="1"/>
    <col min="1282" max="1282" width="8.85546875" style="1"/>
    <col min="1283" max="1283" width="11.5703125" style="1" customWidth="1"/>
    <col min="1284" max="1284" width="13.7109375" style="1" customWidth="1"/>
    <col min="1285" max="1288" width="9.28515625" style="1" customWidth="1"/>
    <col min="1289" max="1525" width="8.85546875" style="1"/>
    <col min="1526" max="1526" width="34" style="1" customWidth="1"/>
    <col min="1527" max="1527" width="11.28515625" style="1" customWidth="1"/>
    <col min="1528" max="1528" width="11" style="1" customWidth="1"/>
    <col min="1529" max="1535" width="8.85546875" style="1"/>
    <col min="1536" max="1537" width="10.7109375" style="1" customWidth="1"/>
    <col min="1538" max="1538" width="8.85546875" style="1"/>
    <col min="1539" max="1539" width="11.5703125" style="1" customWidth="1"/>
    <col min="1540" max="1540" width="13.7109375" style="1" customWidth="1"/>
    <col min="1541" max="1544" width="9.28515625" style="1" customWidth="1"/>
    <col min="1545" max="1781" width="8.85546875" style="1"/>
    <col min="1782" max="1782" width="34" style="1" customWidth="1"/>
    <col min="1783" max="1783" width="11.28515625" style="1" customWidth="1"/>
    <col min="1784" max="1784" width="11" style="1" customWidth="1"/>
    <col min="1785" max="1791" width="8.85546875" style="1"/>
    <col min="1792" max="1793" width="10.7109375" style="1" customWidth="1"/>
    <col min="1794" max="1794" width="8.85546875" style="1"/>
    <col min="1795" max="1795" width="11.5703125" style="1" customWidth="1"/>
    <col min="1796" max="1796" width="13.7109375" style="1" customWidth="1"/>
    <col min="1797" max="1800" width="9.28515625" style="1" customWidth="1"/>
    <col min="1801" max="2037" width="8.85546875" style="1"/>
    <col min="2038" max="2038" width="34" style="1" customWidth="1"/>
    <col min="2039" max="2039" width="11.28515625" style="1" customWidth="1"/>
    <col min="2040" max="2040" width="11" style="1" customWidth="1"/>
    <col min="2041" max="2047" width="8.85546875" style="1"/>
    <col min="2048" max="2049" width="10.7109375" style="1" customWidth="1"/>
    <col min="2050" max="2050" width="8.85546875" style="1"/>
    <col min="2051" max="2051" width="11.5703125" style="1" customWidth="1"/>
    <col min="2052" max="2052" width="13.7109375" style="1" customWidth="1"/>
    <col min="2053" max="2056" width="9.28515625" style="1" customWidth="1"/>
    <col min="2057" max="2293" width="8.85546875" style="1"/>
    <col min="2294" max="2294" width="34" style="1" customWidth="1"/>
    <col min="2295" max="2295" width="11.28515625" style="1" customWidth="1"/>
    <col min="2296" max="2296" width="11" style="1" customWidth="1"/>
    <col min="2297" max="2303" width="8.85546875" style="1"/>
    <col min="2304" max="2305" width="10.7109375" style="1" customWidth="1"/>
    <col min="2306" max="2306" width="8.85546875" style="1"/>
    <col min="2307" max="2307" width="11.5703125" style="1" customWidth="1"/>
    <col min="2308" max="2308" width="13.7109375" style="1" customWidth="1"/>
    <col min="2309" max="2312" width="9.28515625" style="1" customWidth="1"/>
    <col min="2313" max="2549" width="8.85546875" style="1"/>
    <col min="2550" max="2550" width="34" style="1" customWidth="1"/>
    <col min="2551" max="2551" width="11.28515625" style="1" customWidth="1"/>
    <col min="2552" max="2552" width="11" style="1" customWidth="1"/>
    <col min="2553" max="2559" width="8.85546875" style="1"/>
    <col min="2560" max="2561" width="10.7109375" style="1" customWidth="1"/>
    <col min="2562" max="2562" width="8.85546875" style="1"/>
    <col min="2563" max="2563" width="11.5703125" style="1" customWidth="1"/>
    <col min="2564" max="2564" width="13.7109375" style="1" customWidth="1"/>
    <col min="2565" max="2568" width="9.28515625" style="1" customWidth="1"/>
    <col min="2569" max="2805" width="8.85546875" style="1"/>
    <col min="2806" max="2806" width="34" style="1" customWidth="1"/>
    <col min="2807" max="2807" width="11.28515625" style="1" customWidth="1"/>
    <col min="2808" max="2808" width="11" style="1" customWidth="1"/>
    <col min="2809" max="2815" width="8.85546875" style="1"/>
    <col min="2816" max="2817" width="10.7109375" style="1" customWidth="1"/>
    <col min="2818" max="2818" width="8.85546875" style="1"/>
    <col min="2819" max="2819" width="11.5703125" style="1" customWidth="1"/>
    <col min="2820" max="2820" width="13.7109375" style="1" customWidth="1"/>
    <col min="2821" max="2824" width="9.28515625" style="1" customWidth="1"/>
    <col min="2825" max="3061" width="8.85546875" style="1"/>
    <col min="3062" max="3062" width="34" style="1" customWidth="1"/>
    <col min="3063" max="3063" width="11.28515625" style="1" customWidth="1"/>
    <col min="3064" max="3064" width="11" style="1" customWidth="1"/>
    <col min="3065" max="3071" width="8.85546875" style="1"/>
    <col min="3072" max="3073" width="10.7109375" style="1" customWidth="1"/>
    <col min="3074" max="3074" width="8.85546875" style="1"/>
    <col min="3075" max="3075" width="11.5703125" style="1" customWidth="1"/>
    <col min="3076" max="3076" width="13.7109375" style="1" customWidth="1"/>
    <col min="3077" max="3080" width="9.28515625" style="1" customWidth="1"/>
    <col min="3081" max="3317" width="8.85546875" style="1"/>
    <col min="3318" max="3318" width="34" style="1" customWidth="1"/>
    <col min="3319" max="3319" width="11.28515625" style="1" customWidth="1"/>
    <col min="3320" max="3320" width="11" style="1" customWidth="1"/>
    <col min="3321" max="3327" width="8.85546875" style="1"/>
    <col min="3328" max="3329" width="10.7109375" style="1" customWidth="1"/>
    <col min="3330" max="3330" width="8.85546875" style="1"/>
    <col min="3331" max="3331" width="11.5703125" style="1" customWidth="1"/>
    <col min="3332" max="3332" width="13.7109375" style="1" customWidth="1"/>
    <col min="3333" max="3336" width="9.28515625" style="1" customWidth="1"/>
    <col min="3337" max="3573" width="8.85546875" style="1"/>
    <col min="3574" max="3574" width="34" style="1" customWidth="1"/>
    <col min="3575" max="3575" width="11.28515625" style="1" customWidth="1"/>
    <col min="3576" max="3576" width="11" style="1" customWidth="1"/>
    <col min="3577" max="3583" width="8.85546875" style="1"/>
    <col min="3584" max="3585" width="10.7109375" style="1" customWidth="1"/>
    <col min="3586" max="3586" width="8.85546875" style="1"/>
    <col min="3587" max="3587" width="11.5703125" style="1" customWidth="1"/>
    <col min="3588" max="3588" width="13.7109375" style="1" customWidth="1"/>
    <col min="3589" max="3592" width="9.28515625" style="1" customWidth="1"/>
    <col min="3593" max="3829" width="8.85546875" style="1"/>
    <col min="3830" max="3830" width="34" style="1" customWidth="1"/>
    <col min="3831" max="3831" width="11.28515625" style="1" customWidth="1"/>
    <col min="3832" max="3832" width="11" style="1" customWidth="1"/>
    <col min="3833" max="3839" width="8.85546875" style="1"/>
    <col min="3840" max="3841" width="10.7109375" style="1" customWidth="1"/>
    <col min="3842" max="3842" width="8.85546875" style="1"/>
    <col min="3843" max="3843" width="11.5703125" style="1" customWidth="1"/>
    <col min="3844" max="3844" width="13.7109375" style="1" customWidth="1"/>
    <col min="3845" max="3848" width="9.28515625" style="1" customWidth="1"/>
    <col min="3849" max="4085" width="8.85546875" style="1"/>
    <col min="4086" max="4086" width="34" style="1" customWidth="1"/>
    <col min="4087" max="4087" width="11.28515625" style="1" customWidth="1"/>
    <col min="4088" max="4088" width="11" style="1" customWidth="1"/>
    <col min="4089" max="4095" width="8.85546875" style="1"/>
    <col min="4096" max="4097" width="10.7109375" style="1" customWidth="1"/>
    <col min="4098" max="4098" width="8.85546875" style="1"/>
    <col min="4099" max="4099" width="11.5703125" style="1" customWidth="1"/>
    <col min="4100" max="4100" width="13.7109375" style="1" customWidth="1"/>
    <col min="4101" max="4104" width="9.28515625" style="1" customWidth="1"/>
    <col min="4105" max="4341" width="8.85546875" style="1"/>
    <col min="4342" max="4342" width="34" style="1" customWidth="1"/>
    <col min="4343" max="4343" width="11.28515625" style="1" customWidth="1"/>
    <col min="4344" max="4344" width="11" style="1" customWidth="1"/>
    <col min="4345" max="4351" width="8.85546875" style="1"/>
    <col min="4352" max="4353" width="10.7109375" style="1" customWidth="1"/>
    <col min="4354" max="4354" width="8.85546875" style="1"/>
    <col min="4355" max="4355" width="11.5703125" style="1" customWidth="1"/>
    <col min="4356" max="4356" width="13.7109375" style="1" customWidth="1"/>
    <col min="4357" max="4360" width="9.28515625" style="1" customWidth="1"/>
    <col min="4361" max="4597" width="8.85546875" style="1"/>
    <col min="4598" max="4598" width="34" style="1" customWidth="1"/>
    <col min="4599" max="4599" width="11.28515625" style="1" customWidth="1"/>
    <col min="4600" max="4600" width="11" style="1" customWidth="1"/>
    <col min="4601" max="4607" width="8.85546875" style="1"/>
    <col min="4608" max="4609" width="10.7109375" style="1" customWidth="1"/>
    <col min="4610" max="4610" width="8.85546875" style="1"/>
    <col min="4611" max="4611" width="11.5703125" style="1" customWidth="1"/>
    <col min="4612" max="4612" width="13.7109375" style="1" customWidth="1"/>
    <col min="4613" max="4616" width="9.28515625" style="1" customWidth="1"/>
    <col min="4617" max="4853" width="8.85546875" style="1"/>
    <col min="4854" max="4854" width="34" style="1" customWidth="1"/>
    <col min="4855" max="4855" width="11.28515625" style="1" customWidth="1"/>
    <col min="4856" max="4856" width="11" style="1" customWidth="1"/>
    <col min="4857" max="4863" width="8.85546875" style="1"/>
    <col min="4864" max="4865" width="10.7109375" style="1" customWidth="1"/>
    <col min="4866" max="4866" width="8.85546875" style="1"/>
    <col min="4867" max="4867" width="11.5703125" style="1" customWidth="1"/>
    <col min="4868" max="4868" width="13.7109375" style="1" customWidth="1"/>
    <col min="4869" max="4872" width="9.28515625" style="1" customWidth="1"/>
    <col min="4873" max="5109" width="8.85546875" style="1"/>
    <col min="5110" max="5110" width="34" style="1" customWidth="1"/>
    <col min="5111" max="5111" width="11.28515625" style="1" customWidth="1"/>
    <col min="5112" max="5112" width="11" style="1" customWidth="1"/>
    <col min="5113" max="5119" width="8.85546875" style="1"/>
    <col min="5120" max="5121" width="10.7109375" style="1" customWidth="1"/>
    <col min="5122" max="5122" width="8.85546875" style="1"/>
    <col min="5123" max="5123" width="11.5703125" style="1" customWidth="1"/>
    <col min="5124" max="5124" width="13.7109375" style="1" customWidth="1"/>
    <col min="5125" max="5128" width="9.28515625" style="1" customWidth="1"/>
    <col min="5129" max="5365" width="8.85546875" style="1"/>
    <col min="5366" max="5366" width="34" style="1" customWidth="1"/>
    <col min="5367" max="5367" width="11.28515625" style="1" customWidth="1"/>
    <col min="5368" max="5368" width="11" style="1" customWidth="1"/>
    <col min="5369" max="5375" width="8.85546875" style="1"/>
    <col min="5376" max="5377" width="10.7109375" style="1" customWidth="1"/>
    <col min="5378" max="5378" width="8.85546875" style="1"/>
    <col min="5379" max="5379" width="11.5703125" style="1" customWidth="1"/>
    <col min="5380" max="5380" width="13.7109375" style="1" customWidth="1"/>
    <col min="5381" max="5384" width="9.28515625" style="1" customWidth="1"/>
    <col min="5385" max="5621" width="8.85546875" style="1"/>
    <col min="5622" max="5622" width="34" style="1" customWidth="1"/>
    <col min="5623" max="5623" width="11.28515625" style="1" customWidth="1"/>
    <col min="5624" max="5624" width="11" style="1" customWidth="1"/>
    <col min="5625" max="5631" width="8.85546875" style="1"/>
    <col min="5632" max="5633" width="10.7109375" style="1" customWidth="1"/>
    <col min="5634" max="5634" width="8.85546875" style="1"/>
    <col min="5635" max="5635" width="11.5703125" style="1" customWidth="1"/>
    <col min="5636" max="5636" width="13.7109375" style="1" customWidth="1"/>
    <col min="5637" max="5640" width="9.28515625" style="1" customWidth="1"/>
    <col min="5641" max="5877" width="8.85546875" style="1"/>
    <col min="5878" max="5878" width="34" style="1" customWidth="1"/>
    <col min="5879" max="5879" width="11.28515625" style="1" customWidth="1"/>
    <col min="5880" max="5880" width="11" style="1" customWidth="1"/>
    <col min="5881" max="5887" width="8.85546875" style="1"/>
    <col min="5888" max="5889" width="10.7109375" style="1" customWidth="1"/>
    <col min="5890" max="5890" width="8.85546875" style="1"/>
    <col min="5891" max="5891" width="11.5703125" style="1" customWidth="1"/>
    <col min="5892" max="5892" width="13.7109375" style="1" customWidth="1"/>
    <col min="5893" max="5896" width="9.28515625" style="1" customWidth="1"/>
    <col min="5897" max="6133" width="8.85546875" style="1"/>
    <col min="6134" max="6134" width="34" style="1" customWidth="1"/>
    <col min="6135" max="6135" width="11.28515625" style="1" customWidth="1"/>
    <col min="6136" max="6136" width="11" style="1" customWidth="1"/>
    <col min="6137" max="6143" width="8.85546875" style="1"/>
    <col min="6144" max="6145" width="10.7109375" style="1" customWidth="1"/>
    <col min="6146" max="6146" width="8.85546875" style="1"/>
    <col min="6147" max="6147" width="11.5703125" style="1" customWidth="1"/>
    <col min="6148" max="6148" width="13.7109375" style="1" customWidth="1"/>
    <col min="6149" max="6152" width="9.28515625" style="1" customWidth="1"/>
    <col min="6153" max="6389" width="8.85546875" style="1"/>
    <col min="6390" max="6390" width="34" style="1" customWidth="1"/>
    <col min="6391" max="6391" width="11.28515625" style="1" customWidth="1"/>
    <col min="6392" max="6392" width="11" style="1" customWidth="1"/>
    <col min="6393" max="6399" width="8.85546875" style="1"/>
    <col min="6400" max="6401" width="10.7109375" style="1" customWidth="1"/>
    <col min="6402" max="6402" width="8.85546875" style="1"/>
    <col min="6403" max="6403" width="11.5703125" style="1" customWidth="1"/>
    <col min="6404" max="6404" width="13.7109375" style="1" customWidth="1"/>
    <col min="6405" max="6408" width="9.28515625" style="1" customWidth="1"/>
    <col min="6409" max="6645" width="8.85546875" style="1"/>
    <col min="6646" max="6646" width="34" style="1" customWidth="1"/>
    <col min="6647" max="6647" width="11.28515625" style="1" customWidth="1"/>
    <col min="6648" max="6648" width="11" style="1" customWidth="1"/>
    <col min="6649" max="6655" width="8.85546875" style="1"/>
    <col min="6656" max="6657" width="10.7109375" style="1" customWidth="1"/>
    <col min="6658" max="6658" width="8.85546875" style="1"/>
    <col min="6659" max="6659" width="11.5703125" style="1" customWidth="1"/>
    <col min="6660" max="6660" width="13.7109375" style="1" customWidth="1"/>
    <col min="6661" max="6664" width="9.28515625" style="1" customWidth="1"/>
    <col min="6665" max="6901" width="8.85546875" style="1"/>
    <col min="6902" max="6902" width="34" style="1" customWidth="1"/>
    <col min="6903" max="6903" width="11.28515625" style="1" customWidth="1"/>
    <col min="6904" max="6904" width="11" style="1" customWidth="1"/>
    <col min="6905" max="6911" width="8.85546875" style="1"/>
    <col min="6912" max="6913" width="10.7109375" style="1" customWidth="1"/>
    <col min="6914" max="6914" width="8.85546875" style="1"/>
    <col min="6915" max="6915" width="11.5703125" style="1" customWidth="1"/>
    <col min="6916" max="6916" width="13.7109375" style="1" customWidth="1"/>
    <col min="6917" max="6920" width="9.28515625" style="1" customWidth="1"/>
    <col min="6921" max="7157" width="8.85546875" style="1"/>
    <col min="7158" max="7158" width="34" style="1" customWidth="1"/>
    <col min="7159" max="7159" width="11.28515625" style="1" customWidth="1"/>
    <col min="7160" max="7160" width="11" style="1" customWidth="1"/>
    <col min="7161" max="7167" width="8.85546875" style="1"/>
    <col min="7168" max="7169" width="10.7109375" style="1" customWidth="1"/>
    <col min="7170" max="7170" width="8.85546875" style="1"/>
    <col min="7171" max="7171" width="11.5703125" style="1" customWidth="1"/>
    <col min="7172" max="7172" width="13.7109375" style="1" customWidth="1"/>
    <col min="7173" max="7176" width="9.28515625" style="1" customWidth="1"/>
    <col min="7177" max="7413" width="8.85546875" style="1"/>
    <col min="7414" max="7414" width="34" style="1" customWidth="1"/>
    <col min="7415" max="7415" width="11.28515625" style="1" customWidth="1"/>
    <col min="7416" max="7416" width="11" style="1" customWidth="1"/>
    <col min="7417" max="7423" width="8.85546875" style="1"/>
    <col min="7424" max="7425" width="10.7109375" style="1" customWidth="1"/>
    <col min="7426" max="7426" width="8.85546875" style="1"/>
    <col min="7427" max="7427" width="11.5703125" style="1" customWidth="1"/>
    <col min="7428" max="7428" width="13.7109375" style="1" customWidth="1"/>
    <col min="7429" max="7432" width="9.28515625" style="1" customWidth="1"/>
    <col min="7433" max="7669" width="8.85546875" style="1"/>
    <col min="7670" max="7670" width="34" style="1" customWidth="1"/>
    <col min="7671" max="7671" width="11.28515625" style="1" customWidth="1"/>
    <col min="7672" max="7672" width="11" style="1" customWidth="1"/>
    <col min="7673" max="7679" width="8.85546875" style="1"/>
    <col min="7680" max="7681" width="10.7109375" style="1" customWidth="1"/>
    <col min="7682" max="7682" width="8.85546875" style="1"/>
    <col min="7683" max="7683" width="11.5703125" style="1" customWidth="1"/>
    <col min="7684" max="7684" width="13.7109375" style="1" customWidth="1"/>
    <col min="7685" max="7688" width="9.28515625" style="1" customWidth="1"/>
    <col min="7689" max="7925" width="8.85546875" style="1"/>
    <col min="7926" max="7926" width="34" style="1" customWidth="1"/>
    <col min="7927" max="7927" width="11.28515625" style="1" customWidth="1"/>
    <col min="7928" max="7928" width="11" style="1" customWidth="1"/>
    <col min="7929" max="7935" width="8.85546875" style="1"/>
    <col min="7936" max="7937" width="10.7109375" style="1" customWidth="1"/>
    <col min="7938" max="7938" width="8.85546875" style="1"/>
    <col min="7939" max="7939" width="11.5703125" style="1" customWidth="1"/>
    <col min="7940" max="7940" width="13.7109375" style="1" customWidth="1"/>
    <col min="7941" max="7944" width="9.28515625" style="1" customWidth="1"/>
    <col min="7945" max="8181" width="8.85546875" style="1"/>
    <col min="8182" max="8182" width="34" style="1" customWidth="1"/>
    <col min="8183" max="8183" width="11.28515625" style="1" customWidth="1"/>
    <col min="8184" max="8184" width="11" style="1" customWidth="1"/>
    <col min="8185" max="8191" width="8.85546875" style="1"/>
    <col min="8192" max="8193" width="10.7109375" style="1" customWidth="1"/>
    <col min="8194" max="8194" width="8.85546875" style="1"/>
    <col min="8195" max="8195" width="11.5703125" style="1" customWidth="1"/>
    <col min="8196" max="8196" width="13.7109375" style="1" customWidth="1"/>
    <col min="8197" max="8200" width="9.28515625" style="1" customWidth="1"/>
    <col min="8201" max="8437" width="8.85546875" style="1"/>
    <col min="8438" max="8438" width="34" style="1" customWidth="1"/>
    <col min="8439" max="8439" width="11.28515625" style="1" customWidth="1"/>
    <col min="8440" max="8440" width="11" style="1" customWidth="1"/>
    <col min="8441" max="8447" width="8.85546875" style="1"/>
    <col min="8448" max="8449" width="10.7109375" style="1" customWidth="1"/>
    <col min="8450" max="8450" width="8.85546875" style="1"/>
    <col min="8451" max="8451" width="11.5703125" style="1" customWidth="1"/>
    <col min="8452" max="8452" width="13.7109375" style="1" customWidth="1"/>
    <col min="8453" max="8456" width="9.28515625" style="1" customWidth="1"/>
    <col min="8457" max="8693" width="8.85546875" style="1"/>
    <col min="8694" max="8694" width="34" style="1" customWidth="1"/>
    <col min="8695" max="8695" width="11.28515625" style="1" customWidth="1"/>
    <col min="8696" max="8696" width="11" style="1" customWidth="1"/>
    <col min="8697" max="8703" width="8.85546875" style="1"/>
    <col min="8704" max="8705" width="10.7109375" style="1" customWidth="1"/>
    <col min="8706" max="8706" width="8.85546875" style="1"/>
    <col min="8707" max="8707" width="11.5703125" style="1" customWidth="1"/>
    <col min="8708" max="8708" width="13.7109375" style="1" customWidth="1"/>
    <col min="8709" max="8712" width="9.28515625" style="1" customWidth="1"/>
    <col min="8713" max="8949" width="8.85546875" style="1"/>
    <col min="8950" max="8950" width="34" style="1" customWidth="1"/>
    <col min="8951" max="8951" width="11.28515625" style="1" customWidth="1"/>
    <col min="8952" max="8952" width="11" style="1" customWidth="1"/>
    <col min="8953" max="8959" width="8.85546875" style="1"/>
    <col min="8960" max="8961" width="10.7109375" style="1" customWidth="1"/>
    <col min="8962" max="8962" width="8.85546875" style="1"/>
    <col min="8963" max="8963" width="11.5703125" style="1" customWidth="1"/>
    <col min="8964" max="8964" width="13.7109375" style="1" customWidth="1"/>
    <col min="8965" max="8968" width="9.28515625" style="1" customWidth="1"/>
    <col min="8969" max="9205" width="8.85546875" style="1"/>
    <col min="9206" max="9206" width="34" style="1" customWidth="1"/>
    <col min="9207" max="9207" width="11.28515625" style="1" customWidth="1"/>
    <col min="9208" max="9208" width="11" style="1" customWidth="1"/>
    <col min="9209" max="9215" width="8.85546875" style="1"/>
    <col min="9216" max="9217" width="10.7109375" style="1" customWidth="1"/>
    <col min="9218" max="9218" width="8.85546875" style="1"/>
    <col min="9219" max="9219" width="11.5703125" style="1" customWidth="1"/>
    <col min="9220" max="9220" width="13.7109375" style="1" customWidth="1"/>
    <col min="9221" max="9224" width="9.28515625" style="1" customWidth="1"/>
    <col min="9225" max="9461" width="8.85546875" style="1"/>
    <col min="9462" max="9462" width="34" style="1" customWidth="1"/>
    <col min="9463" max="9463" width="11.28515625" style="1" customWidth="1"/>
    <col min="9464" max="9464" width="11" style="1" customWidth="1"/>
    <col min="9465" max="9471" width="8.85546875" style="1"/>
    <col min="9472" max="9473" width="10.7109375" style="1" customWidth="1"/>
    <col min="9474" max="9474" width="8.85546875" style="1"/>
    <col min="9475" max="9475" width="11.5703125" style="1" customWidth="1"/>
    <col min="9476" max="9476" width="13.7109375" style="1" customWidth="1"/>
    <col min="9477" max="9480" width="9.28515625" style="1" customWidth="1"/>
    <col min="9481" max="9717" width="8.85546875" style="1"/>
    <col min="9718" max="9718" width="34" style="1" customWidth="1"/>
    <col min="9719" max="9719" width="11.28515625" style="1" customWidth="1"/>
    <col min="9720" max="9720" width="11" style="1" customWidth="1"/>
    <col min="9721" max="9727" width="8.85546875" style="1"/>
    <col min="9728" max="9729" width="10.7109375" style="1" customWidth="1"/>
    <col min="9730" max="9730" width="8.85546875" style="1"/>
    <col min="9731" max="9731" width="11.5703125" style="1" customWidth="1"/>
    <col min="9732" max="9732" width="13.7109375" style="1" customWidth="1"/>
    <col min="9733" max="9736" width="9.28515625" style="1" customWidth="1"/>
    <col min="9737" max="9973" width="8.85546875" style="1"/>
    <col min="9974" max="9974" width="34" style="1" customWidth="1"/>
    <col min="9975" max="9975" width="11.28515625" style="1" customWidth="1"/>
    <col min="9976" max="9976" width="11" style="1" customWidth="1"/>
    <col min="9977" max="9983" width="8.85546875" style="1"/>
    <col min="9984" max="9985" width="10.7109375" style="1" customWidth="1"/>
    <col min="9986" max="9986" width="8.85546875" style="1"/>
    <col min="9987" max="9987" width="11.5703125" style="1" customWidth="1"/>
    <col min="9988" max="9988" width="13.7109375" style="1" customWidth="1"/>
    <col min="9989" max="9992" width="9.28515625" style="1" customWidth="1"/>
    <col min="9993" max="10229" width="8.85546875" style="1"/>
    <col min="10230" max="10230" width="34" style="1" customWidth="1"/>
    <col min="10231" max="10231" width="11.28515625" style="1" customWidth="1"/>
    <col min="10232" max="10232" width="11" style="1" customWidth="1"/>
    <col min="10233" max="10239" width="8.85546875" style="1"/>
    <col min="10240" max="10241" width="10.7109375" style="1" customWidth="1"/>
    <col min="10242" max="10242" width="8.85546875" style="1"/>
    <col min="10243" max="10243" width="11.5703125" style="1" customWidth="1"/>
    <col min="10244" max="10244" width="13.7109375" style="1" customWidth="1"/>
    <col min="10245" max="10248" width="9.28515625" style="1" customWidth="1"/>
    <col min="10249" max="10485" width="8.85546875" style="1"/>
    <col min="10486" max="10486" width="34" style="1" customWidth="1"/>
    <col min="10487" max="10487" width="11.28515625" style="1" customWidth="1"/>
    <col min="10488" max="10488" width="11" style="1" customWidth="1"/>
    <col min="10489" max="10495" width="8.85546875" style="1"/>
    <col min="10496" max="10497" width="10.7109375" style="1" customWidth="1"/>
    <col min="10498" max="10498" width="8.85546875" style="1"/>
    <col min="10499" max="10499" width="11.5703125" style="1" customWidth="1"/>
    <col min="10500" max="10500" width="13.7109375" style="1" customWidth="1"/>
    <col min="10501" max="10504" width="9.28515625" style="1" customWidth="1"/>
    <col min="10505" max="10741" width="8.85546875" style="1"/>
    <col min="10742" max="10742" width="34" style="1" customWidth="1"/>
    <col min="10743" max="10743" width="11.28515625" style="1" customWidth="1"/>
    <col min="10744" max="10744" width="11" style="1" customWidth="1"/>
    <col min="10745" max="10751" width="8.85546875" style="1"/>
    <col min="10752" max="10753" width="10.7109375" style="1" customWidth="1"/>
    <col min="10754" max="10754" width="8.85546875" style="1"/>
    <col min="10755" max="10755" width="11.5703125" style="1" customWidth="1"/>
    <col min="10756" max="10756" width="13.7109375" style="1" customWidth="1"/>
    <col min="10757" max="10760" width="9.28515625" style="1" customWidth="1"/>
    <col min="10761" max="10997" width="8.85546875" style="1"/>
    <col min="10998" max="10998" width="34" style="1" customWidth="1"/>
    <col min="10999" max="10999" width="11.28515625" style="1" customWidth="1"/>
    <col min="11000" max="11000" width="11" style="1" customWidth="1"/>
    <col min="11001" max="11007" width="8.85546875" style="1"/>
    <col min="11008" max="11009" width="10.7109375" style="1" customWidth="1"/>
    <col min="11010" max="11010" width="8.85546875" style="1"/>
    <col min="11011" max="11011" width="11.5703125" style="1" customWidth="1"/>
    <col min="11012" max="11012" width="13.7109375" style="1" customWidth="1"/>
    <col min="11013" max="11016" width="9.28515625" style="1" customWidth="1"/>
    <col min="11017" max="11253" width="8.85546875" style="1"/>
    <col min="11254" max="11254" width="34" style="1" customWidth="1"/>
    <col min="11255" max="11255" width="11.28515625" style="1" customWidth="1"/>
    <col min="11256" max="11256" width="11" style="1" customWidth="1"/>
    <col min="11257" max="11263" width="8.85546875" style="1"/>
    <col min="11264" max="11265" width="10.7109375" style="1" customWidth="1"/>
    <col min="11266" max="11266" width="8.85546875" style="1"/>
    <col min="11267" max="11267" width="11.5703125" style="1" customWidth="1"/>
    <col min="11268" max="11268" width="13.7109375" style="1" customWidth="1"/>
    <col min="11269" max="11272" width="9.28515625" style="1" customWidth="1"/>
    <col min="11273" max="11509" width="8.85546875" style="1"/>
    <col min="11510" max="11510" width="34" style="1" customWidth="1"/>
    <col min="11511" max="11511" width="11.28515625" style="1" customWidth="1"/>
    <col min="11512" max="11512" width="11" style="1" customWidth="1"/>
    <col min="11513" max="11519" width="8.85546875" style="1"/>
    <col min="11520" max="11521" width="10.7109375" style="1" customWidth="1"/>
    <col min="11522" max="11522" width="8.85546875" style="1"/>
    <col min="11523" max="11523" width="11.5703125" style="1" customWidth="1"/>
    <col min="11524" max="11524" width="13.7109375" style="1" customWidth="1"/>
    <col min="11525" max="11528" width="9.28515625" style="1" customWidth="1"/>
    <col min="11529" max="11765" width="8.85546875" style="1"/>
    <col min="11766" max="11766" width="34" style="1" customWidth="1"/>
    <col min="11767" max="11767" width="11.28515625" style="1" customWidth="1"/>
    <col min="11768" max="11768" width="11" style="1" customWidth="1"/>
    <col min="11769" max="11775" width="8.85546875" style="1"/>
    <col min="11776" max="11777" width="10.7109375" style="1" customWidth="1"/>
    <col min="11778" max="11778" width="8.85546875" style="1"/>
    <col min="11779" max="11779" width="11.5703125" style="1" customWidth="1"/>
    <col min="11780" max="11780" width="13.7109375" style="1" customWidth="1"/>
    <col min="11781" max="11784" width="9.28515625" style="1" customWidth="1"/>
    <col min="11785" max="12021" width="8.85546875" style="1"/>
    <col min="12022" max="12022" width="34" style="1" customWidth="1"/>
    <col min="12023" max="12023" width="11.28515625" style="1" customWidth="1"/>
    <col min="12024" max="12024" width="11" style="1" customWidth="1"/>
    <col min="12025" max="12031" width="8.85546875" style="1"/>
    <col min="12032" max="12033" width="10.7109375" style="1" customWidth="1"/>
    <col min="12034" max="12034" width="8.85546875" style="1"/>
    <col min="12035" max="12035" width="11.5703125" style="1" customWidth="1"/>
    <col min="12036" max="12036" width="13.7109375" style="1" customWidth="1"/>
    <col min="12037" max="12040" width="9.28515625" style="1" customWidth="1"/>
    <col min="12041" max="12277" width="8.85546875" style="1"/>
    <col min="12278" max="12278" width="34" style="1" customWidth="1"/>
    <col min="12279" max="12279" width="11.28515625" style="1" customWidth="1"/>
    <col min="12280" max="12280" width="11" style="1" customWidth="1"/>
    <col min="12281" max="12287" width="8.85546875" style="1"/>
    <col min="12288" max="12289" width="10.7109375" style="1" customWidth="1"/>
    <col min="12290" max="12290" width="8.85546875" style="1"/>
    <col min="12291" max="12291" width="11.5703125" style="1" customWidth="1"/>
    <col min="12292" max="12292" width="13.7109375" style="1" customWidth="1"/>
    <col min="12293" max="12296" width="9.28515625" style="1" customWidth="1"/>
    <col min="12297" max="12533" width="8.85546875" style="1"/>
    <col min="12534" max="12534" width="34" style="1" customWidth="1"/>
    <col min="12535" max="12535" width="11.28515625" style="1" customWidth="1"/>
    <col min="12536" max="12536" width="11" style="1" customWidth="1"/>
    <col min="12537" max="12543" width="8.85546875" style="1"/>
    <col min="12544" max="12545" width="10.7109375" style="1" customWidth="1"/>
    <col min="12546" max="12546" width="8.85546875" style="1"/>
    <col min="12547" max="12547" width="11.5703125" style="1" customWidth="1"/>
    <col min="12548" max="12548" width="13.7109375" style="1" customWidth="1"/>
    <col min="12549" max="12552" width="9.28515625" style="1" customWidth="1"/>
    <col min="12553" max="12789" width="8.85546875" style="1"/>
    <col min="12790" max="12790" width="34" style="1" customWidth="1"/>
    <col min="12791" max="12791" width="11.28515625" style="1" customWidth="1"/>
    <col min="12792" max="12792" width="11" style="1" customWidth="1"/>
    <col min="12793" max="12799" width="8.85546875" style="1"/>
    <col min="12800" max="12801" width="10.7109375" style="1" customWidth="1"/>
    <col min="12802" max="12802" width="8.85546875" style="1"/>
    <col min="12803" max="12803" width="11.5703125" style="1" customWidth="1"/>
    <col min="12804" max="12804" width="13.7109375" style="1" customWidth="1"/>
    <col min="12805" max="12808" width="9.28515625" style="1" customWidth="1"/>
    <col min="12809" max="13045" width="8.85546875" style="1"/>
    <col min="13046" max="13046" width="34" style="1" customWidth="1"/>
    <col min="13047" max="13047" width="11.28515625" style="1" customWidth="1"/>
    <col min="13048" max="13048" width="11" style="1" customWidth="1"/>
    <col min="13049" max="13055" width="8.85546875" style="1"/>
    <col min="13056" max="13057" width="10.7109375" style="1" customWidth="1"/>
    <col min="13058" max="13058" width="8.85546875" style="1"/>
    <col min="13059" max="13059" width="11.5703125" style="1" customWidth="1"/>
    <col min="13060" max="13060" width="13.7109375" style="1" customWidth="1"/>
    <col min="13061" max="13064" width="9.28515625" style="1" customWidth="1"/>
    <col min="13065" max="13301" width="8.85546875" style="1"/>
    <col min="13302" max="13302" width="34" style="1" customWidth="1"/>
    <col min="13303" max="13303" width="11.28515625" style="1" customWidth="1"/>
    <col min="13304" max="13304" width="11" style="1" customWidth="1"/>
    <col min="13305" max="13311" width="8.85546875" style="1"/>
    <col min="13312" max="13313" width="10.7109375" style="1" customWidth="1"/>
    <col min="13314" max="13314" width="8.85546875" style="1"/>
    <col min="13315" max="13315" width="11.5703125" style="1" customWidth="1"/>
    <col min="13316" max="13316" width="13.7109375" style="1" customWidth="1"/>
    <col min="13317" max="13320" width="9.28515625" style="1" customWidth="1"/>
    <col min="13321" max="13557" width="8.85546875" style="1"/>
    <col min="13558" max="13558" width="34" style="1" customWidth="1"/>
    <col min="13559" max="13559" width="11.28515625" style="1" customWidth="1"/>
    <col min="13560" max="13560" width="11" style="1" customWidth="1"/>
    <col min="13561" max="13567" width="8.85546875" style="1"/>
    <col min="13568" max="13569" width="10.7109375" style="1" customWidth="1"/>
    <col min="13570" max="13570" width="8.85546875" style="1"/>
    <col min="13571" max="13571" width="11.5703125" style="1" customWidth="1"/>
    <col min="13572" max="13572" width="13.7109375" style="1" customWidth="1"/>
    <col min="13573" max="13576" width="9.28515625" style="1" customWidth="1"/>
    <col min="13577" max="13813" width="8.85546875" style="1"/>
    <col min="13814" max="13814" width="34" style="1" customWidth="1"/>
    <col min="13815" max="13815" width="11.28515625" style="1" customWidth="1"/>
    <col min="13816" max="13816" width="11" style="1" customWidth="1"/>
    <col min="13817" max="13823" width="8.85546875" style="1"/>
    <col min="13824" max="13825" width="10.7109375" style="1" customWidth="1"/>
    <col min="13826" max="13826" width="8.85546875" style="1"/>
    <col min="13827" max="13827" width="11.5703125" style="1" customWidth="1"/>
    <col min="13828" max="13828" width="13.7109375" style="1" customWidth="1"/>
    <col min="13829" max="13832" width="9.28515625" style="1" customWidth="1"/>
    <col min="13833" max="14069" width="8.85546875" style="1"/>
    <col min="14070" max="14070" width="34" style="1" customWidth="1"/>
    <col min="14071" max="14071" width="11.28515625" style="1" customWidth="1"/>
    <col min="14072" max="14072" width="11" style="1" customWidth="1"/>
    <col min="14073" max="14079" width="8.85546875" style="1"/>
    <col min="14080" max="14081" width="10.7109375" style="1" customWidth="1"/>
    <col min="14082" max="14082" width="8.85546875" style="1"/>
    <col min="14083" max="14083" width="11.5703125" style="1" customWidth="1"/>
    <col min="14084" max="14084" width="13.7109375" style="1" customWidth="1"/>
    <col min="14085" max="14088" width="9.28515625" style="1" customWidth="1"/>
    <col min="14089" max="14325" width="8.85546875" style="1"/>
    <col min="14326" max="14326" width="34" style="1" customWidth="1"/>
    <col min="14327" max="14327" width="11.28515625" style="1" customWidth="1"/>
    <col min="14328" max="14328" width="11" style="1" customWidth="1"/>
    <col min="14329" max="14335" width="8.85546875" style="1"/>
    <col min="14336" max="14337" width="10.7109375" style="1" customWidth="1"/>
    <col min="14338" max="14338" width="8.85546875" style="1"/>
    <col min="14339" max="14339" width="11.5703125" style="1" customWidth="1"/>
    <col min="14340" max="14340" width="13.7109375" style="1" customWidth="1"/>
    <col min="14341" max="14344" width="9.28515625" style="1" customWidth="1"/>
    <col min="14345" max="14581" width="8.85546875" style="1"/>
    <col min="14582" max="14582" width="34" style="1" customWidth="1"/>
    <col min="14583" max="14583" width="11.28515625" style="1" customWidth="1"/>
    <col min="14584" max="14584" width="11" style="1" customWidth="1"/>
    <col min="14585" max="14591" width="8.85546875" style="1"/>
    <col min="14592" max="14593" width="10.7109375" style="1" customWidth="1"/>
    <col min="14594" max="14594" width="8.85546875" style="1"/>
    <col min="14595" max="14595" width="11.5703125" style="1" customWidth="1"/>
    <col min="14596" max="14596" width="13.7109375" style="1" customWidth="1"/>
    <col min="14597" max="14600" width="9.28515625" style="1" customWidth="1"/>
    <col min="14601" max="14837" width="8.85546875" style="1"/>
    <col min="14838" max="14838" width="34" style="1" customWidth="1"/>
    <col min="14839" max="14839" width="11.28515625" style="1" customWidth="1"/>
    <col min="14840" max="14840" width="11" style="1" customWidth="1"/>
    <col min="14841" max="14847" width="8.85546875" style="1"/>
    <col min="14848" max="14849" width="10.7109375" style="1" customWidth="1"/>
    <col min="14850" max="14850" width="8.85546875" style="1"/>
    <col min="14851" max="14851" width="11.5703125" style="1" customWidth="1"/>
    <col min="14852" max="14852" width="13.7109375" style="1" customWidth="1"/>
    <col min="14853" max="14856" width="9.28515625" style="1" customWidth="1"/>
    <col min="14857" max="15093" width="8.85546875" style="1"/>
    <col min="15094" max="15094" width="34" style="1" customWidth="1"/>
    <col min="15095" max="15095" width="11.28515625" style="1" customWidth="1"/>
    <col min="15096" max="15096" width="11" style="1" customWidth="1"/>
    <col min="15097" max="15103" width="8.85546875" style="1"/>
    <col min="15104" max="15105" width="10.7109375" style="1" customWidth="1"/>
    <col min="15106" max="15106" width="8.85546875" style="1"/>
    <col min="15107" max="15107" width="11.5703125" style="1" customWidth="1"/>
    <col min="15108" max="15108" width="13.7109375" style="1" customWidth="1"/>
    <col min="15109" max="15112" width="9.28515625" style="1" customWidth="1"/>
    <col min="15113" max="15349" width="8.85546875" style="1"/>
    <col min="15350" max="15350" width="34" style="1" customWidth="1"/>
    <col min="15351" max="15351" width="11.28515625" style="1" customWidth="1"/>
    <col min="15352" max="15352" width="11" style="1" customWidth="1"/>
    <col min="15353" max="15359" width="8.85546875" style="1"/>
    <col min="15360" max="15361" width="10.7109375" style="1" customWidth="1"/>
    <col min="15362" max="15362" width="8.85546875" style="1"/>
    <col min="15363" max="15363" width="11.5703125" style="1" customWidth="1"/>
    <col min="15364" max="15364" width="13.7109375" style="1" customWidth="1"/>
    <col min="15365" max="15368" width="9.28515625" style="1" customWidth="1"/>
    <col min="15369" max="15605" width="8.85546875" style="1"/>
    <col min="15606" max="15606" width="34" style="1" customWidth="1"/>
    <col min="15607" max="15607" width="11.28515625" style="1" customWidth="1"/>
    <col min="15608" max="15608" width="11" style="1" customWidth="1"/>
    <col min="15609" max="15615" width="8.85546875" style="1"/>
    <col min="15616" max="15617" width="10.7109375" style="1" customWidth="1"/>
    <col min="15618" max="15618" width="8.85546875" style="1"/>
    <col min="15619" max="15619" width="11.5703125" style="1" customWidth="1"/>
    <col min="15620" max="15620" width="13.7109375" style="1" customWidth="1"/>
    <col min="15621" max="15624" width="9.28515625" style="1" customWidth="1"/>
    <col min="15625" max="15861" width="8.85546875" style="1"/>
    <col min="15862" max="15862" width="34" style="1" customWidth="1"/>
    <col min="15863" max="15863" width="11.28515625" style="1" customWidth="1"/>
    <col min="15864" max="15864" width="11" style="1" customWidth="1"/>
    <col min="15865" max="15871" width="8.85546875" style="1"/>
    <col min="15872" max="15873" width="10.7109375" style="1" customWidth="1"/>
    <col min="15874" max="15874" width="8.85546875" style="1"/>
    <col min="15875" max="15875" width="11.5703125" style="1" customWidth="1"/>
    <col min="15876" max="15876" width="13.7109375" style="1" customWidth="1"/>
    <col min="15877" max="15880" width="9.28515625" style="1" customWidth="1"/>
    <col min="15881" max="16117" width="8.85546875" style="1"/>
    <col min="16118" max="16118" width="34" style="1" customWidth="1"/>
    <col min="16119" max="16119" width="11.28515625" style="1" customWidth="1"/>
    <col min="16120" max="16120" width="11" style="1" customWidth="1"/>
    <col min="16121" max="16127" width="8.85546875" style="1"/>
    <col min="16128" max="16129" width="10.7109375" style="1" customWidth="1"/>
    <col min="16130" max="16130" width="8.85546875" style="1"/>
    <col min="16131" max="16131" width="11.5703125" style="1" customWidth="1"/>
    <col min="16132" max="16132" width="13.7109375" style="1" customWidth="1"/>
    <col min="16133" max="16136" width="9.28515625" style="1" customWidth="1"/>
    <col min="16137" max="16377" width="8.85546875" style="1"/>
    <col min="16378" max="16384" width="8.85546875" style="1" customWidth="1"/>
  </cols>
  <sheetData>
    <row r="1" spans="1:15" ht="27" customHeight="1">
      <c r="B1" s="754" t="s">
        <v>81</v>
      </c>
      <c r="C1" s="754"/>
      <c r="D1" s="754"/>
      <c r="E1" s="754"/>
      <c r="F1" s="754"/>
      <c r="G1" s="754"/>
      <c r="H1" s="754"/>
      <c r="I1" s="754"/>
      <c r="J1" s="754"/>
      <c r="K1" s="754"/>
    </row>
    <row r="2" spans="1:15"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5" ht="22.5" customHeight="1" thickBot="1">
      <c r="A3" s="342" t="s">
        <v>83</v>
      </c>
      <c r="B3" s="40"/>
      <c r="C3" s="40"/>
      <c r="D3" s="40"/>
      <c r="E3" s="40"/>
      <c r="F3" s="40"/>
      <c r="G3" s="40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8.75">
      <c r="A7" s="340" t="s">
        <v>64</v>
      </c>
      <c r="B7" s="58">
        <f t="shared" ref="B7:B38" si="0">C7+D7+F7</f>
        <v>1000</v>
      </c>
      <c r="C7" s="61"/>
      <c r="D7" s="61"/>
      <c r="E7" s="147"/>
      <c r="F7" s="57">
        <v>1000</v>
      </c>
      <c r="G7" s="57"/>
      <c r="H7" s="343"/>
      <c r="I7" s="56">
        <v>2400</v>
      </c>
      <c r="J7" s="61"/>
      <c r="K7" s="33"/>
      <c r="L7" s="33"/>
      <c r="M7" s="33"/>
      <c r="N7" s="33"/>
      <c r="O7" s="32"/>
    </row>
    <row r="8" spans="1:15" ht="18.75">
      <c r="A8" s="31" t="s">
        <v>63</v>
      </c>
      <c r="B8" s="52">
        <f t="shared" si="0"/>
        <v>1000</v>
      </c>
      <c r="C8" s="60"/>
      <c r="D8" s="60"/>
      <c r="E8" s="60"/>
      <c r="F8" s="51">
        <v>1000</v>
      </c>
      <c r="G8" s="51"/>
      <c r="H8" s="344"/>
      <c r="I8" s="53">
        <v>2100</v>
      </c>
      <c r="J8" s="60"/>
      <c r="K8" s="23"/>
      <c r="L8" s="23"/>
      <c r="M8" s="23"/>
      <c r="N8" s="23"/>
      <c r="O8" s="22"/>
    </row>
    <row r="9" spans="1:15" ht="18.75">
      <c r="A9" s="31" t="s">
        <v>62</v>
      </c>
      <c r="B9" s="52">
        <f t="shared" si="0"/>
        <v>3500</v>
      </c>
      <c r="C9" s="60"/>
      <c r="D9" s="60"/>
      <c r="E9" s="60"/>
      <c r="F9" s="51">
        <v>3500</v>
      </c>
      <c r="G9" s="51"/>
      <c r="H9" s="344"/>
      <c r="I9" s="53">
        <v>3000</v>
      </c>
      <c r="J9" s="60"/>
      <c r="K9" s="23"/>
      <c r="L9" s="23"/>
      <c r="M9" s="23"/>
      <c r="N9" s="23"/>
      <c r="O9" s="22"/>
    </row>
    <row r="10" spans="1:15" ht="18.75">
      <c r="A10" s="31" t="s">
        <v>61</v>
      </c>
      <c r="B10" s="52">
        <f t="shared" si="0"/>
        <v>0</v>
      </c>
      <c r="C10" s="60"/>
      <c r="D10" s="60"/>
      <c r="E10" s="60"/>
      <c r="F10" s="51"/>
      <c r="G10" s="51"/>
      <c r="H10" s="344"/>
      <c r="I10" s="53"/>
      <c r="J10" s="60"/>
      <c r="K10" s="23"/>
      <c r="L10" s="23"/>
      <c r="M10" s="23"/>
      <c r="N10" s="23"/>
      <c r="O10" s="22"/>
    </row>
    <row r="11" spans="1:15" ht="18.75">
      <c r="A11" s="31" t="s">
        <v>60</v>
      </c>
      <c r="B11" s="52">
        <f t="shared" si="0"/>
        <v>0</v>
      </c>
      <c r="C11" s="60"/>
      <c r="D11" s="60"/>
      <c r="E11" s="60"/>
      <c r="F11" s="51"/>
      <c r="G11" s="51"/>
      <c r="H11" s="344"/>
      <c r="I11" s="53">
        <v>1000</v>
      </c>
      <c r="J11" s="60"/>
      <c r="K11" s="23"/>
      <c r="L11" s="23"/>
      <c r="M11" s="23"/>
      <c r="N11" s="23"/>
      <c r="O11" s="22"/>
    </row>
    <row r="12" spans="1:15" ht="18.75">
      <c r="A12" s="31" t="s">
        <v>59</v>
      </c>
      <c r="B12" s="52">
        <f t="shared" si="0"/>
        <v>0</v>
      </c>
      <c r="C12" s="60"/>
      <c r="D12" s="60"/>
      <c r="E12" s="60"/>
      <c r="F12" s="51"/>
      <c r="G12" s="51"/>
      <c r="H12" s="344"/>
      <c r="I12" s="53"/>
      <c r="J12" s="60"/>
      <c r="K12" s="23"/>
      <c r="L12" s="23"/>
      <c r="M12" s="23"/>
      <c r="N12" s="23"/>
      <c r="O12" s="22"/>
    </row>
    <row r="13" spans="1:15" ht="18.75">
      <c r="A13" s="31" t="s">
        <v>58</v>
      </c>
      <c r="B13" s="52">
        <f t="shared" si="0"/>
        <v>600</v>
      </c>
      <c r="C13" s="60"/>
      <c r="D13" s="60"/>
      <c r="E13" s="60"/>
      <c r="F13" s="51">
        <v>600</v>
      </c>
      <c r="G13" s="51"/>
      <c r="H13" s="344"/>
      <c r="I13" s="53">
        <v>100</v>
      </c>
      <c r="J13" s="60"/>
      <c r="K13" s="23"/>
      <c r="L13" s="23"/>
      <c r="M13" s="23"/>
      <c r="N13" s="23"/>
      <c r="O13" s="22"/>
    </row>
    <row r="14" spans="1:15" ht="16.5" customHeight="1">
      <c r="A14" s="31" t="s">
        <v>57</v>
      </c>
      <c r="B14" s="52">
        <f t="shared" si="0"/>
        <v>1000</v>
      </c>
      <c r="C14" s="60"/>
      <c r="D14" s="60"/>
      <c r="E14" s="60"/>
      <c r="F14" s="51">
        <v>1000</v>
      </c>
      <c r="G14" s="51"/>
      <c r="H14" s="344"/>
      <c r="I14" s="53">
        <v>250</v>
      </c>
      <c r="J14" s="60"/>
      <c r="K14" s="23"/>
      <c r="L14" s="23"/>
      <c r="M14" s="23"/>
      <c r="N14" s="23"/>
      <c r="O14" s="22"/>
    </row>
    <row r="15" spans="1:15" ht="18.75">
      <c r="A15" s="31" t="s">
        <v>56</v>
      </c>
      <c r="B15" s="52">
        <f t="shared" si="0"/>
        <v>2500</v>
      </c>
      <c r="C15" s="60"/>
      <c r="D15" s="60"/>
      <c r="E15" s="60"/>
      <c r="F15" s="51">
        <v>2500</v>
      </c>
      <c r="G15" s="51"/>
      <c r="H15" s="344"/>
      <c r="I15" s="53">
        <v>400</v>
      </c>
      <c r="J15" s="60"/>
      <c r="K15" s="23"/>
      <c r="L15" s="23"/>
      <c r="M15" s="23"/>
      <c r="N15" s="23"/>
      <c r="O15" s="22"/>
    </row>
    <row r="16" spans="1:15" ht="18.75">
      <c r="A16" s="31" t="s">
        <v>55</v>
      </c>
      <c r="B16" s="52">
        <f t="shared" si="0"/>
        <v>1000</v>
      </c>
      <c r="C16" s="60"/>
      <c r="D16" s="60"/>
      <c r="E16" s="60"/>
      <c r="F16" s="51">
        <v>1000</v>
      </c>
      <c r="G16" s="51"/>
      <c r="H16" s="344"/>
      <c r="I16" s="53">
        <v>1000</v>
      </c>
      <c r="J16" s="60"/>
      <c r="K16" s="23"/>
      <c r="L16" s="23"/>
      <c r="M16" s="23"/>
      <c r="N16" s="23"/>
      <c r="O16" s="22"/>
    </row>
    <row r="17" spans="1:15" ht="18.75">
      <c r="A17" s="31" t="s">
        <v>54</v>
      </c>
      <c r="B17" s="52">
        <f t="shared" si="0"/>
        <v>2000</v>
      </c>
      <c r="C17" s="60"/>
      <c r="D17" s="60"/>
      <c r="E17" s="60"/>
      <c r="F17" s="51">
        <v>2000</v>
      </c>
      <c r="G17" s="51"/>
      <c r="H17" s="344"/>
      <c r="I17" s="53">
        <v>800</v>
      </c>
      <c r="J17" s="60"/>
      <c r="K17" s="23"/>
      <c r="L17" s="23"/>
      <c r="M17" s="23"/>
      <c r="N17" s="23"/>
      <c r="O17" s="22"/>
    </row>
    <row r="18" spans="1:15" ht="18.75">
      <c r="A18" s="31" t="s">
        <v>53</v>
      </c>
      <c r="B18" s="52">
        <f t="shared" si="0"/>
        <v>0</v>
      </c>
      <c r="C18" s="60"/>
      <c r="D18" s="60"/>
      <c r="E18" s="60"/>
      <c r="F18" s="51"/>
      <c r="G18" s="51"/>
      <c r="H18" s="344"/>
      <c r="I18" s="53"/>
      <c r="J18" s="60"/>
      <c r="K18" s="23"/>
      <c r="L18" s="23"/>
      <c r="M18" s="23"/>
      <c r="N18" s="23"/>
      <c r="O18" s="22"/>
    </row>
    <row r="19" spans="1:15" ht="18.75">
      <c r="A19" s="31" t="s">
        <v>52</v>
      </c>
      <c r="B19" s="52">
        <f t="shared" si="0"/>
        <v>1300</v>
      </c>
      <c r="C19" s="60"/>
      <c r="D19" s="60"/>
      <c r="E19" s="60"/>
      <c r="F19" s="51">
        <v>1300</v>
      </c>
      <c r="G19" s="51"/>
      <c r="H19" s="344"/>
      <c r="I19" s="53">
        <v>2550</v>
      </c>
      <c r="J19" s="60"/>
      <c r="K19" s="23"/>
      <c r="L19" s="23"/>
      <c r="M19" s="23"/>
      <c r="N19" s="23"/>
      <c r="O19" s="22"/>
    </row>
    <row r="20" spans="1:15" ht="18.75">
      <c r="A20" s="31" t="s">
        <v>51</v>
      </c>
      <c r="B20" s="52">
        <f t="shared" si="0"/>
        <v>0</v>
      </c>
      <c r="C20" s="60"/>
      <c r="D20" s="60"/>
      <c r="E20" s="60"/>
      <c r="F20" s="51"/>
      <c r="G20" s="51"/>
      <c r="H20" s="344"/>
      <c r="I20" s="53"/>
      <c r="J20" s="60"/>
      <c r="K20" s="23"/>
      <c r="L20" s="23"/>
      <c r="M20" s="23"/>
      <c r="N20" s="23"/>
      <c r="O20" s="22"/>
    </row>
    <row r="21" spans="1:15" ht="18.75">
      <c r="A21" s="31" t="s">
        <v>50</v>
      </c>
      <c r="B21" s="52">
        <f t="shared" si="0"/>
        <v>7000</v>
      </c>
      <c r="C21" s="60"/>
      <c r="D21" s="60"/>
      <c r="E21" s="60"/>
      <c r="F21" s="51">
        <v>7000</v>
      </c>
      <c r="G21" s="51"/>
      <c r="H21" s="344">
        <v>1200</v>
      </c>
      <c r="I21" s="53">
        <v>6000</v>
      </c>
      <c r="J21" s="60"/>
      <c r="K21" s="23"/>
      <c r="L21" s="23"/>
      <c r="M21" s="23"/>
      <c r="N21" s="23"/>
      <c r="O21" s="22"/>
    </row>
    <row r="22" spans="1:15" ht="15.6" customHeight="1">
      <c r="A22" s="31" t="s">
        <v>49</v>
      </c>
      <c r="B22" s="52">
        <f t="shared" si="0"/>
        <v>0</v>
      </c>
      <c r="C22" s="60"/>
      <c r="D22" s="60"/>
      <c r="E22" s="60"/>
      <c r="F22" s="51"/>
      <c r="G22" s="51"/>
      <c r="H22" s="344"/>
      <c r="I22" s="53"/>
      <c r="J22" s="60"/>
      <c r="K22" s="23"/>
      <c r="L22" s="23"/>
      <c r="M22" s="23"/>
      <c r="N22" s="23"/>
      <c r="O22" s="22"/>
    </row>
    <row r="23" spans="1:15" ht="18.75">
      <c r="A23" s="31" t="s">
        <v>48</v>
      </c>
      <c r="B23" s="52">
        <f t="shared" si="0"/>
        <v>0</v>
      </c>
      <c r="C23" s="60"/>
      <c r="D23" s="60"/>
      <c r="E23" s="60"/>
      <c r="F23" s="51"/>
      <c r="G23" s="51"/>
      <c r="H23" s="344"/>
      <c r="I23" s="53"/>
      <c r="J23" s="60"/>
      <c r="K23" s="23"/>
      <c r="L23" s="23"/>
      <c r="M23" s="23"/>
      <c r="N23" s="23"/>
      <c r="O23" s="22"/>
    </row>
    <row r="24" spans="1:15" ht="18.75">
      <c r="A24" s="31" t="s">
        <v>47</v>
      </c>
      <c r="B24" s="52">
        <f t="shared" si="0"/>
        <v>2000</v>
      </c>
      <c r="C24" s="60"/>
      <c r="D24" s="60"/>
      <c r="E24" s="60"/>
      <c r="F24" s="51">
        <v>2000</v>
      </c>
      <c r="G24" s="51"/>
      <c r="H24" s="344"/>
      <c r="I24" s="53">
        <v>2300</v>
      </c>
      <c r="J24" s="60"/>
      <c r="K24" s="23"/>
      <c r="L24" s="23"/>
      <c r="M24" s="23"/>
      <c r="N24" s="23"/>
      <c r="O24" s="22"/>
    </row>
    <row r="25" spans="1:15" ht="15.6" customHeight="1">
      <c r="A25" s="31" t="s">
        <v>46</v>
      </c>
      <c r="B25" s="52">
        <f t="shared" si="0"/>
        <v>1400</v>
      </c>
      <c r="C25" s="60">
        <v>200</v>
      </c>
      <c r="D25" s="60">
        <v>680</v>
      </c>
      <c r="E25" s="60"/>
      <c r="F25" s="51">
        <v>520</v>
      </c>
      <c r="G25" s="51">
        <v>200</v>
      </c>
      <c r="H25" s="344">
        <v>900</v>
      </c>
      <c r="I25" s="53">
        <v>750</v>
      </c>
      <c r="J25" s="60"/>
      <c r="K25" s="23"/>
      <c r="L25" s="23"/>
      <c r="M25" s="23"/>
      <c r="N25" s="23"/>
      <c r="O25" s="22"/>
    </row>
    <row r="26" spans="1:15" ht="15.6" customHeight="1">
      <c r="A26" s="31" t="s">
        <v>45</v>
      </c>
      <c r="B26" s="52">
        <f t="shared" si="0"/>
        <v>1400</v>
      </c>
      <c r="C26" s="60"/>
      <c r="D26" s="60"/>
      <c r="E26" s="60"/>
      <c r="F26" s="51">
        <v>1400</v>
      </c>
      <c r="G26" s="55">
        <v>500</v>
      </c>
      <c r="H26" s="344"/>
      <c r="I26" s="53"/>
      <c r="J26" s="60"/>
      <c r="K26" s="23"/>
      <c r="L26" s="23"/>
      <c r="M26" s="23"/>
      <c r="N26" s="23"/>
      <c r="O26" s="22"/>
    </row>
    <row r="27" spans="1:15" ht="15.6" customHeight="1">
      <c r="A27" s="31" t="s">
        <v>44</v>
      </c>
      <c r="B27" s="52">
        <f t="shared" si="0"/>
        <v>0</v>
      </c>
      <c r="C27" s="60"/>
      <c r="D27" s="60"/>
      <c r="E27" s="60"/>
      <c r="F27" s="51"/>
      <c r="G27" s="51"/>
      <c r="H27" s="344"/>
      <c r="I27" s="53"/>
      <c r="J27" s="60"/>
      <c r="K27" s="23"/>
      <c r="L27" s="23"/>
      <c r="M27" s="23"/>
      <c r="N27" s="23"/>
      <c r="O27" s="22"/>
    </row>
    <row r="28" spans="1:15" ht="15.6" customHeight="1">
      <c r="A28" s="31" t="s">
        <v>43</v>
      </c>
      <c r="B28" s="52">
        <f t="shared" si="0"/>
        <v>0</v>
      </c>
      <c r="C28" s="60"/>
      <c r="D28" s="60"/>
      <c r="E28" s="60"/>
      <c r="F28" s="51"/>
      <c r="G28" s="51"/>
      <c r="H28" s="344"/>
      <c r="I28" s="53"/>
      <c r="J28" s="60"/>
      <c r="K28" s="23"/>
      <c r="L28" s="23"/>
      <c r="M28" s="23"/>
      <c r="N28" s="23"/>
      <c r="O28" s="22"/>
    </row>
    <row r="29" spans="1:15" ht="15.6" customHeight="1">
      <c r="A29" s="31" t="s">
        <v>42</v>
      </c>
      <c r="B29" s="52">
        <f t="shared" si="0"/>
        <v>0</v>
      </c>
      <c r="C29" s="60"/>
      <c r="D29" s="60"/>
      <c r="E29" s="60"/>
      <c r="F29" s="51"/>
      <c r="G29" s="51"/>
      <c r="H29" s="344"/>
      <c r="I29" s="53"/>
      <c r="J29" s="60"/>
      <c r="K29" s="23"/>
      <c r="L29" s="23"/>
      <c r="M29" s="23"/>
      <c r="N29" s="23"/>
      <c r="O29" s="22"/>
    </row>
    <row r="30" spans="1:15" ht="15.6" customHeight="1">
      <c r="A30" s="31" t="s">
        <v>41</v>
      </c>
      <c r="B30" s="52">
        <f t="shared" si="0"/>
        <v>0</v>
      </c>
      <c r="C30" s="60"/>
      <c r="D30" s="60"/>
      <c r="E30" s="60"/>
      <c r="F30" s="51"/>
      <c r="G30" s="51"/>
      <c r="H30" s="344"/>
      <c r="I30" s="53"/>
      <c r="J30" s="60"/>
      <c r="K30" s="23"/>
      <c r="L30" s="23"/>
      <c r="M30" s="23"/>
      <c r="N30" s="23"/>
      <c r="O30" s="22"/>
    </row>
    <row r="31" spans="1:15" ht="15.6" customHeight="1">
      <c r="A31" s="31" t="s">
        <v>40</v>
      </c>
      <c r="B31" s="52">
        <f t="shared" si="0"/>
        <v>0</v>
      </c>
      <c r="C31" s="60"/>
      <c r="D31" s="60"/>
      <c r="E31" s="60"/>
      <c r="F31" s="51"/>
      <c r="G31" s="51"/>
      <c r="H31" s="344"/>
      <c r="I31" s="53"/>
      <c r="J31" s="60"/>
      <c r="K31" s="23"/>
      <c r="L31" s="23"/>
      <c r="M31" s="23"/>
      <c r="N31" s="23"/>
      <c r="O31" s="22"/>
    </row>
    <row r="32" spans="1:15" ht="15.6" customHeight="1">
      <c r="A32" s="31" t="s">
        <v>39</v>
      </c>
      <c r="B32" s="52">
        <f t="shared" si="0"/>
        <v>0</v>
      </c>
      <c r="C32" s="60"/>
      <c r="D32" s="60"/>
      <c r="E32" s="60"/>
      <c r="F32" s="51"/>
      <c r="G32" s="51"/>
      <c r="H32" s="344"/>
      <c r="I32" s="53"/>
      <c r="J32" s="60"/>
      <c r="K32" s="23"/>
      <c r="L32" s="23"/>
      <c r="M32" s="23"/>
      <c r="N32" s="23"/>
      <c r="O32" s="22"/>
    </row>
    <row r="33" spans="1:15" ht="17.45" customHeight="1">
      <c r="A33" s="31" t="s">
        <v>38</v>
      </c>
      <c r="B33" s="52">
        <f t="shared" si="0"/>
        <v>0</v>
      </c>
      <c r="C33" s="60"/>
      <c r="D33" s="60"/>
      <c r="E33" s="60"/>
      <c r="F33" s="51"/>
      <c r="G33" s="51"/>
      <c r="H33" s="344"/>
      <c r="I33" s="53"/>
      <c r="J33" s="60"/>
      <c r="K33" s="23"/>
      <c r="L33" s="23"/>
      <c r="M33" s="23"/>
      <c r="N33" s="23"/>
      <c r="O33" s="22"/>
    </row>
    <row r="34" spans="1:15" ht="18.75">
      <c r="A34" s="31" t="s">
        <v>37</v>
      </c>
      <c r="B34" s="52">
        <f t="shared" si="0"/>
        <v>0</v>
      </c>
      <c r="C34" s="60"/>
      <c r="D34" s="60"/>
      <c r="E34" s="60"/>
      <c r="F34" s="51"/>
      <c r="G34" s="51"/>
      <c r="H34" s="344"/>
      <c r="I34" s="53"/>
      <c r="J34" s="60"/>
      <c r="K34" s="23"/>
      <c r="L34" s="23"/>
      <c r="M34" s="23"/>
      <c r="N34" s="23"/>
      <c r="O34" s="22"/>
    </row>
    <row r="35" spans="1:15" ht="16.899999999999999" customHeight="1">
      <c r="A35" s="31" t="s">
        <v>36</v>
      </c>
      <c r="B35" s="52">
        <f t="shared" si="0"/>
        <v>0</v>
      </c>
      <c r="C35" s="60"/>
      <c r="D35" s="60"/>
      <c r="E35" s="60"/>
      <c r="F35" s="51"/>
      <c r="G35" s="51"/>
      <c r="H35" s="344"/>
      <c r="I35" s="53"/>
      <c r="J35" s="60"/>
      <c r="K35" s="23"/>
      <c r="L35" s="23"/>
      <c r="M35" s="23"/>
      <c r="N35" s="23"/>
      <c r="O35" s="22"/>
    </row>
    <row r="36" spans="1:15" ht="15.6" customHeight="1">
      <c r="A36" s="31" t="s">
        <v>35</v>
      </c>
      <c r="B36" s="52">
        <f t="shared" si="0"/>
        <v>0</v>
      </c>
      <c r="C36" s="60"/>
      <c r="D36" s="60"/>
      <c r="E36" s="60"/>
      <c r="F36" s="51"/>
      <c r="G36" s="51"/>
      <c r="H36" s="344"/>
      <c r="I36" s="53"/>
      <c r="J36" s="60"/>
      <c r="K36" s="28">
        <f>ROUND(((B36+H36)*4)+I36*9.4,2)</f>
        <v>0</v>
      </c>
      <c r="L36" s="23"/>
      <c r="M36" s="23"/>
      <c r="N36" s="23"/>
      <c r="O36" s="22"/>
    </row>
    <row r="37" spans="1:15" ht="15.6" customHeight="1">
      <c r="A37" s="31" t="s">
        <v>34</v>
      </c>
      <c r="B37" s="52">
        <f t="shared" si="0"/>
        <v>6000</v>
      </c>
      <c r="C37" s="60"/>
      <c r="D37" s="60"/>
      <c r="E37" s="60"/>
      <c r="F37" s="51">
        <v>6000</v>
      </c>
      <c r="G37" s="51"/>
      <c r="H37" s="344">
        <v>500</v>
      </c>
      <c r="I37" s="53">
        <v>4100</v>
      </c>
      <c r="J37" s="60"/>
      <c r="K37" s="23"/>
      <c r="L37" s="23"/>
      <c r="M37" s="23"/>
      <c r="N37" s="23"/>
      <c r="O37" s="22"/>
    </row>
    <row r="38" spans="1:15" ht="18.75">
      <c r="A38" s="31" t="s">
        <v>33</v>
      </c>
      <c r="B38" s="52">
        <f t="shared" si="0"/>
        <v>0</v>
      </c>
      <c r="C38" s="60"/>
      <c r="D38" s="60"/>
      <c r="E38" s="60"/>
      <c r="F38" s="51"/>
      <c r="G38" s="51"/>
      <c r="H38" s="344"/>
      <c r="I38" s="53"/>
      <c r="J38" s="60"/>
      <c r="K38" s="23"/>
      <c r="L38" s="23"/>
      <c r="M38" s="23"/>
      <c r="N38" s="23"/>
      <c r="O38" s="22"/>
    </row>
    <row r="39" spans="1:15" ht="15.6" customHeight="1">
      <c r="A39" s="31" t="s">
        <v>32</v>
      </c>
      <c r="B39" s="52">
        <f t="shared" ref="B39:B70" si="1">C39+D39+F39</f>
        <v>8000</v>
      </c>
      <c r="C39" s="60"/>
      <c r="D39" s="60"/>
      <c r="E39" s="60"/>
      <c r="F39" s="51">
        <v>8000</v>
      </c>
      <c r="G39" s="51"/>
      <c r="H39" s="344">
        <v>5000</v>
      </c>
      <c r="I39" s="53">
        <v>5300</v>
      </c>
      <c r="J39" s="60"/>
      <c r="K39" s="23"/>
      <c r="L39" s="23"/>
      <c r="M39" s="23"/>
      <c r="N39" s="23"/>
      <c r="O39" s="22"/>
    </row>
    <row r="40" spans="1:15" ht="15.6" customHeight="1">
      <c r="A40" s="31" t="s">
        <v>31</v>
      </c>
      <c r="B40" s="52">
        <f t="shared" si="1"/>
        <v>0</v>
      </c>
      <c r="C40" s="60"/>
      <c r="D40" s="60"/>
      <c r="E40" s="60"/>
      <c r="F40" s="51"/>
      <c r="G40" s="51"/>
      <c r="H40" s="344"/>
      <c r="I40" s="53"/>
      <c r="J40" s="60"/>
      <c r="K40" s="23"/>
      <c r="L40" s="23"/>
      <c r="M40" s="23"/>
      <c r="N40" s="23"/>
      <c r="O40" s="22"/>
    </row>
    <row r="41" spans="1:15" ht="15.6" customHeight="1">
      <c r="A41" s="31" t="s">
        <v>30</v>
      </c>
      <c r="B41" s="52">
        <f t="shared" si="1"/>
        <v>59529</v>
      </c>
      <c r="C41" s="60">
        <v>21350</v>
      </c>
      <c r="D41" s="60">
        <v>179</v>
      </c>
      <c r="E41" s="60"/>
      <c r="F41" s="51">
        <v>38000</v>
      </c>
      <c r="G41" s="51"/>
      <c r="H41" s="344">
        <v>16500</v>
      </c>
      <c r="I41" s="53">
        <v>37430</v>
      </c>
      <c r="J41" s="60"/>
      <c r="K41" s="23"/>
      <c r="L41" s="23"/>
      <c r="M41" s="23"/>
      <c r="N41" s="23"/>
      <c r="O41" s="22"/>
    </row>
    <row r="42" spans="1:15" ht="15.6" customHeight="1">
      <c r="A42" s="31" t="s">
        <v>29</v>
      </c>
      <c r="B42" s="52">
        <f t="shared" si="1"/>
        <v>0</v>
      </c>
      <c r="C42" s="60"/>
      <c r="D42" s="60"/>
      <c r="E42" s="60"/>
      <c r="F42" s="51"/>
      <c r="G42" s="51"/>
      <c r="H42" s="344"/>
      <c r="I42" s="53"/>
      <c r="J42" s="60"/>
      <c r="K42" s="23"/>
      <c r="L42" s="23"/>
      <c r="M42" s="23"/>
      <c r="N42" s="23"/>
      <c r="O42" s="22"/>
    </row>
    <row r="43" spans="1:15" ht="15.6" customHeight="1">
      <c r="A43" s="31" t="s">
        <v>28</v>
      </c>
      <c r="B43" s="52">
        <f t="shared" si="1"/>
        <v>0</v>
      </c>
      <c r="C43" s="60"/>
      <c r="D43" s="60"/>
      <c r="E43" s="60"/>
      <c r="F43" s="51"/>
      <c r="G43" s="51"/>
      <c r="H43" s="344"/>
      <c r="I43" s="53"/>
      <c r="J43" s="60"/>
      <c r="K43" s="23"/>
      <c r="L43" s="23"/>
      <c r="M43" s="23"/>
      <c r="N43" s="23"/>
      <c r="O43" s="22"/>
    </row>
    <row r="44" spans="1:15" ht="15" customHeight="1">
      <c r="A44" s="31" t="s">
        <v>27</v>
      </c>
      <c r="B44" s="52">
        <f t="shared" si="1"/>
        <v>0</v>
      </c>
      <c r="C44" s="60"/>
      <c r="D44" s="60"/>
      <c r="E44" s="60"/>
      <c r="F44" s="51"/>
      <c r="G44" s="51"/>
      <c r="H44" s="344"/>
      <c r="I44" s="53"/>
      <c r="J44" s="60"/>
      <c r="K44" s="23"/>
      <c r="L44" s="23"/>
      <c r="M44" s="23"/>
      <c r="N44" s="23"/>
      <c r="O44" s="22"/>
    </row>
    <row r="45" spans="1:15" ht="32.25" customHeight="1">
      <c r="A45" s="31" t="s">
        <v>26</v>
      </c>
      <c r="B45" s="52">
        <f t="shared" si="1"/>
        <v>7200</v>
      </c>
      <c r="C45" s="60"/>
      <c r="D45" s="60"/>
      <c r="E45" s="60"/>
      <c r="F45" s="51">
        <v>7200</v>
      </c>
      <c r="G45" s="51"/>
      <c r="H45" s="344"/>
      <c r="I45" s="53"/>
      <c r="J45" s="60"/>
      <c r="K45" s="23"/>
      <c r="L45" s="23"/>
      <c r="M45" s="23"/>
      <c r="N45" s="23"/>
      <c r="O45" s="22"/>
    </row>
    <row r="46" spans="1:15" ht="15.6" customHeight="1">
      <c r="A46" s="31" t="s">
        <v>25</v>
      </c>
      <c r="B46" s="52">
        <f t="shared" si="1"/>
        <v>0</v>
      </c>
      <c r="C46" s="60"/>
      <c r="D46" s="60"/>
      <c r="E46" s="60"/>
      <c r="F46" s="51"/>
      <c r="G46" s="51"/>
      <c r="H46" s="344"/>
      <c r="I46" s="53"/>
      <c r="J46" s="60"/>
      <c r="K46" s="23"/>
      <c r="L46" s="23"/>
      <c r="M46" s="23"/>
      <c r="N46" s="23"/>
      <c r="O46" s="22"/>
    </row>
    <row r="47" spans="1:15" ht="33" customHeight="1">
      <c r="A47" s="31" t="s">
        <v>24</v>
      </c>
      <c r="B47" s="52">
        <f t="shared" si="1"/>
        <v>0</v>
      </c>
      <c r="C47" s="60"/>
      <c r="D47" s="60"/>
      <c r="E47" s="60"/>
      <c r="F47" s="51"/>
      <c r="G47" s="51"/>
      <c r="H47" s="345"/>
      <c r="I47" s="54"/>
      <c r="J47" s="60"/>
      <c r="K47" s="23"/>
      <c r="L47" s="23"/>
      <c r="M47" s="23"/>
      <c r="N47" s="23"/>
      <c r="O47" s="22"/>
    </row>
    <row r="48" spans="1:15" s="2" customFormat="1" ht="18.75">
      <c r="A48" s="31" t="s">
        <v>23</v>
      </c>
      <c r="B48" s="52">
        <f t="shared" si="1"/>
        <v>2000</v>
      </c>
      <c r="C48" s="60"/>
      <c r="D48" s="60"/>
      <c r="E48" s="60"/>
      <c r="F48" s="51">
        <v>2000</v>
      </c>
      <c r="G48" s="51"/>
      <c r="H48" s="345"/>
      <c r="I48" s="54">
        <v>3000</v>
      </c>
      <c r="J48" s="60"/>
      <c r="K48" s="23"/>
      <c r="L48" s="23"/>
      <c r="M48" s="23"/>
      <c r="N48" s="23"/>
      <c r="O48" s="22"/>
    </row>
    <row r="49" spans="1:15" ht="18.75">
      <c r="A49" s="31" t="s">
        <v>22</v>
      </c>
      <c r="B49" s="52">
        <f t="shared" si="1"/>
        <v>0</v>
      </c>
      <c r="C49" s="60"/>
      <c r="D49" s="60"/>
      <c r="E49" s="60"/>
      <c r="F49" s="51"/>
      <c r="G49" s="51"/>
      <c r="H49" s="344"/>
      <c r="I49" s="53"/>
      <c r="J49" s="60"/>
      <c r="K49" s="23"/>
      <c r="L49" s="23"/>
      <c r="M49" s="23"/>
      <c r="N49" s="23"/>
      <c r="O49" s="22"/>
    </row>
    <row r="50" spans="1:15" ht="18.75">
      <c r="A50" s="31" t="s">
        <v>21</v>
      </c>
      <c r="B50" s="52">
        <f t="shared" si="1"/>
        <v>2500</v>
      </c>
      <c r="C50" s="60"/>
      <c r="D50" s="60"/>
      <c r="E50" s="60"/>
      <c r="F50" s="51">
        <v>2500</v>
      </c>
      <c r="G50" s="51"/>
      <c r="H50" s="344"/>
      <c r="I50" s="53">
        <v>100</v>
      </c>
      <c r="J50" s="60"/>
      <c r="K50" s="23"/>
      <c r="L50" s="23"/>
      <c r="M50" s="23"/>
      <c r="N50" s="23"/>
      <c r="O50" s="22"/>
    </row>
    <row r="51" spans="1:15" ht="17.45" customHeight="1">
      <c r="A51" s="31" t="s">
        <v>20</v>
      </c>
      <c r="B51" s="52">
        <f t="shared" si="1"/>
        <v>0</v>
      </c>
      <c r="C51" s="60"/>
      <c r="D51" s="60"/>
      <c r="E51" s="60"/>
      <c r="F51" s="51"/>
      <c r="G51" s="51"/>
      <c r="H51" s="344"/>
      <c r="I51" s="53"/>
      <c r="J51" s="60"/>
      <c r="K51" s="23"/>
      <c r="L51" s="23"/>
      <c r="M51" s="23"/>
      <c r="N51" s="23"/>
      <c r="O51" s="22"/>
    </row>
    <row r="52" spans="1:15" ht="15" customHeight="1">
      <c r="A52" s="31" t="s">
        <v>19</v>
      </c>
      <c r="B52" s="52">
        <f t="shared" si="1"/>
        <v>7000</v>
      </c>
      <c r="C52" s="60"/>
      <c r="D52" s="60"/>
      <c r="E52" s="60"/>
      <c r="F52" s="51">
        <v>7000</v>
      </c>
      <c r="G52" s="51"/>
      <c r="H52" s="344">
        <v>800</v>
      </c>
      <c r="I52" s="53">
        <v>2000</v>
      </c>
      <c r="J52" s="60"/>
      <c r="K52" s="28">
        <f>ROUND(((B52+H52)*4)+I52*9.4,2)</f>
        <v>50000</v>
      </c>
      <c r="L52" s="23"/>
      <c r="M52" s="23"/>
      <c r="N52" s="23"/>
      <c r="O52" s="22"/>
    </row>
    <row r="53" spans="1:15" ht="18.75">
      <c r="A53" s="31" t="s">
        <v>18</v>
      </c>
      <c r="B53" s="52">
        <f t="shared" si="1"/>
        <v>0</v>
      </c>
      <c r="C53" s="23"/>
      <c r="D53" s="23"/>
      <c r="E53" s="23"/>
      <c r="F53" s="51"/>
      <c r="G53" s="51"/>
      <c r="H53" s="50"/>
      <c r="I53" s="45"/>
      <c r="J53" s="23"/>
      <c r="K53" s="28">
        <f>ROUND(((B53+H53)*4)+I53*9.4,2)</f>
        <v>0</v>
      </c>
      <c r="L53" s="23"/>
      <c r="M53" s="23"/>
      <c r="N53" s="23"/>
      <c r="O53" s="22"/>
    </row>
    <row r="54" spans="1:15" ht="18.75">
      <c r="A54" s="31" t="s">
        <v>17</v>
      </c>
      <c r="B54" s="52">
        <f t="shared" si="1"/>
        <v>0</v>
      </c>
      <c r="C54" s="23"/>
      <c r="D54" s="23"/>
      <c r="E54" s="23"/>
      <c r="F54" s="51"/>
      <c r="G54" s="51"/>
      <c r="H54" s="50"/>
      <c r="I54" s="45"/>
      <c r="J54" s="23"/>
      <c r="K54" s="28">
        <f>ROUND(((B54+H54)*4)+I54*9.4,2)</f>
        <v>0</v>
      </c>
      <c r="L54" s="23"/>
      <c r="M54" s="23"/>
      <c r="N54" s="23"/>
      <c r="O54" s="22"/>
    </row>
    <row r="55" spans="1:15" ht="18.75">
      <c r="A55" s="31" t="s">
        <v>16</v>
      </c>
      <c r="B55" s="52">
        <f t="shared" si="1"/>
        <v>0</v>
      </c>
      <c r="C55" s="23"/>
      <c r="D55" s="23"/>
      <c r="E55" s="23"/>
      <c r="F55" s="51"/>
      <c r="G55" s="51"/>
      <c r="H55" s="50"/>
      <c r="I55" s="45"/>
      <c r="J55" s="23"/>
      <c r="K55" s="28">
        <f>ROUND(((B55+H55)*4)+I55*9.4,2)</f>
        <v>0</v>
      </c>
      <c r="L55" s="23"/>
      <c r="M55" s="23"/>
      <c r="N55" s="23"/>
      <c r="O55" s="22"/>
    </row>
    <row r="56" spans="1:15" ht="18.75">
      <c r="A56" s="31" t="s">
        <v>15</v>
      </c>
      <c r="B56" s="52">
        <f t="shared" si="1"/>
        <v>0</v>
      </c>
      <c r="C56" s="23"/>
      <c r="D56" s="23"/>
      <c r="E56" s="23"/>
      <c r="F56" s="51"/>
      <c r="G56" s="51"/>
      <c r="H56" s="50"/>
      <c r="I56" s="45"/>
      <c r="J56" s="23"/>
      <c r="K56" s="23"/>
      <c r="L56" s="23"/>
      <c r="M56" s="23"/>
      <c r="N56" s="23"/>
      <c r="O56" s="22"/>
    </row>
    <row r="57" spans="1:15" ht="18.75">
      <c r="A57" s="31" t="s">
        <v>14</v>
      </c>
      <c r="B57" s="52">
        <f t="shared" si="1"/>
        <v>0</v>
      </c>
      <c r="C57" s="23"/>
      <c r="D57" s="23"/>
      <c r="E57" s="23"/>
      <c r="F57" s="51"/>
      <c r="G57" s="51"/>
      <c r="H57" s="50"/>
      <c r="I57" s="45"/>
      <c r="J57" s="23"/>
      <c r="K57" s="23"/>
      <c r="L57" s="23"/>
      <c r="M57" s="23"/>
      <c r="N57" s="23"/>
      <c r="O57" s="22"/>
    </row>
    <row r="58" spans="1:15" ht="18.75">
      <c r="A58" s="31" t="s">
        <v>13</v>
      </c>
      <c r="B58" s="52">
        <f t="shared" si="1"/>
        <v>59061</v>
      </c>
      <c r="C58" s="23">
        <v>4816</v>
      </c>
      <c r="D58" s="23">
        <v>32665</v>
      </c>
      <c r="E58" s="23">
        <v>4379</v>
      </c>
      <c r="F58" s="51">
        <v>21580</v>
      </c>
      <c r="G58" s="51">
        <v>16307</v>
      </c>
      <c r="H58" s="50">
        <v>25027</v>
      </c>
      <c r="I58" s="45">
        <v>38260</v>
      </c>
      <c r="J58" s="23"/>
      <c r="K58" s="23"/>
      <c r="L58" s="23"/>
      <c r="M58" s="23"/>
      <c r="N58" s="23"/>
      <c r="O58" s="22"/>
    </row>
    <row r="59" spans="1:15" ht="16.149999999999999" customHeight="1">
      <c r="A59" s="31" t="s">
        <v>12</v>
      </c>
      <c r="B59" s="52">
        <f t="shared" si="1"/>
        <v>0</v>
      </c>
      <c r="C59" s="23"/>
      <c r="D59" s="23"/>
      <c r="E59" s="23"/>
      <c r="F59" s="51"/>
      <c r="G59" s="51"/>
      <c r="H59" s="50"/>
      <c r="I59" s="45"/>
      <c r="J59" s="23"/>
      <c r="K59" s="23"/>
      <c r="L59" s="23"/>
      <c r="M59" s="23"/>
      <c r="N59" s="23"/>
      <c r="O59" s="22"/>
    </row>
    <row r="60" spans="1:15" ht="18.75">
      <c r="A60" s="31" t="s">
        <v>11</v>
      </c>
      <c r="B60" s="52">
        <f t="shared" si="1"/>
        <v>0</v>
      </c>
      <c r="C60" s="23"/>
      <c r="D60" s="23"/>
      <c r="E60" s="23"/>
      <c r="F60" s="51"/>
      <c r="G60" s="51"/>
      <c r="H60" s="50"/>
      <c r="I60" s="45"/>
      <c r="J60" s="23"/>
      <c r="K60" s="23"/>
      <c r="L60" s="23"/>
      <c r="M60" s="23"/>
      <c r="N60" s="23"/>
      <c r="O60" s="22"/>
    </row>
    <row r="61" spans="1:15" ht="15.75" customHeight="1">
      <c r="A61" s="31" t="s">
        <v>10</v>
      </c>
      <c r="B61" s="52">
        <f t="shared" si="1"/>
        <v>1800</v>
      </c>
      <c r="C61" s="23"/>
      <c r="D61" s="23"/>
      <c r="E61" s="23"/>
      <c r="F61" s="51">
        <v>1800</v>
      </c>
      <c r="G61" s="51"/>
      <c r="H61" s="50"/>
      <c r="I61" s="45">
        <v>400</v>
      </c>
      <c r="J61" s="23"/>
      <c r="K61" s="23"/>
      <c r="L61" s="23"/>
      <c r="M61" s="23"/>
      <c r="N61" s="23"/>
      <c r="O61" s="22"/>
    </row>
    <row r="62" spans="1:15" ht="31.5" customHeight="1">
      <c r="A62" s="31" t="s">
        <v>9</v>
      </c>
      <c r="B62" s="52">
        <f t="shared" si="1"/>
        <v>0</v>
      </c>
      <c r="C62" s="23"/>
      <c r="D62" s="23"/>
      <c r="E62" s="23"/>
      <c r="F62" s="51"/>
      <c r="G62" s="51"/>
      <c r="H62" s="50"/>
      <c r="I62" s="45"/>
      <c r="J62" s="23"/>
      <c r="K62" s="23"/>
      <c r="L62" s="23"/>
      <c r="M62" s="23"/>
      <c r="N62" s="23"/>
      <c r="O62" s="22"/>
    </row>
    <row r="63" spans="1:15" ht="18.75">
      <c r="A63" s="31" t="s">
        <v>8</v>
      </c>
      <c r="B63" s="52">
        <f t="shared" si="1"/>
        <v>0</v>
      </c>
      <c r="C63" s="23"/>
      <c r="D63" s="23"/>
      <c r="E63" s="23"/>
      <c r="F63" s="51"/>
      <c r="G63" s="51"/>
      <c r="H63" s="50"/>
      <c r="I63" s="45"/>
      <c r="J63" s="23"/>
      <c r="K63" s="23"/>
      <c r="L63" s="23"/>
      <c r="M63" s="23"/>
      <c r="N63" s="23"/>
      <c r="O63" s="22"/>
    </row>
    <row r="64" spans="1:15" ht="15.6" customHeight="1">
      <c r="A64" s="31" t="s">
        <v>7</v>
      </c>
      <c r="B64" s="52">
        <f t="shared" si="1"/>
        <v>3500</v>
      </c>
      <c r="C64" s="23"/>
      <c r="D64" s="23"/>
      <c r="E64" s="23"/>
      <c r="F64" s="51">
        <v>3500</v>
      </c>
      <c r="G64" s="51"/>
      <c r="H64" s="50">
        <v>300</v>
      </c>
      <c r="I64" s="45">
        <v>1800</v>
      </c>
      <c r="J64" s="23"/>
      <c r="K64" s="23"/>
      <c r="L64" s="23"/>
      <c r="M64" s="23"/>
      <c r="N64" s="23"/>
      <c r="O64" s="22"/>
    </row>
    <row r="65" spans="1:15" ht="18.75">
      <c r="A65" s="31" t="s">
        <v>6</v>
      </c>
      <c r="B65" s="52">
        <f t="shared" si="1"/>
        <v>0</v>
      </c>
      <c r="C65" s="23"/>
      <c r="D65" s="23"/>
      <c r="E65" s="23"/>
      <c r="F65" s="51"/>
      <c r="G65" s="51"/>
      <c r="H65" s="50"/>
      <c r="I65" s="45"/>
      <c r="J65" s="23"/>
      <c r="K65" s="23"/>
      <c r="L65" s="23"/>
      <c r="M65" s="23"/>
      <c r="N65" s="23"/>
      <c r="O65" s="22"/>
    </row>
    <row r="66" spans="1:15" ht="18.75">
      <c r="A66" s="31" t="s">
        <v>5</v>
      </c>
      <c r="B66" s="52">
        <f t="shared" si="1"/>
        <v>7287</v>
      </c>
      <c r="C66" s="23"/>
      <c r="D66" s="23"/>
      <c r="E66" s="23"/>
      <c r="F66" s="51">
        <v>7287</v>
      </c>
      <c r="G66" s="51">
        <v>4073</v>
      </c>
      <c r="H66" s="50"/>
      <c r="I66" s="45">
        <v>1350</v>
      </c>
      <c r="J66" s="23"/>
      <c r="K66" s="23"/>
      <c r="L66" s="23"/>
      <c r="M66" s="23"/>
      <c r="N66" s="23"/>
      <c r="O66" s="22"/>
    </row>
    <row r="67" spans="1:15" ht="19.5" customHeight="1">
      <c r="A67" s="31" t="s">
        <v>4</v>
      </c>
      <c r="B67" s="52">
        <f t="shared" si="1"/>
        <v>0</v>
      </c>
      <c r="C67" s="23"/>
      <c r="D67" s="23"/>
      <c r="E67" s="23"/>
      <c r="F67" s="51"/>
      <c r="G67" s="51"/>
      <c r="H67" s="50"/>
      <c r="I67" s="45"/>
      <c r="J67" s="23"/>
      <c r="K67" s="23"/>
      <c r="L67" s="23"/>
      <c r="M67" s="23"/>
      <c r="N67" s="23"/>
      <c r="O67" s="22"/>
    </row>
    <row r="68" spans="1:15" ht="18.75">
      <c r="A68" s="31" t="s">
        <v>3</v>
      </c>
      <c r="B68" s="52">
        <f t="shared" si="1"/>
        <v>0</v>
      </c>
      <c r="C68" s="23"/>
      <c r="D68" s="23"/>
      <c r="E68" s="23"/>
      <c r="F68" s="51"/>
      <c r="G68" s="51"/>
      <c r="H68" s="50"/>
      <c r="I68" s="45"/>
      <c r="J68" s="23"/>
      <c r="K68" s="28">
        <f>ROUND(((B68+H68)*4)+I68*9.4,2)</f>
        <v>0</v>
      </c>
      <c r="L68" s="23"/>
      <c r="M68" s="23"/>
      <c r="N68" s="23"/>
      <c r="O68" s="22"/>
    </row>
    <row r="69" spans="1:15" ht="18.75">
      <c r="A69" s="31" t="s">
        <v>2</v>
      </c>
      <c r="B69" s="52">
        <f t="shared" si="1"/>
        <v>500</v>
      </c>
      <c r="C69" s="23"/>
      <c r="D69" s="23"/>
      <c r="E69" s="23"/>
      <c r="F69" s="51">
        <v>500</v>
      </c>
      <c r="G69" s="50"/>
      <c r="H69" s="50">
        <v>200</v>
      </c>
      <c r="I69" s="45">
        <v>70</v>
      </c>
      <c r="J69" s="346"/>
      <c r="K69" s="23"/>
      <c r="L69" s="23"/>
      <c r="M69" s="23"/>
      <c r="N69" s="23"/>
      <c r="O69" s="22"/>
    </row>
    <row r="70" spans="1:15" ht="19.5" thickBot="1">
      <c r="A70" s="341" t="s">
        <v>1</v>
      </c>
      <c r="B70" s="49">
        <f t="shared" si="1"/>
        <v>0</v>
      </c>
      <c r="C70" s="15"/>
      <c r="D70" s="15"/>
      <c r="E70" s="106"/>
      <c r="F70" s="47"/>
      <c r="G70" s="46"/>
      <c r="H70" s="347"/>
      <c r="I70" s="45"/>
      <c r="J70" s="46"/>
      <c r="K70" s="15"/>
      <c r="L70" s="16"/>
      <c r="M70" s="15"/>
      <c r="N70" s="15"/>
      <c r="O70" s="14"/>
    </row>
    <row r="71" spans="1:15" ht="16.5" thickBot="1">
      <c r="A71" s="13" t="s">
        <v>0</v>
      </c>
      <c r="B71" s="11">
        <f t="shared" ref="B71:O71" si="2">SUM(B7:B70)</f>
        <v>190077</v>
      </c>
      <c r="C71" s="11">
        <f t="shared" si="2"/>
        <v>26366</v>
      </c>
      <c r="D71" s="11">
        <f t="shared" si="2"/>
        <v>33524</v>
      </c>
      <c r="E71" s="11">
        <f t="shared" si="2"/>
        <v>4379</v>
      </c>
      <c r="F71" s="11">
        <f t="shared" si="2"/>
        <v>130187</v>
      </c>
      <c r="G71" s="11">
        <f t="shared" si="2"/>
        <v>21080</v>
      </c>
      <c r="H71" s="11">
        <f t="shared" si="2"/>
        <v>50427</v>
      </c>
      <c r="I71" s="11">
        <f t="shared" si="2"/>
        <v>116460</v>
      </c>
      <c r="J71" s="11">
        <f t="shared" si="2"/>
        <v>0</v>
      </c>
      <c r="K71" s="12">
        <f t="shared" si="2"/>
        <v>50000</v>
      </c>
      <c r="L71" s="11">
        <f t="shared" si="2"/>
        <v>0</v>
      </c>
      <c r="M71" s="11">
        <f t="shared" si="2"/>
        <v>0</v>
      </c>
      <c r="N71" s="11">
        <f t="shared" si="2"/>
        <v>0</v>
      </c>
      <c r="O71" s="10">
        <f t="shared" si="2"/>
        <v>0</v>
      </c>
    </row>
    <row r="72" spans="1:15" ht="22.9" customHeight="1">
      <c r="A72" s="9"/>
      <c r="B72" s="8"/>
      <c r="C72" s="8"/>
      <c r="D72" s="8"/>
      <c r="E72" s="8"/>
      <c r="F72" s="8"/>
      <c r="G72" s="8"/>
      <c r="H72" s="7"/>
      <c r="I72" s="7"/>
      <c r="J72" s="7"/>
      <c r="K72" s="7"/>
      <c r="L72" s="7"/>
      <c r="M72" s="7"/>
      <c r="N72" s="7"/>
      <c r="O72" s="7"/>
    </row>
    <row r="73" spans="1:15" ht="15.75"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</row>
    <row r="74" spans="1:15" ht="15.75"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</row>
    <row r="75" spans="1:15" ht="15.75">
      <c r="B75" s="4"/>
      <c r="C75" s="4"/>
      <c r="D75" s="4"/>
      <c r="E75" s="4"/>
      <c r="F75" s="4"/>
      <c r="G75" s="4"/>
      <c r="H75" s="3"/>
      <c r="I75" s="3"/>
      <c r="J75" s="3"/>
      <c r="K75" s="3"/>
      <c r="L75" s="3"/>
      <c r="M75" s="3"/>
      <c r="N75" s="3"/>
      <c r="O75" s="3"/>
    </row>
  </sheetData>
  <mergeCells count="11">
    <mergeCell ref="L4:O4"/>
    <mergeCell ref="L5:M5"/>
    <mergeCell ref="N5:O5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V47"/>
  <sheetViews>
    <sheetView zoomScale="75" zoomScaleNormal="75" zoomScaleSheetLayoutView="66" workbookViewId="0">
      <pane xSplit="2" ySplit="6" topLeftCell="C31" activePane="bottomRight" state="frozen"/>
      <selection activeCell="F39" sqref="F39"/>
      <selection pane="topRight" activeCell="F39" sqref="F39"/>
      <selection pane="bottomLeft" activeCell="F39" sqref="F39"/>
      <selection pane="bottomRight" activeCell="C38" sqref="C38"/>
    </sheetView>
  </sheetViews>
  <sheetFormatPr defaultColWidth="8.85546875" defaultRowHeight="15"/>
  <cols>
    <col min="1" max="1" width="35.42578125" style="152" customWidth="1"/>
    <col min="2" max="2" width="35.7109375" style="152" customWidth="1"/>
    <col min="3" max="3" width="15.28515625" style="152" customWidth="1"/>
    <col min="4" max="5" width="16.28515625" style="152" customWidth="1"/>
    <col min="6" max="6" width="17.42578125" style="152" customWidth="1"/>
    <col min="7" max="7" width="16.28515625" style="152" customWidth="1"/>
    <col min="8" max="8" width="15.140625" style="152" customWidth="1"/>
    <col min="9" max="9" width="17.7109375" style="1" customWidth="1"/>
    <col min="10" max="10" width="24.85546875" style="1" customWidth="1"/>
    <col min="11" max="11" width="17.7109375" style="1" customWidth="1"/>
    <col min="12" max="12" width="17.140625" style="1" customWidth="1"/>
    <col min="13" max="13" width="15.42578125" style="1" customWidth="1"/>
    <col min="14" max="15" width="22.28515625" style="1" customWidth="1"/>
    <col min="16" max="16" width="23" style="1" customWidth="1"/>
    <col min="17" max="17" width="17" style="1" customWidth="1"/>
    <col min="18" max="18" width="15.28515625" style="152" customWidth="1"/>
    <col min="19" max="20" width="22.28515625" style="152" customWidth="1"/>
    <col min="21" max="21" width="23" style="152" customWidth="1"/>
    <col min="22" max="22" width="17" style="152" customWidth="1"/>
    <col min="23" max="214" width="8.85546875" style="152"/>
    <col min="215" max="215" width="37.28515625" style="152" customWidth="1"/>
    <col min="216" max="218" width="8.85546875" style="152"/>
    <col min="219" max="224" width="9.28515625" style="152" customWidth="1"/>
    <col min="225" max="16384" width="8.85546875" style="152"/>
  </cols>
  <sheetData>
    <row r="1" spans="1:22" ht="25.9" customHeight="1">
      <c r="A1" s="600" t="s">
        <v>258</v>
      </c>
      <c r="B1" s="600"/>
      <c r="C1" s="600"/>
      <c r="D1" s="600"/>
      <c r="E1" s="600"/>
      <c r="F1" s="600"/>
      <c r="G1" s="600"/>
      <c r="H1" s="600"/>
      <c r="I1" s="600"/>
      <c r="J1" s="600"/>
      <c r="K1" s="600"/>
      <c r="L1" s="600"/>
      <c r="M1" s="600"/>
      <c r="N1" s="600"/>
      <c r="O1" s="226"/>
      <c r="P1" s="226"/>
      <c r="Q1" s="226"/>
    </row>
    <row r="2" spans="1:22" ht="15.75" customHeight="1">
      <c r="A2" s="225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</row>
    <row r="3" spans="1:22" ht="38.450000000000003" customHeight="1" thickBot="1">
      <c r="A3" s="59"/>
      <c r="B3" s="601" t="s">
        <v>189</v>
      </c>
      <c r="C3" s="601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223"/>
      <c r="P3" s="223"/>
      <c r="Q3" s="223"/>
    </row>
    <row r="4" spans="1:22" ht="15.6" customHeight="1" thickBot="1">
      <c r="A4" s="602" t="s">
        <v>257</v>
      </c>
      <c r="B4" s="602" t="s">
        <v>256</v>
      </c>
      <c r="C4" s="605" t="s">
        <v>255</v>
      </c>
      <c r="D4" s="606"/>
      <c r="E4" s="606"/>
      <c r="F4" s="606"/>
      <c r="G4" s="607"/>
      <c r="H4" s="612" t="s">
        <v>184</v>
      </c>
      <c r="I4" s="613"/>
      <c r="J4" s="613"/>
      <c r="K4" s="613"/>
      <c r="L4" s="613"/>
      <c r="M4" s="613"/>
      <c r="N4" s="613"/>
      <c r="O4" s="613"/>
      <c r="P4" s="613"/>
      <c r="Q4" s="613"/>
      <c r="R4" s="613"/>
      <c r="S4" s="613"/>
      <c r="T4" s="613"/>
      <c r="U4" s="613"/>
      <c r="V4" s="614"/>
    </row>
    <row r="5" spans="1:22" ht="41.45" customHeight="1" thickBot="1">
      <c r="A5" s="603"/>
      <c r="B5" s="603"/>
      <c r="C5" s="608"/>
      <c r="D5" s="609"/>
      <c r="E5" s="610"/>
      <c r="F5" s="610"/>
      <c r="G5" s="611"/>
      <c r="H5" s="597" t="s">
        <v>254</v>
      </c>
      <c r="I5" s="598"/>
      <c r="J5" s="598"/>
      <c r="K5" s="598"/>
      <c r="L5" s="599"/>
      <c r="M5" s="597" t="s">
        <v>253</v>
      </c>
      <c r="N5" s="598"/>
      <c r="O5" s="598"/>
      <c r="P5" s="598"/>
      <c r="Q5" s="599"/>
      <c r="R5" s="597" t="s">
        <v>252</v>
      </c>
      <c r="S5" s="598"/>
      <c r="T5" s="598"/>
      <c r="U5" s="598"/>
      <c r="V5" s="599"/>
    </row>
    <row r="6" spans="1:22" ht="104.25" customHeight="1" thickBot="1">
      <c r="A6" s="604"/>
      <c r="B6" s="604"/>
      <c r="C6" s="222" t="s">
        <v>70</v>
      </c>
      <c r="D6" s="221" t="s">
        <v>251</v>
      </c>
      <c r="E6" s="221" t="s">
        <v>250</v>
      </c>
      <c r="F6" s="220" t="s">
        <v>249</v>
      </c>
      <c r="G6" s="220" t="s">
        <v>248</v>
      </c>
      <c r="H6" s="219" t="s">
        <v>70</v>
      </c>
      <c r="I6" s="219" t="s">
        <v>251</v>
      </c>
      <c r="J6" s="219" t="s">
        <v>250</v>
      </c>
      <c r="K6" s="219" t="s">
        <v>249</v>
      </c>
      <c r="L6" s="219" t="s">
        <v>248</v>
      </c>
      <c r="M6" s="219" t="s">
        <v>70</v>
      </c>
      <c r="N6" s="219" t="s">
        <v>251</v>
      </c>
      <c r="O6" s="219" t="s">
        <v>250</v>
      </c>
      <c r="P6" s="219" t="s">
        <v>249</v>
      </c>
      <c r="Q6" s="219" t="s">
        <v>248</v>
      </c>
      <c r="R6" s="219" t="s">
        <v>70</v>
      </c>
      <c r="S6" s="219" t="s">
        <v>251</v>
      </c>
      <c r="T6" s="219" t="s">
        <v>250</v>
      </c>
      <c r="U6" s="219" t="s">
        <v>249</v>
      </c>
      <c r="V6" s="219" t="s">
        <v>248</v>
      </c>
    </row>
    <row r="7" spans="1:22" ht="37.9" customHeight="1">
      <c r="A7" s="616" t="s">
        <v>173</v>
      </c>
      <c r="B7" s="218" t="s">
        <v>247</v>
      </c>
      <c r="C7" s="217">
        <v>4542</v>
      </c>
      <c r="D7" s="216">
        <v>0</v>
      </c>
      <c r="E7" s="216">
        <v>0</v>
      </c>
      <c r="F7" s="213">
        <v>0</v>
      </c>
      <c r="G7" s="215">
        <v>0</v>
      </c>
      <c r="H7" s="214">
        <v>0</v>
      </c>
      <c r="I7" s="213">
        <v>0</v>
      </c>
      <c r="J7" s="213">
        <v>0</v>
      </c>
      <c r="K7" s="213">
        <v>0</v>
      </c>
      <c r="L7" s="209">
        <v>0</v>
      </c>
      <c r="M7" s="212">
        <v>2572</v>
      </c>
      <c r="N7" s="210">
        <v>0</v>
      </c>
      <c r="O7" s="211">
        <v>0</v>
      </c>
      <c r="P7" s="210">
        <v>0</v>
      </c>
      <c r="Q7" s="209">
        <v>0</v>
      </c>
      <c r="R7" s="212">
        <v>1970</v>
      </c>
      <c r="S7" s="210">
        <v>0</v>
      </c>
      <c r="T7" s="211">
        <v>0</v>
      </c>
      <c r="U7" s="210">
        <v>0</v>
      </c>
      <c r="V7" s="209">
        <v>0</v>
      </c>
    </row>
    <row r="8" spans="1:22" ht="19.899999999999999" customHeight="1">
      <c r="A8" s="617"/>
      <c r="B8" s="192" t="s">
        <v>246</v>
      </c>
      <c r="C8" s="191">
        <v>1708</v>
      </c>
      <c r="D8" s="190">
        <v>0</v>
      </c>
      <c r="E8" s="189">
        <v>0</v>
      </c>
      <c r="F8" s="187">
        <v>0</v>
      </c>
      <c r="G8" s="188">
        <v>0</v>
      </c>
      <c r="H8" s="204">
        <v>0</v>
      </c>
      <c r="I8" s="187">
        <v>0</v>
      </c>
      <c r="J8" s="187">
        <v>0</v>
      </c>
      <c r="K8" s="187">
        <v>0</v>
      </c>
      <c r="L8" s="183">
        <v>0</v>
      </c>
      <c r="M8" s="186">
        <v>1708</v>
      </c>
      <c r="N8" s="184">
        <v>0</v>
      </c>
      <c r="O8" s="185">
        <v>0</v>
      </c>
      <c r="P8" s="184">
        <v>0</v>
      </c>
      <c r="Q8" s="183">
        <v>0</v>
      </c>
      <c r="R8" s="186">
        <v>0</v>
      </c>
      <c r="S8" s="184">
        <v>0</v>
      </c>
      <c r="T8" s="185">
        <v>0</v>
      </c>
      <c r="U8" s="184">
        <v>0</v>
      </c>
      <c r="V8" s="183">
        <v>0</v>
      </c>
    </row>
    <row r="9" spans="1:22" ht="64.5" customHeight="1">
      <c r="A9" s="618"/>
      <c r="B9" s="192" t="s">
        <v>245</v>
      </c>
      <c r="C9" s="191">
        <v>450</v>
      </c>
      <c r="D9" s="190">
        <v>0</v>
      </c>
      <c r="E9" s="189">
        <v>0</v>
      </c>
      <c r="F9" s="196">
        <v>450</v>
      </c>
      <c r="G9" s="188">
        <v>0</v>
      </c>
      <c r="H9" s="186">
        <v>0</v>
      </c>
      <c r="I9" s="184">
        <v>0</v>
      </c>
      <c r="J9" s="187">
        <v>0</v>
      </c>
      <c r="K9" s="195">
        <v>0</v>
      </c>
      <c r="L9" s="183">
        <v>0</v>
      </c>
      <c r="M9" s="186">
        <v>0</v>
      </c>
      <c r="N9" s="184">
        <v>0</v>
      </c>
      <c r="O9" s="185">
        <v>0</v>
      </c>
      <c r="P9" s="195">
        <v>0</v>
      </c>
      <c r="Q9" s="183">
        <v>0</v>
      </c>
      <c r="R9" s="186">
        <v>450</v>
      </c>
      <c r="S9" s="184">
        <v>0</v>
      </c>
      <c r="T9" s="185">
        <v>0</v>
      </c>
      <c r="U9" s="195">
        <v>450</v>
      </c>
      <c r="V9" s="183">
        <v>0</v>
      </c>
    </row>
    <row r="10" spans="1:22" ht="19.899999999999999" customHeight="1">
      <c r="A10" s="193" t="s">
        <v>244</v>
      </c>
      <c r="B10" s="192" t="s">
        <v>243</v>
      </c>
      <c r="C10" s="191">
        <v>631</v>
      </c>
      <c r="D10" s="190">
        <v>0</v>
      </c>
      <c r="E10" s="189">
        <v>0</v>
      </c>
      <c r="F10" s="187">
        <v>0</v>
      </c>
      <c r="G10" s="188">
        <v>0</v>
      </c>
      <c r="H10" s="186">
        <v>0</v>
      </c>
      <c r="I10" s="184">
        <v>0</v>
      </c>
      <c r="J10" s="187">
        <v>0</v>
      </c>
      <c r="K10" s="184">
        <v>0</v>
      </c>
      <c r="L10" s="183">
        <v>0</v>
      </c>
      <c r="M10" s="186">
        <v>0</v>
      </c>
      <c r="N10" s="184">
        <v>0</v>
      </c>
      <c r="O10" s="185">
        <v>0</v>
      </c>
      <c r="P10" s="184">
        <v>0</v>
      </c>
      <c r="Q10" s="183">
        <v>0</v>
      </c>
      <c r="R10" s="186">
        <v>631</v>
      </c>
      <c r="S10" s="184">
        <v>0</v>
      </c>
      <c r="T10" s="185">
        <v>0</v>
      </c>
      <c r="U10" s="184">
        <v>0</v>
      </c>
      <c r="V10" s="183">
        <v>0</v>
      </c>
    </row>
    <row r="11" spans="1:22" ht="19.899999999999999" customHeight="1">
      <c r="A11" s="193" t="s">
        <v>242</v>
      </c>
      <c r="B11" s="192" t="s">
        <v>241</v>
      </c>
      <c r="C11" s="191">
        <v>255</v>
      </c>
      <c r="D11" s="196">
        <v>133</v>
      </c>
      <c r="E11" s="189">
        <v>0</v>
      </c>
      <c r="F11" s="187">
        <v>0</v>
      </c>
      <c r="G11" s="188">
        <v>0</v>
      </c>
      <c r="H11" s="186">
        <v>0</v>
      </c>
      <c r="I11" s="195">
        <v>0</v>
      </c>
      <c r="J11" s="187">
        <v>0</v>
      </c>
      <c r="K11" s="184">
        <v>0</v>
      </c>
      <c r="L11" s="183">
        <v>0</v>
      </c>
      <c r="M11" s="186">
        <v>0</v>
      </c>
      <c r="N11" s="195">
        <v>0</v>
      </c>
      <c r="O11" s="185">
        <v>0</v>
      </c>
      <c r="P11" s="184">
        <v>0</v>
      </c>
      <c r="Q11" s="183">
        <v>0</v>
      </c>
      <c r="R11" s="186">
        <v>255</v>
      </c>
      <c r="S11" s="195">
        <v>133</v>
      </c>
      <c r="T11" s="185">
        <v>0</v>
      </c>
      <c r="U11" s="184">
        <v>0</v>
      </c>
      <c r="V11" s="183">
        <v>0</v>
      </c>
    </row>
    <row r="12" spans="1:22" ht="19.899999999999999" customHeight="1">
      <c r="A12" s="193" t="s">
        <v>240</v>
      </c>
      <c r="B12" s="192" t="s">
        <v>239</v>
      </c>
      <c r="C12" s="191">
        <v>616</v>
      </c>
      <c r="D12" s="190">
        <v>0</v>
      </c>
      <c r="E12" s="189">
        <v>0</v>
      </c>
      <c r="F12" s="187">
        <v>0</v>
      </c>
      <c r="G12" s="188">
        <v>0</v>
      </c>
      <c r="H12" s="186">
        <v>0</v>
      </c>
      <c r="I12" s="184">
        <v>0</v>
      </c>
      <c r="J12" s="187">
        <v>0</v>
      </c>
      <c r="K12" s="184">
        <v>0</v>
      </c>
      <c r="L12" s="183">
        <v>0</v>
      </c>
      <c r="M12" s="186">
        <v>616</v>
      </c>
      <c r="N12" s="184">
        <v>0</v>
      </c>
      <c r="O12" s="185">
        <v>0</v>
      </c>
      <c r="P12" s="184">
        <v>0</v>
      </c>
      <c r="Q12" s="183">
        <v>0</v>
      </c>
      <c r="R12" s="186">
        <v>0</v>
      </c>
      <c r="S12" s="184">
        <v>0</v>
      </c>
      <c r="T12" s="185">
        <v>0</v>
      </c>
      <c r="U12" s="184">
        <v>0</v>
      </c>
      <c r="V12" s="183">
        <v>0</v>
      </c>
    </row>
    <row r="13" spans="1:22" ht="19.899999999999999" customHeight="1">
      <c r="A13" s="200" t="s">
        <v>164</v>
      </c>
      <c r="B13" s="192" t="s">
        <v>163</v>
      </c>
      <c r="C13" s="191">
        <v>1085</v>
      </c>
      <c r="D13" s="190">
        <v>0</v>
      </c>
      <c r="E13" s="189">
        <v>0</v>
      </c>
      <c r="F13" s="187">
        <v>0</v>
      </c>
      <c r="G13" s="188">
        <v>0</v>
      </c>
      <c r="H13" s="186">
        <v>0</v>
      </c>
      <c r="I13" s="184">
        <v>0</v>
      </c>
      <c r="J13" s="187">
        <v>0</v>
      </c>
      <c r="K13" s="184">
        <v>0</v>
      </c>
      <c r="L13" s="183">
        <v>0</v>
      </c>
      <c r="M13" s="186">
        <v>440</v>
      </c>
      <c r="N13" s="184">
        <v>0</v>
      </c>
      <c r="O13" s="185">
        <v>0</v>
      </c>
      <c r="P13" s="184">
        <v>0</v>
      </c>
      <c r="Q13" s="183">
        <v>0</v>
      </c>
      <c r="R13" s="186">
        <v>645</v>
      </c>
      <c r="S13" s="184">
        <v>0</v>
      </c>
      <c r="T13" s="185">
        <v>0</v>
      </c>
      <c r="U13" s="184">
        <v>0</v>
      </c>
      <c r="V13" s="183">
        <v>0</v>
      </c>
    </row>
    <row r="14" spans="1:22" ht="16.149999999999999" customHeight="1">
      <c r="A14" s="193" t="s">
        <v>238</v>
      </c>
      <c r="B14" s="192" t="s">
        <v>237</v>
      </c>
      <c r="C14" s="191">
        <v>112</v>
      </c>
      <c r="D14" s="190">
        <v>0</v>
      </c>
      <c r="E14" s="189">
        <v>0</v>
      </c>
      <c r="F14" s="187">
        <v>0</v>
      </c>
      <c r="G14" s="188">
        <v>0</v>
      </c>
      <c r="H14" s="186">
        <v>0</v>
      </c>
      <c r="I14" s="184">
        <v>0</v>
      </c>
      <c r="J14" s="187">
        <v>0</v>
      </c>
      <c r="K14" s="184">
        <v>0</v>
      </c>
      <c r="L14" s="183">
        <v>0</v>
      </c>
      <c r="M14" s="186">
        <v>0</v>
      </c>
      <c r="N14" s="184">
        <v>0</v>
      </c>
      <c r="O14" s="185">
        <v>0</v>
      </c>
      <c r="P14" s="184">
        <v>0</v>
      </c>
      <c r="Q14" s="183">
        <v>0</v>
      </c>
      <c r="R14" s="186">
        <v>112</v>
      </c>
      <c r="S14" s="184">
        <v>0</v>
      </c>
      <c r="T14" s="185">
        <v>0</v>
      </c>
      <c r="U14" s="184">
        <v>0</v>
      </c>
      <c r="V14" s="183">
        <v>0</v>
      </c>
    </row>
    <row r="15" spans="1:22" ht="16.149999999999999" customHeight="1">
      <c r="A15" s="193" t="s">
        <v>236</v>
      </c>
      <c r="B15" s="192" t="s">
        <v>235</v>
      </c>
      <c r="C15" s="191">
        <v>120</v>
      </c>
      <c r="D15" s="196">
        <v>120</v>
      </c>
      <c r="E15" s="189">
        <v>0</v>
      </c>
      <c r="F15" s="187">
        <v>0</v>
      </c>
      <c r="G15" s="188">
        <v>0</v>
      </c>
      <c r="H15" s="186">
        <v>0</v>
      </c>
      <c r="I15" s="195">
        <v>0</v>
      </c>
      <c r="J15" s="187">
        <v>0</v>
      </c>
      <c r="K15" s="184">
        <v>0</v>
      </c>
      <c r="L15" s="183">
        <v>0</v>
      </c>
      <c r="M15" s="186">
        <v>0</v>
      </c>
      <c r="N15" s="195">
        <v>0</v>
      </c>
      <c r="O15" s="208">
        <v>0</v>
      </c>
      <c r="P15" s="184">
        <v>0</v>
      </c>
      <c r="Q15" s="183">
        <v>0</v>
      </c>
      <c r="R15" s="186">
        <v>120</v>
      </c>
      <c r="S15" s="195">
        <v>120</v>
      </c>
      <c r="T15" s="185">
        <v>0</v>
      </c>
      <c r="U15" s="184">
        <v>0</v>
      </c>
      <c r="V15" s="183">
        <v>0</v>
      </c>
    </row>
    <row r="16" spans="1:22" ht="16.149999999999999" customHeight="1">
      <c r="A16" s="193" t="s">
        <v>234</v>
      </c>
      <c r="B16" s="192" t="s">
        <v>233</v>
      </c>
      <c r="C16" s="204">
        <v>0</v>
      </c>
      <c r="D16" s="187">
        <v>0</v>
      </c>
      <c r="E16" s="189">
        <v>0</v>
      </c>
      <c r="F16" s="187">
        <v>0</v>
      </c>
      <c r="G16" s="188">
        <v>0</v>
      </c>
      <c r="H16" s="186">
        <v>0</v>
      </c>
      <c r="I16" s="184">
        <v>0</v>
      </c>
      <c r="J16" s="187">
        <v>0</v>
      </c>
      <c r="K16" s="184">
        <v>0</v>
      </c>
      <c r="L16" s="183">
        <v>0</v>
      </c>
      <c r="M16" s="186">
        <v>0</v>
      </c>
      <c r="N16" s="184">
        <v>0</v>
      </c>
      <c r="O16" s="185">
        <v>0</v>
      </c>
      <c r="P16" s="184">
        <v>0</v>
      </c>
      <c r="Q16" s="183">
        <v>0</v>
      </c>
      <c r="R16" s="186">
        <v>0</v>
      </c>
      <c r="S16" s="184">
        <v>0</v>
      </c>
      <c r="T16" s="185">
        <v>0</v>
      </c>
      <c r="U16" s="184">
        <v>0</v>
      </c>
      <c r="V16" s="183">
        <v>0</v>
      </c>
    </row>
    <row r="17" spans="1:22" ht="19.899999999999999" customHeight="1">
      <c r="A17" s="193" t="s">
        <v>232</v>
      </c>
      <c r="B17" s="192" t="s">
        <v>231</v>
      </c>
      <c r="C17" s="191">
        <v>1244</v>
      </c>
      <c r="D17" s="187">
        <v>0</v>
      </c>
      <c r="E17" s="189">
        <v>0</v>
      </c>
      <c r="F17" s="187">
        <v>0</v>
      </c>
      <c r="G17" s="188">
        <v>0</v>
      </c>
      <c r="H17" s="186">
        <v>0</v>
      </c>
      <c r="I17" s="184">
        <v>0</v>
      </c>
      <c r="J17" s="187">
        <v>0</v>
      </c>
      <c r="K17" s="184">
        <v>0</v>
      </c>
      <c r="L17" s="183">
        <v>0</v>
      </c>
      <c r="M17" s="186">
        <v>0</v>
      </c>
      <c r="N17" s="184">
        <v>0</v>
      </c>
      <c r="O17" s="185">
        <v>0</v>
      </c>
      <c r="P17" s="184">
        <v>0</v>
      </c>
      <c r="Q17" s="183">
        <v>0</v>
      </c>
      <c r="R17" s="186">
        <v>1244</v>
      </c>
      <c r="S17" s="184">
        <v>0</v>
      </c>
      <c r="T17" s="185">
        <v>0</v>
      </c>
      <c r="U17" s="184">
        <v>0</v>
      </c>
      <c r="V17" s="183">
        <v>0</v>
      </c>
    </row>
    <row r="18" spans="1:22" ht="19.899999999999999" customHeight="1">
      <c r="A18" s="193" t="s">
        <v>230</v>
      </c>
      <c r="B18" s="192" t="s">
        <v>229</v>
      </c>
      <c r="C18" s="191">
        <v>122</v>
      </c>
      <c r="D18" s="187">
        <v>0</v>
      </c>
      <c r="E18" s="189">
        <v>0</v>
      </c>
      <c r="F18" s="187">
        <v>0</v>
      </c>
      <c r="G18" s="188">
        <v>0</v>
      </c>
      <c r="H18" s="186">
        <v>0</v>
      </c>
      <c r="I18" s="184">
        <v>0</v>
      </c>
      <c r="J18" s="187">
        <v>0</v>
      </c>
      <c r="K18" s="184">
        <v>0</v>
      </c>
      <c r="L18" s="183">
        <v>0</v>
      </c>
      <c r="M18" s="186">
        <v>0</v>
      </c>
      <c r="N18" s="184">
        <v>0</v>
      </c>
      <c r="O18" s="185">
        <v>0</v>
      </c>
      <c r="P18" s="184">
        <v>0</v>
      </c>
      <c r="Q18" s="183">
        <v>0</v>
      </c>
      <c r="R18" s="186">
        <v>122</v>
      </c>
      <c r="S18" s="184">
        <v>0</v>
      </c>
      <c r="T18" s="185">
        <v>0</v>
      </c>
      <c r="U18" s="184">
        <v>0</v>
      </c>
      <c r="V18" s="183">
        <v>0</v>
      </c>
    </row>
    <row r="19" spans="1:22" ht="19.899999999999999" customHeight="1">
      <c r="A19" s="193" t="s">
        <v>151</v>
      </c>
      <c r="B19" s="192" t="s">
        <v>150</v>
      </c>
      <c r="C19" s="191">
        <v>717</v>
      </c>
      <c r="D19" s="187">
        <v>0</v>
      </c>
      <c r="E19" s="205">
        <v>717</v>
      </c>
      <c r="F19" s="187">
        <v>0</v>
      </c>
      <c r="G19" s="188">
        <v>0</v>
      </c>
      <c r="H19" s="186">
        <v>0</v>
      </c>
      <c r="I19" s="184">
        <v>0</v>
      </c>
      <c r="J19" s="187">
        <v>0</v>
      </c>
      <c r="K19" s="184">
        <v>0</v>
      </c>
      <c r="L19" s="183">
        <v>0</v>
      </c>
      <c r="M19" s="186">
        <v>0</v>
      </c>
      <c r="N19" s="184">
        <v>0</v>
      </c>
      <c r="O19" s="185">
        <v>0</v>
      </c>
      <c r="P19" s="184">
        <v>0</v>
      </c>
      <c r="Q19" s="183">
        <v>0</v>
      </c>
      <c r="R19" s="186">
        <v>717</v>
      </c>
      <c r="S19" s="184">
        <v>0</v>
      </c>
      <c r="T19" s="185">
        <v>717</v>
      </c>
      <c r="U19" s="184">
        <v>0</v>
      </c>
      <c r="V19" s="183">
        <v>0</v>
      </c>
    </row>
    <row r="20" spans="1:22" ht="19.899999999999999" customHeight="1">
      <c r="A20" s="193" t="s">
        <v>228</v>
      </c>
      <c r="B20" s="192" t="s">
        <v>227</v>
      </c>
      <c r="C20" s="191">
        <v>1558</v>
      </c>
      <c r="D20" s="187">
        <v>0</v>
      </c>
      <c r="E20" s="189">
        <v>0</v>
      </c>
      <c r="F20" s="187">
        <v>0</v>
      </c>
      <c r="G20" s="188">
        <v>0</v>
      </c>
      <c r="H20" s="186">
        <v>0</v>
      </c>
      <c r="I20" s="184">
        <v>0</v>
      </c>
      <c r="J20" s="187">
        <v>0</v>
      </c>
      <c r="K20" s="184">
        <v>0</v>
      </c>
      <c r="L20" s="183">
        <v>0</v>
      </c>
      <c r="M20" s="186">
        <v>0</v>
      </c>
      <c r="N20" s="184">
        <v>0</v>
      </c>
      <c r="O20" s="185">
        <v>0</v>
      </c>
      <c r="P20" s="184">
        <v>0</v>
      </c>
      <c r="Q20" s="183">
        <v>0</v>
      </c>
      <c r="R20" s="186">
        <v>1558</v>
      </c>
      <c r="S20" s="184">
        <v>0</v>
      </c>
      <c r="T20" s="185">
        <v>0</v>
      </c>
      <c r="U20" s="184">
        <v>0</v>
      </c>
      <c r="V20" s="183">
        <v>0</v>
      </c>
    </row>
    <row r="21" spans="1:22" ht="19.899999999999999" customHeight="1">
      <c r="A21" s="193" t="s">
        <v>226</v>
      </c>
      <c r="B21" s="192" t="s">
        <v>226</v>
      </c>
      <c r="C21" s="204">
        <v>0</v>
      </c>
      <c r="D21" s="187">
        <v>0</v>
      </c>
      <c r="E21" s="187">
        <v>0</v>
      </c>
      <c r="F21" s="187">
        <v>0</v>
      </c>
      <c r="G21" s="190">
        <v>4683</v>
      </c>
      <c r="H21" s="204">
        <v>0</v>
      </c>
      <c r="I21" s="190">
        <v>0</v>
      </c>
      <c r="J21" s="190">
        <v>0</v>
      </c>
      <c r="K21" s="190">
        <v>0</v>
      </c>
      <c r="L21" s="207">
        <v>0</v>
      </c>
      <c r="M21" s="204">
        <v>0</v>
      </c>
      <c r="N21" s="190">
        <v>0</v>
      </c>
      <c r="O21" s="190">
        <v>0</v>
      </c>
      <c r="P21" s="190">
        <v>0</v>
      </c>
      <c r="Q21" s="207">
        <v>3440</v>
      </c>
      <c r="R21" s="204">
        <v>0</v>
      </c>
      <c r="S21" s="190">
        <v>0</v>
      </c>
      <c r="T21" s="190">
        <v>0</v>
      </c>
      <c r="U21" s="190">
        <v>0</v>
      </c>
      <c r="V21" s="207">
        <v>1243</v>
      </c>
    </row>
    <row r="22" spans="1:22" ht="19.899999999999999" customHeight="1">
      <c r="A22" s="619" t="s">
        <v>225</v>
      </c>
      <c r="B22" s="206" t="s">
        <v>224</v>
      </c>
      <c r="C22" s="204">
        <v>0</v>
      </c>
      <c r="D22" s="187">
        <v>0</v>
      </c>
      <c r="E22" s="189">
        <v>0</v>
      </c>
      <c r="F22" s="187">
        <v>0</v>
      </c>
      <c r="G22" s="203">
        <v>1464</v>
      </c>
      <c r="H22" s="186">
        <v>0</v>
      </c>
      <c r="I22" s="184">
        <v>0</v>
      </c>
      <c r="J22" s="187">
        <v>0</v>
      </c>
      <c r="K22" s="184">
        <v>0</v>
      </c>
      <c r="L22" s="202">
        <v>0</v>
      </c>
      <c r="M22" s="186">
        <v>0</v>
      </c>
      <c r="N22" s="184">
        <v>0</v>
      </c>
      <c r="O22" s="185">
        <v>0</v>
      </c>
      <c r="P22" s="184">
        <v>0</v>
      </c>
      <c r="Q22" s="202">
        <v>1044</v>
      </c>
      <c r="R22" s="186">
        <v>0</v>
      </c>
      <c r="S22" s="184">
        <v>0</v>
      </c>
      <c r="T22" s="185">
        <v>0</v>
      </c>
      <c r="U22" s="184">
        <v>0</v>
      </c>
      <c r="V22" s="202">
        <v>420</v>
      </c>
    </row>
    <row r="23" spans="1:22" ht="51" customHeight="1">
      <c r="A23" s="617"/>
      <c r="B23" s="201" t="s">
        <v>223</v>
      </c>
      <c r="C23" s="204">
        <v>0</v>
      </c>
      <c r="D23" s="187">
        <v>0</v>
      </c>
      <c r="E23" s="205">
        <v>0</v>
      </c>
      <c r="F23" s="187">
        <v>0</v>
      </c>
      <c r="G23" s="203">
        <v>646</v>
      </c>
      <c r="H23" s="186">
        <v>0</v>
      </c>
      <c r="I23" s="184">
        <v>0</v>
      </c>
      <c r="J23" s="187">
        <v>0</v>
      </c>
      <c r="K23" s="184">
        <v>0</v>
      </c>
      <c r="L23" s="202">
        <v>0</v>
      </c>
      <c r="M23" s="186">
        <v>0</v>
      </c>
      <c r="N23" s="184">
        <v>0</v>
      </c>
      <c r="O23" s="185">
        <v>0</v>
      </c>
      <c r="P23" s="184">
        <v>0</v>
      </c>
      <c r="Q23" s="202">
        <v>196</v>
      </c>
      <c r="R23" s="186">
        <v>0</v>
      </c>
      <c r="S23" s="184">
        <v>0</v>
      </c>
      <c r="T23" s="185">
        <v>0</v>
      </c>
      <c r="U23" s="184">
        <v>0</v>
      </c>
      <c r="V23" s="202">
        <v>450</v>
      </c>
    </row>
    <row r="24" spans="1:22" ht="32.450000000000003" customHeight="1">
      <c r="A24" s="617"/>
      <c r="B24" s="201" t="s">
        <v>222</v>
      </c>
      <c r="C24" s="204">
        <v>0</v>
      </c>
      <c r="D24" s="187">
        <v>0</v>
      </c>
      <c r="E24" s="189">
        <v>0</v>
      </c>
      <c r="F24" s="187">
        <v>0</v>
      </c>
      <c r="G24" s="203">
        <v>2473</v>
      </c>
      <c r="H24" s="186">
        <v>0</v>
      </c>
      <c r="I24" s="184">
        <v>0</v>
      </c>
      <c r="J24" s="187">
        <v>0</v>
      </c>
      <c r="K24" s="184">
        <v>0</v>
      </c>
      <c r="L24" s="202">
        <v>0</v>
      </c>
      <c r="M24" s="186">
        <v>0</v>
      </c>
      <c r="N24" s="184">
        <v>0</v>
      </c>
      <c r="O24" s="185">
        <v>0</v>
      </c>
      <c r="P24" s="184">
        <v>0</v>
      </c>
      <c r="Q24" s="202">
        <v>2200</v>
      </c>
      <c r="R24" s="186">
        <v>0</v>
      </c>
      <c r="S24" s="184">
        <v>0</v>
      </c>
      <c r="T24" s="185">
        <v>0</v>
      </c>
      <c r="U24" s="184">
        <v>0</v>
      </c>
      <c r="V24" s="202">
        <v>273</v>
      </c>
    </row>
    <row r="25" spans="1:22" ht="32.450000000000003" customHeight="1">
      <c r="A25" s="618"/>
      <c r="B25" s="201" t="s">
        <v>221</v>
      </c>
      <c r="C25" s="204">
        <v>0</v>
      </c>
      <c r="D25" s="187">
        <v>0</v>
      </c>
      <c r="E25" s="189">
        <v>0</v>
      </c>
      <c r="F25" s="187">
        <v>0</v>
      </c>
      <c r="G25" s="203">
        <v>100</v>
      </c>
      <c r="H25" s="186">
        <v>0</v>
      </c>
      <c r="I25" s="184">
        <v>0</v>
      </c>
      <c r="J25" s="187">
        <v>0</v>
      </c>
      <c r="K25" s="184">
        <v>0</v>
      </c>
      <c r="L25" s="202">
        <v>0</v>
      </c>
      <c r="M25" s="186">
        <v>0</v>
      </c>
      <c r="N25" s="184">
        <v>0</v>
      </c>
      <c r="O25" s="185">
        <v>0</v>
      </c>
      <c r="P25" s="184">
        <v>0</v>
      </c>
      <c r="Q25" s="202">
        <v>0</v>
      </c>
      <c r="R25" s="186">
        <v>0</v>
      </c>
      <c r="S25" s="184">
        <v>0</v>
      </c>
      <c r="T25" s="185">
        <v>0</v>
      </c>
      <c r="U25" s="184">
        <v>0</v>
      </c>
      <c r="V25" s="202">
        <v>100</v>
      </c>
    </row>
    <row r="26" spans="1:22" ht="34.15" customHeight="1">
      <c r="A26" s="193" t="s">
        <v>220</v>
      </c>
      <c r="B26" s="201" t="s">
        <v>219</v>
      </c>
      <c r="C26" s="191">
        <v>6729</v>
      </c>
      <c r="D26" s="190">
        <v>0</v>
      </c>
      <c r="E26" s="189">
        <v>0</v>
      </c>
      <c r="F26" s="187">
        <v>0</v>
      </c>
      <c r="G26" s="188">
        <v>0</v>
      </c>
      <c r="H26" s="186">
        <v>0</v>
      </c>
      <c r="I26" s="184">
        <v>0</v>
      </c>
      <c r="J26" s="187">
        <v>0</v>
      </c>
      <c r="K26" s="184">
        <v>0</v>
      </c>
      <c r="L26" s="183">
        <v>0</v>
      </c>
      <c r="M26" s="186">
        <v>4134</v>
      </c>
      <c r="N26" s="184">
        <v>0</v>
      </c>
      <c r="O26" s="185">
        <v>0</v>
      </c>
      <c r="P26" s="184">
        <v>0</v>
      </c>
      <c r="Q26" s="183">
        <v>0</v>
      </c>
      <c r="R26" s="186">
        <v>2595</v>
      </c>
      <c r="S26" s="184">
        <v>0</v>
      </c>
      <c r="T26" s="185">
        <v>0</v>
      </c>
      <c r="U26" s="184">
        <v>0</v>
      </c>
      <c r="V26" s="183">
        <v>0</v>
      </c>
    </row>
    <row r="27" spans="1:22" ht="19.899999999999999" customHeight="1">
      <c r="A27" s="200" t="s">
        <v>129</v>
      </c>
      <c r="B27" s="192" t="s">
        <v>130</v>
      </c>
      <c r="C27" s="191">
        <v>9766</v>
      </c>
      <c r="D27" s="196">
        <v>9766</v>
      </c>
      <c r="E27" s="189">
        <v>0</v>
      </c>
      <c r="F27" s="187">
        <v>0</v>
      </c>
      <c r="G27" s="188">
        <v>0</v>
      </c>
      <c r="H27" s="186">
        <v>0</v>
      </c>
      <c r="I27" s="195">
        <v>0</v>
      </c>
      <c r="J27" s="187">
        <v>0</v>
      </c>
      <c r="K27" s="184">
        <v>0</v>
      </c>
      <c r="L27" s="183">
        <v>0</v>
      </c>
      <c r="M27" s="186">
        <v>9766</v>
      </c>
      <c r="N27" s="195">
        <v>9766</v>
      </c>
      <c r="O27" s="185">
        <v>0</v>
      </c>
      <c r="P27" s="184">
        <v>0</v>
      </c>
      <c r="Q27" s="183">
        <v>0</v>
      </c>
      <c r="R27" s="186">
        <v>0</v>
      </c>
      <c r="S27" s="184">
        <v>0</v>
      </c>
      <c r="T27" s="185">
        <v>0</v>
      </c>
      <c r="U27" s="184">
        <v>0</v>
      </c>
      <c r="V27" s="183">
        <v>0</v>
      </c>
    </row>
    <row r="28" spans="1:22" ht="19.899999999999999" customHeight="1">
      <c r="A28" s="193" t="s">
        <v>218</v>
      </c>
      <c r="B28" s="192" t="s">
        <v>128</v>
      </c>
      <c r="C28" s="191">
        <v>626</v>
      </c>
      <c r="D28" s="190">
        <v>0</v>
      </c>
      <c r="E28" s="189">
        <v>0</v>
      </c>
      <c r="F28" s="187">
        <v>0</v>
      </c>
      <c r="G28" s="188">
        <v>0</v>
      </c>
      <c r="H28" s="186">
        <v>0</v>
      </c>
      <c r="I28" s="184">
        <v>0</v>
      </c>
      <c r="J28" s="187">
        <v>0</v>
      </c>
      <c r="K28" s="184">
        <v>0</v>
      </c>
      <c r="L28" s="183">
        <v>0</v>
      </c>
      <c r="M28" s="186">
        <v>310</v>
      </c>
      <c r="N28" s="184">
        <v>0</v>
      </c>
      <c r="O28" s="185">
        <v>0</v>
      </c>
      <c r="P28" s="184">
        <v>0</v>
      </c>
      <c r="Q28" s="183">
        <v>0</v>
      </c>
      <c r="R28" s="186">
        <v>316</v>
      </c>
      <c r="S28" s="184">
        <v>0</v>
      </c>
      <c r="T28" s="185">
        <v>0</v>
      </c>
      <c r="U28" s="184">
        <v>0</v>
      </c>
      <c r="V28" s="183">
        <v>0</v>
      </c>
    </row>
    <row r="29" spans="1:22" ht="19.899999999999999" customHeight="1">
      <c r="A29" s="193" t="s">
        <v>217</v>
      </c>
      <c r="B29" s="192" t="s">
        <v>216</v>
      </c>
      <c r="C29" s="191">
        <v>1628</v>
      </c>
      <c r="D29" s="190">
        <v>0</v>
      </c>
      <c r="E29" s="189">
        <v>0</v>
      </c>
      <c r="F29" s="187">
        <v>0</v>
      </c>
      <c r="G29" s="188">
        <v>0</v>
      </c>
      <c r="H29" s="186">
        <v>0</v>
      </c>
      <c r="I29" s="184">
        <v>0</v>
      </c>
      <c r="J29" s="187">
        <v>0</v>
      </c>
      <c r="K29" s="184">
        <v>0</v>
      </c>
      <c r="L29" s="183">
        <v>0</v>
      </c>
      <c r="M29" s="186">
        <v>1000</v>
      </c>
      <c r="N29" s="184">
        <v>0</v>
      </c>
      <c r="O29" s="185">
        <v>0</v>
      </c>
      <c r="P29" s="184">
        <v>0</v>
      </c>
      <c r="Q29" s="183">
        <v>0</v>
      </c>
      <c r="R29" s="186">
        <v>628</v>
      </c>
      <c r="S29" s="184">
        <v>0</v>
      </c>
      <c r="T29" s="185">
        <v>0</v>
      </c>
      <c r="U29" s="184">
        <v>0</v>
      </c>
      <c r="V29" s="183">
        <v>0</v>
      </c>
    </row>
    <row r="30" spans="1:22" s="1" customFormat="1" ht="19.899999999999999" customHeight="1">
      <c r="A30" s="193" t="s">
        <v>215</v>
      </c>
      <c r="B30" s="192" t="s">
        <v>214</v>
      </c>
      <c r="C30" s="199">
        <v>4047</v>
      </c>
      <c r="D30" s="190">
        <v>0</v>
      </c>
      <c r="E30" s="189">
        <v>0</v>
      </c>
      <c r="F30" s="187">
        <v>0</v>
      </c>
      <c r="G30" s="188">
        <v>0</v>
      </c>
      <c r="H30" s="186">
        <v>3303</v>
      </c>
      <c r="I30" s="184">
        <v>0</v>
      </c>
      <c r="J30" s="187">
        <v>0</v>
      </c>
      <c r="K30" s="184">
        <v>0</v>
      </c>
      <c r="L30" s="183">
        <v>0</v>
      </c>
      <c r="M30" s="186">
        <v>0</v>
      </c>
      <c r="N30" s="184">
        <v>0</v>
      </c>
      <c r="O30" s="185">
        <v>0</v>
      </c>
      <c r="P30" s="184">
        <v>0</v>
      </c>
      <c r="Q30" s="183">
        <v>0</v>
      </c>
      <c r="R30" s="186">
        <v>744</v>
      </c>
      <c r="S30" s="184">
        <v>0</v>
      </c>
      <c r="T30" s="185">
        <v>0</v>
      </c>
      <c r="U30" s="184">
        <v>0</v>
      </c>
      <c r="V30" s="183">
        <v>0</v>
      </c>
    </row>
    <row r="31" spans="1:22" ht="19.899999999999999" customHeight="1">
      <c r="A31" s="193" t="s">
        <v>213</v>
      </c>
      <c r="B31" s="192" t="s">
        <v>212</v>
      </c>
      <c r="C31" s="191">
        <v>385</v>
      </c>
      <c r="D31" s="190">
        <v>0</v>
      </c>
      <c r="E31" s="189">
        <v>0</v>
      </c>
      <c r="F31" s="187">
        <v>0</v>
      </c>
      <c r="G31" s="188">
        <v>0</v>
      </c>
      <c r="H31" s="186">
        <v>0</v>
      </c>
      <c r="I31" s="184">
        <v>0</v>
      </c>
      <c r="J31" s="187">
        <v>0</v>
      </c>
      <c r="K31" s="184">
        <v>0</v>
      </c>
      <c r="L31" s="183">
        <v>0</v>
      </c>
      <c r="M31" s="186">
        <v>0</v>
      </c>
      <c r="N31" s="184">
        <v>0</v>
      </c>
      <c r="O31" s="185">
        <v>0</v>
      </c>
      <c r="P31" s="184">
        <v>0</v>
      </c>
      <c r="Q31" s="183">
        <v>0</v>
      </c>
      <c r="R31" s="186">
        <v>385</v>
      </c>
      <c r="S31" s="184">
        <v>0</v>
      </c>
      <c r="T31" s="185">
        <v>0</v>
      </c>
      <c r="U31" s="184">
        <v>0</v>
      </c>
      <c r="V31" s="183">
        <v>0</v>
      </c>
    </row>
    <row r="32" spans="1:22" ht="19.899999999999999" customHeight="1">
      <c r="A32" s="194" t="s">
        <v>211</v>
      </c>
      <c r="B32" s="192" t="s">
        <v>210</v>
      </c>
      <c r="C32" s="191">
        <v>120</v>
      </c>
      <c r="D32" s="196">
        <v>120</v>
      </c>
      <c r="E32" s="189">
        <v>0</v>
      </c>
      <c r="F32" s="187">
        <v>0</v>
      </c>
      <c r="G32" s="188">
        <v>0</v>
      </c>
      <c r="H32" s="186">
        <v>0</v>
      </c>
      <c r="I32" s="195">
        <v>0</v>
      </c>
      <c r="J32" s="187">
        <v>0</v>
      </c>
      <c r="K32" s="184">
        <v>0</v>
      </c>
      <c r="L32" s="183">
        <v>0</v>
      </c>
      <c r="M32" s="186">
        <v>0</v>
      </c>
      <c r="N32" s="195">
        <v>0</v>
      </c>
      <c r="O32" s="185">
        <v>0</v>
      </c>
      <c r="P32" s="184">
        <v>0</v>
      </c>
      <c r="Q32" s="183">
        <v>0</v>
      </c>
      <c r="R32" s="186">
        <v>120</v>
      </c>
      <c r="S32" s="195">
        <v>120</v>
      </c>
      <c r="T32" s="185">
        <v>0</v>
      </c>
      <c r="U32" s="184">
        <v>0</v>
      </c>
      <c r="V32" s="183">
        <v>0</v>
      </c>
    </row>
    <row r="33" spans="1:22" ht="19.899999999999999" customHeight="1">
      <c r="A33" s="193" t="s">
        <v>209</v>
      </c>
      <c r="B33" s="192" t="s">
        <v>208</v>
      </c>
      <c r="C33" s="191">
        <v>894</v>
      </c>
      <c r="D33" s="190">
        <v>0</v>
      </c>
      <c r="E33" s="189">
        <v>0</v>
      </c>
      <c r="F33" s="187">
        <v>0</v>
      </c>
      <c r="G33" s="188">
        <v>0</v>
      </c>
      <c r="H33" s="186">
        <v>0</v>
      </c>
      <c r="I33" s="184">
        <v>0</v>
      </c>
      <c r="J33" s="187">
        <v>0</v>
      </c>
      <c r="K33" s="184">
        <v>0</v>
      </c>
      <c r="L33" s="183">
        <v>0</v>
      </c>
      <c r="M33" s="186">
        <v>0</v>
      </c>
      <c r="N33" s="184">
        <v>0</v>
      </c>
      <c r="O33" s="185">
        <v>0</v>
      </c>
      <c r="P33" s="184">
        <v>0</v>
      </c>
      <c r="Q33" s="183">
        <v>0</v>
      </c>
      <c r="R33" s="186">
        <v>894</v>
      </c>
      <c r="S33" s="184">
        <v>0</v>
      </c>
      <c r="T33" s="185">
        <v>0</v>
      </c>
      <c r="U33" s="184">
        <v>0</v>
      </c>
      <c r="V33" s="183">
        <v>0</v>
      </c>
    </row>
    <row r="34" spans="1:22" ht="19.899999999999999" customHeight="1">
      <c r="A34" s="198" t="s">
        <v>207</v>
      </c>
      <c r="B34" s="197" t="s">
        <v>206</v>
      </c>
      <c r="C34" s="191">
        <v>23</v>
      </c>
      <c r="D34" s="190">
        <v>0</v>
      </c>
      <c r="E34" s="189">
        <v>0</v>
      </c>
      <c r="F34" s="187">
        <v>0</v>
      </c>
      <c r="G34" s="188">
        <v>0</v>
      </c>
      <c r="H34" s="186">
        <v>0</v>
      </c>
      <c r="I34" s="184">
        <v>0</v>
      </c>
      <c r="J34" s="187">
        <v>0</v>
      </c>
      <c r="K34" s="184">
        <v>0</v>
      </c>
      <c r="L34" s="183">
        <v>0</v>
      </c>
      <c r="M34" s="186">
        <v>0</v>
      </c>
      <c r="N34" s="184">
        <v>0</v>
      </c>
      <c r="O34" s="185">
        <v>0</v>
      </c>
      <c r="P34" s="184">
        <v>0</v>
      </c>
      <c r="Q34" s="183">
        <v>0</v>
      </c>
      <c r="R34" s="186">
        <v>23</v>
      </c>
      <c r="S34" s="184">
        <v>0</v>
      </c>
      <c r="T34" s="185">
        <v>0</v>
      </c>
      <c r="U34" s="184">
        <v>0</v>
      </c>
      <c r="V34" s="183">
        <v>0</v>
      </c>
    </row>
    <row r="35" spans="1:22" ht="19.899999999999999" customHeight="1">
      <c r="A35" s="198" t="s">
        <v>205</v>
      </c>
      <c r="B35" s="197" t="s">
        <v>204</v>
      </c>
      <c r="C35" s="191">
        <v>36</v>
      </c>
      <c r="D35" s="190">
        <v>0</v>
      </c>
      <c r="E35" s="189">
        <v>0</v>
      </c>
      <c r="F35" s="187">
        <v>0</v>
      </c>
      <c r="G35" s="188">
        <v>0</v>
      </c>
      <c r="H35" s="186">
        <v>0</v>
      </c>
      <c r="I35" s="184">
        <v>0</v>
      </c>
      <c r="J35" s="187">
        <v>0</v>
      </c>
      <c r="K35" s="184">
        <v>0</v>
      </c>
      <c r="L35" s="183">
        <v>0</v>
      </c>
      <c r="M35" s="186">
        <v>0</v>
      </c>
      <c r="N35" s="184">
        <v>0</v>
      </c>
      <c r="O35" s="185">
        <v>0</v>
      </c>
      <c r="P35" s="184">
        <v>0</v>
      </c>
      <c r="Q35" s="183">
        <v>0</v>
      </c>
      <c r="R35" s="186">
        <v>36</v>
      </c>
      <c r="S35" s="184">
        <v>0</v>
      </c>
      <c r="T35" s="185">
        <v>0</v>
      </c>
      <c r="U35" s="184">
        <v>0</v>
      </c>
      <c r="V35" s="183">
        <v>0</v>
      </c>
    </row>
    <row r="36" spans="1:22" ht="19.899999999999999" customHeight="1">
      <c r="A36" s="193" t="s">
        <v>203</v>
      </c>
      <c r="B36" s="192" t="s">
        <v>202</v>
      </c>
      <c r="C36" s="191">
        <v>14637</v>
      </c>
      <c r="D36" s="196">
        <v>0</v>
      </c>
      <c r="E36" s="189">
        <v>0</v>
      </c>
      <c r="F36" s="187">
        <v>0</v>
      </c>
      <c r="G36" s="188">
        <v>0</v>
      </c>
      <c r="H36" s="186">
        <v>12457</v>
      </c>
      <c r="I36" s="195">
        <v>0</v>
      </c>
      <c r="J36" s="187">
        <v>0</v>
      </c>
      <c r="K36" s="184">
        <v>0</v>
      </c>
      <c r="L36" s="183">
        <v>0</v>
      </c>
      <c r="M36" s="186">
        <v>0</v>
      </c>
      <c r="N36" s="184">
        <v>0</v>
      </c>
      <c r="O36" s="185">
        <v>0</v>
      </c>
      <c r="P36" s="184">
        <v>0</v>
      </c>
      <c r="Q36" s="183">
        <v>0</v>
      </c>
      <c r="R36" s="186">
        <v>2180</v>
      </c>
      <c r="S36" s="184">
        <v>0</v>
      </c>
      <c r="T36" s="185">
        <v>0</v>
      </c>
      <c r="U36" s="184">
        <v>0</v>
      </c>
      <c r="V36" s="183">
        <v>0</v>
      </c>
    </row>
    <row r="37" spans="1:22" ht="19.899999999999999" customHeight="1">
      <c r="A37" s="620" t="s">
        <v>201</v>
      </c>
      <c r="B37" s="192" t="s">
        <v>200</v>
      </c>
      <c r="C37" s="191">
        <v>460</v>
      </c>
      <c r="D37" s="190">
        <v>0</v>
      </c>
      <c r="E37" s="189">
        <v>0</v>
      </c>
      <c r="F37" s="187">
        <v>0</v>
      </c>
      <c r="G37" s="188">
        <v>0</v>
      </c>
      <c r="H37" s="186">
        <v>0</v>
      </c>
      <c r="I37" s="184">
        <v>0</v>
      </c>
      <c r="J37" s="187">
        <v>0</v>
      </c>
      <c r="K37" s="184">
        <v>0</v>
      </c>
      <c r="L37" s="183">
        <v>0</v>
      </c>
      <c r="M37" s="186">
        <v>0</v>
      </c>
      <c r="N37" s="184">
        <v>0</v>
      </c>
      <c r="O37" s="185">
        <v>0</v>
      </c>
      <c r="P37" s="184">
        <v>0</v>
      </c>
      <c r="Q37" s="183">
        <v>0</v>
      </c>
      <c r="R37" s="186">
        <v>460</v>
      </c>
      <c r="S37" s="184">
        <v>0</v>
      </c>
      <c r="T37" s="185">
        <v>0</v>
      </c>
      <c r="U37" s="184">
        <v>0</v>
      </c>
      <c r="V37" s="183">
        <v>0</v>
      </c>
    </row>
    <row r="38" spans="1:22" ht="19.899999999999999" customHeight="1">
      <c r="A38" s="621"/>
      <c r="B38" s="192" t="s">
        <v>199</v>
      </c>
      <c r="C38" s="191">
        <v>140</v>
      </c>
      <c r="D38" s="190">
        <v>0</v>
      </c>
      <c r="E38" s="189">
        <v>0</v>
      </c>
      <c r="F38" s="187">
        <v>0</v>
      </c>
      <c r="G38" s="188">
        <v>0</v>
      </c>
      <c r="H38" s="186">
        <v>0</v>
      </c>
      <c r="I38" s="184">
        <v>0</v>
      </c>
      <c r="J38" s="187">
        <v>0</v>
      </c>
      <c r="K38" s="184">
        <v>0</v>
      </c>
      <c r="L38" s="183">
        <v>0</v>
      </c>
      <c r="M38" s="186">
        <v>25</v>
      </c>
      <c r="N38" s="184">
        <v>0</v>
      </c>
      <c r="O38" s="185">
        <v>0</v>
      </c>
      <c r="P38" s="184">
        <v>0</v>
      </c>
      <c r="Q38" s="183">
        <v>0</v>
      </c>
      <c r="R38" s="186">
        <v>115</v>
      </c>
      <c r="S38" s="184">
        <v>0</v>
      </c>
      <c r="T38" s="185">
        <v>0</v>
      </c>
      <c r="U38" s="184">
        <v>0</v>
      </c>
      <c r="V38" s="183">
        <v>0</v>
      </c>
    </row>
    <row r="39" spans="1:22" ht="19.899999999999999" customHeight="1">
      <c r="A39" s="194" t="s">
        <v>198</v>
      </c>
      <c r="B39" s="192" t="s">
        <v>197</v>
      </c>
      <c r="C39" s="191">
        <v>813</v>
      </c>
      <c r="D39" s="190">
        <v>0</v>
      </c>
      <c r="E39" s="189">
        <v>0</v>
      </c>
      <c r="F39" s="187">
        <v>0</v>
      </c>
      <c r="G39" s="188">
        <v>0</v>
      </c>
      <c r="H39" s="186">
        <v>0</v>
      </c>
      <c r="I39" s="184">
        <v>0</v>
      </c>
      <c r="J39" s="187">
        <v>0</v>
      </c>
      <c r="K39" s="184">
        <v>0</v>
      </c>
      <c r="L39" s="183">
        <v>0</v>
      </c>
      <c r="M39" s="186">
        <v>813</v>
      </c>
      <c r="N39" s="184">
        <v>0</v>
      </c>
      <c r="O39" s="185">
        <v>0</v>
      </c>
      <c r="P39" s="184">
        <v>0</v>
      </c>
      <c r="Q39" s="183">
        <v>0</v>
      </c>
      <c r="R39" s="186">
        <v>0</v>
      </c>
      <c r="S39" s="184">
        <v>0</v>
      </c>
      <c r="T39" s="185">
        <v>0</v>
      </c>
      <c r="U39" s="184">
        <v>0</v>
      </c>
      <c r="V39" s="183">
        <v>0</v>
      </c>
    </row>
    <row r="40" spans="1:22" ht="19.899999999999999" customHeight="1">
      <c r="A40" s="194" t="s">
        <v>196</v>
      </c>
      <c r="B40" s="192" t="s">
        <v>100</v>
      </c>
      <c r="C40" s="191">
        <v>4860</v>
      </c>
      <c r="D40" s="190">
        <v>0</v>
      </c>
      <c r="E40" s="189">
        <v>0</v>
      </c>
      <c r="F40" s="187">
        <v>0</v>
      </c>
      <c r="G40" s="188">
        <v>0</v>
      </c>
      <c r="H40" s="186">
        <v>0</v>
      </c>
      <c r="I40" s="184">
        <v>0</v>
      </c>
      <c r="J40" s="187">
        <v>0</v>
      </c>
      <c r="K40" s="184">
        <v>0</v>
      </c>
      <c r="L40" s="183">
        <v>0</v>
      </c>
      <c r="M40" s="186">
        <v>1368</v>
      </c>
      <c r="N40" s="184">
        <v>0</v>
      </c>
      <c r="O40" s="185">
        <v>0</v>
      </c>
      <c r="P40" s="184">
        <v>0</v>
      </c>
      <c r="Q40" s="183">
        <v>0</v>
      </c>
      <c r="R40" s="186">
        <v>3492</v>
      </c>
      <c r="S40" s="184">
        <v>0</v>
      </c>
      <c r="T40" s="185">
        <v>0</v>
      </c>
      <c r="U40" s="184">
        <v>0</v>
      </c>
      <c r="V40" s="183">
        <v>0</v>
      </c>
    </row>
    <row r="41" spans="1:22" ht="19.899999999999999" customHeight="1">
      <c r="A41" s="193" t="s">
        <v>195</v>
      </c>
      <c r="B41" s="192" t="s">
        <v>194</v>
      </c>
      <c r="C41" s="191">
        <v>286</v>
      </c>
      <c r="D41" s="190">
        <v>0</v>
      </c>
      <c r="E41" s="189">
        <v>0</v>
      </c>
      <c r="F41" s="187">
        <v>0</v>
      </c>
      <c r="G41" s="188">
        <v>0</v>
      </c>
      <c r="H41" s="186">
        <v>0</v>
      </c>
      <c r="I41" s="184">
        <v>0</v>
      </c>
      <c r="J41" s="187">
        <v>0</v>
      </c>
      <c r="K41" s="184">
        <v>0</v>
      </c>
      <c r="L41" s="183">
        <v>0</v>
      </c>
      <c r="M41" s="186">
        <v>0</v>
      </c>
      <c r="N41" s="184">
        <v>0</v>
      </c>
      <c r="O41" s="185">
        <v>0</v>
      </c>
      <c r="P41" s="184">
        <v>0</v>
      </c>
      <c r="Q41" s="183">
        <v>0</v>
      </c>
      <c r="R41" s="186">
        <v>286</v>
      </c>
      <c r="S41" s="184">
        <v>0</v>
      </c>
      <c r="T41" s="185">
        <v>0</v>
      </c>
      <c r="U41" s="184">
        <v>0</v>
      </c>
      <c r="V41" s="183">
        <v>0</v>
      </c>
    </row>
    <row r="42" spans="1:22" ht="19.899999999999999" customHeight="1" thickBot="1">
      <c r="A42" s="182" t="s">
        <v>193</v>
      </c>
      <c r="B42" s="181" t="s">
        <v>192</v>
      </c>
      <c r="C42" s="180">
        <v>2552</v>
      </c>
      <c r="D42" s="179">
        <v>0</v>
      </c>
      <c r="E42" s="178">
        <v>0</v>
      </c>
      <c r="F42" s="176">
        <v>0</v>
      </c>
      <c r="G42" s="177">
        <v>0</v>
      </c>
      <c r="H42" s="175">
        <v>2552</v>
      </c>
      <c r="I42" s="173">
        <v>0</v>
      </c>
      <c r="J42" s="176">
        <v>0</v>
      </c>
      <c r="K42" s="173">
        <v>0</v>
      </c>
      <c r="L42" s="172">
        <v>0</v>
      </c>
      <c r="M42" s="175">
        <v>0</v>
      </c>
      <c r="N42" s="173">
        <v>0</v>
      </c>
      <c r="O42" s="174">
        <v>0</v>
      </c>
      <c r="P42" s="173">
        <v>0</v>
      </c>
      <c r="Q42" s="172">
        <v>0</v>
      </c>
      <c r="R42" s="175">
        <v>0</v>
      </c>
      <c r="S42" s="173">
        <v>0</v>
      </c>
      <c r="T42" s="174">
        <v>0</v>
      </c>
      <c r="U42" s="173">
        <v>0</v>
      </c>
      <c r="V42" s="172">
        <v>0</v>
      </c>
    </row>
    <row r="43" spans="1:22" s="163" customFormat="1" ht="39" customHeight="1" thickBot="1">
      <c r="A43" s="622" t="s">
        <v>90</v>
      </c>
      <c r="B43" s="623"/>
      <c r="C43" s="171">
        <v>61162</v>
      </c>
      <c r="D43" s="170">
        <v>10139</v>
      </c>
      <c r="E43" s="170">
        <v>717</v>
      </c>
      <c r="F43" s="170">
        <v>450</v>
      </c>
      <c r="G43" s="169">
        <v>4683</v>
      </c>
      <c r="H43" s="168">
        <v>18312</v>
      </c>
      <c r="I43" s="165">
        <v>0</v>
      </c>
      <c r="J43" s="165">
        <v>0</v>
      </c>
      <c r="K43" s="165">
        <v>0</v>
      </c>
      <c r="L43" s="164">
        <v>0</v>
      </c>
      <c r="M43" s="167">
        <v>22752</v>
      </c>
      <c r="N43" s="165">
        <v>9766</v>
      </c>
      <c r="O43" s="165">
        <v>0</v>
      </c>
      <c r="P43" s="165">
        <v>0</v>
      </c>
      <c r="Q43" s="164">
        <v>3440</v>
      </c>
      <c r="R43" s="167">
        <v>20098</v>
      </c>
      <c r="S43" s="166">
        <v>373</v>
      </c>
      <c r="T43" s="166">
        <v>717</v>
      </c>
      <c r="U43" s="165">
        <v>450</v>
      </c>
      <c r="V43" s="164">
        <v>1243</v>
      </c>
    </row>
    <row r="44" spans="1:22" s="159" customFormat="1" ht="26.25" customHeight="1">
      <c r="A44" s="624" t="s">
        <v>191</v>
      </c>
      <c r="B44" s="624"/>
      <c r="C44" s="162">
        <v>2426</v>
      </c>
      <c r="D44" s="162">
        <v>94</v>
      </c>
      <c r="E44" s="162">
        <v>0</v>
      </c>
      <c r="F44" s="162">
        <v>73</v>
      </c>
      <c r="G44" s="162">
        <v>48</v>
      </c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1"/>
      <c r="T44" s="161"/>
      <c r="U44" s="160"/>
      <c r="V44" s="160"/>
    </row>
    <row r="45" spans="1:22" ht="25.5" customHeight="1">
      <c r="A45" s="615" t="s">
        <v>88</v>
      </c>
      <c r="B45" s="615"/>
      <c r="C45" s="157">
        <v>63588</v>
      </c>
      <c r="D45" s="157">
        <v>10233</v>
      </c>
      <c r="E45" s="157">
        <v>717</v>
      </c>
      <c r="F45" s="157">
        <v>523</v>
      </c>
      <c r="G45" s="157">
        <v>4731</v>
      </c>
      <c r="H45" s="157">
        <v>18312</v>
      </c>
      <c r="I45" s="157">
        <v>0</v>
      </c>
      <c r="J45" s="157">
        <v>0</v>
      </c>
      <c r="K45" s="157">
        <v>0</v>
      </c>
      <c r="L45" s="157">
        <v>0</v>
      </c>
      <c r="M45" s="157">
        <v>22752</v>
      </c>
      <c r="N45" s="157">
        <v>9766</v>
      </c>
      <c r="O45" s="157">
        <v>0</v>
      </c>
      <c r="P45" s="157">
        <v>0</v>
      </c>
      <c r="Q45" s="157">
        <v>3440</v>
      </c>
      <c r="R45" s="157">
        <v>20098</v>
      </c>
      <c r="S45" s="158">
        <v>373</v>
      </c>
      <c r="T45" s="158">
        <v>717</v>
      </c>
      <c r="U45" s="158">
        <v>450</v>
      </c>
      <c r="V45" s="157">
        <v>1243</v>
      </c>
    </row>
    <row r="46" spans="1:22" ht="18.75">
      <c r="C46" s="155"/>
      <c r="D46" s="155"/>
      <c r="E46" s="155"/>
      <c r="F46" s="155"/>
      <c r="G46" s="155"/>
      <c r="H46" s="155"/>
      <c r="I46" s="156"/>
      <c r="J46" s="156"/>
      <c r="K46" s="156"/>
      <c r="L46" s="156"/>
      <c r="M46" s="156"/>
      <c r="N46" s="156"/>
      <c r="O46" s="156"/>
      <c r="P46" s="156"/>
      <c r="Q46" s="156"/>
      <c r="R46" s="155"/>
      <c r="S46" s="155"/>
      <c r="T46" s="155"/>
      <c r="U46" s="155"/>
      <c r="V46" s="155"/>
    </row>
    <row r="47" spans="1:22" ht="18.75">
      <c r="C47" s="153"/>
      <c r="D47" s="153"/>
      <c r="E47" s="153"/>
      <c r="F47" s="153"/>
      <c r="G47" s="153"/>
      <c r="H47" s="153"/>
      <c r="I47" s="154"/>
      <c r="J47" s="154"/>
      <c r="K47" s="154"/>
      <c r="L47" s="154"/>
      <c r="M47" s="154"/>
      <c r="N47" s="154"/>
      <c r="O47" s="154"/>
      <c r="P47" s="154"/>
      <c r="Q47" s="154"/>
      <c r="R47" s="153"/>
      <c r="S47" s="153"/>
      <c r="T47" s="153"/>
      <c r="U47" s="153"/>
      <c r="V47" s="153"/>
    </row>
  </sheetData>
  <mergeCells count="15">
    <mergeCell ref="A45:B45"/>
    <mergeCell ref="A7:A9"/>
    <mergeCell ref="A22:A25"/>
    <mergeCell ref="A37:A38"/>
    <mergeCell ref="A43:B43"/>
    <mergeCell ref="A44:B44"/>
    <mergeCell ref="H5:L5"/>
    <mergeCell ref="M5:Q5"/>
    <mergeCell ref="R5:V5"/>
    <mergeCell ref="A1:N1"/>
    <mergeCell ref="B3:N3"/>
    <mergeCell ref="A4:A6"/>
    <mergeCell ref="B4:B6"/>
    <mergeCell ref="C4:G5"/>
    <mergeCell ref="H4:V4"/>
  </mergeCells>
  <conditionalFormatting sqref="F10:G20 G9 F26:G42 F22:F25">
    <cfRule type="cellIs" dxfId="15" priority="16" operator="notEqual">
      <formula>K9+P9+U9</formula>
    </cfRule>
  </conditionalFormatting>
  <conditionalFormatting sqref="D7:D10 C16:D16 D17:D20 D26 D28:D31 D37:D42 D12:D14 D33:D35 C21:D25">
    <cfRule type="cellIs" dxfId="14" priority="15" operator="notEqual">
      <formula>H7+M7+R7</formula>
    </cfRule>
  </conditionalFormatting>
  <conditionalFormatting sqref="F7:G8">
    <cfRule type="cellIs" dxfId="13" priority="14" operator="notEqual">
      <formula>K7+P7+U7</formula>
    </cfRule>
  </conditionalFormatting>
  <conditionalFormatting sqref="E7">
    <cfRule type="cellIs" dxfId="12" priority="13" operator="notEqual">
      <formula>J7+O7+T7</formula>
    </cfRule>
  </conditionalFormatting>
  <conditionalFormatting sqref="E8:E18 E20 E22:E42">
    <cfRule type="cellIs" dxfId="11" priority="12" operator="notEqual">
      <formula>J8+O8+T8</formula>
    </cfRule>
  </conditionalFormatting>
  <conditionalFormatting sqref="E21">
    <cfRule type="cellIs" dxfId="10" priority="11" operator="notEqual">
      <formula>J21+O21+T21</formula>
    </cfRule>
  </conditionalFormatting>
  <conditionalFormatting sqref="F21">
    <cfRule type="cellIs" dxfId="9" priority="10" operator="notEqual">
      <formula>K21+P21+U21</formula>
    </cfRule>
  </conditionalFormatting>
  <conditionalFormatting sqref="G21">
    <cfRule type="cellIs" dxfId="8" priority="9" operator="notEqual">
      <formula>L21+Q21+V21</formula>
    </cfRule>
  </conditionalFormatting>
  <conditionalFormatting sqref="I12:I14 I28:I31 I37:I42 I33:I35 I16:I20 I26 K8 I8:I10 I7:J7 J8:J18 J20 I22:J25 J26:J42 H21:K21">
    <cfRule type="cellIs" dxfId="7" priority="8" operator="notEqual">
      <formula>M7+R7+#REF!</formula>
    </cfRule>
  </conditionalFormatting>
  <conditionalFormatting sqref="K10:L20 L7:L9 K26:L42 K22:K25">
    <cfRule type="cellIs" dxfId="6" priority="7" operator="notEqual">
      <formula>P7+U7+#REF!</formula>
    </cfRule>
  </conditionalFormatting>
  <conditionalFormatting sqref="N12:N14 N28:N31 N7:N10 N33:N42 N16:N20 N22:N26">
    <cfRule type="cellIs" dxfId="5" priority="6" operator="notEqual">
      <formula>S7+#REF!+#REF!</formula>
    </cfRule>
  </conditionalFormatting>
  <conditionalFormatting sqref="P10:Q20 Q9 Q7 P8:Q8 P26:Q42 P22:P25">
    <cfRule type="cellIs" dxfId="4" priority="5" operator="notEqual">
      <formula>U7+#REF!+#REF!</formula>
    </cfRule>
  </conditionalFormatting>
  <conditionalFormatting sqref="S12:S14 S16:S20 S7:S10 S33:S42 S22:S31">
    <cfRule type="cellIs" dxfId="3" priority="4" operator="notEqual">
      <formula>#REF!+#REF!+#REF!</formula>
    </cfRule>
  </conditionalFormatting>
  <conditionalFormatting sqref="V7 U8:V8 U10:V20 V9 U26:V42 U22:U25">
    <cfRule type="cellIs" dxfId="2" priority="3" operator="notEqual">
      <formula>#REF!+#REF!+#REF!</formula>
    </cfRule>
  </conditionalFormatting>
  <conditionalFormatting sqref="M21:P21">
    <cfRule type="cellIs" dxfId="1" priority="2" operator="notEqual">
      <formula>R21+#REF!+#REF!</formula>
    </cfRule>
  </conditionalFormatting>
  <conditionalFormatting sqref="R21:U21">
    <cfRule type="cellIs" dxfId="0" priority="1" operator="notEqual">
      <formula>#REF!+#REF!+#REF!</formula>
    </cfRule>
  </conditionalFormatting>
  <pageMargins left="0.70866141732283472" right="0.70866141732283472" top="0.27559055118110237" bottom="0.19685039370078741" header="0.31496062992125984" footer="0.31496062992125984"/>
  <pageSetup paperSize="9" scale="4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5"/>
  <sheetViews>
    <sheetView zoomScale="75" zoomScaleNormal="75" workbookViewId="0">
      <pane ySplit="6" topLeftCell="A49" activePane="bottomLeft" state="frozen"/>
      <selection activeCell="M80" sqref="M80"/>
      <selection pane="bottomLeft" activeCell="M80" sqref="M80"/>
    </sheetView>
  </sheetViews>
  <sheetFormatPr defaultColWidth="8.85546875" defaultRowHeight="15"/>
  <cols>
    <col min="1" max="1" width="48.140625" style="1" customWidth="1"/>
    <col min="2" max="2" width="10.7109375" style="2" customWidth="1"/>
    <col min="3" max="3" width="24.42578125" style="2" customWidth="1"/>
    <col min="4" max="4" width="21.5703125" style="2" customWidth="1"/>
    <col min="5" max="6" width="16.5703125" style="2" customWidth="1"/>
    <col min="7" max="7" width="14.7109375" style="2" customWidth="1"/>
    <col min="8" max="8" width="16.42578125" style="1" customWidth="1"/>
    <col min="9" max="9" width="16.140625" style="1" customWidth="1"/>
    <col min="10" max="10" width="15.42578125" style="1" customWidth="1"/>
    <col min="11" max="11" width="13.140625" style="1" customWidth="1"/>
    <col min="12" max="12" width="11.42578125" style="1" customWidth="1"/>
    <col min="13" max="13" width="13" style="1" customWidth="1"/>
    <col min="14" max="14" width="11.7109375" style="1" customWidth="1"/>
    <col min="15" max="15" width="13.42578125" style="1" customWidth="1"/>
    <col min="16" max="245" width="8.85546875" style="1"/>
    <col min="246" max="246" width="34" style="1" customWidth="1"/>
    <col min="247" max="247" width="11.28515625" style="1" customWidth="1"/>
    <col min="248" max="248" width="11" style="1" customWidth="1"/>
    <col min="249" max="255" width="8.85546875" style="1"/>
    <col min="256" max="257" width="10.7109375" style="1" customWidth="1"/>
    <col min="258" max="258" width="8.85546875" style="1"/>
    <col min="259" max="259" width="11.5703125" style="1" customWidth="1"/>
    <col min="260" max="260" width="13.7109375" style="1" customWidth="1"/>
    <col min="261" max="264" width="9.28515625" style="1" customWidth="1"/>
    <col min="265" max="501" width="8.85546875" style="1"/>
    <col min="502" max="502" width="34" style="1" customWidth="1"/>
    <col min="503" max="503" width="11.28515625" style="1" customWidth="1"/>
    <col min="504" max="504" width="11" style="1" customWidth="1"/>
    <col min="505" max="511" width="8.85546875" style="1"/>
    <col min="512" max="513" width="10.7109375" style="1" customWidth="1"/>
    <col min="514" max="514" width="8.85546875" style="1"/>
    <col min="515" max="515" width="11.5703125" style="1" customWidth="1"/>
    <col min="516" max="516" width="13.7109375" style="1" customWidth="1"/>
    <col min="517" max="520" width="9.28515625" style="1" customWidth="1"/>
    <col min="521" max="757" width="8.85546875" style="1"/>
    <col min="758" max="758" width="34" style="1" customWidth="1"/>
    <col min="759" max="759" width="11.28515625" style="1" customWidth="1"/>
    <col min="760" max="760" width="11" style="1" customWidth="1"/>
    <col min="761" max="767" width="8.85546875" style="1"/>
    <col min="768" max="769" width="10.7109375" style="1" customWidth="1"/>
    <col min="770" max="770" width="8.85546875" style="1"/>
    <col min="771" max="771" width="11.5703125" style="1" customWidth="1"/>
    <col min="772" max="772" width="13.7109375" style="1" customWidth="1"/>
    <col min="773" max="776" width="9.28515625" style="1" customWidth="1"/>
    <col min="777" max="1013" width="8.85546875" style="1"/>
    <col min="1014" max="1014" width="34" style="1" customWidth="1"/>
    <col min="1015" max="1015" width="11.28515625" style="1" customWidth="1"/>
    <col min="1016" max="1016" width="11" style="1" customWidth="1"/>
    <col min="1017" max="1023" width="8.85546875" style="1"/>
    <col min="1024" max="1025" width="10.7109375" style="1" customWidth="1"/>
    <col min="1026" max="1026" width="8.85546875" style="1"/>
    <col min="1027" max="1027" width="11.5703125" style="1" customWidth="1"/>
    <col min="1028" max="1028" width="13.7109375" style="1" customWidth="1"/>
    <col min="1029" max="1032" width="9.28515625" style="1" customWidth="1"/>
    <col min="1033" max="1269" width="8.85546875" style="1"/>
    <col min="1270" max="1270" width="34" style="1" customWidth="1"/>
    <col min="1271" max="1271" width="11.28515625" style="1" customWidth="1"/>
    <col min="1272" max="1272" width="11" style="1" customWidth="1"/>
    <col min="1273" max="1279" width="8.85546875" style="1"/>
    <col min="1280" max="1281" width="10.7109375" style="1" customWidth="1"/>
    <col min="1282" max="1282" width="8.85546875" style="1"/>
    <col min="1283" max="1283" width="11.5703125" style="1" customWidth="1"/>
    <col min="1284" max="1284" width="13.7109375" style="1" customWidth="1"/>
    <col min="1285" max="1288" width="9.28515625" style="1" customWidth="1"/>
    <col min="1289" max="1525" width="8.85546875" style="1"/>
    <col min="1526" max="1526" width="34" style="1" customWidth="1"/>
    <col min="1527" max="1527" width="11.28515625" style="1" customWidth="1"/>
    <col min="1528" max="1528" width="11" style="1" customWidth="1"/>
    <col min="1529" max="1535" width="8.85546875" style="1"/>
    <col min="1536" max="1537" width="10.7109375" style="1" customWidth="1"/>
    <col min="1538" max="1538" width="8.85546875" style="1"/>
    <col min="1539" max="1539" width="11.5703125" style="1" customWidth="1"/>
    <col min="1540" max="1540" width="13.7109375" style="1" customWidth="1"/>
    <col min="1541" max="1544" width="9.28515625" style="1" customWidth="1"/>
    <col min="1545" max="1781" width="8.85546875" style="1"/>
    <col min="1782" max="1782" width="34" style="1" customWidth="1"/>
    <col min="1783" max="1783" width="11.28515625" style="1" customWidth="1"/>
    <col min="1784" max="1784" width="11" style="1" customWidth="1"/>
    <col min="1785" max="1791" width="8.85546875" style="1"/>
    <col min="1792" max="1793" width="10.7109375" style="1" customWidth="1"/>
    <col min="1794" max="1794" width="8.85546875" style="1"/>
    <col min="1795" max="1795" width="11.5703125" style="1" customWidth="1"/>
    <col min="1796" max="1796" width="13.7109375" style="1" customWidth="1"/>
    <col min="1797" max="1800" width="9.28515625" style="1" customWidth="1"/>
    <col min="1801" max="2037" width="8.85546875" style="1"/>
    <col min="2038" max="2038" width="34" style="1" customWidth="1"/>
    <col min="2039" max="2039" width="11.28515625" style="1" customWidth="1"/>
    <col min="2040" max="2040" width="11" style="1" customWidth="1"/>
    <col min="2041" max="2047" width="8.85546875" style="1"/>
    <col min="2048" max="2049" width="10.7109375" style="1" customWidth="1"/>
    <col min="2050" max="2050" width="8.85546875" style="1"/>
    <col min="2051" max="2051" width="11.5703125" style="1" customWidth="1"/>
    <col min="2052" max="2052" width="13.7109375" style="1" customWidth="1"/>
    <col min="2053" max="2056" width="9.28515625" style="1" customWidth="1"/>
    <col min="2057" max="2293" width="8.85546875" style="1"/>
    <col min="2294" max="2294" width="34" style="1" customWidth="1"/>
    <col min="2295" max="2295" width="11.28515625" style="1" customWidth="1"/>
    <col min="2296" max="2296" width="11" style="1" customWidth="1"/>
    <col min="2297" max="2303" width="8.85546875" style="1"/>
    <col min="2304" max="2305" width="10.7109375" style="1" customWidth="1"/>
    <col min="2306" max="2306" width="8.85546875" style="1"/>
    <col min="2307" max="2307" width="11.5703125" style="1" customWidth="1"/>
    <col min="2308" max="2308" width="13.7109375" style="1" customWidth="1"/>
    <col min="2309" max="2312" width="9.28515625" style="1" customWidth="1"/>
    <col min="2313" max="2549" width="8.85546875" style="1"/>
    <col min="2550" max="2550" width="34" style="1" customWidth="1"/>
    <col min="2551" max="2551" width="11.28515625" style="1" customWidth="1"/>
    <col min="2552" max="2552" width="11" style="1" customWidth="1"/>
    <col min="2553" max="2559" width="8.85546875" style="1"/>
    <col min="2560" max="2561" width="10.7109375" style="1" customWidth="1"/>
    <col min="2562" max="2562" width="8.85546875" style="1"/>
    <col min="2563" max="2563" width="11.5703125" style="1" customWidth="1"/>
    <col min="2564" max="2564" width="13.7109375" style="1" customWidth="1"/>
    <col min="2565" max="2568" width="9.28515625" style="1" customWidth="1"/>
    <col min="2569" max="2805" width="8.85546875" style="1"/>
    <col min="2806" max="2806" width="34" style="1" customWidth="1"/>
    <col min="2807" max="2807" width="11.28515625" style="1" customWidth="1"/>
    <col min="2808" max="2808" width="11" style="1" customWidth="1"/>
    <col min="2809" max="2815" width="8.85546875" style="1"/>
    <col min="2816" max="2817" width="10.7109375" style="1" customWidth="1"/>
    <col min="2818" max="2818" width="8.85546875" style="1"/>
    <col min="2819" max="2819" width="11.5703125" style="1" customWidth="1"/>
    <col min="2820" max="2820" width="13.7109375" style="1" customWidth="1"/>
    <col min="2821" max="2824" width="9.28515625" style="1" customWidth="1"/>
    <col min="2825" max="3061" width="8.85546875" style="1"/>
    <col min="3062" max="3062" width="34" style="1" customWidth="1"/>
    <col min="3063" max="3063" width="11.28515625" style="1" customWidth="1"/>
    <col min="3064" max="3064" width="11" style="1" customWidth="1"/>
    <col min="3065" max="3071" width="8.85546875" style="1"/>
    <col min="3072" max="3073" width="10.7109375" style="1" customWidth="1"/>
    <col min="3074" max="3074" width="8.85546875" style="1"/>
    <col min="3075" max="3075" width="11.5703125" style="1" customWidth="1"/>
    <col min="3076" max="3076" width="13.7109375" style="1" customWidth="1"/>
    <col min="3077" max="3080" width="9.28515625" style="1" customWidth="1"/>
    <col min="3081" max="3317" width="8.85546875" style="1"/>
    <col min="3318" max="3318" width="34" style="1" customWidth="1"/>
    <col min="3319" max="3319" width="11.28515625" style="1" customWidth="1"/>
    <col min="3320" max="3320" width="11" style="1" customWidth="1"/>
    <col min="3321" max="3327" width="8.85546875" style="1"/>
    <col min="3328" max="3329" width="10.7109375" style="1" customWidth="1"/>
    <col min="3330" max="3330" width="8.85546875" style="1"/>
    <col min="3331" max="3331" width="11.5703125" style="1" customWidth="1"/>
    <col min="3332" max="3332" width="13.7109375" style="1" customWidth="1"/>
    <col min="3333" max="3336" width="9.28515625" style="1" customWidth="1"/>
    <col min="3337" max="3573" width="8.85546875" style="1"/>
    <col min="3574" max="3574" width="34" style="1" customWidth="1"/>
    <col min="3575" max="3575" width="11.28515625" style="1" customWidth="1"/>
    <col min="3576" max="3576" width="11" style="1" customWidth="1"/>
    <col min="3577" max="3583" width="8.85546875" style="1"/>
    <col min="3584" max="3585" width="10.7109375" style="1" customWidth="1"/>
    <col min="3586" max="3586" width="8.85546875" style="1"/>
    <col min="3587" max="3587" width="11.5703125" style="1" customWidth="1"/>
    <col min="3588" max="3588" width="13.7109375" style="1" customWidth="1"/>
    <col min="3589" max="3592" width="9.28515625" style="1" customWidth="1"/>
    <col min="3593" max="3829" width="8.85546875" style="1"/>
    <col min="3830" max="3830" width="34" style="1" customWidth="1"/>
    <col min="3831" max="3831" width="11.28515625" style="1" customWidth="1"/>
    <col min="3832" max="3832" width="11" style="1" customWidth="1"/>
    <col min="3833" max="3839" width="8.85546875" style="1"/>
    <col min="3840" max="3841" width="10.7109375" style="1" customWidth="1"/>
    <col min="3842" max="3842" width="8.85546875" style="1"/>
    <col min="3843" max="3843" width="11.5703125" style="1" customWidth="1"/>
    <col min="3844" max="3844" width="13.7109375" style="1" customWidth="1"/>
    <col min="3845" max="3848" width="9.28515625" style="1" customWidth="1"/>
    <col min="3849" max="4085" width="8.85546875" style="1"/>
    <col min="4086" max="4086" width="34" style="1" customWidth="1"/>
    <col min="4087" max="4087" width="11.28515625" style="1" customWidth="1"/>
    <col min="4088" max="4088" width="11" style="1" customWidth="1"/>
    <col min="4089" max="4095" width="8.85546875" style="1"/>
    <col min="4096" max="4097" width="10.7109375" style="1" customWidth="1"/>
    <col min="4098" max="4098" width="8.85546875" style="1"/>
    <col min="4099" max="4099" width="11.5703125" style="1" customWidth="1"/>
    <col min="4100" max="4100" width="13.7109375" style="1" customWidth="1"/>
    <col min="4101" max="4104" width="9.28515625" style="1" customWidth="1"/>
    <col min="4105" max="4341" width="8.85546875" style="1"/>
    <col min="4342" max="4342" width="34" style="1" customWidth="1"/>
    <col min="4343" max="4343" width="11.28515625" style="1" customWidth="1"/>
    <col min="4344" max="4344" width="11" style="1" customWidth="1"/>
    <col min="4345" max="4351" width="8.85546875" style="1"/>
    <col min="4352" max="4353" width="10.7109375" style="1" customWidth="1"/>
    <col min="4354" max="4354" width="8.85546875" style="1"/>
    <col min="4355" max="4355" width="11.5703125" style="1" customWidth="1"/>
    <col min="4356" max="4356" width="13.7109375" style="1" customWidth="1"/>
    <col min="4357" max="4360" width="9.28515625" style="1" customWidth="1"/>
    <col min="4361" max="4597" width="8.85546875" style="1"/>
    <col min="4598" max="4598" width="34" style="1" customWidth="1"/>
    <col min="4599" max="4599" width="11.28515625" style="1" customWidth="1"/>
    <col min="4600" max="4600" width="11" style="1" customWidth="1"/>
    <col min="4601" max="4607" width="8.85546875" style="1"/>
    <col min="4608" max="4609" width="10.7109375" style="1" customWidth="1"/>
    <col min="4610" max="4610" width="8.85546875" style="1"/>
    <col min="4611" max="4611" width="11.5703125" style="1" customWidth="1"/>
    <col min="4612" max="4612" width="13.7109375" style="1" customWidth="1"/>
    <col min="4613" max="4616" width="9.28515625" style="1" customWidth="1"/>
    <col min="4617" max="4853" width="8.85546875" style="1"/>
    <col min="4854" max="4854" width="34" style="1" customWidth="1"/>
    <col min="4855" max="4855" width="11.28515625" style="1" customWidth="1"/>
    <col min="4856" max="4856" width="11" style="1" customWidth="1"/>
    <col min="4857" max="4863" width="8.85546875" style="1"/>
    <col min="4864" max="4865" width="10.7109375" style="1" customWidth="1"/>
    <col min="4866" max="4866" width="8.85546875" style="1"/>
    <col min="4867" max="4867" width="11.5703125" style="1" customWidth="1"/>
    <col min="4868" max="4868" width="13.7109375" style="1" customWidth="1"/>
    <col min="4869" max="4872" width="9.28515625" style="1" customWidth="1"/>
    <col min="4873" max="5109" width="8.85546875" style="1"/>
    <col min="5110" max="5110" width="34" style="1" customWidth="1"/>
    <col min="5111" max="5111" width="11.28515625" style="1" customWidth="1"/>
    <col min="5112" max="5112" width="11" style="1" customWidth="1"/>
    <col min="5113" max="5119" width="8.85546875" style="1"/>
    <col min="5120" max="5121" width="10.7109375" style="1" customWidth="1"/>
    <col min="5122" max="5122" width="8.85546875" style="1"/>
    <col min="5123" max="5123" width="11.5703125" style="1" customWidth="1"/>
    <col min="5124" max="5124" width="13.7109375" style="1" customWidth="1"/>
    <col min="5125" max="5128" width="9.28515625" style="1" customWidth="1"/>
    <col min="5129" max="5365" width="8.85546875" style="1"/>
    <col min="5366" max="5366" width="34" style="1" customWidth="1"/>
    <col min="5367" max="5367" width="11.28515625" style="1" customWidth="1"/>
    <col min="5368" max="5368" width="11" style="1" customWidth="1"/>
    <col min="5369" max="5375" width="8.85546875" style="1"/>
    <col min="5376" max="5377" width="10.7109375" style="1" customWidth="1"/>
    <col min="5378" max="5378" width="8.85546875" style="1"/>
    <col min="5379" max="5379" width="11.5703125" style="1" customWidth="1"/>
    <col min="5380" max="5380" width="13.7109375" style="1" customWidth="1"/>
    <col min="5381" max="5384" width="9.28515625" style="1" customWidth="1"/>
    <col min="5385" max="5621" width="8.85546875" style="1"/>
    <col min="5622" max="5622" width="34" style="1" customWidth="1"/>
    <col min="5623" max="5623" width="11.28515625" style="1" customWidth="1"/>
    <col min="5624" max="5624" width="11" style="1" customWidth="1"/>
    <col min="5625" max="5631" width="8.85546875" style="1"/>
    <col min="5632" max="5633" width="10.7109375" style="1" customWidth="1"/>
    <col min="5634" max="5634" width="8.85546875" style="1"/>
    <col min="5635" max="5635" width="11.5703125" style="1" customWidth="1"/>
    <col min="5636" max="5636" width="13.7109375" style="1" customWidth="1"/>
    <col min="5637" max="5640" width="9.28515625" style="1" customWidth="1"/>
    <col min="5641" max="5877" width="8.85546875" style="1"/>
    <col min="5878" max="5878" width="34" style="1" customWidth="1"/>
    <col min="5879" max="5879" width="11.28515625" style="1" customWidth="1"/>
    <col min="5880" max="5880" width="11" style="1" customWidth="1"/>
    <col min="5881" max="5887" width="8.85546875" style="1"/>
    <col min="5888" max="5889" width="10.7109375" style="1" customWidth="1"/>
    <col min="5890" max="5890" width="8.85546875" style="1"/>
    <col min="5891" max="5891" width="11.5703125" style="1" customWidth="1"/>
    <col min="5892" max="5892" width="13.7109375" style="1" customWidth="1"/>
    <col min="5893" max="5896" width="9.28515625" style="1" customWidth="1"/>
    <col min="5897" max="6133" width="8.85546875" style="1"/>
    <col min="6134" max="6134" width="34" style="1" customWidth="1"/>
    <col min="6135" max="6135" width="11.28515625" style="1" customWidth="1"/>
    <col min="6136" max="6136" width="11" style="1" customWidth="1"/>
    <col min="6137" max="6143" width="8.85546875" style="1"/>
    <col min="6144" max="6145" width="10.7109375" style="1" customWidth="1"/>
    <col min="6146" max="6146" width="8.85546875" style="1"/>
    <col min="6147" max="6147" width="11.5703125" style="1" customWidth="1"/>
    <col min="6148" max="6148" width="13.7109375" style="1" customWidth="1"/>
    <col min="6149" max="6152" width="9.28515625" style="1" customWidth="1"/>
    <col min="6153" max="6389" width="8.85546875" style="1"/>
    <col min="6390" max="6390" width="34" style="1" customWidth="1"/>
    <col min="6391" max="6391" width="11.28515625" style="1" customWidth="1"/>
    <col min="6392" max="6392" width="11" style="1" customWidth="1"/>
    <col min="6393" max="6399" width="8.85546875" style="1"/>
    <col min="6400" max="6401" width="10.7109375" style="1" customWidth="1"/>
    <col min="6402" max="6402" width="8.85546875" style="1"/>
    <col min="6403" max="6403" width="11.5703125" style="1" customWidth="1"/>
    <col min="6404" max="6404" width="13.7109375" style="1" customWidth="1"/>
    <col min="6405" max="6408" width="9.28515625" style="1" customWidth="1"/>
    <col min="6409" max="6645" width="8.85546875" style="1"/>
    <col min="6646" max="6646" width="34" style="1" customWidth="1"/>
    <col min="6647" max="6647" width="11.28515625" style="1" customWidth="1"/>
    <col min="6648" max="6648" width="11" style="1" customWidth="1"/>
    <col min="6649" max="6655" width="8.85546875" style="1"/>
    <col min="6656" max="6657" width="10.7109375" style="1" customWidth="1"/>
    <col min="6658" max="6658" width="8.85546875" style="1"/>
    <col min="6659" max="6659" width="11.5703125" style="1" customWidth="1"/>
    <col min="6660" max="6660" width="13.7109375" style="1" customWidth="1"/>
    <col min="6661" max="6664" width="9.28515625" style="1" customWidth="1"/>
    <col min="6665" max="6901" width="8.85546875" style="1"/>
    <col min="6902" max="6902" width="34" style="1" customWidth="1"/>
    <col min="6903" max="6903" width="11.28515625" style="1" customWidth="1"/>
    <col min="6904" max="6904" width="11" style="1" customWidth="1"/>
    <col min="6905" max="6911" width="8.85546875" style="1"/>
    <col min="6912" max="6913" width="10.7109375" style="1" customWidth="1"/>
    <col min="6914" max="6914" width="8.85546875" style="1"/>
    <col min="6915" max="6915" width="11.5703125" style="1" customWidth="1"/>
    <col min="6916" max="6916" width="13.7109375" style="1" customWidth="1"/>
    <col min="6917" max="6920" width="9.28515625" style="1" customWidth="1"/>
    <col min="6921" max="7157" width="8.85546875" style="1"/>
    <col min="7158" max="7158" width="34" style="1" customWidth="1"/>
    <col min="7159" max="7159" width="11.28515625" style="1" customWidth="1"/>
    <col min="7160" max="7160" width="11" style="1" customWidth="1"/>
    <col min="7161" max="7167" width="8.85546875" style="1"/>
    <col min="7168" max="7169" width="10.7109375" style="1" customWidth="1"/>
    <col min="7170" max="7170" width="8.85546875" style="1"/>
    <col min="7171" max="7171" width="11.5703125" style="1" customWidth="1"/>
    <col min="7172" max="7172" width="13.7109375" style="1" customWidth="1"/>
    <col min="7173" max="7176" width="9.28515625" style="1" customWidth="1"/>
    <col min="7177" max="7413" width="8.85546875" style="1"/>
    <col min="7414" max="7414" width="34" style="1" customWidth="1"/>
    <col min="7415" max="7415" width="11.28515625" style="1" customWidth="1"/>
    <col min="7416" max="7416" width="11" style="1" customWidth="1"/>
    <col min="7417" max="7423" width="8.85546875" style="1"/>
    <col min="7424" max="7425" width="10.7109375" style="1" customWidth="1"/>
    <col min="7426" max="7426" width="8.85546875" style="1"/>
    <col min="7427" max="7427" width="11.5703125" style="1" customWidth="1"/>
    <col min="7428" max="7428" width="13.7109375" style="1" customWidth="1"/>
    <col min="7429" max="7432" width="9.28515625" style="1" customWidth="1"/>
    <col min="7433" max="7669" width="8.85546875" style="1"/>
    <col min="7670" max="7670" width="34" style="1" customWidth="1"/>
    <col min="7671" max="7671" width="11.28515625" style="1" customWidth="1"/>
    <col min="7672" max="7672" width="11" style="1" customWidth="1"/>
    <col min="7673" max="7679" width="8.85546875" style="1"/>
    <col min="7680" max="7681" width="10.7109375" style="1" customWidth="1"/>
    <col min="7682" max="7682" width="8.85546875" style="1"/>
    <col min="7683" max="7683" width="11.5703125" style="1" customWidth="1"/>
    <col min="7684" max="7684" width="13.7109375" style="1" customWidth="1"/>
    <col min="7685" max="7688" width="9.28515625" style="1" customWidth="1"/>
    <col min="7689" max="7925" width="8.85546875" style="1"/>
    <col min="7926" max="7926" width="34" style="1" customWidth="1"/>
    <col min="7927" max="7927" width="11.28515625" style="1" customWidth="1"/>
    <col min="7928" max="7928" width="11" style="1" customWidth="1"/>
    <col min="7929" max="7935" width="8.85546875" style="1"/>
    <col min="7936" max="7937" width="10.7109375" style="1" customWidth="1"/>
    <col min="7938" max="7938" width="8.85546875" style="1"/>
    <col min="7939" max="7939" width="11.5703125" style="1" customWidth="1"/>
    <col min="7940" max="7940" width="13.7109375" style="1" customWidth="1"/>
    <col min="7941" max="7944" width="9.28515625" style="1" customWidth="1"/>
    <col min="7945" max="8181" width="8.85546875" style="1"/>
    <col min="8182" max="8182" width="34" style="1" customWidth="1"/>
    <col min="8183" max="8183" width="11.28515625" style="1" customWidth="1"/>
    <col min="8184" max="8184" width="11" style="1" customWidth="1"/>
    <col min="8185" max="8191" width="8.85546875" style="1"/>
    <col min="8192" max="8193" width="10.7109375" style="1" customWidth="1"/>
    <col min="8194" max="8194" width="8.85546875" style="1"/>
    <col min="8195" max="8195" width="11.5703125" style="1" customWidth="1"/>
    <col min="8196" max="8196" width="13.7109375" style="1" customWidth="1"/>
    <col min="8197" max="8200" width="9.28515625" style="1" customWidth="1"/>
    <col min="8201" max="8437" width="8.85546875" style="1"/>
    <col min="8438" max="8438" width="34" style="1" customWidth="1"/>
    <col min="8439" max="8439" width="11.28515625" style="1" customWidth="1"/>
    <col min="8440" max="8440" width="11" style="1" customWidth="1"/>
    <col min="8441" max="8447" width="8.85546875" style="1"/>
    <col min="8448" max="8449" width="10.7109375" style="1" customWidth="1"/>
    <col min="8450" max="8450" width="8.85546875" style="1"/>
    <col min="8451" max="8451" width="11.5703125" style="1" customWidth="1"/>
    <col min="8452" max="8452" width="13.7109375" style="1" customWidth="1"/>
    <col min="8453" max="8456" width="9.28515625" style="1" customWidth="1"/>
    <col min="8457" max="8693" width="8.85546875" style="1"/>
    <col min="8694" max="8694" width="34" style="1" customWidth="1"/>
    <col min="8695" max="8695" width="11.28515625" style="1" customWidth="1"/>
    <col min="8696" max="8696" width="11" style="1" customWidth="1"/>
    <col min="8697" max="8703" width="8.85546875" style="1"/>
    <col min="8704" max="8705" width="10.7109375" style="1" customWidth="1"/>
    <col min="8706" max="8706" width="8.85546875" style="1"/>
    <col min="8707" max="8707" width="11.5703125" style="1" customWidth="1"/>
    <col min="8708" max="8708" width="13.7109375" style="1" customWidth="1"/>
    <col min="8709" max="8712" width="9.28515625" style="1" customWidth="1"/>
    <col min="8713" max="8949" width="8.85546875" style="1"/>
    <col min="8950" max="8950" width="34" style="1" customWidth="1"/>
    <col min="8951" max="8951" width="11.28515625" style="1" customWidth="1"/>
    <col min="8952" max="8952" width="11" style="1" customWidth="1"/>
    <col min="8953" max="8959" width="8.85546875" style="1"/>
    <col min="8960" max="8961" width="10.7109375" style="1" customWidth="1"/>
    <col min="8962" max="8962" width="8.85546875" style="1"/>
    <col min="8963" max="8963" width="11.5703125" style="1" customWidth="1"/>
    <col min="8964" max="8964" width="13.7109375" style="1" customWidth="1"/>
    <col min="8965" max="8968" width="9.28515625" style="1" customWidth="1"/>
    <col min="8969" max="9205" width="8.85546875" style="1"/>
    <col min="9206" max="9206" width="34" style="1" customWidth="1"/>
    <col min="9207" max="9207" width="11.28515625" style="1" customWidth="1"/>
    <col min="9208" max="9208" width="11" style="1" customWidth="1"/>
    <col min="9209" max="9215" width="8.85546875" style="1"/>
    <col min="9216" max="9217" width="10.7109375" style="1" customWidth="1"/>
    <col min="9218" max="9218" width="8.85546875" style="1"/>
    <col min="9219" max="9219" width="11.5703125" style="1" customWidth="1"/>
    <col min="9220" max="9220" width="13.7109375" style="1" customWidth="1"/>
    <col min="9221" max="9224" width="9.28515625" style="1" customWidth="1"/>
    <col min="9225" max="9461" width="8.85546875" style="1"/>
    <col min="9462" max="9462" width="34" style="1" customWidth="1"/>
    <col min="9463" max="9463" width="11.28515625" style="1" customWidth="1"/>
    <col min="9464" max="9464" width="11" style="1" customWidth="1"/>
    <col min="9465" max="9471" width="8.85546875" style="1"/>
    <col min="9472" max="9473" width="10.7109375" style="1" customWidth="1"/>
    <col min="9474" max="9474" width="8.85546875" style="1"/>
    <col min="9475" max="9475" width="11.5703125" style="1" customWidth="1"/>
    <col min="9476" max="9476" width="13.7109375" style="1" customWidth="1"/>
    <col min="9477" max="9480" width="9.28515625" style="1" customWidth="1"/>
    <col min="9481" max="9717" width="8.85546875" style="1"/>
    <col min="9718" max="9718" width="34" style="1" customWidth="1"/>
    <col min="9719" max="9719" width="11.28515625" style="1" customWidth="1"/>
    <col min="9720" max="9720" width="11" style="1" customWidth="1"/>
    <col min="9721" max="9727" width="8.85546875" style="1"/>
    <col min="9728" max="9729" width="10.7109375" style="1" customWidth="1"/>
    <col min="9730" max="9730" width="8.85546875" style="1"/>
    <col min="9731" max="9731" width="11.5703125" style="1" customWidth="1"/>
    <col min="9732" max="9732" width="13.7109375" style="1" customWidth="1"/>
    <col min="9733" max="9736" width="9.28515625" style="1" customWidth="1"/>
    <col min="9737" max="9973" width="8.85546875" style="1"/>
    <col min="9974" max="9974" width="34" style="1" customWidth="1"/>
    <col min="9975" max="9975" width="11.28515625" style="1" customWidth="1"/>
    <col min="9976" max="9976" width="11" style="1" customWidth="1"/>
    <col min="9977" max="9983" width="8.85546875" style="1"/>
    <col min="9984" max="9985" width="10.7109375" style="1" customWidth="1"/>
    <col min="9986" max="9986" width="8.85546875" style="1"/>
    <col min="9987" max="9987" width="11.5703125" style="1" customWidth="1"/>
    <col min="9988" max="9988" width="13.7109375" style="1" customWidth="1"/>
    <col min="9989" max="9992" width="9.28515625" style="1" customWidth="1"/>
    <col min="9993" max="10229" width="8.85546875" style="1"/>
    <col min="10230" max="10230" width="34" style="1" customWidth="1"/>
    <col min="10231" max="10231" width="11.28515625" style="1" customWidth="1"/>
    <col min="10232" max="10232" width="11" style="1" customWidth="1"/>
    <col min="10233" max="10239" width="8.85546875" style="1"/>
    <col min="10240" max="10241" width="10.7109375" style="1" customWidth="1"/>
    <col min="10242" max="10242" width="8.85546875" style="1"/>
    <col min="10243" max="10243" width="11.5703125" style="1" customWidth="1"/>
    <col min="10244" max="10244" width="13.7109375" style="1" customWidth="1"/>
    <col min="10245" max="10248" width="9.28515625" style="1" customWidth="1"/>
    <col min="10249" max="10485" width="8.85546875" style="1"/>
    <col min="10486" max="10486" width="34" style="1" customWidth="1"/>
    <col min="10487" max="10487" width="11.28515625" style="1" customWidth="1"/>
    <col min="10488" max="10488" width="11" style="1" customWidth="1"/>
    <col min="10489" max="10495" width="8.85546875" style="1"/>
    <col min="10496" max="10497" width="10.7109375" style="1" customWidth="1"/>
    <col min="10498" max="10498" width="8.85546875" style="1"/>
    <col min="10499" max="10499" width="11.5703125" style="1" customWidth="1"/>
    <col min="10500" max="10500" width="13.7109375" style="1" customWidth="1"/>
    <col min="10501" max="10504" width="9.28515625" style="1" customWidth="1"/>
    <col min="10505" max="10741" width="8.85546875" style="1"/>
    <col min="10742" max="10742" width="34" style="1" customWidth="1"/>
    <col min="10743" max="10743" width="11.28515625" style="1" customWidth="1"/>
    <col min="10744" max="10744" width="11" style="1" customWidth="1"/>
    <col min="10745" max="10751" width="8.85546875" style="1"/>
    <col min="10752" max="10753" width="10.7109375" style="1" customWidth="1"/>
    <col min="10754" max="10754" width="8.85546875" style="1"/>
    <col min="10755" max="10755" width="11.5703125" style="1" customWidth="1"/>
    <col min="10756" max="10756" width="13.7109375" style="1" customWidth="1"/>
    <col min="10757" max="10760" width="9.28515625" style="1" customWidth="1"/>
    <col min="10761" max="10997" width="8.85546875" style="1"/>
    <col min="10998" max="10998" width="34" style="1" customWidth="1"/>
    <col min="10999" max="10999" width="11.28515625" style="1" customWidth="1"/>
    <col min="11000" max="11000" width="11" style="1" customWidth="1"/>
    <col min="11001" max="11007" width="8.85546875" style="1"/>
    <col min="11008" max="11009" width="10.7109375" style="1" customWidth="1"/>
    <col min="11010" max="11010" width="8.85546875" style="1"/>
    <col min="11011" max="11011" width="11.5703125" style="1" customWidth="1"/>
    <col min="11012" max="11012" width="13.7109375" style="1" customWidth="1"/>
    <col min="11013" max="11016" width="9.28515625" style="1" customWidth="1"/>
    <col min="11017" max="11253" width="8.85546875" style="1"/>
    <col min="11254" max="11254" width="34" style="1" customWidth="1"/>
    <col min="11255" max="11255" width="11.28515625" style="1" customWidth="1"/>
    <col min="11256" max="11256" width="11" style="1" customWidth="1"/>
    <col min="11257" max="11263" width="8.85546875" style="1"/>
    <col min="11264" max="11265" width="10.7109375" style="1" customWidth="1"/>
    <col min="11266" max="11266" width="8.85546875" style="1"/>
    <col min="11267" max="11267" width="11.5703125" style="1" customWidth="1"/>
    <col min="11268" max="11268" width="13.7109375" style="1" customWidth="1"/>
    <col min="11269" max="11272" width="9.28515625" style="1" customWidth="1"/>
    <col min="11273" max="11509" width="8.85546875" style="1"/>
    <col min="11510" max="11510" width="34" style="1" customWidth="1"/>
    <col min="11511" max="11511" width="11.28515625" style="1" customWidth="1"/>
    <col min="11512" max="11512" width="11" style="1" customWidth="1"/>
    <col min="11513" max="11519" width="8.85546875" style="1"/>
    <col min="11520" max="11521" width="10.7109375" style="1" customWidth="1"/>
    <col min="11522" max="11522" width="8.85546875" style="1"/>
    <col min="11523" max="11523" width="11.5703125" style="1" customWidth="1"/>
    <col min="11524" max="11524" width="13.7109375" style="1" customWidth="1"/>
    <col min="11525" max="11528" width="9.28515625" style="1" customWidth="1"/>
    <col min="11529" max="11765" width="8.85546875" style="1"/>
    <col min="11766" max="11766" width="34" style="1" customWidth="1"/>
    <col min="11767" max="11767" width="11.28515625" style="1" customWidth="1"/>
    <col min="11768" max="11768" width="11" style="1" customWidth="1"/>
    <col min="11769" max="11775" width="8.85546875" style="1"/>
    <col min="11776" max="11777" width="10.7109375" style="1" customWidth="1"/>
    <col min="11778" max="11778" width="8.85546875" style="1"/>
    <col min="11779" max="11779" width="11.5703125" style="1" customWidth="1"/>
    <col min="11780" max="11780" width="13.7109375" style="1" customWidth="1"/>
    <col min="11781" max="11784" width="9.28515625" style="1" customWidth="1"/>
    <col min="11785" max="12021" width="8.85546875" style="1"/>
    <col min="12022" max="12022" width="34" style="1" customWidth="1"/>
    <col min="12023" max="12023" width="11.28515625" style="1" customWidth="1"/>
    <col min="12024" max="12024" width="11" style="1" customWidth="1"/>
    <col min="12025" max="12031" width="8.85546875" style="1"/>
    <col min="12032" max="12033" width="10.7109375" style="1" customWidth="1"/>
    <col min="12034" max="12034" width="8.85546875" style="1"/>
    <col min="12035" max="12035" width="11.5703125" style="1" customWidth="1"/>
    <col min="12036" max="12036" width="13.7109375" style="1" customWidth="1"/>
    <col min="12037" max="12040" width="9.28515625" style="1" customWidth="1"/>
    <col min="12041" max="12277" width="8.85546875" style="1"/>
    <col min="12278" max="12278" width="34" style="1" customWidth="1"/>
    <col min="12279" max="12279" width="11.28515625" style="1" customWidth="1"/>
    <col min="12280" max="12280" width="11" style="1" customWidth="1"/>
    <col min="12281" max="12287" width="8.85546875" style="1"/>
    <col min="12288" max="12289" width="10.7109375" style="1" customWidth="1"/>
    <col min="12290" max="12290" width="8.85546875" style="1"/>
    <col min="12291" max="12291" width="11.5703125" style="1" customWidth="1"/>
    <col min="12292" max="12292" width="13.7109375" style="1" customWidth="1"/>
    <col min="12293" max="12296" width="9.28515625" style="1" customWidth="1"/>
    <col min="12297" max="12533" width="8.85546875" style="1"/>
    <col min="12534" max="12534" width="34" style="1" customWidth="1"/>
    <col min="12535" max="12535" width="11.28515625" style="1" customWidth="1"/>
    <col min="12536" max="12536" width="11" style="1" customWidth="1"/>
    <col min="12537" max="12543" width="8.85546875" style="1"/>
    <col min="12544" max="12545" width="10.7109375" style="1" customWidth="1"/>
    <col min="12546" max="12546" width="8.85546875" style="1"/>
    <col min="12547" max="12547" width="11.5703125" style="1" customWidth="1"/>
    <col min="12548" max="12548" width="13.7109375" style="1" customWidth="1"/>
    <col min="12549" max="12552" width="9.28515625" style="1" customWidth="1"/>
    <col min="12553" max="12789" width="8.85546875" style="1"/>
    <col min="12790" max="12790" width="34" style="1" customWidth="1"/>
    <col min="12791" max="12791" width="11.28515625" style="1" customWidth="1"/>
    <col min="12792" max="12792" width="11" style="1" customWidth="1"/>
    <col min="12793" max="12799" width="8.85546875" style="1"/>
    <col min="12800" max="12801" width="10.7109375" style="1" customWidth="1"/>
    <col min="12802" max="12802" width="8.85546875" style="1"/>
    <col min="12803" max="12803" width="11.5703125" style="1" customWidth="1"/>
    <col min="12804" max="12804" width="13.7109375" style="1" customWidth="1"/>
    <col min="12805" max="12808" width="9.28515625" style="1" customWidth="1"/>
    <col min="12809" max="13045" width="8.85546875" style="1"/>
    <col min="13046" max="13046" width="34" style="1" customWidth="1"/>
    <col min="13047" max="13047" width="11.28515625" style="1" customWidth="1"/>
    <col min="13048" max="13048" width="11" style="1" customWidth="1"/>
    <col min="13049" max="13055" width="8.85546875" style="1"/>
    <col min="13056" max="13057" width="10.7109375" style="1" customWidth="1"/>
    <col min="13058" max="13058" width="8.85546875" style="1"/>
    <col min="13059" max="13059" width="11.5703125" style="1" customWidth="1"/>
    <col min="13060" max="13060" width="13.7109375" style="1" customWidth="1"/>
    <col min="13061" max="13064" width="9.28515625" style="1" customWidth="1"/>
    <col min="13065" max="13301" width="8.85546875" style="1"/>
    <col min="13302" max="13302" width="34" style="1" customWidth="1"/>
    <col min="13303" max="13303" width="11.28515625" style="1" customWidth="1"/>
    <col min="13304" max="13304" width="11" style="1" customWidth="1"/>
    <col min="13305" max="13311" width="8.85546875" style="1"/>
    <col min="13312" max="13313" width="10.7109375" style="1" customWidth="1"/>
    <col min="13314" max="13314" width="8.85546875" style="1"/>
    <col min="13315" max="13315" width="11.5703125" style="1" customWidth="1"/>
    <col min="13316" max="13316" width="13.7109375" style="1" customWidth="1"/>
    <col min="13317" max="13320" width="9.28515625" style="1" customWidth="1"/>
    <col min="13321" max="13557" width="8.85546875" style="1"/>
    <col min="13558" max="13558" width="34" style="1" customWidth="1"/>
    <col min="13559" max="13559" width="11.28515625" style="1" customWidth="1"/>
    <col min="13560" max="13560" width="11" style="1" customWidth="1"/>
    <col min="13561" max="13567" width="8.85546875" style="1"/>
    <col min="13568" max="13569" width="10.7109375" style="1" customWidth="1"/>
    <col min="13570" max="13570" width="8.85546875" style="1"/>
    <col min="13571" max="13571" width="11.5703125" style="1" customWidth="1"/>
    <col min="13572" max="13572" width="13.7109375" style="1" customWidth="1"/>
    <col min="13573" max="13576" width="9.28515625" style="1" customWidth="1"/>
    <col min="13577" max="13813" width="8.85546875" style="1"/>
    <col min="13814" max="13814" width="34" style="1" customWidth="1"/>
    <col min="13815" max="13815" width="11.28515625" style="1" customWidth="1"/>
    <col min="13816" max="13816" width="11" style="1" customWidth="1"/>
    <col min="13817" max="13823" width="8.85546875" style="1"/>
    <col min="13824" max="13825" width="10.7109375" style="1" customWidth="1"/>
    <col min="13826" max="13826" width="8.85546875" style="1"/>
    <col min="13827" max="13827" width="11.5703125" style="1" customWidth="1"/>
    <col min="13828" max="13828" width="13.7109375" style="1" customWidth="1"/>
    <col min="13829" max="13832" width="9.28515625" style="1" customWidth="1"/>
    <col min="13833" max="14069" width="8.85546875" style="1"/>
    <col min="14070" max="14070" width="34" style="1" customWidth="1"/>
    <col min="14071" max="14071" width="11.28515625" style="1" customWidth="1"/>
    <col min="14072" max="14072" width="11" style="1" customWidth="1"/>
    <col min="14073" max="14079" width="8.85546875" style="1"/>
    <col min="14080" max="14081" width="10.7109375" style="1" customWidth="1"/>
    <col min="14082" max="14082" width="8.85546875" style="1"/>
    <col min="14083" max="14083" width="11.5703125" style="1" customWidth="1"/>
    <col min="14084" max="14084" width="13.7109375" style="1" customWidth="1"/>
    <col min="14085" max="14088" width="9.28515625" style="1" customWidth="1"/>
    <col min="14089" max="14325" width="8.85546875" style="1"/>
    <col min="14326" max="14326" width="34" style="1" customWidth="1"/>
    <col min="14327" max="14327" width="11.28515625" style="1" customWidth="1"/>
    <col min="14328" max="14328" width="11" style="1" customWidth="1"/>
    <col min="14329" max="14335" width="8.85546875" style="1"/>
    <col min="14336" max="14337" width="10.7109375" style="1" customWidth="1"/>
    <col min="14338" max="14338" width="8.85546875" style="1"/>
    <col min="14339" max="14339" width="11.5703125" style="1" customWidth="1"/>
    <col min="14340" max="14340" width="13.7109375" style="1" customWidth="1"/>
    <col min="14341" max="14344" width="9.28515625" style="1" customWidth="1"/>
    <col min="14345" max="14581" width="8.85546875" style="1"/>
    <col min="14582" max="14582" width="34" style="1" customWidth="1"/>
    <col min="14583" max="14583" width="11.28515625" style="1" customWidth="1"/>
    <col min="14584" max="14584" width="11" style="1" customWidth="1"/>
    <col min="14585" max="14591" width="8.85546875" style="1"/>
    <col min="14592" max="14593" width="10.7109375" style="1" customWidth="1"/>
    <col min="14594" max="14594" width="8.85546875" style="1"/>
    <col min="14595" max="14595" width="11.5703125" style="1" customWidth="1"/>
    <col min="14596" max="14596" width="13.7109375" style="1" customWidth="1"/>
    <col min="14597" max="14600" width="9.28515625" style="1" customWidth="1"/>
    <col min="14601" max="14837" width="8.85546875" style="1"/>
    <col min="14838" max="14838" width="34" style="1" customWidth="1"/>
    <col min="14839" max="14839" width="11.28515625" style="1" customWidth="1"/>
    <col min="14840" max="14840" width="11" style="1" customWidth="1"/>
    <col min="14841" max="14847" width="8.85546875" style="1"/>
    <col min="14848" max="14849" width="10.7109375" style="1" customWidth="1"/>
    <col min="14850" max="14850" width="8.85546875" style="1"/>
    <col min="14851" max="14851" width="11.5703125" style="1" customWidth="1"/>
    <col min="14852" max="14852" width="13.7109375" style="1" customWidth="1"/>
    <col min="14853" max="14856" width="9.28515625" style="1" customWidth="1"/>
    <col min="14857" max="15093" width="8.85546875" style="1"/>
    <col min="15094" max="15094" width="34" style="1" customWidth="1"/>
    <col min="15095" max="15095" width="11.28515625" style="1" customWidth="1"/>
    <col min="15096" max="15096" width="11" style="1" customWidth="1"/>
    <col min="15097" max="15103" width="8.85546875" style="1"/>
    <col min="15104" max="15105" width="10.7109375" style="1" customWidth="1"/>
    <col min="15106" max="15106" width="8.85546875" style="1"/>
    <col min="15107" max="15107" width="11.5703125" style="1" customWidth="1"/>
    <col min="15108" max="15108" width="13.7109375" style="1" customWidth="1"/>
    <col min="15109" max="15112" width="9.28515625" style="1" customWidth="1"/>
    <col min="15113" max="15349" width="8.85546875" style="1"/>
    <col min="15350" max="15350" width="34" style="1" customWidth="1"/>
    <col min="15351" max="15351" width="11.28515625" style="1" customWidth="1"/>
    <col min="15352" max="15352" width="11" style="1" customWidth="1"/>
    <col min="15353" max="15359" width="8.85546875" style="1"/>
    <col min="15360" max="15361" width="10.7109375" style="1" customWidth="1"/>
    <col min="15362" max="15362" width="8.85546875" style="1"/>
    <col min="15363" max="15363" width="11.5703125" style="1" customWidth="1"/>
    <col min="15364" max="15364" width="13.7109375" style="1" customWidth="1"/>
    <col min="15365" max="15368" width="9.28515625" style="1" customWidth="1"/>
    <col min="15369" max="15605" width="8.85546875" style="1"/>
    <col min="15606" max="15606" width="34" style="1" customWidth="1"/>
    <col min="15607" max="15607" width="11.28515625" style="1" customWidth="1"/>
    <col min="15608" max="15608" width="11" style="1" customWidth="1"/>
    <col min="15609" max="15615" width="8.85546875" style="1"/>
    <col min="15616" max="15617" width="10.7109375" style="1" customWidth="1"/>
    <col min="15618" max="15618" width="8.85546875" style="1"/>
    <col min="15619" max="15619" width="11.5703125" style="1" customWidth="1"/>
    <col min="15620" max="15620" width="13.7109375" style="1" customWidth="1"/>
    <col min="15621" max="15624" width="9.28515625" style="1" customWidth="1"/>
    <col min="15625" max="15861" width="8.85546875" style="1"/>
    <col min="15862" max="15862" width="34" style="1" customWidth="1"/>
    <col min="15863" max="15863" width="11.28515625" style="1" customWidth="1"/>
    <col min="15864" max="15864" width="11" style="1" customWidth="1"/>
    <col min="15865" max="15871" width="8.85546875" style="1"/>
    <col min="15872" max="15873" width="10.7109375" style="1" customWidth="1"/>
    <col min="15874" max="15874" width="8.85546875" style="1"/>
    <col min="15875" max="15875" width="11.5703125" style="1" customWidth="1"/>
    <col min="15876" max="15876" width="13.7109375" style="1" customWidth="1"/>
    <col min="15877" max="15880" width="9.28515625" style="1" customWidth="1"/>
    <col min="15881" max="16117" width="8.85546875" style="1"/>
    <col min="16118" max="16118" width="34" style="1" customWidth="1"/>
    <col min="16119" max="16119" width="11.28515625" style="1" customWidth="1"/>
    <col min="16120" max="16120" width="11" style="1" customWidth="1"/>
    <col min="16121" max="16127" width="8.85546875" style="1"/>
    <col min="16128" max="16129" width="10.7109375" style="1" customWidth="1"/>
    <col min="16130" max="16130" width="8.85546875" style="1"/>
    <col min="16131" max="16131" width="11.5703125" style="1" customWidth="1"/>
    <col min="16132" max="16132" width="13.7109375" style="1" customWidth="1"/>
    <col min="16133" max="16136" width="9.28515625" style="1" customWidth="1"/>
    <col min="16137" max="16377" width="8.85546875" style="1"/>
    <col min="16378" max="16384" width="8.85546875" style="1" customWidth="1"/>
  </cols>
  <sheetData>
    <row r="1" spans="1:15" ht="28.5" customHeight="1">
      <c r="B1" s="754" t="s">
        <v>81</v>
      </c>
      <c r="C1" s="754"/>
      <c r="D1" s="754"/>
      <c r="E1" s="754"/>
      <c r="F1" s="754"/>
      <c r="G1" s="754"/>
      <c r="H1" s="754"/>
      <c r="I1" s="754"/>
      <c r="J1" s="754"/>
      <c r="K1" s="754"/>
    </row>
    <row r="2" spans="1:15"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5" ht="22.5" customHeight="1" thickBot="1">
      <c r="A3" s="41" t="s">
        <v>84</v>
      </c>
      <c r="B3" s="40"/>
      <c r="C3" s="40"/>
      <c r="D3" s="40"/>
      <c r="E3" s="40"/>
      <c r="F3" s="40"/>
      <c r="G3" s="40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5.75">
      <c r="A7" s="340" t="s">
        <v>64</v>
      </c>
      <c r="B7" s="36">
        <f t="shared" ref="B7:B38" si="0">C7+D7+F7</f>
        <v>57190</v>
      </c>
      <c r="C7" s="61"/>
      <c r="D7" s="61"/>
      <c r="E7" s="61"/>
      <c r="F7" s="33">
        <v>57190</v>
      </c>
      <c r="G7" s="33">
        <v>485</v>
      </c>
      <c r="H7" s="61"/>
      <c r="I7" s="61">
        <v>25900</v>
      </c>
      <c r="J7" s="61"/>
      <c r="K7" s="33"/>
      <c r="L7" s="33"/>
      <c r="M7" s="33"/>
      <c r="N7" s="33">
        <v>35000</v>
      </c>
      <c r="O7" s="32">
        <v>25900</v>
      </c>
    </row>
    <row r="8" spans="1:15" ht="15.75">
      <c r="A8" s="31" t="s">
        <v>63</v>
      </c>
      <c r="B8" s="25">
        <f t="shared" si="0"/>
        <v>0</v>
      </c>
      <c r="C8" s="60"/>
      <c r="D8" s="60"/>
      <c r="E8" s="60"/>
      <c r="F8" s="23"/>
      <c r="G8" s="23"/>
      <c r="H8" s="60"/>
      <c r="I8" s="60"/>
      <c r="J8" s="60"/>
      <c r="K8" s="23"/>
      <c r="L8" s="23"/>
      <c r="M8" s="23"/>
      <c r="N8" s="23"/>
      <c r="O8" s="22"/>
    </row>
    <row r="9" spans="1:15" ht="15.75">
      <c r="A9" s="31" t="s">
        <v>62</v>
      </c>
      <c r="B9" s="25">
        <f t="shared" si="0"/>
        <v>0</v>
      </c>
      <c r="C9" s="60"/>
      <c r="D9" s="60"/>
      <c r="E9" s="60"/>
      <c r="F9" s="23"/>
      <c r="G9" s="23"/>
      <c r="H9" s="60"/>
      <c r="I9" s="60"/>
      <c r="J9" s="60"/>
      <c r="K9" s="23"/>
      <c r="L9" s="23"/>
      <c r="M9" s="23"/>
      <c r="N9" s="23"/>
      <c r="O9" s="22"/>
    </row>
    <row r="10" spans="1:15" ht="15.75">
      <c r="A10" s="31" t="s">
        <v>61</v>
      </c>
      <c r="B10" s="25">
        <f t="shared" si="0"/>
        <v>0</v>
      </c>
      <c r="C10" s="60"/>
      <c r="D10" s="60"/>
      <c r="E10" s="60"/>
      <c r="F10" s="23"/>
      <c r="G10" s="23"/>
      <c r="H10" s="60"/>
      <c r="I10" s="60"/>
      <c r="J10" s="60"/>
      <c r="K10" s="23"/>
      <c r="L10" s="23"/>
      <c r="M10" s="23"/>
      <c r="N10" s="23"/>
      <c r="O10" s="22"/>
    </row>
    <row r="11" spans="1:15" ht="15.75">
      <c r="A11" s="31" t="s">
        <v>60</v>
      </c>
      <c r="B11" s="25">
        <f t="shared" si="0"/>
        <v>0</v>
      </c>
      <c r="C11" s="60"/>
      <c r="D11" s="60"/>
      <c r="E11" s="60"/>
      <c r="F11" s="23"/>
      <c r="G11" s="23"/>
      <c r="H11" s="60"/>
      <c r="I11" s="60"/>
      <c r="J11" s="60"/>
      <c r="K11" s="23"/>
      <c r="L11" s="23"/>
      <c r="M11" s="23"/>
      <c r="N11" s="23"/>
      <c r="O11" s="22"/>
    </row>
    <row r="12" spans="1:15" ht="15.75">
      <c r="A12" s="31" t="s">
        <v>59</v>
      </c>
      <c r="B12" s="25">
        <f t="shared" si="0"/>
        <v>0</v>
      </c>
      <c r="C12" s="60"/>
      <c r="D12" s="60"/>
      <c r="E12" s="60"/>
      <c r="F12" s="23"/>
      <c r="G12" s="23"/>
      <c r="H12" s="60"/>
      <c r="I12" s="60"/>
      <c r="J12" s="60"/>
      <c r="K12" s="23"/>
      <c r="L12" s="23"/>
      <c r="M12" s="23"/>
      <c r="N12" s="23"/>
      <c r="O12" s="22"/>
    </row>
    <row r="13" spans="1:15" ht="15.75">
      <c r="A13" s="31" t="s">
        <v>58</v>
      </c>
      <c r="B13" s="25">
        <f t="shared" si="0"/>
        <v>0</v>
      </c>
      <c r="C13" s="60"/>
      <c r="D13" s="60"/>
      <c r="E13" s="60"/>
      <c r="F13" s="23"/>
      <c r="G13" s="23"/>
      <c r="H13" s="60"/>
      <c r="I13" s="60"/>
      <c r="J13" s="60"/>
      <c r="K13" s="23"/>
      <c r="L13" s="23"/>
      <c r="M13" s="23"/>
      <c r="N13" s="23"/>
      <c r="O13" s="22"/>
    </row>
    <row r="14" spans="1:15" ht="16.5" customHeight="1">
      <c r="A14" s="31" t="s">
        <v>57</v>
      </c>
      <c r="B14" s="25">
        <f t="shared" si="0"/>
        <v>0</v>
      </c>
      <c r="C14" s="60"/>
      <c r="D14" s="60"/>
      <c r="E14" s="60"/>
      <c r="F14" s="23"/>
      <c r="G14" s="23"/>
      <c r="H14" s="60"/>
      <c r="I14" s="60"/>
      <c r="J14" s="60"/>
      <c r="K14" s="23"/>
      <c r="L14" s="23"/>
      <c r="M14" s="23"/>
      <c r="N14" s="23"/>
      <c r="O14" s="22"/>
    </row>
    <row r="15" spans="1:15" ht="15.75">
      <c r="A15" s="31" t="s">
        <v>56</v>
      </c>
      <c r="B15" s="25">
        <f t="shared" si="0"/>
        <v>0</v>
      </c>
      <c r="C15" s="60"/>
      <c r="D15" s="60"/>
      <c r="E15" s="60"/>
      <c r="F15" s="23"/>
      <c r="G15" s="23"/>
      <c r="H15" s="60"/>
      <c r="I15" s="60"/>
      <c r="J15" s="60"/>
      <c r="K15" s="23"/>
      <c r="L15" s="23"/>
      <c r="M15" s="23"/>
      <c r="N15" s="23"/>
      <c r="O15" s="22"/>
    </row>
    <row r="16" spans="1:15" ht="15.75">
      <c r="A16" s="31" t="s">
        <v>55</v>
      </c>
      <c r="B16" s="25">
        <f t="shared" si="0"/>
        <v>0</v>
      </c>
      <c r="C16" s="60"/>
      <c r="D16" s="60"/>
      <c r="E16" s="60"/>
      <c r="F16" s="23"/>
      <c r="G16" s="23"/>
      <c r="H16" s="60"/>
      <c r="I16" s="60"/>
      <c r="J16" s="60"/>
      <c r="K16" s="23"/>
      <c r="L16" s="23"/>
      <c r="M16" s="23"/>
      <c r="N16" s="23"/>
      <c r="O16" s="22"/>
    </row>
    <row r="17" spans="1:15" ht="15.75">
      <c r="A17" s="31" t="s">
        <v>54</v>
      </c>
      <c r="B17" s="25">
        <f t="shared" si="0"/>
        <v>0</v>
      </c>
      <c r="C17" s="60"/>
      <c r="D17" s="60"/>
      <c r="E17" s="60"/>
      <c r="F17" s="23"/>
      <c r="G17" s="23"/>
      <c r="H17" s="60"/>
      <c r="I17" s="60"/>
      <c r="J17" s="60"/>
      <c r="K17" s="23"/>
      <c r="L17" s="23"/>
      <c r="M17" s="23"/>
      <c r="N17" s="23"/>
      <c r="O17" s="22"/>
    </row>
    <row r="18" spans="1:15" ht="15.75">
      <c r="A18" s="31" t="s">
        <v>53</v>
      </c>
      <c r="B18" s="25">
        <f t="shared" si="0"/>
        <v>0</v>
      </c>
      <c r="C18" s="60"/>
      <c r="D18" s="60"/>
      <c r="E18" s="60"/>
      <c r="F18" s="23"/>
      <c r="G18" s="23"/>
      <c r="H18" s="60"/>
      <c r="I18" s="60"/>
      <c r="J18" s="60"/>
      <c r="K18" s="23"/>
      <c r="L18" s="23"/>
      <c r="M18" s="23"/>
      <c r="N18" s="23"/>
      <c r="O18" s="22"/>
    </row>
    <row r="19" spans="1:15" ht="15.75">
      <c r="A19" s="31" t="s">
        <v>52</v>
      </c>
      <c r="B19" s="25">
        <f t="shared" si="0"/>
        <v>0</v>
      </c>
      <c r="C19" s="60"/>
      <c r="D19" s="60"/>
      <c r="E19" s="60"/>
      <c r="F19" s="23"/>
      <c r="G19" s="23"/>
      <c r="H19" s="60"/>
      <c r="I19" s="60"/>
      <c r="J19" s="60"/>
      <c r="K19" s="23"/>
      <c r="L19" s="23"/>
      <c r="M19" s="23"/>
      <c r="N19" s="23"/>
      <c r="O19" s="22"/>
    </row>
    <row r="20" spans="1:15" ht="15.75">
      <c r="A20" s="31" t="s">
        <v>51</v>
      </c>
      <c r="B20" s="25">
        <f t="shared" si="0"/>
        <v>0</v>
      </c>
      <c r="C20" s="60"/>
      <c r="D20" s="60"/>
      <c r="E20" s="60"/>
      <c r="F20" s="23"/>
      <c r="G20" s="23"/>
      <c r="H20" s="60"/>
      <c r="I20" s="60"/>
      <c r="J20" s="60"/>
      <c r="K20" s="23"/>
      <c r="L20" s="23"/>
      <c r="M20" s="23"/>
      <c r="N20" s="23"/>
      <c r="O20" s="22"/>
    </row>
    <row r="21" spans="1:15" ht="15.75">
      <c r="A21" s="31" t="s">
        <v>50</v>
      </c>
      <c r="B21" s="25">
        <f t="shared" si="0"/>
        <v>0</v>
      </c>
      <c r="C21" s="60"/>
      <c r="D21" s="60"/>
      <c r="E21" s="60"/>
      <c r="F21" s="23"/>
      <c r="G21" s="23"/>
      <c r="H21" s="60"/>
      <c r="I21" s="60"/>
      <c r="J21" s="60"/>
      <c r="K21" s="23"/>
      <c r="L21" s="23"/>
      <c r="M21" s="23"/>
      <c r="N21" s="23"/>
      <c r="O21" s="22"/>
    </row>
    <row r="22" spans="1:15" ht="15.6" customHeight="1">
      <c r="A22" s="31" t="s">
        <v>49</v>
      </c>
      <c r="B22" s="25">
        <f t="shared" si="0"/>
        <v>0</v>
      </c>
      <c r="C22" s="60"/>
      <c r="D22" s="60"/>
      <c r="E22" s="60"/>
      <c r="F22" s="23"/>
      <c r="G22" s="23"/>
      <c r="H22" s="60"/>
      <c r="I22" s="60"/>
      <c r="J22" s="60"/>
      <c r="K22" s="23"/>
      <c r="L22" s="23"/>
      <c r="M22" s="23"/>
      <c r="N22" s="23"/>
      <c r="O22" s="22"/>
    </row>
    <row r="23" spans="1:15" ht="15.75">
      <c r="A23" s="31" t="s">
        <v>48</v>
      </c>
      <c r="B23" s="25">
        <f t="shared" si="0"/>
        <v>0</v>
      </c>
      <c r="C23" s="60"/>
      <c r="D23" s="60"/>
      <c r="E23" s="60"/>
      <c r="F23" s="23"/>
      <c r="G23" s="23"/>
      <c r="H23" s="60"/>
      <c r="I23" s="60"/>
      <c r="J23" s="60"/>
      <c r="K23" s="23"/>
      <c r="L23" s="23"/>
      <c r="M23" s="23"/>
      <c r="N23" s="23"/>
      <c r="O23" s="22"/>
    </row>
    <row r="24" spans="1:15" ht="15.75">
      <c r="A24" s="31" t="s">
        <v>47</v>
      </c>
      <c r="B24" s="25">
        <f t="shared" si="0"/>
        <v>0</v>
      </c>
      <c r="C24" s="60"/>
      <c r="D24" s="60"/>
      <c r="E24" s="60"/>
      <c r="F24" s="23"/>
      <c r="G24" s="23"/>
      <c r="H24" s="60"/>
      <c r="I24" s="60"/>
      <c r="J24" s="60"/>
      <c r="K24" s="23"/>
      <c r="L24" s="23"/>
      <c r="M24" s="23"/>
      <c r="N24" s="23"/>
      <c r="O24" s="22"/>
    </row>
    <row r="25" spans="1:15" ht="15.6" customHeight="1">
      <c r="A25" s="31" t="s">
        <v>46</v>
      </c>
      <c r="B25" s="25">
        <f t="shared" si="0"/>
        <v>0</v>
      </c>
      <c r="C25" s="60"/>
      <c r="D25" s="60"/>
      <c r="E25" s="60"/>
      <c r="F25" s="23"/>
      <c r="G25" s="23"/>
      <c r="H25" s="60"/>
      <c r="I25" s="60"/>
      <c r="J25" s="60"/>
      <c r="K25" s="23"/>
      <c r="L25" s="23"/>
      <c r="M25" s="23"/>
      <c r="N25" s="23"/>
      <c r="O25" s="22"/>
    </row>
    <row r="26" spans="1:15" ht="15.6" customHeight="1">
      <c r="A26" s="31" t="s">
        <v>45</v>
      </c>
      <c r="B26" s="25">
        <f t="shared" si="0"/>
        <v>0</v>
      </c>
      <c r="C26" s="60"/>
      <c r="D26" s="60"/>
      <c r="E26" s="60"/>
      <c r="F26" s="23"/>
      <c r="G26" s="23"/>
      <c r="H26" s="60"/>
      <c r="I26" s="60"/>
      <c r="J26" s="60"/>
      <c r="K26" s="23"/>
      <c r="L26" s="23"/>
      <c r="M26" s="23"/>
      <c r="N26" s="23"/>
      <c r="O26" s="22"/>
    </row>
    <row r="27" spans="1:15" ht="15.6" customHeight="1">
      <c r="A27" s="31" t="s">
        <v>44</v>
      </c>
      <c r="B27" s="25">
        <f t="shared" si="0"/>
        <v>0</v>
      </c>
      <c r="C27" s="60"/>
      <c r="D27" s="60"/>
      <c r="E27" s="60"/>
      <c r="F27" s="23"/>
      <c r="G27" s="23"/>
      <c r="H27" s="60"/>
      <c r="I27" s="60"/>
      <c r="J27" s="60"/>
      <c r="K27" s="23"/>
      <c r="L27" s="23"/>
      <c r="M27" s="23"/>
      <c r="N27" s="23"/>
      <c r="O27" s="22"/>
    </row>
    <row r="28" spans="1:15" ht="15.6" customHeight="1">
      <c r="A28" s="31" t="s">
        <v>43</v>
      </c>
      <c r="B28" s="25">
        <f t="shared" si="0"/>
        <v>0</v>
      </c>
      <c r="C28" s="60"/>
      <c r="D28" s="60"/>
      <c r="E28" s="60"/>
      <c r="F28" s="23"/>
      <c r="G28" s="23"/>
      <c r="H28" s="60"/>
      <c r="I28" s="60"/>
      <c r="J28" s="60"/>
      <c r="K28" s="23"/>
      <c r="L28" s="23"/>
      <c r="M28" s="23"/>
      <c r="N28" s="23"/>
      <c r="O28" s="22"/>
    </row>
    <row r="29" spans="1:15" ht="15.6" customHeight="1">
      <c r="A29" s="31" t="s">
        <v>42</v>
      </c>
      <c r="B29" s="25">
        <f t="shared" si="0"/>
        <v>0</v>
      </c>
      <c r="C29" s="60"/>
      <c r="D29" s="60"/>
      <c r="E29" s="60"/>
      <c r="F29" s="23"/>
      <c r="G29" s="23"/>
      <c r="H29" s="60"/>
      <c r="I29" s="60"/>
      <c r="J29" s="60"/>
      <c r="K29" s="23"/>
      <c r="L29" s="23"/>
      <c r="M29" s="23"/>
      <c r="N29" s="23"/>
      <c r="O29" s="22"/>
    </row>
    <row r="30" spans="1:15" ht="15.6" customHeight="1">
      <c r="A30" s="31" t="s">
        <v>41</v>
      </c>
      <c r="B30" s="25">
        <f t="shared" si="0"/>
        <v>0</v>
      </c>
      <c r="C30" s="60"/>
      <c r="D30" s="60"/>
      <c r="E30" s="60"/>
      <c r="F30" s="23"/>
      <c r="G30" s="23"/>
      <c r="H30" s="60"/>
      <c r="I30" s="60"/>
      <c r="J30" s="60"/>
      <c r="K30" s="23"/>
      <c r="L30" s="23"/>
      <c r="M30" s="23"/>
      <c r="N30" s="23"/>
      <c r="O30" s="22"/>
    </row>
    <row r="31" spans="1:15" ht="15.6" customHeight="1">
      <c r="A31" s="31" t="s">
        <v>40</v>
      </c>
      <c r="B31" s="25">
        <f t="shared" si="0"/>
        <v>0</v>
      </c>
      <c r="C31" s="60"/>
      <c r="D31" s="60"/>
      <c r="E31" s="60"/>
      <c r="F31" s="23"/>
      <c r="G31" s="23"/>
      <c r="H31" s="60"/>
      <c r="I31" s="60"/>
      <c r="J31" s="60"/>
      <c r="K31" s="23"/>
      <c r="L31" s="23"/>
      <c r="M31" s="23"/>
      <c r="N31" s="23"/>
      <c r="O31" s="22"/>
    </row>
    <row r="32" spans="1:15" ht="15.6" customHeight="1">
      <c r="A32" s="31" t="s">
        <v>39</v>
      </c>
      <c r="B32" s="25">
        <f t="shared" si="0"/>
        <v>0</v>
      </c>
      <c r="C32" s="60"/>
      <c r="D32" s="60"/>
      <c r="E32" s="60"/>
      <c r="F32" s="23"/>
      <c r="G32" s="23"/>
      <c r="H32" s="60"/>
      <c r="I32" s="60"/>
      <c r="J32" s="60"/>
      <c r="K32" s="23"/>
      <c r="L32" s="23"/>
      <c r="M32" s="23"/>
      <c r="N32" s="23"/>
      <c r="O32" s="22"/>
    </row>
    <row r="33" spans="1:15" ht="17.45" customHeight="1">
      <c r="A33" s="31" t="s">
        <v>38</v>
      </c>
      <c r="B33" s="25">
        <f t="shared" si="0"/>
        <v>0</v>
      </c>
      <c r="C33" s="60"/>
      <c r="D33" s="60"/>
      <c r="E33" s="60"/>
      <c r="F33" s="23"/>
      <c r="G33" s="23"/>
      <c r="H33" s="60"/>
      <c r="I33" s="60"/>
      <c r="J33" s="60"/>
      <c r="K33" s="23"/>
      <c r="L33" s="23"/>
      <c r="M33" s="23"/>
      <c r="N33" s="23"/>
      <c r="O33" s="22"/>
    </row>
    <row r="34" spans="1:15" ht="15.75">
      <c r="A34" s="31" t="s">
        <v>37</v>
      </c>
      <c r="B34" s="25">
        <f t="shared" si="0"/>
        <v>0</v>
      </c>
      <c r="C34" s="60"/>
      <c r="D34" s="60"/>
      <c r="E34" s="60"/>
      <c r="F34" s="23"/>
      <c r="G34" s="23"/>
      <c r="H34" s="60"/>
      <c r="I34" s="60"/>
      <c r="J34" s="60"/>
      <c r="K34" s="23"/>
      <c r="L34" s="23"/>
      <c r="M34" s="23"/>
      <c r="N34" s="23"/>
      <c r="O34" s="22"/>
    </row>
    <row r="35" spans="1:15" ht="16.899999999999999" customHeight="1">
      <c r="A35" s="31" t="s">
        <v>36</v>
      </c>
      <c r="B35" s="25">
        <f t="shared" si="0"/>
        <v>0</v>
      </c>
      <c r="C35" s="60"/>
      <c r="D35" s="60"/>
      <c r="E35" s="60"/>
      <c r="F35" s="23"/>
      <c r="G35" s="23"/>
      <c r="H35" s="60"/>
      <c r="I35" s="60"/>
      <c r="J35" s="60"/>
      <c r="K35" s="23"/>
      <c r="L35" s="23"/>
      <c r="M35" s="23"/>
      <c r="N35" s="23"/>
      <c r="O35" s="22"/>
    </row>
    <row r="36" spans="1:15" ht="15.6" customHeight="1">
      <c r="A36" s="31" t="s">
        <v>35</v>
      </c>
      <c r="B36" s="25">
        <f t="shared" si="0"/>
        <v>0</v>
      </c>
      <c r="C36" s="60"/>
      <c r="D36" s="60"/>
      <c r="E36" s="60"/>
      <c r="F36" s="23"/>
      <c r="G36" s="23"/>
      <c r="H36" s="60"/>
      <c r="I36" s="60"/>
      <c r="J36" s="60"/>
      <c r="K36" s="28">
        <f>ROUND(((B36+H36)*4)+I36*9.4,2)</f>
        <v>0</v>
      </c>
      <c r="L36" s="23"/>
      <c r="M36" s="23"/>
      <c r="N36" s="23"/>
      <c r="O36" s="22"/>
    </row>
    <row r="37" spans="1:15" ht="15.6" customHeight="1">
      <c r="A37" s="31" t="s">
        <v>34</v>
      </c>
      <c r="B37" s="25">
        <f t="shared" si="0"/>
        <v>0</v>
      </c>
      <c r="C37" s="60"/>
      <c r="D37" s="60"/>
      <c r="E37" s="60"/>
      <c r="F37" s="23"/>
      <c r="G37" s="23"/>
      <c r="H37" s="60"/>
      <c r="I37" s="60"/>
      <c r="J37" s="60"/>
      <c r="K37" s="23"/>
      <c r="L37" s="23"/>
      <c r="M37" s="23"/>
      <c r="N37" s="23"/>
      <c r="O37" s="22"/>
    </row>
    <row r="38" spans="1:15" ht="15.75">
      <c r="A38" s="31" t="s">
        <v>33</v>
      </c>
      <c r="B38" s="25">
        <f t="shared" si="0"/>
        <v>0</v>
      </c>
      <c r="C38" s="60"/>
      <c r="D38" s="60"/>
      <c r="E38" s="60"/>
      <c r="F38" s="23"/>
      <c r="G38" s="23"/>
      <c r="H38" s="60"/>
      <c r="I38" s="60"/>
      <c r="J38" s="60"/>
      <c r="K38" s="23"/>
      <c r="L38" s="23"/>
      <c r="M38" s="23"/>
      <c r="N38" s="23"/>
      <c r="O38" s="22"/>
    </row>
    <row r="39" spans="1:15" ht="15.6" customHeight="1">
      <c r="A39" s="31" t="s">
        <v>32</v>
      </c>
      <c r="B39" s="25">
        <f t="shared" ref="B39:B70" si="1">C39+D39+F39</f>
        <v>0</v>
      </c>
      <c r="C39" s="60"/>
      <c r="D39" s="60"/>
      <c r="E39" s="60"/>
      <c r="F39" s="23"/>
      <c r="G39" s="23"/>
      <c r="H39" s="60"/>
      <c r="I39" s="60"/>
      <c r="J39" s="60"/>
      <c r="K39" s="23"/>
      <c r="L39" s="23"/>
      <c r="M39" s="23"/>
      <c r="N39" s="23"/>
      <c r="O39" s="22"/>
    </row>
    <row r="40" spans="1:15" ht="15.6" customHeight="1">
      <c r="A40" s="31" t="s">
        <v>31</v>
      </c>
      <c r="B40" s="25">
        <f t="shared" si="1"/>
        <v>0</v>
      </c>
      <c r="C40" s="60"/>
      <c r="D40" s="60"/>
      <c r="E40" s="60"/>
      <c r="F40" s="23"/>
      <c r="G40" s="23"/>
      <c r="H40" s="60"/>
      <c r="I40" s="60"/>
      <c r="J40" s="60"/>
      <c r="K40" s="23"/>
      <c r="L40" s="23"/>
      <c r="M40" s="23"/>
      <c r="N40" s="23"/>
      <c r="O40" s="22"/>
    </row>
    <row r="41" spans="1:15" ht="15.6" customHeight="1">
      <c r="A41" s="31" t="s">
        <v>30</v>
      </c>
      <c r="B41" s="25">
        <f t="shared" si="1"/>
        <v>0</v>
      </c>
      <c r="C41" s="60"/>
      <c r="D41" s="60"/>
      <c r="E41" s="60"/>
      <c r="F41" s="23"/>
      <c r="G41" s="23"/>
      <c r="H41" s="60"/>
      <c r="I41" s="60"/>
      <c r="J41" s="60"/>
      <c r="K41" s="23"/>
      <c r="L41" s="23"/>
      <c r="M41" s="23"/>
      <c r="N41" s="23"/>
      <c r="O41" s="22"/>
    </row>
    <row r="42" spans="1:15" ht="15.6" customHeight="1">
      <c r="A42" s="31" t="s">
        <v>29</v>
      </c>
      <c r="B42" s="25">
        <f t="shared" si="1"/>
        <v>0</v>
      </c>
      <c r="C42" s="60"/>
      <c r="D42" s="60"/>
      <c r="E42" s="60"/>
      <c r="F42" s="23"/>
      <c r="G42" s="23"/>
      <c r="H42" s="60"/>
      <c r="I42" s="60"/>
      <c r="J42" s="60"/>
      <c r="K42" s="23"/>
      <c r="L42" s="23"/>
      <c r="M42" s="23"/>
      <c r="N42" s="23"/>
      <c r="O42" s="22"/>
    </row>
    <row r="43" spans="1:15" ht="15.6" customHeight="1">
      <c r="A43" s="31" t="s">
        <v>28</v>
      </c>
      <c r="B43" s="25">
        <f t="shared" si="1"/>
        <v>0</v>
      </c>
      <c r="C43" s="60"/>
      <c r="D43" s="60"/>
      <c r="E43" s="60"/>
      <c r="F43" s="23"/>
      <c r="G43" s="23"/>
      <c r="H43" s="60"/>
      <c r="I43" s="60"/>
      <c r="J43" s="60"/>
      <c r="K43" s="23"/>
      <c r="L43" s="23"/>
      <c r="M43" s="23"/>
      <c r="N43" s="23"/>
      <c r="O43" s="22"/>
    </row>
    <row r="44" spans="1:15" ht="15" customHeight="1">
      <c r="A44" s="31" t="s">
        <v>27</v>
      </c>
      <c r="B44" s="25">
        <f t="shared" si="1"/>
        <v>0</v>
      </c>
      <c r="C44" s="60"/>
      <c r="D44" s="60"/>
      <c r="E44" s="60"/>
      <c r="F44" s="23"/>
      <c r="G44" s="23"/>
      <c r="H44" s="60"/>
      <c r="I44" s="60"/>
      <c r="J44" s="60"/>
      <c r="K44" s="23"/>
      <c r="L44" s="23"/>
      <c r="M44" s="23"/>
      <c r="N44" s="23"/>
      <c r="O44" s="22"/>
    </row>
    <row r="45" spans="1:15" ht="32.25" customHeight="1">
      <c r="A45" s="31" t="s">
        <v>26</v>
      </c>
      <c r="B45" s="25">
        <f t="shared" si="1"/>
        <v>0</v>
      </c>
      <c r="C45" s="60"/>
      <c r="D45" s="60"/>
      <c r="E45" s="60"/>
      <c r="F45" s="23"/>
      <c r="G45" s="23"/>
      <c r="H45" s="60"/>
      <c r="I45" s="60"/>
      <c r="J45" s="60"/>
      <c r="K45" s="23"/>
      <c r="L45" s="23"/>
      <c r="M45" s="23"/>
      <c r="N45" s="23"/>
      <c r="O45" s="22"/>
    </row>
    <row r="46" spans="1:15" ht="15.6" customHeight="1">
      <c r="A46" s="31" t="s">
        <v>25</v>
      </c>
      <c r="B46" s="25">
        <f t="shared" si="1"/>
        <v>0</v>
      </c>
      <c r="C46" s="60"/>
      <c r="D46" s="60"/>
      <c r="E46" s="60"/>
      <c r="F46" s="23"/>
      <c r="G46" s="23"/>
      <c r="H46" s="60"/>
      <c r="I46" s="60"/>
      <c r="J46" s="60"/>
      <c r="K46" s="23"/>
      <c r="L46" s="23"/>
      <c r="M46" s="23"/>
      <c r="N46" s="23"/>
      <c r="O46" s="22"/>
    </row>
    <row r="47" spans="1:15" ht="33" customHeight="1">
      <c r="A47" s="31" t="s">
        <v>24</v>
      </c>
      <c r="B47" s="25">
        <f t="shared" si="1"/>
        <v>0</v>
      </c>
      <c r="C47" s="60"/>
      <c r="D47" s="60"/>
      <c r="E47" s="60"/>
      <c r="F47" s="23"/>
      <c r="G47" s="23"/>
      <c r="H47" s="60"/>
      <c r="I47" s="60"/>
      <c r="J47" s="60"/>
      <c r="K47" s="23"/>
      <c r="L47" s="23"/>
      <c r="M47" s="23"/>
      <c r="N47" s="23"/>
      <c r="O47" s="22"/>
    </row>
    <row r="48" spans="1:15" s="2" customFormat="1" ht="15.75">
      <c r="A48" s="31" t="s">
        <v>23</v>
      </c>
      <c r="B48" s="25">
        <f t="shared" si="1"/>
        <v>0</v>
      </c>
      <c r="C48" s="60"/>
      <c r="D48" s="60"/>
      <c r="E48" s="60"/>
      <c r="F48" s="23"/>
      <c r="G48" s="23"/>
      <c r="H48" s="60"/>
      <c r="I48" s="60"/>
      <c r="J48" s="60"/>
      <c r="K48" s="23"/>
      <c r="L48" s="23"/>
      <c r="M48" s="23"/>
      <c r="N48" s="23"/>
      <c r="O48" s="22"/>
    </row>
    <row r="49" spans="1:15" ht="15.75">
      <c r="A49" s="31" t="s">
        <v>22</v>
      </c>
      <c r="B49" s="25">
        <f t="shared" si="1"/>
        <v>0</v>
      </c>
      <c r="C49" s="60"/>
      <c r="D49" s="60"/>
      <c r="E49" s="60"/>
      <c r="F49" s="23"/>
      <c r="G49" s="23"/>
      <c r="H49" s="60"/>
      <c r="I49" s="60"/>
      <c r="J49" s="60"/>
      <c r="K49" s="23"/>
      <c r="L49" s="23"/>
      <c r="M49" s="23"/>
      <c r="N49" s="23"/>
      <c r="O49" s="22"/>
    </row>
    <row r="50" spans="1:15" ht="15.75">
      <c r="A50" s="31" t="s">
        <v>21</v>
      </c>
      <c r="B50" s="25">
        <f t="shared" si="1"/>
        <v>0</v>
      </c>
      <c r="C50" s="60"/>
      <c r="D50" s="60"/>
      <c r="E50" s="60"/>
      <c r="F50" s="23"/>
      <c r="G50" s="23"/>
      <c r="H50" s="60"/>
      <c r="I50" s="60"/>
      <c r="J50" s="60"/>
      <c r="K50" s="23"/>
      <c r="L50" s="23"/>
      <c r="M50" s="23"/>
      <c r="N50" s="23"/>
      <c r="O50" s="22"/>
    </row>
    <row r="51" spans="1:15" ht="17.45" customHeight="1">
      <c r="A51" s="31" t="s">
        <v>20</v>
      </c>
      <c r="B51" s="25">
        <f t="shared" si="1"/>
        <v>0</v>
      </c>
      <c r="C51" s="60"/>
      <c r="D51" s="60"/>
      <c r="E51" s="60"/>
      <c r="F51" s="23"/>
      <c r="G51" s="23"/>
      <c r="H51" s="60"/>
      <c r="I51" s="60"/>
      <c r="J51" s="60"/>
      <c r="K51" s="23"/>
      <c r="L51" s="23"/>
      <c r="M51" s="23"/>
      <c r="N51" s="23"/>
      <c r="O51" s="22"/>
    </row>
    <row r="52" spans="1:15" ht="15" customHeight="1">
      <c r="A52" s="31" t="s">
        <v>19</v>
      </c>
      <c r="B52" s="25">
        <f t="shared" si="1"/>
        <v>0</v>
      </c>
      <c r="C52" s="60"/>
      <c r="D52" s="60"/>
      <c r="E52" s="60"/>
      <c r="F52" s="23"/>
      <c r="G52" s="23"/>
      <c r="H52" s="60"/>
      <c r="I52" s="60"/>
      <c r="J52" s="60"/>
      <c r="K52" s="28">
        <f>ROUND(((B52+H52)*4)+I52*9.4,2)</f>
        <v>0</v>
      </c>
      <c r="L52" s="23"/>
      <c r="M52" s="23"/>
      <c r="N52" s="23"/>
      <c r="O52" s="22"/>
    </row>
    <row r="53" spans="1:15" ht="15.75">
      <c r="A53" s="31" t="s">
        <v>18</v>
      </c>
      <c r="B53" s="25">
        <f t="shared" si="1"/>
        <v>0</v>
      </c>
      <c r="C53" s="23"/>
      <c r="D53" s="23"/>
      <c r="E53" s="23"/>
      <c r="F53" s="23"/>
      <c r="G53" s="23"/>
      <c r="H53" s="23"/>
      <c r="I53" s="23"/>
      <c r="J53" s="23"/>
      <c r="K53" s="28">
        <f>ROUND(((B53+H53)*4)+I53*9.4,2)</f>
        <v>0</v>
      </c>
      <c r="L53" s="23"/>
      <c r="M53" s="23"/>
      <c r="N53" s="23"/>
      <c r="O53" s="22"/>
    </row>
    <row r="54" spans="1:15" ht="15.75">
      <c r="A54" s="31" t="s">
        <v>17</v>
      </c>
      <c r="B54" s="25">
        <f t="shared" si="1"/>
        <v>0</v>
      </c>
      <c r="C54" s="23"/>
      <c r="D54" s="23"/>
      <c r="E54" s="23"/>
      <c r="F54" s="23"/>
      <c r="G54" s="23"/>
      <c r="H54" s="23"/>
      <c r="I54" s="23"/>
      <c r="J54" s="23"/>
      <c r="K54" s="28">
        <f>ROUND(((B54+H54)*4)+I54*9.4,2)</f>
        <v>0</v>
      </c>
      <c r="L54" s="23"/>
      <c r="M54" s="23"/>
      <c r="N54" s="23"/>
      <c r="O54" s="22"/>
    </row>
    <row r="55" spans="1:15" ht="15.75">
      <c r="A55" s="31" t="s">
        <v>16</v>
      </c>
      <c r="B55" s="25">
        <f t="shared" si="1"/>
        <v>0</v>
      </c>
      <c r="C55" s="23"/>
      <c r="D55" s="23"/>
      <c r="E55" s="23"/>
      <c r="F55" s="23"/>
      <c r="G55" s="23"/>
      <c r="H55" s="23"/>
      <c r="I55" s="23"/>
      <c r="J55" s="23"/>
      <c r="K55" s="28">
        <f>ROUND(((B55+H55)*4)+I55*9.4,2)</f>
        <v>0</v>
      </c>
      <c r="L55" s="23"/>
      <c r="M55" s="23"/>
      <c r="N55" s="23"/>
      <c r="O55" s="22"/>
    </row>
    <row r="56" spans="1:15" ht="15.75">
      <c r="A56" s="31" t="s">
        <v>15</v>
      </c>
      <c r="B56" s="25">
        <f t="shared" si="1"/>
        <v>0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2"/>
    </row>
    <row r="57" spans="1:15" ht="15.75">
      <c r="A57" s="31" t="s">
        <v>14</v>
      </c>
      <c r="B57" s="25">
        <f t="shared" si="1"/>
        <v>500</v>
      </c>
      <c r="C57" s="23"/>
      <c r="D57" s="23"/>
      <c r="E57" s="23"/>
      <c r="F57" s="23">
        <v>500</v>
      </c>
      <c r="G57" s="23"/>
      <c r="H57" s="23"/>
      <c r="I57" s="23">
        <v>250</v>
      </c>
      <c r="J57" s="23"/>
      <c r="K57" s="23"/>
      <c r="L57" s="23"/>
      <c r="M57" s="23"/>
      <c r="N57" s="23"/>
      <c r="O57" s="22">
        <v>250</v>
      </c>
    </row>
    <row r="58" spans="1:15" ht="15.75">
      <c r="A58" s="31" t="s">
        <v>13</v>
      </c>
      <c r="B58" s="25">
        <f t="shared" si="1"/>
        <v>0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2"/>
    </row>
    <row r="59" spans="1:15" ht="16.149999999999999" customHeight="1">
      <c r="A59" s="31" t="s">
        <v>12</v>
      </c>
      <c r="B59" s="25">
        <f t="shared" si="1"/>
        <v>0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2"/>
    </row>
    <row r="60" spans="1:15" ht="15.75">
      <c r="A60" s="31" t="s">
        <v>11</v>
      </c>
      <c r="B60" s="25">
        <f t="shared" si="1"/>
        <v>0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2"/>
    </row>
    <row r="61" spans="1:15" ht="15.75" customHeight="1">
      <c r="A61" s="31" t="s">
        <v>10</v>
      </c>
      <c r="B61" s="25">
        <f t="shared" si="1"/>
        <v>0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2"/>
    </row>
    <row r="62" spans="1:15" ht="31.5" customHeight="1">
      <c r="A62" s="31" t="s">
        <v>9</v>
      </c>
      <c r="B62" s="25">
        <f t="shared" si="1"/>
        <v>0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2"/>
    </row>
    <row r="63" spans="1:15" ht="15.75">
      <c r="A63" s="31" t="s">
        <v>8</v>
      </c>
      <c r="B63" s="25">
        <f t="shared" si="1"/>
        <v>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2"/>
    </row>
    <row r="64" spans="1:15" ht="15.6" customHeight="1">
      <c r="A64" s="31" t="s">
        <v>7</v>
      </c>
      <c r="B64" s="25">
        <f t="shared" si="1"/>
        <v>0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2"/>
    </row>
    <row r="65" spans="1:15" ht="15.75">
      <c r="A65" s="31" t="s">
        <v>6</v>
      </c>
      <c r="B65" s="25">
        <f t="shared" si="1"/>
        <v>0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2"/>
    </row>
    <row r="66" spans="1:15" ht="15.75">
      <c r="A66" s="31" t="s">
        <v>5</v>
      </c>
      <c r="B66" s="25">
        <f t="shared" si="1"/>
        <v>0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2"/>
    </row>
    <row r="67" spans="1:15" ht="19.5" customHeight="1">
      <c r="A67" s="31" t="s">
        <v>4</v>
      </c>
      <c r="B67" s="25">
        <f t="shared" si="1"/>
        <v>0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2"/>
    </row>
    <row r="68" spans="1:15" ht="15.75">
      <c r="A68" s="31" t="s">
        <v>3</v>
      </c>
      <c r="B68" s="25">
        <f t="shared" si="1"/>
        <v>0</v>
      </c>
      <c r="C68" s="23"/>
      <c r="D68" s="23"/>
      <c r="E68" s="23"/>
      <c r="F68" s="23"/>
      <c r="G68" s="23"/>
      <c r="H68" s="23"/>
      <c r="I68" s="23"/>
      <c r="J68" s="23"/>
      <c r="K68" s="28">
        <f>ROUND(((B68+H68)*4)+I68*9.4,2)</f>
        <v>0</v>
      </c>
      <c r="L68" s="23"/>
      <c r="M68" s="23"/>
      <c r="N68" s="23"/>
      <c r="O68" s="22"/>
    </row>
    <row r="69" spans="1:15" ht="15.75">
      <c r="A69" s="31" t="s">
        <v>2</v>
      </c>
      <c r="B69" s="25">
        <f t="shared" si="1"/>
        <v>0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2"/>
    </row>
    <row r="70" spans="1:15" ht="16.5" thickBot="1">
      <c r="A70" s="341" t="s">
        <v>1</v>
      </c>
      <c r="B70" s="20">
        <f t="shared" si="1"/>
        <v>0</v>
      </c>
      <c r="C70" s="15"/>
      <c r="D70" s="15"/>
      <c r="E70" s="46"/>
      <c r="F70" s="47"/>
      <c r="G70" s="46"/>
      <c r="H70" s="15"/>
      <c r="I70" s="15"/>
      <c r="J70" s="46"/>
      <c r="K70" s="15"/>
      <c r="L70" s="16"/>
      <c r="M70" s="15"/>
      <c r="N70" s="15"/>
      <c r="O70" s="14"/>
    </row>
    <row r="71" spans="1:15" ht="16.5" thickBot="1">
      <c r="A71" s="13" t="s">
        <v>0</v>
      </c>
      <c r="B71" s="11">
        <f t="shared" ref="B71:O71" si="2">SUM(B7:B70)</f>
        <v>57690</v>
      </c>
      <c r="C71" s="11">
        <f t="shared" si="2"/>
        <v>0</v>
      </c>
      <c r="D71" s="11">
        <f t="shared" si="2"/>
        <v>0</v>
      </c>
      <c r="E71" s="11">
        <f t="shared" si="2"/>
        <v>0</v>
      </c>
      <c r="F71" s="11">
        <f t="shared" si="2"/>
        <v>57690</v>
      </c>
      <c r="G71" s="11">
        <f t="shared" si="2"/>
        <v>485</v>
      </c>
      <c r="H71" s="11">
        <f t="shared" si="2"/>
        <v>0</v>
      </c>
      <c r="I71" s="11">
        <f t="shared" si="2"/>
        <v>26150</v>
      </c>
      <c r="J71" s="11">
        <f t="shared" si="2"/>
        <v>0</v>
      </c>
      <c r="K71" s="12">
        <f t="shared" si="2"/>
        <v>0</v>
      </c>
      <c r="L71" s="11">
        <f t="shared" si="2"/>
        <v>0</v>
      </c>
      <c r="M71" s="11">
        <f t="shared" si="2"/>
        <v>0</v>
      </c>
      <c r="N71" s="11">
        <f t="shared" si="2"/>
        <v>35000</v>
      </c>
      <c r="O71" s="10">
        <f t="shared" si="2"/>
        <v>26150</v>
      </c>
    </row>
    <row r="72" spans="1:15" ht="22.9" customHeight="1">
      <c r="A72" s="9"/>
      <c r="B72" s="8"/>
      <c r="C72" s="8"/>
      <c r="D72" s="8"/>
      <c r="E72" s="8"/>
      <c r="F72" s="8"/>
      <c r="G72" s="8"/>
      <c r="H72" s="7"/>
      <c r="I72" s="7"/>
      <c r="J72" s="7"/>
      <c r="K72" s="7"/>
      <c r="L72" s="7"/>
      <c r="M72" s="7"/>
      <c r="N72" s="7"/>
      <c r="O72" s="7"/>
    </row>
    <row r="73" spans="1:15" ht="15.75"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</row>
    <row r="74" spans="1:15" ht="15.75"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</row>
    <row r="75" spans="1:15" ht="15.75">
      <c r="B75" s="4"/>
      <c r="C75" s="4"/>
      <c r="D75" s="4"/>
      <c r="E75" s="4"/>
      <c r="F75" s="4"/>
      <c r="G75" s="4"/>
      <c r="H75" s="3"/>
      <c r="I75" s="3"/>
      <c r="J75" s="3"/>
      <c r="K75" s="3"/>
      <c r="L75" s="3"/>
      <c r="M75" s="3"/>
      <c r="N75" s="3"/>
      <c r="O75" s="3"/>
    </row>
  </sheetData>
  <mergeCells count="11">
    <mergeCell ref="L4:O4"/>
    <mergeCell ref="L5:M5"/>
    <mergeCell ref="N5:O5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41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5"/>
  <sheetViews>
    <sheetView zoomScale="75" zoomScaleNormal="75" workbookViewId="0">
      <pane ySplit="6" topLeftCell="A7" activePane="bottomLeft" state="frozen"/>
      <selection activeCell="M80" sqref="M80"/>
      <selection pane="bottomLeft" activeCell="M80" sqref="M80"/>
    </sheetView>
  </sheetViews>
  <sheetFormatPr defaultColWidth="8.85546875" defaultRowHeight="15"/>
  <cols>
    <col min="1" max="1" width="48.140625" style="1" customWidth="1"/>
    <col min="2" max="2" width="18.28515625" style="2" customWidth="1"/>
    <col min="3" max="3" width="25.140625" style="2" customWidth="1"/>
    <col min="4" max="4" width="21.85546875" style="2" customWidth="1"/>
    <col min="5" max="5" width="16.5703125" style="2" customWidth="1"/>
    <col min="6" max="6" width="12.5703125" style="2" customWidth="1"/>
    <col min="7" max="7" width="14.7109375" style="2" customWidth="1"/>
    <col min="8" max="8" width="13" style="1" customWidth="1"/>
    <col min="9" max="9" width="14.140625" style="1" customWidth="1"/>
    <col min="10" max="10" width="15.42578125" style="1" customWidth="1"/>
    <col min="11" max="11" width="13.140625" style="1" customWidth="1"/>
    <col min="12" max="12" width="11.42578125" style="1" customWidth="1"/>
    <col min="13" max="13" width="13" style="1" customWidth="1"/>
    <col min="14" max="14" width="11.7109375" style="1" customWidth="1"/>
    <col min="15" max="15" width="13.42578125" style="1" customWidth="1"/>
    <col min="16" max="245" width="8.85546875" style="1"/>
    <col min="246" max="246" width="34" style="1" customWidth="1"/>
    <col min="247" max="247" width="11.28515625" style="1" customWidth="1"/>
    <col min="248" max="248" width="11" style="1" customWidth="1"/>
    <col min="249" max="249" width="8.85546875" style="1"/>
    <col min="250" max="250" width="48.140625" style="1" customWidth="1"/>
    <col min="251" max="251" width="9.7109375" style="1" customWidth="1"/>
    <col min="252" max="252" width="9" style="1" customWidth="1"/>
    <col min="253" max="254" width="8.42578125" style="1" customWidth="1"/>
    <col min="255" max="256" width="8.28515625" style="1" customWidth="1"/>
    <col min="257" max="257" width="9.7109375" style="1" customWidth="1"/>
    <col min="258" max="258" width="9.28515625" style="1" customWidth="1"/>
    <col min="259" max="259" width="7.7109375" style="1" customWidth="1"/>
    <col min="260" max="260" width="11.5703125" style="1" customWidth="1"/>
    <col min="261" max="264" width="9.28515625" style="1" customWidth="1"/>
    <col min="265" max="501" width="8.85546875" style="1"/>
    <col min="502" max="502" width="34" style="1" customWidth="1"/>
    <col min="503" max="503" width="11.28515625" style="1" customWidth="1"/>
    <col min="504" max="504" width="11" style="1" customWidth="1"/>
    <col min="505" max="505" width="8.85546875" style="1"/>
    <col min="506" max="506" width="48.140625" style="1" customWidth="1"/>
    <col min="507" max="507" width="9.7109375" style="1" customWidth="1"/>
    <col min="508" max="508" width="9" style="1" customWidth="1"/>
    <col min="509" max="510" width="8.42578125" style="1" customWidth="1"/>
    <col min="511" max="512" width="8.28515625" style="1" customWidth="1"/>
    <col min="513" max="513" width="9.7109375" style="1" customWidth="1"/>
    <col min="514" max="514" width="9.28515625" style="1" customWidth="1"/>
    <col min="515" max="515" width="7.7109375" style="1" customWidth="1"/>
    <col min="516" max="516" width="11.5703125" style="1" customWidth="1"/>
    <col min="517" max="520" width="9.28515625" style="1" customWidth="1"/>
    <col min="521" max="757" width="8.85546875" style="1"/>
    <col min="758" max="758" width="34" style="1" customWidth="1"/>
    <col min="759" max="759" width="11.28515625" style="1" customWidth="1"/>
    <col min="760" max="760" width="11" style="1" customWidth="1"/>
    <col min="761" max="761" width="8.85546875" style="1"/>
    <col min="762" max="762" width="48.140625" style="1" customWidth="1"/>
    <col min="763" max="763" width="9.7109375" style="1" customWidth="1"/>
    <col min="764" max="764" width="9" style="1" customWidth="1"/>
    <col min="765" max="766" width="8.42578125" style="1" customWidth="1"/>
    <col min="767" max="768" width="8.28515625" style="1" customWidth="1"/>
    <col min="769" max="769" width="9.7109375" style="1" customWidth="1"/>
    <col min="770" max="770" width="9.28515625" style="1" customWidth="1"/>
    <col min="771" max="771" width="7.7109375" style="1" customWidth="1"/>
    <col min="772" max="772" width="11.5703125" style="1" customWidth="1"/>
    <col min="773" max="776" width="9.28515625" style="1" customWidth="1"/>
    <col min="777" max="1013" width="8.85546875" style="1"/>
    <col min="1014" max="1014" width="34" style="1" customWidth="1"/>
    <col min="1015" max="1015" width="11.28515625" style="1" customWidth="1"/>
    <col min="1016" max="1016" width="11" style="1" customWidth="1"/>
    <col min="1017" max="1017" width="8.85546875" style="1"/>
    <col min="1018" max="1018" width="48.140625" style="1" customWidth="1"/>
    <col min="1019" max="1019" width="9.7109375" style="1" customWidth="1"/>
    <col min="1020" max="1020" width="9" style="1" customWidth="1"/>
    <col min="1021" max="1022" width="8.42578125" style="1" customWidth="1"/>
    <col min="1023" max="1024" width="8.28515625" style="1" customWidth="1"/>
    <col min="1025" max="1025" width="9.7109375" style="1" customWidth="1"/>
    <col min="1026" max="1026" width="9.28515625" style="1" customWidth="1"/>
    <col min="1027" max="1027" width="7.7109375" style="1" customWidth="1"/>
    <col min="1028" max="1028" width="11.5703125" style="1" customWidth="1"/>
    <col min="1029" max="1032" width="9.28515625" style="1" customWidth="1"/>
    <col min="1033" max="1269" width="8.85546875" style="1"/>
    <col min="1270" max="1270" width="34" style="1" customWidth="1"/>
    <col min="1271" max="1271" width="11.28515625" style="1" customWidth="1"/>
    <col min="1272" max="1272" width="11" style="1" customWidth="1"/>
    <col min="1273" max="1273" width="8.85546875" style="1"/>
    <col min="1274" max="1274" width="48.140625" style="1" customWidth="1"/>
    <col min="1275" max="1275" width="9.7109375" style="1" customWidth="1"/>
    <col min="1276" max="1276" width="9" style="1" customWidth="1"/>
    <col min="1277" max="1278" width="8.42578125" style="1" customWidth="1"/>
    <col min="1279" max="1280" width="8.28515625" style="1" customWidth="1"/>
    <col min="1281" max="1281" width="9.7109375" style="1" customWidth="1"/>
    <col min="1282" max="1282" width="9.28515625" style="1" customWidth="1"/>
    <col min="1283" max="1283" width="7.7109375" style="1" customWidth="1"/>
    <col min="1284" max="1284" width="11.5703125" style="1" customWidth="1"/>
    <col min="1285" max="1288" width="9.28515625" style="1" customWidth="1"/>
    <col min="1289" max="1525" width="8.85546875" style="1"/>
    <col min="1526" max="1526" width="34" style="1" customWidth="1"/>
    <col min="1527" max="1527" width="11.28515625" style="1" customWidth="1"/>
    <col min="1528" max="1528" width="11" style="1" customWidth="1"/>
    <col min="1529" max="1529" width="8.85546875" style="1"/>
    <col min="1530" max="1530" width="48.140625" style="1" customWidth="1"/>
    <col min="1531" max="1531" width="9.7109375" style="1" customWidth="1"/>
    <col min="1532" max="1532" width="9" style="1" customWidth="1"/>
    <col min="1533" max="1534" width="8.42578125" style="1" customWidth="1"/>
    <col min="1535" max="1536" width="8.28515625" style="1" customWidth="1"/>
    <col min="1537" max="1537" width="9.7109375" style="1" customWidth="1"/>
    <col min="1538" max="1538" width="9.28515625" style="1" customWidth="1"/>
    <col min="1539" max="1539" width="7.7109375" style="1" customWidth="1"/>
    <col min="1540" max="1540" width="11.5703125" style="1" customWidth="1"/>
    <col min="1541" max="1544" width="9.28515625" style="1" customWidth="1"/>
    <col min="1545" max="1781" width="8.85546875" style="1"/>
    <col min="1782" max="1782" width="34" style="1" customWidth="1"/>
    <col min="1783" max="1783" width="11.28515625" style="1" customWidth="1"/>
    <col min="1784" max="1784" width="11" style="1" customWidth="1"/>
    <col min="1785" max="1785" width="8.85546875" style="1"/>
    <col min="1786" max="1786" width="48.140625" style="1" customWidth="1"/>
    <col min="1787" max="1787" width="9.7109375" style="1" customWidth="1"/>
    <col min="1788" max="1788" width="9" style="1" customWidth="1"/>
    <col min="1789" max="1790" width="8.42578125" style="1" customWidth="1"/>
    <col min="1791" max="1792" width="8.28515625" style="1" customWidth="1"/>
    <col min="1793" max="1793" width="9.7109375" style="1" customWidth="1"/>
    <col min="1794" max="1794" width="9.28515625" style="1" customWidth="1"/>
    <col min="1795" max="1795" width="7.7109375" style="1" customWidth="1"/>
    <col min="1796" max="1796" width="11.5703125" style="1" customWidth="1"/>
    <col min="1797" max="1800" width="9.28515625" style="1" customWidth="1"/>
    <col min="1801" max="2037" width="8.85546875" style="1"/>
    <col min="2038" max="2038" width="34" style="1" customWidth="1"/>
    <col min="2039" max="2039" width="11.28515625" style="1" customWidth="1"/>
    <col min="2040" max="2040" width="11" style="1" customWidth="1"/>
    <col min="2041" max="2041" width="8.85546875" style="1"/>
    <col min="2042" max="2042" width="48.140625" style="1" customWidth="1"/>
    <col min="2043" max="2043" width="9.7109375" style="1" customWidth="1"/>
    <col min="2044" max="2044" width="9" style="1" customWidth="1"/>
    <col min="2045" max="2046" width="8.42578125" style="1" customWidth="1"/>
    <col min="2047" max="2048" width="8.28515625" style="1" customWidth="1"/>
    <col min="2049" max="2049" width="9.7109375" style="1" customWidth="1"/>
    <col min="2050" max="2050" width="9.28515625" style="1" customWidth="1"/>
    <col min="2051" max="2051" width="7.7109375" style="1" customWidth="1"/>
    <col min="2052" max="2052" width="11.5703125" style="1" customWidth="1"/>
    <col min="2053" max="2056" width="9.28515625" style="1" customWidth="1"/>
    <col min="2057" max="2293" width="8.85546875" style="1"/>
    <col min="2294" max="2294" width="34" style="1" customWidth="1"/>
    <col min="2295" max="2295" width="11.28515625" style="1" customWidth="1"/>
    <col min="2296" max="2296" width="11" style="1" customWidth="1"/>
    <col min="2297" max="2297" width="8.85546875" style="1"/>
    <col min="2298" max="2298" width="48.140625" style="1" customWidth="1"/>
    <col min="2299" max="2299" width="9.7109375" style="1" customWidth="1"/>
    <col min="2300" max="2300" width="9" style="1" customWidth="1"/>
    <col min="2301" max="2302" width="8.42578125" style="1" customWidth="1"/>
    <col min="2303" max="2304" width="8.28515625" style="1" customWidth="1"/>
    <col min="2305" max="2305" width="9.7109375" style="1" customWidth="1"/>
    <col min="2306" max="2306" width="9.28515625" style="1" customWidth="1"/>
    <col min="2307" max="2307" width="7.7109375" style="1" customWidth="1"/>
    <col min="2308" max="2308" width="11.5703125" style="1" customWidth="1"/>
    <col min="2309" max="2312" width="9.28515625" style="1" customWidth="1"/>
    <col min="2313" max="2549" width="8.85546875" style="1"/>
    <col min="2550" max="2550" width="34" style="1" customWidth="1"/>
    <col min="2551" max="2551" width="11.28515625" style="1" customWidth="1"/>
    <col min="2552" max="2552" width="11" style="1" customWidth="1"/>
    <col min="2553" max="2553" width="8.85546875" style="1"/>
    <col min="2554" max="2554" width="48.140625" style="1" customWidth="1"/>
    <col min="2555" max="2555" width="9.7109375" style="1" customWidth="1"/>
    <col min="2556" max="2556" width="9" style="1" customWidth="1"/>
    <col min="2557" max="2558" width="8.42578125" style="1" customWidth="1"/>
    <col min="2559" max="2560" width="8.28515625" style="1" customWidth="1"/>
    <col min="2561" max="2561" width="9.7109375" style="1" customWidth="1"/>
    <col min="2562" max="2562" width="9.28515625" style="1" customWidth="1"/>
    <col min="2563" max="2563" width="7.7109375" style="1" customWidth="1"/>
    <col min="2564" max="2564" width="11.5703125" style="1" customWidth="1"/>
    <col min="2565" max="2568" width="9.28515625" style="1" customWidth="1"/>
    <col min="2569" max="2805" width="8.85546875" style="1"/>
    <col min="2806" max="2806" width="34" style="1" customWidth="1"/>
    <col min="2807" max="2807" width="11.28515625" style="1" customWidth="1"/>
    <col min="2808" max="2808" width="11" style="1" customWidth="1"/>
    <col min="2809" max="2809" width="8.85546875" style="1"/>
    <col min="2810" max="2810" width="48.140625" style="1" customWidth="1"/>
    <col min="2811" max="2811" width="9.7109375" style="1" customWidth="1"/>
    <col min="2812" max="2812" width="9" style="1" customWidth="1"/>
    <col min="2813" max="2814" width="8.42578125" style="1" customWidth="1"/>
    <col min="2815" max="2816" width="8.28515625" style="1" customWidth="1"/>
    <col min="2817" max="2817" width="9.7109375" style="1" customWidth="1"/>
    <col min="2818" max="2818" width="9.28515625" style="1" customWidth="1"/>
    <col min="2819" max="2819" width="7.7109375" style="1" customWidth="1"/>
    <col min="2820" max="2820" width="11.5703125" style="1" customWidth="1"/>
    <col min="2821" max="2824" width="9.28515625" style="1" customWidth="1"/>
    <col min="2825" max="3061" width="8.85546875" style="1"/>
    <col min="3062" max="3062" width="34" style="1" customWidth="1"/>
    <col min="3063" max="3063" width="11.28515625" style="1" customWidth="1"/>
    <col min="3064" max="3064" width="11" style="1" customWidth="1"/>
    <col min="3065" max="3065" width="8.85546875" style="1"/>
    <col min="3066" max="3066" width="48.140625" style="1" customWidth="1"/>
    <col min="3067" max="3067" width="9.7109375" style="1" customWidth="1"/>
    <col min="3068" max="3068" width="9" style="1" customWidth="1"/>
    <col min="3069" max="3070" width="8.42578125" style="1" customWidth="1"/>
    <col min="3071" max="3072" width="8.28515625" style="1" customWidth="1"/>
    <col min="3073" max="3073" width="9.7109375" style="1" customWidth="1"/>
    <col min="3074" max="3074" width="9.28515625" style="1" customWidth="1"/>
    <col min="3075" max="3075" width="7.7109375" style="1" customWidth="1"/>
    <col min="3076" max="3076" width="11.5703125" style="1" customWidth="1"/>
    <col min="3077" max="3080" width="9.28515625" style="1" customWidth="1"/>
    <col min="3081" max="3317" width="8.85546875" style="1"/>
    <col min="3318" max="3318" width="34" style="1" customWidth="1"/>
    <col min="3319" max="3319" width="11.28515625" style="1" customWidth="1"/>
    <col min="3320" max="3320" width="11" style="1" customWidth="1"/>
    <col min="3321" max="3321" width="8.85546875" style="1"/>
    <col min="3322" max="3322" width="48.140625" style="1" customWidth="1"/>
    <col min="3323" max="3323" width="9.7109375" style="1" customWidth="1"/>
    <col min="3324" max="3324" width="9" style="1" customWidth="1"/>
    <col min="3325" max="3326" width="8.42578125" style="1" customWidth="1"/>
    <col min="3327" max="3328" width="8.28515625" style="1" customWidth="1"/>
    <col min="3329" max="3329" width="9.7109375" style="1" customWidth="1"/>
    <col min="3330" max="3330" width="9.28515625" style="1" customWidth="1"/>
    <col min="3331" max="3331" width="7.7109375" style="1" customWidth="1"/>
    <col min="3332" max="3332" width="11.5703125" style="1" customWidth="1"/>
    <col min="3333" max="3336" width="9.28515625" style="1" customWidth="1"/>
    <col min="3337" max="3573" width="8.85546875" style="1"/>
    <col min="3574" max="3574" width="34" style="1" customWidth="1"/>
    <col min="3575" max="3575" width="11.28515625" style="1" customWidth="1"/>
    <col min="3576" max="3576" width="11" style="1" customWidth="1"/>
    <col min="3577" max="3577" width="8.85546875" style="1"/>
    <col min="3578" max="3578" width="48.140625" style="1" customWidth="1"/>
    <col min="3579" max="3579" width="9.7109375" style="1" customWidth="1"/>
    <col min="3580" max="3580" width="9" style="1" customWidth="1"/>
    <col min="3581" max="3582" width="8.42578125" style="1" customWidth="1"/>
    <col min="3583" max="3584" width="8.28515625" style="1" customWidth="1"/>
    <col min="3585" max="3585" width="9.7109375" style="1" customWidth="1"/>
    <col min="3586" max="3586" width="9.28515625" style="1" customWidth="1"/>
    <col min="3587" max="3587" width="7.7109375" style="1" customWidth="1"/>
    <col min="3588" max="3588" width="11.5703125" style="1" customWidth="1"/>
    <col min="3589" max="3592" width="9.28515625" style="1" customWidth="1"/>
    <col min="3593" max="3829" width="8.85546875" style="1"/>
    <col min="3830" max="3830" width="34" style="1" customWidth="1"/>
    <col min="3831" max="3831" width="11.28515625" style="1" customWidth="1"/>
    <col min="3832" max="3832" width="11" style="1" customWidth="1"/>
    <col min="3833" max="3833" width="8.85546875" style="1"/>
    <col min="3834" max="3834" width="48.140625" style="1" customWidth="1"/>
    <col min="3835" max="3835" width="9.7109375" style="1" customWidth="1"/>
    <col min="3836" max="3836" width="9" style="1" customWidth="1"/>
    <col min="3837" max="3838" width="8.42578125" style="1" customWidth="1"/>
    <col min="3839" max="3840" width="8.28515625" style="1" customWidth="1"/>
    <col min="3841" max="3841" width="9.7109375" style="1" customWidth="1"/>
    <col min="3842" max="3842" width="9.28515625" style="1" customWidth="1"/>
    <col min="3843" max="3843" width="7.7109375" style="1" customWidth="1"/>
    <col min="3844" max="3844" width="11.5703125" style="1" customWidth="1"/>
    <col min="3845" max="3848" width="9.28515625" style="1" customWidth="1"/>
    <col min="3849" max="4085" width="8.85546875" style="1"/>
    <col min="4086" max="4086" width="34" style="1" customWidth="1"/>
    <col min="4087" max="4087" width="11.28515625" style="1" customWidth="1"/>
    <col min="4088" max="4088" width="11" style="1" customWidth="1"/>
    <col min="4089" max="4089" width="8.85546875" style="1"/>
    <col min="4090" max="4090" width="48.140625" style="1" customWidth="1"/>
    <col min="4091" max="4091" width="9.7109375" style="1" customWidth="1"/>
    <col min="4092" max="4092" width="9" style="1" customWidth="1"/>
    <col min="4093" max="4094" width="8.42578125" style="1" customWidth="1"/>
    <col min="4095" max="4096" width="8.28515625" style="1" customWidth="1"/>
    <col min="4097" max="4097" width="9.7109375" style="1" customWidth="1"/>
    <col min="4098" max="4098" width="9.28515625" style="1" customWidth="1"/>
    <col min="4099" max="4099" width="7.7109375" style="1" customWidth="1"/>
    <col min="4100" max="4100" width="11.5703125" style="1" customWidth="1"/>
    <col min="4101" max="4104" width="9.28515625" style="1" customWidth="1"/>
    <col min="4105" max="4341" width="8.85546875" style="1"/>
    <col min="4342" max="4342" width="34" style="1" customWidth="1"/>
    <col min="4343" max="4343" width="11.28515625" style="1" customWidth="1"/>
    <col min="4344" max="4344" width="11" style="1" customWidth="1"/>
    <col min="4345" max="4345" width="8.85546875" style="1"/>
    <col min="4346" max="4346" width="48.140625" style="1" customWidth="1"/>
    <col min="4347" max="4347" width="9.7109375" style="1" customWidth="1"/>
    <col min="4348" max="4348" width="9" style="1" customWidth="1"/>
    <col min="4349" max="4350" width="8.42578125" style="1" customWidth="1"/>
    <col min="4351" max="4352" width="8.28515625" style="1" customWidth="1"/>
    <col min="4353" max="4353" width="9.7109375" style="1" customWidth="1"/>
    <col min="4354" max="4354" width="9.28515625" style="1" customWidth="1"/>
    <col min="4355" max="4355" width="7.7109375" style="1" customWidth="1"/>
    <col min="4356" max="4356" width="11.5703125" style="1" customWidth="1"/>
    <col min="4357" max="4360" width="9.28515625" style="1" customWidth="1"/>
    <col min="4361" max="4597" width="8.85546875" style="1"/>
    <col min="4598" max="4598" width="34" style="1" customWidth="1"/>
    <col min="4599" max="4599" width="11.28515625" style="1" customWidth="1"/>
    <col min="4600" max="4600" width="11" style="1" customWidth="1"/>
    <col min="4601" max="4601" width="8.85546875" style="1"/>
    <col min="4602" max="4602" width="48.140625" style="1" customWidth="1"/>
    <col min="4603" max="4603" width="9.7109375" style="1" customWidth="1"/>
    <col min="4604" max="4604" width="9" style="1" customWidth="1"/>
    <col min="4605" max="4606" width="8.42578125" style="1" customWidth="1"/>
    <col min="4607" max="4608" width="8.28515625" style="1" customWidth="1"/>
    <col min="4609" max="4609" width="9.7109375" style="1" customWidth="1"/>
    <col min="4610" max="4610" width="9.28515625" style="1" customWidth="1"/>
    <col min="4611" max="4611" width="7.7109375" style="1" customWidth="1"/>
    <col min="4612" max="4612" width="11.5703125" style="1" customWidth="1"/>
    <col min="4613" max="4616" width="9.28515625" style="1" customWidth="1"/>
    <col min="4617" max="4853" width="8.85546875" style="1"/>
    <col min="4854" max="4854" width="34" style="1" customWidth="1"/>
    <col min="4855" max="4855" width="11.28515625" style="1" customWidth="1"/>
    <col min="4856" max="4856" width="11" style="1" customWidth="1"/>
    <col min="4857" max="4857" width="8.85546875" style="1"/>
    <col min="4858" max="4858" width="48.140625" style="1" customWidth="1"/>
    <col min="4859" max="4859" width="9.7109375" style="1" customWidth="1"/>
    <col min="4860" max="4860" width="9" style="1" customWidth="1"/>
    <col min="4861" max="4862" width="8.42578125" style="1" customWidth="1"/>
    <col min="4863" max="4864" width="8.28515625" style="1" customWidth="1"/>
    <col min="4865" max="4865" width="9.7109375" style="1" customWidth="1"/>
    <col min="4866" max="4866" width="9.28515625" style="1" customWidth="1"/>
    <col min="4867" max="4867" width="7.7109375" style="1" customWidth="1"/>
    <col min="4868" max="4868" width="11.5703125" style="1" customWidth="1"/>
    <col min="4869" max="4872" width="9.28515625" style="1" customWidth="1"/>
    <col min="4873" max="5109" width="8.85546875" style="1"/>
    <col min="5110" max="5110" width="34" style="1" customWidth="1"/>
    <col min="5111" max="5111" width="11.28515625" style="1" customWidth="1"/>
    <col min="5112" max="5112" width="11" style="1" customWidth="1"/>
    <col min="5113" max="5113" width="8.85546875" style="1"/>
    <col min="5114" max="5114" width="48.140625" style="1" customWidth="1"/>
    <col min="5115" max="5115" width="9.7109375" style="1" customWidth="1"/>
    <col min="5116" max="5116" width="9" style="1" customWidth="1"/>
    <col min="5117" max="5118" width="8.42578125" style="1" customWidth="1"/>
    <col min="5119" max="5120" width="8.28515625" style="1" customWidth="1"/>
    <col min="5121" max="5121" width="9.7109375" style="1" customWidth="1"/>
    <col min="5122" max="5122" width="9.28515625" style="1" customWidth="1"/>
    <col min="5123" max="5123" width="7.7109375" style="1" customWidth="1"/>
    <col min="5124" max="5124" width="11.5703125" style="1" customWidth="1"/>
    <col min="5125" max="5128" width="9.28515625" style="1" customWidth="1"/>
    <col min="5129" max="5365" width="8.85546875" style="1"/>
    <col min="5366" max="5366" width="34" style="1" customWidth="1"/>
    <col min="5367" max="5367" width="11.28515625" style="1" customWidth="1"/>
    <col min="5368" max="5368" width="11" style="1" customWidth="1"/>
    <col min="5369" max="5369" width="8.85546875" style="1"/>
    <col min="5370" max="5370" width="48.140625" style="1" customWidth="1"/>
    <col min="5371" max="5371" width="9.7109375" style="1" customWidth="1"/>
    <col min="5372" max="5372" width="9" style="1" customWidth="1"/>
    <col min="5373" max="5374" width="8.42578125" style="1" customWidth="1"/>
    <col min="5375" max="5376" width="8.28515625" style="1" customWidth="1"/>
    <col min="5377" max="5377" width="9.7109375" style="1" customWidth="1"/>
    <col min="5378" max="5378" width="9.28515625" style="1" customWidth="1"/>
    <col min="5379" max="5379" width="7.7109375" style="1" customWidth="1"/>
    <col min="5380" max="5380" width="11.5703125" style="1" customWidth="1"/>
    <col min="5381" max="5384" width="9.28515625" style="1" customWidth="1"/>
    <col min="5385" max="5621" width="8.85546875" style="1"/>
    <col min="5622" max="5622" width="34" style="1" customWidth="1"/>
    <col min="5623" max="5623" width="11.28515625" style="1" customWidth="1"/>
    <col min="5624" max="5624" width="11" style="1" customWidth="1"/>
    <col min="5625" max="5625" width="8.85546875" style="1"/>
    <col min="5626" max="5626" width="48.140625" style="1" customWidth="1"/>
    <col min="5627" max="5627" width="9.7109375" style="1" customWidth="1"/>
    <col min="5628" max="5628" width="9" style="1" customWidth="1"/>
    <col min="5629" max="5630" width="8.42578125" style="1" customWidth="1"/>
    <col min="5631" max="5632" width="8.28515625" style="1" customWidth="1"/>
    <col min="5633" max="5633" width="9.7109375" style="1" customWidth="1"/>
    <col min="5634" max="5634" width="9.28515625" style="1" customWidth="1"/>
    <col min="5635" max="5635" width="7.7109375" style="1" customWidth="1"/>
    <col min="5636" max="5636" width="11.5703125" style="1" customWidth="1"/>
    <col min="5637" max="5640" width="9.28515625" style="1" customWidth="1"/>
    <col min="5641" max="5877" width="8.85546875" style="1"/>
    <col min="5878" max="5878" width="34" style="1" customWidth="1"/>
    <col min="5879" max="5879" width="11.28515625" style="1" customWidth="1"/>
    <col min="5880" max="5880" width="11" style="1" customWidth="1"/>
    <col min="5881" max="5881" width="8.85546875" style="1"/>
    <col min="5882" max="5882" width="48.140625" style="1" customWidth="1"/>
    <col min="5883" max="5883" width="9.7109375" style="1" customWidth="1"/>
    <col min="5884" max="5884" width="9" style="1" customWidth="1"/>
    <col min="5885" max="5886" width="8.42578125" style="1" customWidth="1"/>
    <col min="5887" max="5888" width="8.28515625" style="1" customWidth="1"/>
    <col min="5889" max="5889" width="9.7109375" style="1" customWidth="1"/>
    <col min="5890" max="5890" width="9.28515625" style="1" customWidth="1"/>
    <col min="5891" max="5891" width="7.7109375" style="1" customWidth="1"/>
    <col min="5892" max="5892" width="11.5703125" style="1" customWidth="1"/>
    <col min="5893" max="5896" width="9.28515625" style="1" customWidth="1"/>
    <col min="5897" max="6133" width="8.85546875" style="1"/>
    <col min="6134" max="6134" width="34" style="1" customWidth="1"/>
    <col min="6135" max="6135" width="11.28515625" style="1" customWidth="1"/>
    <col min="6136" max="6136" width="11" style="1" customWidth="1"/>
    <col min="6137" max="6137" width="8.85546875" style="1"/>
    <col min="6138" max="6138" width="48.140625" style="1" customWidth="1"/>
    <col min="6139" max="6139" width="9.7109375" style="1" customWidth="1"/>
    <col min="6140" max="6140" width="9" style="1" customWidth="1"/>
    <col min="6141" max="6142" width="8.42578125" style="1" customWidth="1"/>
    <col min="6143" max="6144" width="8.28515625" style="1" customWidth="1"/>
    <col min="6145" max="6145" width="9.7109375" style="1" customWidth="1"/>
    <col min="6146" max="6146" width="9.28515625" style="1" customWidth="1"/>
    <col min="6147" max="6147" width="7.7109375" style="1" customWidth="1"/>
    <col min="6148" max="6148" width="11.5703125" style="1" customWidth="1"/>
    <col min="6149" max="6152" width="9.28515625" style="1" customWidth="1"/>
    <col min="6153" max="6389" width="8.85546875" style="1"/>
    <col min="6390" max="6390" width="34" style="1" customWidth="1"/>
    <col min="6391" max="6391" width="11.28515625" style="1" customWidth="1"/>
    <col min="6392" max="6392" width="11" style="1" customWidth="1"/>
    <col min="6393" max="6393" width="8.85546875" style="1"/>
    <col min="6394" max="6394" width="48.140625" style="1" customWidth="1"/>
    <col min="6395" max="6395" width="9.7109375" style="1" customWidth="1"/>
    <col min="6396" max="6396" width="9" style="1" customWidth="1"/>
    <col min="6397" max="6398" width="8.42578125" style="1" customWidth="1"/>
    <col min="6399" max="6400" width="8.28515625" style="1" customWidth="1"/>
    <col min="6401" max="6401" width="9.7109375" style="1" customWidth="1"/>
    <col min="6402" max="6402" width="9.28515625" style="1" customWidth="1"/>
    <col min="6403" max="6403" width="7.7109375" style="1" customWidth="1"/>
    <col min="6404" max="6404" width="11.5703125" style="1" customWidth="1"/>
    <col min="6405" max="6408" width="9.28515625" style="1" customWidth="1"/>
    <col min="6409" max="6645" width="8.85546875" style="1"/>
    <col min="6646" max="6646" width="34" style="1" customWidth="1"/>
    <col min="6647" max="6647" width="11.28515625" style="1" customWidth="1"/>
    <col min="6648" max="6648" width="11" style="1" customWidth="1"/>
    <col min="6649" max="6649" width="8.85546875" style="1"/>
    <col min="6650" max="6650" width="48.140625" style="1" customWidth="1"/>
    <col min="6651" max="6651" width="9.7109375" style="1" customWidth="1"/>
    <col min="6652" max="6652" width="9" style="1" customWidth="1"/>
    <col min="6653" max="6654" width="8.42578125" style="1" customWidth="1"/>
    <col min="6655" max="6656" width="8.28515625" style="1" customWidth="1"/>
    <col min="6657" max="6657" width="9.7109375" style="1" customWidth="1"/>
    <col min="6658" max="6658" width="9.28515625" style="1" customWidth="1"/>
    <col min="6659" max="6659" width="7.7109375" style="1" customWidth="1"/>
    <col min="6660" max="6660" width="11.5703125" style="1" customWidth="1"/>
    <col min="6661" max="6664" width="9.28515625" style="1" customWidth="1"/>
    <col min="6665" max="6901" width="8.85546875" style="1"/>
    <col min="6902" max="6902" width="34" style="1" customWidth="1"/>
    <col min="6903" max="6903" width="11.28515625" style="1" customWidth="1"/>
    <col min="6904" max="6904" width="11" style="1" customWidth="1"/>
    <col min="6905" max="6905" width="8.85546875" style="1"/>
    <col min="6906" max="6906" width="48.140625" style="1" customWidth="1"/>
    <col min="6907" max="6907" width="9.7109375" style="1" customWidth="1"/>
    <col min="6908" max="6908" width="9" style="1" customWidth="1"/>
    <col min="6909" max="6910" width="8.42578125" style="1" customWidth="1"/>
    <col min="6911" max="6912" width="8.28515625" style="1" customWidth="1"/>
    <col min="6913" max="6913" width="9.7109375" style="1" customWidth="1"/>
    <col min="6914" max="6914" width="9.28515625" style="1" customWidth="1"/>
    <col min="6915" max="6915" width="7.7109375" style="1" customWidth="1"/>
    <col min="6916" max="6916" width="11.5703125" style="1" customWidth="1"/>
    <col min="6917" max="6920" width="9.28515625" style="1" customWidth="1"/>
    <col min="6921" max="7157" width="8.85546875" style="1"/>
    <col min="7158" max="7158" width="34" style="1" customWidth="1"/>
    <col min="7159" max="7159" width="11.28515625" style="1" customWidth="1"/>
    <col min="7160" max="7160" width="11" style="1" customWidth="1"/>
    <col min="7161" max="7161" width="8.85546875" style="1"/>
    <col min="7162" max="7162" width="48.140625" style="1" customWidth="1"/>
    <col min="7163" max="7163" width="9.7109375" style="1" customWidth="1"/>
    <col min="7164" max="7164" width="9" style="1" customWidth="1"/>
    <col min="7165" max="7166" width="8.42578125" style="1" customWidth="1"/>
    <col min="7167" max="7168" width="8.28515625" style="1" customWidth="1"/>
    <col min="7169" max="7169" width="9.7109375" style="1" customWidth="1"/>
    <col min="7170" max="7170" width="9.28515625" style="1" customWidth="1"/>
    <col min="7171" max="7171" width="7.7109375" style="1" customWidth="1"/>
    <col min="7172" max="7172" width="11.5703125" style="1" customWidth="1"/>
    <col min="7173" max="7176" width="9.28515625" style="1" customWidth="1"/>
    <col min="7177" max="7413" width="8.85546875" style="1"/>
    <col min="7414" max="7414" width="34" style="1" customWidth="1"/>
    <col min="7415" max="7415" width="11.28515625" style="1" customWidth="1"/>
    <col min="7416" max="7416" width="11" style="1" customWidth="1"/>
    <col min="7417" max="7417" width="8.85546875" style="1"/>
    <col min="7418" max="7418" width="48.140625" style="1" customWidth="1"/>
    <col min="7419" max="7419" width="9.7109375" style="1" customWidth="1"/>
    <col min="7420" max="7420" width="9" style="1" customWidth="1"/>
    <col min="7421" max="7422" width="8.42578125" style="1" customWidth="1"/>
    <col min="7423" max="7424" width="8.28515625" style="1" customWidth="1"/>
    <col min="7425" max="7425" width="9.7109375" style="1" customWidth="1"/>
    <col min="7426" max="7426" width="9.28515625" style="1" customWidth="1"/>
    <col min="7427" max="7427" width="7.7109375" style="1" customWidth="1"/>
    <col min="7428" max="7428" width="11.5703125" style="1" customWidth="1"/>
    <col min="7429" max="7432" width="9.28515625" style="1" customWidth="1"/>
    <col min="7433" max="7669" width="8.85546875" style="1"/>
    <col min="7670" max="7670" width="34" style="1" customWidth="1"/>
    <col min="7671" max="7671" width="11.28515625" style="1" customWidth="1"/>
    <col min="7672" max="7672" width="11" style="1" customWidth="1"/>
    <col min="7673" max="7673" width="8.85546875" style="1"/>
    <col min="7674" max="7674" width="48.140625" style="1" customWidth="1"/>
    <col min="7675" max="7675" width="9.7109375" style="1" customWidth="1"/>
    <col min="7676" max="7676" width="9" style="1" customWidth="1"/>
    <col min="7677" max="7678" width="8.42578125" style="1" customWidth="1"/>
    <col min="7679" max="7680" width="8.28515625" style="1" customWidth="1"/>
    <col min="7681" max="7681" width="9.7109375" style="1" customWidth="1"/>
    <col min="7682" max="7682" width="9.28515625" style="1" customWidth="1"/>
    <col min="7683" max="7683" width="7.7109375" style="1" customWidth="1"/>
    <col min="7684" max="7684" width="11.5703125" style="1" customWidth="1"/>
    <col min="7685" max="7688" width="9.28515625" style="1" customWidth="1"/>
    <col min="7689" max="7925" width="8.85546875" style="1"/>
    <col min="7926" max="7926" width="34" style="1" customWidth="1"/>
    <col min="7927" max="7927" width="11.28515625" style="1" customWidth="1"/>
    <col min="7928" max="7928" width="11" style="1" customWidth="1"/>
    <col min="7929" max="7929" width="8.85546875" style="1"/>
    <col min="7930" max="7930" width="48.140625" style="1" customWidth="1"/>
    <col min="7931" max="7931" width="9.7109375" style="1" customWidth="1"/>
    <col min="7932" max="7932" width="9" style="1" customWidth="1"/>
    <col min="7933" max="7934" width="8.42578125" style="1" customWidth="1"/>
    <col min="7935" max="7936" width="8.28515625" style="1" customWidth="1"/>
    <col min="7937" max="7937" width="9.7109375" style="1" customWidth="1"/>
    <col min="7938" max="7938" width="9.28515625" style="1" customWidth="1"/>
    <col min="7939" max="7939" width="7.7109375" style="1" customWidth="1"/>
    <col min="7940" max="7940" width="11.5703125" style="1" customWidth="1"/>
    <col min="7941" max="7944" width="9.28515625" style="1" customWidth="1"/>
    <col min="7945" max="8181" width="8.85546875" style="1"/>
    <col min="8182" max="8182" width="34" style="1" customWidth="1"/>
    <col min="8183" max="8183" width="11.28515625" style="1" customWidth="1"/>
    <col min="8184" max="8184" width="11" style="1" customWidth="1"/>
    <col min="8185" max="8185" width="8.85546875" style="1"/>
    <col min="8186" max="8186" width="48.140625" style="1" customWidth="1"/>
    <col min="8187" max="8187" width="9.7109375" style="1" customWidth="1"/>
    <col min="8188" max="8188" width="9" style="1" customWidth="1"/>
    <col min="8189" max="8190" width="8.42578125" style="1" customWidth="1"/>
    <col min="8191" max="8192" width="8.28515625" style="1" customWidth="1"/>
    <col min="8193" max="8193" width="9.7109375" style="1" customWidth="1"/>
    <col min="8194" max="8194" width="9.28515625" style="1" customWidth="1"/>
    <col min="8195" max="8195" width="7.7109375" style="1" customWidth="1"/>
    <col min="8196" max="8196" width="11.5703125" style="1" customWidth="1"/>
    <col min="8197" max="8200" width="9.28515625" style="1" customWidth="1"/>
    <col min="8201" max="8437" width="8.85546875" style="1"/>
    <col min="8438" max="8438" width="34" style="1" customWidth="1"/>
    <col min="8439" max="8439" width="11.28515625" style="1" customWidth="1"/>
    <col min="8440" max="8440" width="11" style="1" customWidth="1"/>
    <col min="8441" max="8441" width="8.85546875" style="1"/>
    <col min="8442" max="8442" width="48.140625" style="1" customWidth="1"/>
    <col min="8443" max="8443" width="9.7109375" style="1" customWidth="1"/>
    <col min="8444" max="8444" width="9" style="1" customWidth="1"/>
    <col min="8445" max="8446" width="8.42578125" style="1" customWidth="1"/>
    <col min="8447" max="8448" width="8.28515625" style="1" customWidth="1"/>
    <col min="8449" max="8449" width="9.7109375" style="1" customWidth="1"/>
    <col min="8450" max="8450" width="9.28515625" style="1" customWidth="1"/>
    <col min="8451" max="8451" width="7.7109375" style="1" customWidth="1"/>
    <col min="8452" max="8452" width="11.5703125" style="1" customWidth="1"/>
    <col min="8453" max="8456" width="9.28515625" style="1" customWidth="1"/>
    <col min="8457" max="8693" width="8.85546875" style="1"/>
    <col min="8694" max="8694" width="34" style="1" customWidth="1"/>
    <col min="8695" max="8695" width="11.28515625" style="1" customWidth="1"/>
    <col min="8696" max="8696" width="11" style="1" customWidth="1"/>
    <col min="8697" max="8697" width="8.85546875" style="1"/>
    <col min="8698" max="8698" width="48.140625" style="1" customWidth="1"/>
    <col min="8699" max="8699" width="9.7109375" style="1" customWidth="1"/>
    <col min="8700" max="8700" width="9" style="1" customWidth="1"/>
    <col min="8701" max="8702" width="8.42578125" style="1" customWidth="1"/>
    <col min="8703" max="8704" width="8.28515625" style="1" customWidth="1"/>
    <col min="8705" max="8705" width="9.7109375" style="1" customWidth="1"/>
    <col min="8706" max="8706" width="9.28515625" style="1" customWidth="1"/>
    <col min="8707" max="8707" width="7.7109375" style="1" customWidth="1"/>
    <col min="8708" max="8708" width="11.5703125" style="1" customWidth="1"/>
    <col min="8709" max="8712" width="9.28515625" style="1" customWidth="1"/>
    <col min="8713" max="8949" width="8.85546875" style="1"/>
    <col min="8950" max="8950" width="34" style="1" customWidth="1"/>
    <col min="8951" max="8951" width="11.28515625" style="1" customWidth="1"/>
    <col min="8952" max="8952" width="11" style="1" customWidth="1"/>
    <col min="8953" max="8953" width="8.85546875" style="1"/>
    <col min="8954" max="8954" width="48.140625" style="1" customWidth="1"/>
    <col min="8955" max="8955" width="9.7109375" style="1" customWidth="1"/>
    <col min="8956" max="8956" width="9" style="1" customWidth="1"/>
    <col min="8957" max="8958" width="8.42578125" style="1" customWidth="1"/>
    <col min="8959" max="8960" width="8.28515625" style="1" customWidth="1"/>
    <col min="8961" max="8961" width="9.7109375" style="1" customWidth="1"/>
    <col min="8962" max="8962" width="9.28515625" style="1" customWidth="1"/>
    <col min="8963" max="8963" width="7.7109375" style="1" customWidth="1"/>
    <col min="8964" max="8964" width="11.5703125" style="1" customWidth="1"/>
    <col min="8965" max="8968" width="9.28515625" style="1" customWidth="1"/>
    <col min="8969" max="9205" width="8.85546875" style="1"/>
    <col min="9206" max="9206" width="34" style="1" customWidth="1"/>
    <col min="9207" max="9207" width="11.28515625" style="1" customWidth="1"/>
    <col min="9208" max="9208" width="11" style="1" customWidth="1"/>
    <col min="9209" max="9209" width="8.85546875" style="1"/>
    <col min="9210" max="9210" width="48.140625" style="1" customWidth="1"/>
    <col min="9211" max="9211" width="9.7109375" style="1" customWidth="1"/>
    <col min="9212" max="9212" width="9" style="1" customWidth="1"/>
    <col min="9213" max="9214" width="8.42578125" style="1" customWidth="1"/>
    <col min="9215" max="9216" width="8.28515625" style="1" customWidth="1"/>
    <col min="9217" max="9217" width="9.7109375" style="1" customWidth="1"/>
    <col min="9218" max="9218" width="9.28515625" style="1" customWidth="1"/>
    <col min="9219" max="9219" width="7.7109375" style="1" customWidth="1"/>
    <col min="9220" max="9220" width="11.5703125" style="1" customWidth="1"/>
    <col min="9221" max="9224" width="9.28515625" style="1" customWidth="1"/>
    <col min="9225" max="9461" width="8.85546875" style="1"/>
    <col min="9462" max="9462" width="34" style="1" customWidth="1"/>
    <col min="9463" max="9463" width="11.28515625" style="1" customWidth="1"/>
    <col min="9464" max="9464" width="11" style="1" customWidth="1"/>
    <col min="9465" max="9465" width="8.85546875" style="1"/>
    <col min="9466" max="9466" width="48.140625" style="1" customWidth="1"/>
    <col min="9467" max="9467" width="9.7109375" style="1" customWidth="1"/>
    <col min="9468" max="9468" width="9" style="1" customWidth="1"/>
    <col min="9469" max="9470" width="8.42578125" style="1" customWidth="1"/>
    <col min="9471" max="9472" width="8.28515625" style="1" customWidth="1"/>
    <col min="9473" max="9473" width="9.7109375" style="1" customWidth="1"/>
    <col min="9474" max="9474" width="9.28515625" style="1" customWidth="1"/>
    <col min="9475" max="9475" width="7.7109375" style="1" customWidth="1"/>
    <col min="9476" max="9476" width="11.5703125" style="1" customWidth="1"/>
    <col min="9477" max="9480" width="9.28515625" style="1" customWidth="1"/>
    <col min="9481" max="9717" width="8.85546875" style="1"/>
    <col min="9718" max="9718" width="34" style="1" customWidth="1"/>
    <col min="9719" max="9719" width="11.28515625" style="1" customWidth="1"/>
    <col min="9720" max="9720" width="11" style="1" customWidth="1"/>
    <col min="9721" max="9721" width="8.85546875" style="1"/>
    <col min="9722" max="9722" width="48.140625" style="1" customWidth="1"/>
    <col min="9723" max="9723" width="9.7109375" style="1" customWidth="1"/>
    <col min="9724" max="9724" width="9" style="1" customWidth="1"/>
    <col min="9725" max="9726" width="8.42578125" style="1" customWidth="1"/>
    <col min="9727" max="9728" width="8.28515625" style="1" customWidth="1"/>
    <col min="9729" max="9729" width="9.7109375" style="1" customWidth="1"/>
    <col min="9730" max="9730" width="9.28515625" style="1" customWidth="1"/>
    <col min="9731" max="9731" width="7.7109375" style="1" customWidth="1"/>
    <col min="9732" max="9732" width="11.5703125" style="1" customWidth="1"/>
    <col min="9733" max="9736" width="9.28515625" style="1" customWidth="1"/>
    <col min="9737" max="9973" width="8.85546875" style="1"/>
    <col min="9974" max="9974" width="34" style="1" customWidth="1"/>
    <col min="9975" max="9975" width="11.28515625" style="1" customWidth="1"/>
    <col min="9976" max="9976" width="11" style="1" customWidth="1"/>
    <col min="9977" max="9977" width="8.85546875" style="1"/>
    <col min="9978" max="9978" width="48.140625" style="1" customWidth="1"/>
    <col min="9979" max="9979" width="9.7109375" style="1" customWidth="1"/>
    <col min="9980" max="9980" width="9" style="1" customWidth="1"/>
    <col min="9981" max="9982" width="8.42578125" style="1" customWidth="1"/>
    <col min="9983" max="9984" width="8.28515625" style="1" customWidth="1"/>
    <col min="9985" max="9985" width="9.7109375" style="1" customWidth="1"/>
    <col min="9986" max="9986" width="9.28515625" style="1" customWidth="1"/>
    <col min="9987" max="9987" width="7.7109375" style="1" customWidth="1"/>
    <col min="9988" max="9988" width="11.5703125" style="1" customWidth="1"/>
    <col min="9989" max="9992" width="9.28515625" style="1" customWidth="1"/>
    <col min="9993" max="10229" width="8.85546875" style="1"/>
    <col min="10230" max="10230" width="34" style="1" customWidth="1"/>
    <col min="10231" max="10231" width="11.28515625" style="1" customWidth="1"/>
    <col min="10232" max="10232" width="11" style="1" customWidth="1"/>
    <col min="10233" max="10233" width="8.85546875" style="1"/>
    <col min="10234" max="10234" width="48.140625" style="1" customWidth="1"/>
    <col min="10235" max="10235" width="9.7109375" style="1" customWidth="1"/>
    <col min="10236" max="10236" width="9" style="1" customWidth="1"/>
    <col min="10237" max="10238" width="8.42578125" style="1" customWidth="1"/>
    <col min="10239" max="10240" width="8.28515625" style="1" customWidth="1"/>
    <col min="10241" max="10241" width="9.7109375" style="1" customWidth="1"/>
    <col min="10242" max="10242" width="9.28515625" style="1" customWidth="1"/>
    <col min="10243" max="10243" width="7.7109375" style="1" customWidth="1"/>
    <col min="10244" max="10244" width="11.5703125" style="1" customWidth="1"/>
    <col min="10245" max="10248" width="9.28515625" style="1" customWidth="1"/>
    <col min="10249" max="10485" width="8.85546875" style="1"/>
    <col min="10486" max="10486" width="34" style="1" customWidth="1"/>
    <col min="10487" max="10487" width="11.28515625" style="1" customWidth="1"/>
    <col min="10488" max="10488" width="11" style="1" customWidth="1"/>
    <col min="10489" max="10489" width="8.85546875" style="1"/>
    <col min="10490" max="10490" width="48.140625" style="1" customWidth="1"/>
    <col min="10491" max="10491" width="9.7109375" style="1" customWidth="1"/>
    <col min="10492" max="10492" width="9" style="1" customWidth="1"/>
    <col min="10493" max="10494" width="8.42578125" style="1" customWidth="1"/>
    <col min="10495" max="10496" width="8.28515625" style="1" customWidth="1"/>
    <col min="10497" max="10497" width="9.7109375" style="1" customWidth="1"/>
    <col min="10498" max="10498" width="9.28515625" style="1" customWidth="1"/>
    <col min="10499" max="10499" width="7.7109375" style="1" customWidth="1"/>
    <col min="10500" max="10500" width="11.5703125" style="1" customWidth="1"/>
    <col min="10501" max="10504" width="9.28515625" style="1" customWidth="1"/>
    <col min="10505" max="10741" width="8.85546875" style="1"/>
    <col min="10742" max="10742" width="34" style="1" customWidth="1"/>
    <col min="10743" max="10743" width="11.28515625" style="1" customWidth="1"/>
    <col min="10744" max="10744" width="11" style="1" customWidth="1"/>
    <col min="10745" max="10745" width="8.85546875" style="1"/>
    <col min="10746" max="10746" width="48.140625" style="1" customWidth="1"/>
    <col min="10747" max="10747" width="9.7109375" style="1" customWidth="1"/>
    <col min="10748" max="10748" width="9" style="1" customWidth="1"/>
    <col min="10749" max="10750" width="8.42578125" style="1" customWidth="1"/>
    <col min="10751" max="10752" width="8.28515625" style="1" customWidth="1"/>
    <col min="10753" max="10753" width="9.7109375" style="1" customWidth="1"/>
    <col min="10754" max="10754" width="9.28515625" style="1" customWidth="1"/>
    <col min="10755" max="10755" width="7.7109375" style="1" customWidth="1"/>
    <col min="10756" max="10756" width="11.5703125" style="1" customWidth="1"/>
    <col min="10757" max="10760" width="9.28515625" style="1" customWidth="1"/>
    <col min="10761" max="10997" width="8.85546875" style="1"/>
    <col min="10998" max="10998" width="34" style="1" customWidth="1"/>
    <col min="10999" max="10999" width="11.28515625" style="1" customWidth="1"/>
    <col min="11000" max="11000" width="11" style="1" customWidth="1"/>
    <col min="11001" max="11001" width="8.85546875" style="1"/>
    <col min="11002" max="11002" width="48.140625" style="1" customWidth="1"/>
    <col min="11003" max="11003" width="9.7109375" style="1" customWidth="1"/>
    <col min="11004" max="11004" width="9" style="1" customWidth="1"/>
    <col min="11005" max="11006" width="8.42578125" style="1" customWidth="1"/>
    <col min="11007" max="11008" width="8.28515625" style="1" customWidth="1"/>
    <col min="11009" max="11009" width="9.7109375" style="1" customWidth="1"/>
    <col min="11010" max="11010" width="9.28515625" style="1" customWidth="1"/>
    <col min="11011" max="11011" width="7.7109375" style="1" customWidth="1"/>
    <col min="11012" max="11012" width="11.5703125" style="1" customWidth="1"/>
    <col min="11013" max="11016" width="9.28515625" style="1" customWidth="1"/>
    <col min="11017" max="11253" width="8.85546875" style="1"/>
    <col min="11254" max="11254" width="34" style="1" customWidth="1"/>
    <col min="11255" max="11255" width="11.28515625" style="1" customWidth="1"/>
    <col min="11256" max="11256" width="11" style="1" customWidth="1"/>
    <col min="11257" max="11257" width="8.85546875" style="1"/>
    <col min="11258" max="11258" width="48.140625" style="1" customWidth="1"/>
    <col min="11259" max="11259" width="9.7109375" style="1" customWidth="1"/>
    <col min="11260" max="11260" width="9" style="1" customWidth="1"/>
    <col min="11261" max="11262" width="8.42578125" style="1" customWidth="1"/>
    <col min="11263" max="11264" width="8.28515625" style="1" customWidth="1"/>
    <col min="11265" max="11265" width="9.7109375" style="1" customWidth="1"/>
    <col min="11266" max="11266" width="9.28515625" style="1" customWidth="1"/>
    <col min="11267" max="11267" width="7.7109375" style="1" customWidth="1"/>
    <col min="11268" max="11268" width="11.5703125" style="1" customWidth="1"/>
    <col min="11269" max="11272" width="9.28515625" style="1" customWidth="1"/>
    <col min="11273" max="11509" width="8.85546875" style="1"/>
    <col min="11510" max="11510" width="34" style="1" customWidth="1"/>
    <col min="11511" max="11511" width="11.28515625" style="1" customWidth="1"/>
    <col min="11512" max="11512" width="11" style="1" customWidth="1"/>
    <col min="11513" max="11513" width="8.85546875" style="1"/>
    <col min="11514" max="11514" width="48.140625" style="1" customWidth="1"/>
    <col min="11515" max="11515" width="9.7109375" style="1" customWidth="1"/>
    <col min="11516" max="11516" width="9" style="1" customWidth="1"/>
    <col min="11517" max="11518" width="8.42578125" style="1" customWidth="1"/>
    <col min="11519" max="11520" width="8.28515625" style="1" customWidth="1"/>
    <col min="11521" max="11521" width="9.7109375" style="1" customWidth="1"/>
    <col min="11522" max="11522" width="9.28515625" style="1" customWidth="1"/>
    <col min="11523" max="11523" width="7.7109375" style="1" customWidth="1"/>
    <col min="11524" max="11524" width="11.5703125" style="1" customWidth="1"/>
    <col min="11525" max="11528" width="9.28515625" style="1" customWidth="1"/>
    <col min="11529" max="11765" width="8.85546875" style="1"/>
    <col min="11766" max="11766" width="34" style="1" customWidth="1"/>
    <col min="11767" max="11767" width="11.28515625" style="1" customWidth="1"/>
    <col min="11768" max="11768" width="11" style="1" customWidth="1"/>
    <col min="11769" max="11769" width="8.85546875" style="1"/>
    <col min="11770" max="11770" width="48.140625" style="1" customWidth="1"/>
    <col min="11771" max="11771" width="9.7109375" style="1" customWidth="1"/>
    <col min="11772" max="11772" width="9" style="1" customWidth="1"/>
    <col min="11773" max="11774" width="8.42578125" style="1" customWidth="1"/>
    <col min="11775" max="11776" width="8.28515625" style="1" customWidth="1"/>
    <col min="11777" max="11777" width="9.7109375" style="1" customWidth="1"/>
    <col min="11778" max="11778" width="9.28515625" style="1" customWidth="1"/>
    <col min="11779" max="11779" width="7.7109375" style="1" customWidth="1"/>
    <col min="11780" max="11780" width="11.5703125" style="1" customWidth="1"/>
    <col min="11781" max="11784" width="9.28515625" style="1" customWidth="1"/>
    <col min="11785" max="12021" width="8.85546875" style="1"/>
    <col min="12022" max="12022" width="34" style="1" customWidth="1"/>
    <col min="12023" max="12023" width="11.28515625" style="1" customWidth="1"/>
    <col min="12024" max="12024" width="11" style="1" customWidth="1"/>
    <col min="12025" max="12025" width="8.85546875" style="1"/>
    <col min="12026" max="12026" width="48.140625" style="1" customWidth="1"/>
    <col min="12027" max="12027" width="9.7109375" style="1" customWidth="1"/>
    <col min="12028" max="12028" width="9" style="1" customWidth="1"/>
    <col min="12029" max="12030" width="8.42578125" style="1" customWidth="1"/>
    <col min="12031" max="12032" width="8.28515625" style="1" customWidth="1"/>
    <col min="12033" max="12033" width="9.7109375" style="1" customWidth="1"/>
    <col min="12034" max="12034" width="9.28515625" style="1" customWidth="1"/>
    <col min="12035" max="12035" width="7.7109375" style="1" customWidth="1"/>
    <col min="12036" max="12036" width="11.5703125" style="1" customWidth="1"/>
    <col min="12037" max="12040" width="9.28515625" style="1" customWidth="1"/>
    <col min="12041" max="12277" width="8.85546875" style="1"/>
    <col min="12278" max="12278" width="34" style="1" customWidth="1"/>
    <col min="12279" max="12279" width="11.28515625" style="1" customWidth="1"/>
    <col min="12280" max="12280" width="11" style="1" customWidth="1"/>
    <col min="12281" max="12281" width="8.85546875" style="1"/>
    <col min="12282" max="12282" width="48.140625" style="1" customWidth="1"/>
    <col min="12283" max="12283" width="9.7109375" style="1" customWidth="1"/>
    <col min="12284" max="12284" width="9" style="1" customWidth="1"/>
    <col min="12285" max="12286" width="8.42578125" style="1" customWidth="1"/>
    <col min="12287" max="12288" width="8.28515625" style="1" customWidth="1"/>
    <col min="12289" max="12289" width="9.7109375" style="1" customWidth="1"/>
    <col min="12290" max="12290" width="9.28515625" style="1" customWidth="1"/>
    <col min="12291" max="12291" width="7.7109375" style="1" customWidth="1"/>
    <col min="12292" max="12292" width="11.5703125" style="1" customWidth="1"/>
    <col min="12293" max="12296" width="9.28515625" style="1" customWidth="1"/>
    <col min="12297" max="12533" width="8.85546875" style="1"/>
    <col min="12534" max="12534" width="34" style="1" customWidth="1"/>
    <col min="12535" max="12535" width="11.28515625" style="1" customWidth="1"/>
    <col min="12536" max="12536" width="11" style="1" customWidth="1"/>
    <col min="12537" max="12537" width="8.85546875" style="1"/>
    <col min="12538" max="12538" width="48.140625" style="1" customWidth="1"/>
    <col min="12539" max="12539" width="9.7109375" style="1" customWidth="1"/>
    <col min="12540" max="12540" width="9" style="1" customWidth="1"/>
    <col min="12541" max="12542" width="8.42578125" style="1" customWidth="1"/>
    <col min="12543" max="12544" width="8.28515625" style="1" customWidth="1"/>
    <col min="12545" max="12545" width="9.7109375" style="1" customWidth="1"/>
    <col min="12546" max="12546" width="9.28515625" style="1" customWidth="1"/>
    <col min="12547" max="12547" width="7.7109375" style="1" customWidth="1"/>
    <col min="12548" max="12548" width="11.5703125" style="1" customWidth="1"/>
    <col min="12549" max="12552" width="9.28515625" style="1" customWidth="1"/>
    <col min="12553" max="12789" width="8.85546875" style="1"/>
    <col min="12790" max="12790" width="34" style="1" customWidth="1"/>
    <col min="12791" max="12791" width="11.28515625" style="1" customWidth="1"/>
    <col min="12792" max="12792" width="11" style="1" customWidth="1"/>
    <col min="12793" max="12793" width="8.85546875" style="1"/>
    <col min="12794" max="12794" width="48.140625" style="1" customWidth="1"/>
    <col min="12795" max="12795" width="9.7109375" style="1" customWidth="1"/>
    <col min="12796" max="12796" width="9" style="1" customWidth="1"/>
    <col min="12797" max="12798" width="8.42578125" style="1" customWidth="1"/>
    <col min="12799" max="12800" width="8.28515625" style="1" customWidth="1"/>
    <col min="12801" max="12801" width="9.7109375" style="1" customWidth="1"/>
    <col min="12802" max="12802" width="9.28515625" style="1" customWidth="1"/>
    <col min="12803" max="12803" width="7.7109375" style="1" customWidth="1"/>
    <col min="12804" max="12804" width="11.5703125" style="1" customWidth="1"/>
    <col min="12805" max="12808" width="9.28515625" style="1" customWidth="1"/>
    <col min="12809" max="13045" width="8.85546875" style="1"/>
    <col min="13046" max="13046" width="34" style="1" customWidth="1"/>
    <col min="13047" max="13047" width="11.28515625" style="1" customWidth="1"/>
    <col min="13048" max="13048" width="11" style="1" customWidth="1"/>
    <col min="13049" max="13049" width="8.85546875" style="1"/>
    <col min="13050" max="13050" width="48.140625" style="1" customWidth="1"/>
    <col min="13051" max="13051" width="9.7109375" style="1" customWidth="1"/>
    <col min="13052" max="13052" width="9" style="1" customWidth="1"/>
    <col min="13053" max="13054" width="8.42578125" style="1" customWidth="1"/>
    <col min="13055" max="13056" width="8.28515625" style="1" customWidth="1"/>
    <col min="13057" max="13057" width="9.7109375" style="1" customWidth="1"/>
    <col min="13058" max="13058" width="9.28515625" style="1" customWidth="1"/>
    <col min="13059" max="13059" width="7.7109375" style="1" customWidth="1"/>
    <col min="13060" max="13060" width="11.5703125" style="1" customWidth="1"/>
    <col min="13061" max="13064" width="9.28515625" style="1" customWidth="1"/>
    <col min="13065" max="13301" width="8.85546875" style="1"/>
    <col min="13302" max="13302" width="34" style="1" customWidth="1"/>
    <col min="13303" max="13303" width="11.28515625" style="1" customWidth="1"/>
    <col min="13304" max="13304" width="11" style="1" customWidth="1"/>
    <col min="13305" max="13305" width="8.85546875" style="1"/>
    <col min="13306" max="13306" width="48.140625" style="1" customWidth="1"/>
    <col min="13307" max="13307" width="9.7109375" style="1" customWidth="1"/>
    <col min="13308" max="13308" width="9" style="1" customWidth="1"/>
    <col min="13309" max="13310" width="8.42578125" style="1" customWidth="1"/>
    <col min="13311" max="13312" width="8.28515625" style="1" customWidth="1"/>
    <col min="13313" max="13313" width="9.7109375" style="1" customWidth="1"/>
    <col min="13314" max="13314" width="9.28515625" style="1" customWidth="1"/>
    <col min="13315" max="13315" width="7.7109375" style="1" customWidth="1"/>
    <col min="13316" max="13316" width="11.5703125" style="1" customWidth="1"/>
    <col min="13317" max="13320" width="9.28515625" style="1" customWidth="1"/>
    <col min="13321" max="13557" width="8.85546875" style="1"/>
    <col min="13558" max="13558" width="34" style="1" customWidth="1"/>
    <col min="13559" max="13559" width="11.28515625" style="1" customWidth="1"/>
    <col min="13560" max="13560" width="11" style="1" customWidth="1"/>
    <col min="13561" max="13561" width="8.85546875" style="1"/>
    <col min="13562" max="13562" width="48.140625" style="1" customWidth="1"/>
    <col min="13563" max="13563" width="9.7109375" style="1" customWidth="1"/>
    <col min="13564" max="13564" width="9" style="1" customWidth="1"/>
    <col min="13565" max="13566" width="8.42578125" style="1" customWidth="1"/>
    <col min="13567" max="13568" width="8.28515625" style="1" customWidth="1"/>
    <col min="13569" max="13569" width="9.7109375" style="1" customWidth="1"/>
    <col min="13570" max="13570" width="9.28515625" style="1" customWidth="1"/>
    <col min="13571" max="13571" width="7.7109375" style="1" customWidth="1"/>
    <col min="13572" max="13572" width="11.5703125" style="1" customWidth="1"/>
    <col min="13573" max="13576" width="9.28515625" style="1" customWidth="1"/>
    <col min="13577" max="13813" width="8.85546875" style="1"/>
    <col min="13814" max="13814" width="34" style="1" customWidth="1"/>
    <col min="13815" max="13815" width="11.28515625" style="1" customWidth="1"/>
    <col min="13816" max="13816" width="11" style="1" customWidth="1"/>
    <col min="13817" max="13817" width="8.85546875" style="1"/>
    <col min="13818" max="13818" width="48.140625" style="1" customWidth="1"/>
    <col min="13819" max="13819" width="9.7109375" style="1" customWidth="1"/>
    <col min="13820" max="13820" width="9" style="1" customWidth="1"/>
    <col min="13821" max="13822" width="8.42578125" style="1" customWidth="1"/>
    <col min="13823" max="13824" width="8.28515625" style="1" customWidth="1"/>
    <col min="13825" max="13825" width="9.7109375" style="1" customWidth="1"/>
    <col min="13826" max="13826" width="9.28515625" style="1" customWidth="1"/>
    <col min="13827" max="13827" width="7.7109375" style="1" customWidth="1"/>
    <col min="13828" max="13828" width="11.5703125" style="1" customWidth="1"/>
    <col min="13829" max="13832" width="9.28515625" style="1" customWidth="1"/>
    <col min="13833" max="14069" width="8.85546875" style="1"/>
    <col min="14070" max="14070" width="34" style="1" customWidth="1"/>
    <col min="14071" max="14071" width="11.28515625" style="1" customWidth="1"/>
    <col min="14072" max="14072" width="11" style="1" customWidth="1"/>
    <col min="14073" max="14073" width="8.85546875" style="1"/>
    <col min="14074" max="14074" width="48.140625" style="1" customWidth="1"/>
    <col min="14075" max="14075" width="9.7109375" style="1" customWidth="1"/>
    <col min="14076" max="14076" width="9" style="1" customWidth="1"/>
    <col min="14077" max="14078" width="8.42578125" style="1" customWidth="1"/>
    <col min="14079" max="14080" width="8.28515625" style="1" customWidth="1"/>
    <col min="14081" max="14081" width="9.7109375" style="1" customWidth="1"/>
    <col min="14082" max="14082" width="9.28515625" style="1" customWidth="1"/>
    <col min="14083" max="14083" width="7.7109375" style="1" customWidth="1"/>
    <col min="14084" max="14084" width="11.5703125" style="1" customWidth="1"/>
    <col min="14085" max="14088" width="9.28515625" style="1" customWidth="1"/>
    <col min="14089" max="14325" width="8.85546875" style="1"/>
    <col min="14326" max="14326" width="34" style="1" customWidth="1"/>
    <col min="14327" max="14327" width="11.28515625" style="1" customWidth="1"/>
    <col min="14328" max="14328" width="11" style="1" customWidth="1"/>
    <col min="14329" max="14329" width="8.85546875" style="1"/>
    <col min="14330" max="14330" width="48.140625" style="1" customWidth="1"/>
    <col min="14331" max="14331" width="9.7109375" style="1" customWidth="1"/>
    <col min="14332" max="14332" width="9" style="1" customWidth="1"/>
    <col min="14333" max="14334" width="8.42578125" style="1" customWidth="1"/>
    <col min="14335" max="14336" width="8.28515625" style="1" customWidth="1"/>
    <col min="14337" max="14337" width="9.7109375" style="1" customWidth="1"/>
    <col min="14338" max="14338" width="9.28515625" style="1" customWidth="1"/>
    <col min="14339" max="14339" width="7.7109375" style="1" customWidth="1"/>
    <col min="14340" max="14340" width="11.5703125" style="1" customWidth="1"/>
    <col min="14341" max="14344" width="9.28515625" style="1" customWidth="1"/>
    <col min="14345" max="14581" width="8.85546875" style="1"/>
    <col min="14582" max="14582" width="34" style="1" customWidth="1"/>
    <col min="14583" max="14583" width="11.28515625" style="1" customWidth="1"/>
    <col min="14584" max="14584" width="11" style="1" customWidth="1"/>
    <col min="14585" max="14585" width="8.85546875" style="1"/>
    <col min="14586" max="14586" width="48.140625" style="1" customWidth="1"/>
    <col min="14587" max="14587" width="9.7109375" style="1" customWidth="1"/>
    <col min="14588" max="14588" width="9" style="1" customWidth="1"/>
    <col min="14589" max="14590" width="8.42578125" style="1" customWidth="1"/>
    <col min="14591" max="14592" width="8.28515625" style="1" customWidth="1"/>
    <col min="14593" max="14593" width="9.7109375" style="1" customWidth="1"/>
    <col min="14594" max="14594" width="9.28515625" style="1" customWidth="1"/>
    <col min="14595" max="14595" width="7.7109375" style="1" customWidth="1"/>
    <col min="14596" max="14596" width="11.5703125" style="1" customWidth="1"/>
    <col min="14597" max="14600" width="9.28515625" style="1" customWidth="1"/>
    <col min="14601" max="14837" width="8.85546875" style="1"/>
    <col min="14838" max="14838" width="34" style="1" customWidth="1"/>
    <col min="14839" max="14839" width="11.28515625" style="1" customWidth="1"/>
    <col min="14840" max="14840" width="11" style="1" customWidth="1"/>
    <col min="14841" max="14841" width="8.85546875" style="1"/>
    <col min="14842" max="14842" width="48.140625" style="1" customWidth="1"/>
    <col min="14843" max="14843" width="9.7109375" style="1" customWidth="1"/>
    <col min="14844" max="14844" width="9" style="1" customWidth="1"/>
    <col min="14845" max="14846" width="8.42578125" style="1" customWidth="1"/>
    <col min="14847" max="14848" width="8.28515625" style="1" customWidth="1"/>
    <col min="14849" max="14849" width="9.7109375" style="1" customWidth="1"/>
    <col min="14850" max="14850" width="9.28515625" style="1" customWidth="1"/>
    <col min="14851" max="14851" width="7.7109375" style="1" customWidth="1"/>
    <col min="14852" max="14852" width="11.5703125" style="1" customWidth="1"/>
    <col min="14853" max="14856" width="9.28515625" style="1" customWidth="1"/>
    <col min="14857" max="15093" width="8.85546875" style="1"/>
    <col min="15094" max="15094" width="34" style="1" customWidth="1"/>
    <col min="15095" max="15095" width="11.28515625" style="1" customWidth="1"/>
    <col min="15096" max="15096" width="11" style="1" customWidth="1"/>
    <col min="15097" max="15097" width="8.85546875" style="1"/>
    <col min="15098" max="15098" width="48.140625" style="1" customWidth="1"/>
    <col min="15099" max="15099" width="9.7109375" style="1" customWidth="1"/>
    <col min="15100" max="15100" width="9" style="1" customWidth="1"/>
    <col min="15101" max="15102" width="8.42578125" style="1" customWidth="1"/>
    <col min="15103" max="15104" width="8.28515625" style="1" customWidth="1"/>
    <col min="15105" max="15105" width="9.7109375" style="1" customWidth="1"/>
    <col min="15106" max="15106" width="9.28515625" style="1" customWidth="1"/>
    <col min="15107" max="15107" width="7.7109375" style="1" customWidth="1"/>
    <col min="15108" max="15108" width="11.5703125" style="1" customWidth="1"/>
    <col min="15109" max="15112" width="9.28515625" style="1" customWidth="1"/>
    <col min="15113" max="15349" width="8.85546875" style="1"/>
    <col min="15350" max="15350" width="34" style="1" customWidth="1"/>
    <col min="15351" max="15351" width="11.28515625" style="1" customWidth="1"/>
    <col min="15352" max="15352" width="11" style="1" customWidth="1"/>
    <col min="15353" max="15353" width="8.85546875" style="1"/>
    <col min="15354" max="15354" width="48.140625" style="1" customWidth="1"/>
    <col min="15355" max="15355" width="9.7109375" style="1" customWidth="1"/>
    <col min="15356" max="15356" width="9" style="1" customWidth="1"/>
    <col min="15357" max="15358" width="8.42578125" style="1" customWidth="1"/>
    <col min="15359" max="15360" width="8.28515625" style="1" customWidth="1"/>
    <col min="15361" max="15361" width="9.7109375" style="1" customWidth="1"/>
    <col min="15362" max="15362" width="9.28515625" style="1" customWidth="1"/>
    <col min="15363" max="15363" width="7.7109375" style="1" customWidth="1"/>
    <col min="15364" max="15364" width="11.5703125" style="1" customWidth="1"/>
    <col min="15365" max="15368" width="9.28515625" style="1" customWidth="1"/>
    <col min="15369" max="15605" width="8.85546875" style="1"/>
    <col min="15606" max="15606" width="34" style="1" customWidth="1"/>
    <col min="15607" max="15607" width="11.28515625" style="1" customWidth="1"/>
    <col min="15608" max="15608" width="11" style="1" customWidth="1"/>
    <col min="15609" max="15609" width="8.85546875" style="1"/>
    <col min="15610" max="15610" width="48.140625" style="1" customWidth="1"/>
    <col min="15611" max="15611" width="9.7109375" style="1" customWidth="1"/>
    <col min="15612" max="15612" width="9" style="1" customWidth="1"/>
    <col min="15613" max="15614" width="8.42578125" style="1" customWidth="1"/>
    <col min="15615" max="15616" width="8.28515625" style="1" customWidth="1"/>
    <col min="15617" max="15617" width="9.7109375" style="1" customWidth="1"/>
    <col min="15618" max="15618" width="9.28515625" style="1" customWidth="1"/>
    <col min="15619" max="15619" width="7.7109375" style="1" customWidth="1"/>
    <col min="15620" max="15620" width="11.5703125" style="1" customWidth="1"/>
    <col min="15621" max="15624" width="9.28515625" style="1" customWidth="1"/>
    <col min="15625" max="15861" width="8.85546875" style="1"/>
    <col min="15862" max="15862" width="34" style="1" customWidth="1"/>
    <col min="15863" max="15863" width="11.28515625" style="1" customWidth="1"/>
    <col min="15864" max="15864" width="11" style="1" customWidth="1"/>
    <col min="15865" max="15865" width="8.85546875" style="1"/>
    <col min="15866" max="15866" width="48.140625" style="1" customWidth="1"/>
    <col min="15867" max="15867" width="9.7109375" style="1" customWidth="1"/>
    <col min="15868" max="15868" width="9" style="1" customWidth="1"/>
    <col min="15869" max="15870" width="8.42578125" style="1" customWidth="1"/>
    <col min="15871" max="15872" width="8.28515625" style="1" customWidth="1"/>
    <col min="15873" max="15873" width="9.7109375" style="1" customWidth="1"/>
    <col min="15874" max="15874" width="9.28515625" style="1" customWidth="1"/>
    <col min="15875" max="15875" width="7.7109375" style="1" customWidth="1"/>
    <col min="15876" max="15876" width="11.5703125" style="1" customWidth="1"/>
    <col min="15877" max="15880" width="9.28515625" style="1" customWidth="1"/>
    <col min="15881" max="16117" width="8.85546875" style="1"/>
    <col min="16118" max="16118" width="34" style="1" customWidth="1"/>
    <col min="16119" max="16119" width="11.28515625" style="1" customWidth="1"/>
    <col min="16120" max="16120" width="11" style="1" customWidth="1"/>
    <col min="16121" max="16121" width="8.85546875" style="1"/>
    <col min="16122" max="16122" width="48.140625" style="1" customWidth="1"/>
    <col min="16123" max="16123" width="9.7109375" style="1" customWidth="1"/>
    <col min="16124" max="16124" width="9" style="1" customWidth="1"/>
    <col min="16125" max="16126" width="8.42578125" style="1" customWidth="1"/>
    <col min="16127" max="16128" width="8.28515625" style="1" customWidth="1"/>
    <col min="16129" max="16129" width="9.7109375" style="1" customWidth="1"/>
    <col min="16130" max="16130" width="9.28515625" style="1" customWidth="1"/>
    <col min="16131" max="16131" width="7.7109375" style="1" customWidth="1"/>
    <col min="16132" max="16132" width="11.5703125" style="1" customWidth="1"/>
    <col min="16133" max="16136" width="9.28515625" style="1" customWidth="1"/>
    <col min="16137" max="16373" width="8.85546875" style="1"/>
    <col min="16374" max="16374" width="34" style="1" customWidth="1"/>
    <col min="16375" max="16375" width="11.28515625" style="1" customWidth="1"/>
    <col min="16376" max="16376" width="11" style="1" customWidth="1"/>
    <col min="16377" max="16377" width="8.85546875" style="1"/>
    <col min="16378" max="16384" width="8.85546875" style="1" customWidth="1"/>
  </cols>
  <sheetData>
    <row r="1" spans="1:15" ht="24.75" customHeight="1">
      <c r="B1" s="754" t="s">
        <v>81</v>
      </c>
      <c r="C1" s="754"/>
      <c r="D1" s="754"/>
      <c r="E1" s="754"/>
      <c r="F1" s="754"/>
      <c r="G1" s="754"/>
      <c r="H1" s="754"/>
      <c r="I1" s="754"/>
      <c r="J1" s="754"/>
      <c r="K1" s="754"/>
    </row>
    <row r="2" spans="1:15"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5" ht="22.5" customHeight="1" thickBot="1">
      <c r="A3" s="41" t="s">
        <v>80</v>
      </c>
      <c r="B3" s="40"/>
      <c r="C3" s="40"/>
      <c r="D3" s="40"/>
      <c r="E3" s="40"/>
      <c r="F3" s="40"/>
      <c r="G3" s="40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5.75">
      <c r="A7" s="340" t="s">
        <v>64</v>
      </c>
      <c r="B7" s="36">
        <f t="shared" ref="B7:B38" si="0">C7+D7+F7</f>
        <v>560</v>
      </c>
      <c r="C7" s="61"/>
      <c r="D7" s="61"/>
      <c r="E7" s="61"/>
      <c r="F7" s="33">
        <v>560</v>
      </c>
      <c r="G7" s="33">
        <v>60</v>
      </c>
      <c r="H7" s="61"/>
      <c r="I7" s="61">
        <v>900</v>
      </c>
      <c r="J7" s="61"/>
      <c r="K7" s="33"/>
      <c r="L7" s="33"/>
      <c r="M7" s="33"/>
      <c r="N7" s="33"/>
      <c r="O7" s="32"/>
    </row>
    <row r="8" spans="1:15" ht="15.75">
      <c r="A8" s="31" t="s">
        <v>63</v>
      </c>
      <c r="B8" s="25">
        <f t="shared" si="0"/>
        <v>0</v>
      </c>
      <c r="C8" s="60"/>
      <c r="D8" s="60"/>
      <c r="E8" s="60"/>
      <c r="F8" s="23"/>
      <c r="G8" s="23"/>
      <c r="H8" s="60"/>
      <c r="I8" s="60"/>
      <c r="J8" s="60"/>
      <c r="K8" s="23"/>
      <c r="L8" s="23"/>
      <c r="M8" s="23"/>
      <c r="N8" s="23"/>
      <c r="O8" s="22"/>
    </row>
    <row r="9" spans="1:15" ht="15.75">
      <c r="A9" s="31" t="s">
        <v>62</v>
      </c>
      <c r="B9" s="25">
        <f t="shared" si="0"/>
        <v>0</v>
      </c>
      <c r="C9" s="60"/>
      <c r="D9" s="60"/>
      <c r="E9" s="60"/>
      <c r="F9" s="23"/>
      <c r="G9" s="23"/>
      <c r="H9" s="60"/>
      <c r="I9" s="60"/>
      <c r="J9" s="60"/>
      <c r="K9" s="23"/>
      <c r="L9" s="23"/>
      <c r="M9" s="23"/>
      <c r="N9" s="23"/>
      <c r="O9" s="22"/>
    </row>
    <row r="10" spans="1:15" ht="15.75">
      <c r="A10" s="31" t="s">
        <v>61</v>
      </c>
      <c r="B10" s="25">
        <f t="shared" si="0"/>
        <v>0</v>
      </c>
      <c r="C10" s="60"/>
      <c r="D10" s="60"/>
      <c r="E10" s="60"/>
      <c r="F10" s="23"/>
      <c r="G10" s="23"/>
      <c r="H10" s="60"/>
      <c r="I10" s="60"/>
      <c r="J10" s="60"/>
      <c r="K10" s="23"/>
      <c r="L10" s="23"/>
      <c r="M10" s="23"/>
      <c r="N10" s="23"/>
      <c r="O10" s="22"/>
    </row>
    <row r="11" spans="1:15" ht="15.75">
      <c r="A11" s="31" t="s">
        <v>60</v>
      </c>
      <c r="B11" s="25">
        <f t="shared" si="0"/>
        <v>0</v>
      </c>
      <c r="C11" s="60"/>
      <c r="D11" s="60"/>
      <c r="E11" s="60"/>
      <c r="F11" s="23"/>
      <c r="G11" s="23"/>
      <c r="H11" s="60"/>
      <c r="I11" s="60"/>
      <c r="J11" s="60"/>
      <c r="K11" s="23"/>
      <c r="L11" s="23"/>
      <c r="M11" s="23"/>
      <c r="N11" s="23"/>
      <c r="O11" s="22"/>
    </row>
    <row r="12" spans="1:15" ht="15.75">
      <c r="A12" s="31" t="s">
        <v>59</v>
      </c>
      <c r="B12" s="25">
        <f t="shared" si="0"/>
        <v>0</v>
      </c>
      <c r="C12" s="60"/>
      <c r="D12" s="60"/>
      <c r="E12" s="60"/>
      <c r="F12" s="23"/>
      <c r="G12" s="23"/>
      <c r="H12" s="60"/>
      <c r="I12" s="60"/>
      <c r="J12" s="60"/>
      <c r="K12" s="23"/>
      <c r="L12" s="23"/>
      <c r="M12" s="23"/>
      <c r="N12" s="23"/>
      <c r="O12" s="22"/>
    </row>
    <row r="13" spans="1:15" ht="15.75">
      <c r="A13" s="31" t="s">
        <v>58</v>
      </c>
      <c r="B13" s="25">
        <f t="shared" si="0"/>
        <v>0</v>
      </c>
      <c r="C13" s="60"/>
      <c r="D13" s="60"/>
      <c r="E13" s="60"/>
      <c r="F13" s="23"/>
      <c r="G13" s="23"/>
      <c r="H13" s="60"/>
      <c r="I13" s="60"/>
      <c r="J13" s="60"/>
      <c r="K13" s="23"/>
      <c r="L13" s="23"/>
      <c r="M13" s="23"/>
      <c r="N13" s="23"/>
      <c r="O13" s="22"/>
    </row>
    <row r="14" spans="1:15" ht="16.5" customHeight="1">
      <c r="A14" s="31" t="s">
        <v>57</v>
      </c>
      <c r="B14" s="25">
        <f t="shared" si="0"/>
        <v>0</v>
      </c>
      <c r="C14" s="60"/>
      <c r="D14" s="60"/>
      <c r="E14" s="60"/>
      <c r="F14" s="23"/>
      <c r="G14" s="23"/>
      <c r="H14" s="60"/>
      <c r="I14" s="60"/>
      <c r="J14" s="60"/>
      <c r="K14" s="23"/>
      <c r="L14" s="23"/>
      <c r="M14" s="23"/>
      <c r="N14" s="23"/>
      <c r="O14" s="22"/>
    </row>
    <row r="15" spans="1:15" ht="15.75">
      <c r="A15" s="31" t="s">
        <v>56</v>
      </c>
      <c r="B15" s="25">
        <f t="shared" si="0"/>
        <v>0</v>
      </c>
      <c r="C15" s="60"/>
      <c r="D15" s="60"/>
      <c r="E15" s="60"/>
      <c r="F15" s="23"/>
      <c r="G15" s="23"/>
      <c r="H15" s="60"/>
      <c r="I15" s="60"/>
      <c r="J15" s="60"/>
      <c r="K15" s="23"/>
      <c r="L15" s="23"/>
      <c r="M15" s="23"/>
      <c r="N15" s="23"/>
      <c r="O15" s="22"/>
    </row>
    <row r="16" spans="1:15" ht="15.75">
      <c r="A16" s="31" t="s">
        <v>55</v>
      </c>
      <c r="B16" s="25">
        <f t="shared" si="0"/>
        <v>280</v>
      </c>
      <c r="C16" s="60"/>
      <c r="D16" s="60"/>
      <c r="E16" s="60"/>
      <c r="F16" s="23">
        <v>280</v>
      </c>
      <c r="G16" s="23">
        <v>35</v>
      </c>
      <c r="H16" s="60"/>
      <c r="I16" s="60">
        <v>175</v>
      </c>
      <c r="J16" s="60"/>
      <c r="K16" s="23"/>
      <c r="L16" s="23"/>
      <c r="M16" s="23"/>
      <c r="N16" s="23"/>
      <c r="O16" s="22"/>
    </row>
    <row r="17" spans="1:15" ht="15.75">
      <c r="A17" s="31" t="s">
        <v>54</v>
      </c>
      <c r="B17" s="25">
        <f t="shared" si="0"/>
        <v>0</v>
      </c>
      <c r="C17" s="60"/>
      <c r="D17" s="60"/>
      <c r="E17" s="60"/>
      <c r="F17" s="23"/>
      <c r="G17" s="23"/>
      <c r="H17" s="60"/>
      <c r="I17" s="60"/>
      <c r="J17" s="60"/>
      <c r="K17" s="23"/>
      <c r="L17" s="23"/>
      <c r="M17" s="23"/>
      <c r="N17" s="23"/>
      <c r="O17" s="22"/>
    </row>
    <row r="18" spans="1:15" ht="15.75">
      <c r="A18" s="31" t="s">
        <v>53</v>
      </c>
      <c r="B18" s="25">
        <f t="shared" si="0"/>
        <v>0</v>
      </c>
      <c r="C18" s="60"/>
      <c r="D18" s="60"/>
      <c r="E18" s="60"/>
      <c r="F18" s="23"/>
      <c r="G18" s="23"/>
      <c r="H18" s="60"/>
      <c r="I18" s="60"/>
      <c r="J18" s="60"/>
      <c r="K18" s="23"/>
      <c r="L18" s="23"/>
      <c r="M18" s="23"/>
      <c r="N18" s="23"/>
      <c r="O18" s="22"/>
    </row>
    <row r="19" spans="1:15" ht="15.75">
      <c r="A19" s="31" t="s">
        <v>52</v>
      </c>
      <c r="B19" s="25">
        <f t="shared" si="0"/>
        <v>0</v>
      </c>
      <c r="C19" s="60"/>
      <c r="D19" s="60"/>
      <c r="E19" s="60"/>
      <c r="F19" s="23"/>
      <c r="G19" s="23"/>
      <c r="H19" s="60"/>
      <c r="I19" s="60"/>
      <c r="J19" s="60"/>
      <c r="K19" s="23"/>
      <c r="L19" s="23"/>
      <c r="M19" s="23"/>
      <c r="N19" s="23"/>
      <c r="O19" s="22"/>
    </row>
    <row r="20" spans="1:15" ht="15.75">
      <c r="A20" s="31" t="s">
        <v>51</v>
      </c>
      <c r="B20" s="25">
        <f t="shared" si="0"/>
        <v>0</v>
      </c>
      <c r="C20" s="60"/>
      <c r="D20" s="60"/>
      <c r="E20" s="60"/>
      <c r="F20" s="23"/>
      <c r="G20" s="23"/>
      <c r="H20" s="60"/>
      <c r="I20" s="60"/>
      <c r="J20" s="60"/>
      <c r="K20" s="23"/>
      <c r="L20" s="23"/>
      <c r="M20" s="23"/>
      <c r="N20" s="23"/>
      <c r="O20" s="22"/>
    </row>
    <row r="21" spans="1:15" ht="15.75">
      <c r="A21" s="31" t="s">
        <v>50</v>
      </c>
      <c r="B21" s="25">
        <f t="shared" si="0"/>
        <v>280</v>
      </c>
      <c r="C21" s="60"/>
      <c r="D21" s="60"/>
      <c r="E21" s="60"/>
      <c r="F21" s="23">
        <v>280</v>
      </c>
      <c r="G21" s="23">
        <v>30</v>
      </c>
      <c r="H21" s="60"/>
      <c r="I21" s="60">
        <v>450</v>
      </c>
      <c r="J21" s="60"/>
      <c r="K21" s="23"/>
      <c r="L21" s="23"/>
      <c r="M21" s="23"/>
      <c r="N21" s="23"/>
      <c r="O21" s="22"/>
    </row>
    <row r="22" spans="1:15" ht="15.6" customHeight="1">
      <c r="A22" s="31" t="s">
        <v>49</v>
      </c>
      <c r="B22" s="25">
        <f t="shared" si="0"/>
        <v>0</v>
      </c>
      <c r="C22" s="60"/>
      <c r="D22" s="60"/>
      <c r="E22" s="60"/>
      <c r="F22" s="23"/>
      <c r="G22" s="23"/>
      <c r="H22" s="60"/>
      <c r="I22" s="60"/>
      <c r="J22" s="60"/>
      <c r="K22" s="23"/>
      <c r="L22" s="23"/>
      <c r="M22" s="23"/>
      <c r="N22" s="23"/>
      <c r="O22" s="22"/>
    </row>
    <row r="23" spans="1:15" ht="15.75">
      <c r="A23" s="31" t="s">
        <v>48</v>
      </c>
      <c r="B23" s="25">
        <f t="shared" si="0"/>
        <v>0</v>
      </c>
      <c r="C23" s="60"/>
      <c r="D23" s="60"/>
      <c r="E23" s="60"/>
      <c r="F23" s="23"/>
      <c r="G23" s="23"/>
      <c r="H23" s="60"/>
      <c r="I23" s="60"/>
      <c r="J23" s="60"/>
      <c r="K23" s="23"/>
      <c r="L23" s="23"/>
      <c r="M23" s="23"/>
      <c r="N23" s="23"/>
      <c r="O23" s="22"/>
    </row>
    <row r="24" spans="1:15" ht="15.75">
      <c r="A24" s="31" t="s">
        <v>47</v>
      </c>
      <c r="B24" s="25">
        <f t="shared" si="0"/>
        <v>0</v>
      </c>
      <c r="C24" s="60"/>
      <c r="D24" s="60"/>
      <c r="E24" s="60"/>
      <c r="F24" s="23"/>
      <c r="G24" s="23"/>
      <c r="H24" s="60"/>
      <c r="I24" s="60"/>
      <c r="J24" s="60"/>
      <c r="K24" s="23"/>
      <c r="L24" s="23"/>
      <c r="M24" s="23"/>
      <c r="N24" s="23"/>
      <c r="O24" s="22"/>
    </row>
    <row r="25" spans="1:15" ht="15.6" customHeight="1">
      <c r="A25" s="31" t="s">
        <v>46</v>
      </c>
      <c r="B25" s="25">
        <f t="shared" si="0"/>
        <v>636</v>
      </c>
      <c r="C25" s="60">
        <v>56</v>
      </c>
      <c r="D25" s="60">
        <v>220</v>
      </c>
      <c r="E25" s="60">
        <v>20</v>
      </c>
      <c r="F25" s="23">
        <v>360</v>
      </c>
      <c r="G25" s="23">
        <v>95</v>
      </c>
      <c r="H25" s="60">
        <v>415</v>
      </c>
      <c r="I25" s="60">
        <v>873</v>
      </c>
      <c r="J25" s="60"/>
      <c r="K25" s="23"/>
      <c r="L25" s="23"/>
      <c r="M25" s="23"/>
      <c r="N25" s="23"/>
      <c r="O25" s="22"/>
    </row>
    <row r="26" spans="1:15" ht="15.6" customHeight="1">
      <c r="A26" s="31" t="s">
        <v>45</v>
      </c>
      <c r="B26" s="25">
        <f t="shared" si="0"/>
        <v>0</v>
      </c>
      <c r="C26" s="60"/>
      <c r="D26" s="60"/>
      <c r="E26" s="60"/>
      <c r="F26" s="23"/>
      <c r="G26" s="23"/>
      <c r="H26" s="60"/>
      <c r="I26" s="60"/>
      <c r="J26" s="60"/>
      <c r="K26" s="23"/>
      <c r="L26" s="23"/>
      <c r="M26" s="23"/>
      <c r="N26" s="23"/>
      <c r="O26" s="22"/>
    </row>
    <row r="27" spans="1:15" ht="15.6" customHeight="1">
      <c r="A27" s="31" t="s">
        <v>44</v>
      </c>
      <c r="B27" s="25">
        <f t="shared" si="0"/>
        <v>0</v>
      </c>
      <c r="C27" s="60"/>
      <c r="D27" s="60"/>
      <c r="E27" s="60"/>
      <c r="F27" s="23"/>
      <c r="G27" s="23"/>
      <c r="H27" s="60"/>
      <c r="I27" s="60"/>
      <c r="J27" s="60"/>
      <c r="K27" s="23"/>
      <c r="L27" s="23"/>
      <c r="M27" s="23"/>
      <c r="N27" s="23"/>
      <c r="O27" s="22"/>
    </row>
    <row r="28" spans="1:15" ht="15.6" customHeight="1">
      <c r="A28" s="31" t="s">
        <v>43</v>
      </c>
      <c r="B28" s="25">
        <f t="shared" si="0"/>
        <v>0</v>
      </c>
      <c r="C28" s="60"/>
      <c r="D28" s="60"/>
      <c r="E28" s="60"/>
      <c r="F28" s="23"/>
      <c r="G28" s="23"/>
      <c r="H28" s="60"/>
      <c r="I28" s="60"/>
      <c r="J28" s="60"/>
      <c r="K28" s="23"/>
      <c r="L28" s="23"/>
      <c r="M28" s="23"/>
      <c r="N28" s="23"/>
      <c r="O28" s="22"/>
    </row>
    <row r="29" spans="1:15" ht="15.6" customHeight="1">
      <c r="A29" s="31" t="s">
        <v>42</v>
      </c>
      <c r="B29" s="25">
        <f t="shared" si="0"/>
        <v>0</v>
      </c>
      <c r="C29" s="60"/>
      <c r="D29" s="60"/>
      <c r="E29" s="60"/>
      <c r="F29" s="23"/>
      <c r="G29" s="23"/>
      <c r="H29" s="60"/>
      <c r="I29" s="60"/>
      <c r="J29" s="60"/>
      <c r="K29" s="23"/>
      <c r="L29" s="23"/>
      <c r="M29" s="23"/>
      <c r="N29" s="23"/>
      <c r="O29" s="22"/>
    </row>
    <row r="30" spans="1:15" ht="15.6" customHeight="1">
      <c r="A30" s="31" t="s">
        <v>41</v>
      </c>
      <c r="B30" s="25">
        <f t="shared" si="0"/>
        <v>0</v>
      </c>
      <c r="C30" s="60"/>
      <c r="D30" s="60"/>
      <c r="E30" s="60"/>
      <c r="F30" s="23"/>
      <c r="G30" s="23"/>
      <c r="H30" s="60"/>
      <c r="I30" s="60"/>
      <c r="J30" s="60"/>
      <c r="K30" s="23"/>
      <c r="L30" s="23"/>
      <c r="M30" s="23"/>
      <c r="N30" s="23"/>
      <c r="O30" s="22"/>
    </row>
    <row r="31" spans="1:15" ht="15.6" customHeight="1">
      <c r="A31" s="31" t="s">
        <v>40</v>
      </c>
      <c r="B31" s="25">
        <f t="shared" si="0"/>
        <v>0</v>
      </c>
      <c r="C31" s="60"/>
      <c r="D31" s="60"/>
      <c r="E31" s="60"/>
      <c r="F31" s="23"/>
      <c r="G31" s="23"/>
      <c r="H31" s="60"/>
      <c r="I31" s="60"/>
      <c r="J31" s="60"/>
      <c r="K31" s="23"/>
      <c r="L31" s="23"/>
      <c r="M31" s="23"/>
      <c r="N31" s="23"/>
      <c r="O31" s="22"/>
    </row>
    <row r="32" spans="1:15" ht="15.6" customHeight="1">
      <c r="A32" s="31" t="s">
        <v>39</v>
      </c>
      <c r="B32" s="25">
        <f t="shared" si="0"/>
        <v>0</v>
      </c>
      <c r="C32" s="60"/>
      <c r="D32" s="60"/>
      <c r="E32" s="60"/>
      <c r="F32" s="23"/>
      <c r="G32" s="23"/>
      <c r="H32" s="60"/>
      <c r="I32" s="60"/>
      <c r="J32" s="60"/>
      <c r="K32" s="23"/>
      <c r="L32" s="23"/>
      <c r="M32" s="23"/>
      <c r="N32" s="23"/>
      <c r="O32" s="22"/>
    </row>
    <row r="33" spans="1:15" ht="17.45" customHeight="1">
      <c r="A33" s="31" t="s">
        <v>38</v>
      </c>
      <c r="B33" s="25">
        <f t="shared" si="0"/>
        <v>0</v>
      </c>
      <c r="C33" s="60"/>
      <c r="D33" s="60"/>
      <c r="E33" s="60"/>
      <c r="F33" s="23"/>
      <c r="G33" s="23"/>
      <c r="H33" s="60"/>
      <c r="I33" s="60"/>
      <c r="J33" s="60"/>
      <c r="K33" s="23"/>
      <c r="L33" s="23"/>
      <c r="M33" s="23"/>
      <c r="N33" s="23"/>
      <c r="O33" s="22"/>
    </row>
    <row r="34" spans="1:15" ht="15.75">
      <c r="A34" s="31" t="s">
        <v>37</v>
      </c>
      <c r="B34" s="25">
        <f t="shared" si="0"/>
        <v>0</v>
      </c>
      <c r="C34" s="60"/>
      <c r="D34" s="60"/>
      <c r="E34" s="60"/>
      <c r="F34" s="23"/>
      <c r="G34" s="23"/>
      <c r="H34" s="60"/>
      <c r="I34" s="60"/>
      <c r="J34" s="60"/>
      <c r="K34" s="23"/>
      <c r="L34" s="23"/>
      <c r="M34" s="23"/>
      <c r="N34" s="23"/>
      <c r="O34" s="22"/>
    </row>
    <row r="35" spans="1:15" ht="16.899999999999999" customHeight="1">
      <c r="A35" s="31" t="s">
        <v>36</v>
      </c>
      <c r="B35" s="25">
        <f t="shared" si="0"/>
        <v>0</v>
      </c>
      <c r="C35" s="60"/>
      <c r="D35" s="60"/>
      <c r="E35" s="60"/>
      <c r="F35" s="23"/>
      <c r="G35" s="23"/>
      <c r="H35" s="60"/>
      <c r="I35" s="60"/>
      <c r="J35" s="60"/>
      <c r="K35" s="23"/>
      <c r="L35" s="23"/>
      <c r="M35" s="23"/>
      <c r="N35" s="23"/>
      <c r="O35" s="22"/>
    </row>
    <row r="36" spans="1:15" ht="15.6" customHeight="1">
      <c r="A36" s="31" t="s">
        <v>35</v>
      </c>
      <c r="B36" s="25">
        <f t="shared" si="0"/>
        <v>0</v>
      </c>
      <c r="C36" s="60"/>
      <c r="D36" s="60"/>
      <c r="E36" s="60"/>
      <c r="F36" s="23"/>
      <c r="G36" s="23"/>
      <c r="H36" s="60"/>
      <c r="I36" s="60"/>
      <c r="J36" s="60"/>
      <c r="K36" s="28">
        <f>ROUND(((B36+H36)*4)+I36*9.4,2)</f>
        <v>0</v>
      </c>
      <c r="L36" s="23"/>
      <c r="M36" s="23"/>
      <c r="N36" s="23"/>
      <c r="O36" s="22"/>
    </row>
    <row r="37" spans="1:15" ht="15.6" customHeight="1">
      <c r="A37" s="31" t="s">
        <v>34</v>
      </c>
      <c r="B37" s="25">
        <f t="shared" si="0"/>
        <v>385</v>
      </c>
      <c r="C37" s="60"/>
      <c r="D37" s="60"/>
      <c r="E37" s="60"/>
      <c r="F37" s="23">
        <v>385</v>
      </c>
      <c r="G37" s="23">
        <v>25</v>
      </c>
      <c r="H37" s="60">
        <v>30</v>
      </c>
      <c r="I37" s="60">
        <v>360</v>
      </c>
      <c r="J37" s="60"/>
      <c r="K37" s="23"/>
      <c r="L37" s="23"/>
      <c r="M37" s="23"/>
      <c r="N37" s="23"/>
      <c r="O37" s="22"/>
    </row>
    <row r="38" spans="1:15" ht="15.75">
      <c r="A38" s="31" t="s">
        <v>33</v>
      </c>
      <c r="B38" s="25">
        <f t="shared" si="0"/>
        <v>0</v>
      </c>
      <c r="C38" s="60"/>
      <c r="D38" s="60"/>
      <c r="E38" s="60"/>
      <c r="F38" s="23"/>
      <c r="G38" s="23"/>
      <c r="H38" s="60"/>
      <c r="I38" s="60"/>
      <c r="J38" s="60"/>
      <c r="K38" s="23"/>
      <c r="L38" s="23"/>
      <c r="M38" s="23"/>
      <c r="N38" s="23"/>
      <c r="O38" s="22"/>
    </row>
    <row r="39" spans="1:15" ht="15.6" customHeight="1">
      <c r="A39" s="31" t="s">
        <v>32</v>
      </c>
      <c r="B39" s="25">
        <f t="shared" ref="B39:B70" si="1">C39+D39+F39</f>
        <v>765</v>
      </c>
      <c r="C39" s="60"/>
      <c r="D39" s="60"/>
      <c r="E39" s="60"/>
      <c r="F39" s="23">
        <v>765</v>
      </c>
      <c r="G39" s="23">
        <v>65</v>
      </c>
      <c r="H39" s="60">
        <v>30</v>
      </c>
      <c r="I39" s="60">
        <v>360</v>
      </c>
      <c r="J39" s="60"/>
      <c r="K39" s="23"/>
      <c r="L39" s="23"/>
      <c r="M39" s="23"/>
      <c r="N39" s="23"/>
      <c r="O39" s="22"/>
    </row>
    <row r="40" spans="1:15" ht="15.6" customHeight="1">
      <c r="A40" s="31" t="s">
        <v>31</v>
      </c>
      <c r="B40" s="25">
        <f t="shared" si="1"/>
        <v>0</v>
      </c>
      <c r="C40" s="60"/>
      <c r="D40" s="60"/>
      <c r="E40" s="60"/>
      <c r="F40" s="23"/>
      <c r="G40" s="23"/>
      <c r="H40" s="60"/>
      <c r="I40" s="60"/>
      <c r="J40" s="60"/>
      <c r="K40" s="23"/>
      <c r="L40" s="23"/>
      <c r="M40" s="23"/>
      <c r="N40" s="23"/>
      <c r="O40" s="22"/>
    </row>
    <row r="41" spans="1:15" ht="15.6" customHeight="1">
      <c r="A41" s="31" t="s">
        <v>30</v>
      </c>
      <c r="B41" s="25">
        <f t="shared" si="1"/>
        <v>1290</v>
      </c>
      <c r="C41" s="60">
        <v>696</v>
      </c>
      <c r="D41" s="60">
        <v>19</v>
      </c>
      <c r="E41" s="60"/>
      <c r="F41" s="23">
        <v>575</v>
      </c>
      <c r="G41" s="23"/>
      <c r="H41" s="60">
        <v>390</v>
      </c>
      <c r="I41" s="60">
        <v>902</v>
      </c>
      <c r="J41" s="60"/>
      <c r="K41" s="23"/>
      <c r="L41" s="23"/>
      <c r="M41" s="23"/>
      <c r="N41" s="23"/>
      <c r="O41" s="22"/>
    </row>
    <row r="42" spans="1:15" ht="15.6" customHeight="1">
      <c r="A42" s="31" t="s">
        <v>29</v>
      </c>
      <c r="B42" s="25">
        <f t="shared" si="1"/>
        <v>0</v>
      </c>
      <c r="C42" s="60"/>
      <c r="D42" s="60"/>
      <c r="E42" s="60"/>
      <c r="F42" s="23"/>
      <c r="G42" s="23"/>
      <c r="H42" s="60"/>
      <c r="I42" s="60"/>
      <c r="J42" s="60"/>
      <c r="K42" s="23"/>
      <c r="L42" s="23"/>
      <c r="M42" s="23"/>
      <c r="N42" s="23"/>
      <c r="O42" s="22"/>
    </row>
    <row r="43" spans="1:15" ht="15.6" customHeight="1">
      <c r="A43" s="31" t="s">
        <v>28</v>
      </c>
      <c r="B43" s="25">
        <f t="shared" si="1"/>
        <v>0</v>
      </c>
      <c r="C43" s="60"/>
      <c r="D43" s="60"/>
      <c r="E43" s="60"/>
      <c r="F43" s="23"/>
      <c r="G43" s="23"/>
      <c r="H43" s="60"/>
      <c r="I43" s="60"/>
      <c r="J43" s="60"/>
      <c r="K43" s="23"/>
      <c r="L43" s="23"/>
      <c r="M43" s="23"/>
      <c r="N43" s="23"/>
      <c r="O43" s="22"/>
    </row>
    <row r="44" spans="1:15" ht="15" customHeight="1">
      <c r="A44" s="31" t="s">
        <v>27</v>
      </c>
      <c r="B44" s="25">
        <f t="shared" si="1"/>
        <v>0</v>
      </c>
      <c r="C44" s="60"/>
      <c r="D44" s="60"/>
      <c r="E44" s="60"/>
      <c r="F44" s="23"/>
      <c r="G44" s="23"/>
      <c r="H44" s="60"/>
      <c r="I44" s="60"/>
      <c r="J44" s="60"/>
      <c r="K44" s="23"/>
      <c r="L44" s="23"/>
      <c r="M44" s="23"/>
      <c r="N44" s="23"/>
      <c r="O44" s="22"/>
    </row>
    <row r="45" spans="1:15" ht="32.25" customHeight="1">
      <c r="A45" s="31" t="s">
        <v>26</v>
      </c>
      <c r="B45" s="25">
        <f t="shared" si="1"/>
        <v>0</v>
      </c>
      <c r="C45" s="60"/>
      <c r="D45" s="60"/>
      <c r="E45" s="60"/>
      <c r="F45" s="23"/>
      <c r="G45" s="23"/>
      <c r="H45" s="60"/>
      <c r="I45" s="60"/>
      <c r="J45" s="60"/>
      <c r="K45" s="23"/>
      <c r="L45" s="23"/>
      <c r="M45" s="23"/>
      <c r="N45" s="23"/>
      <c r="O45" s="22"/>
    </row>
    <row r="46" spans="1:15" ht="15.6" customHeight="1">
      <c r="A46" s="31" t="s">
        <v>25</v>
      </c>
      <c r="B46" s="25">
        <f t="shared" si="1"/>
        <v>0</v>
      </c>
      <c r="C46" s="60"/>
      <c r="D46" s="60"/>
      <c r="E46" s="60"/>
      <c r="F46" s="23"/>
      <c r="G46" s="23"/>
      <c r="H46" s="60"/>
      <c r="I46" s="60"/>
      <c r="J46" s="60"/>
      <c r="K46" s="23"/>
      <c r="L46" s="23"/>
      <c r="M46" s="23"/>
      <c r="N46" s="23"/>
      <c r="O46" s="22"/>
    </row>
    <row r="47" spans="1:15" ht="33" customHeight="1">
      <c r="A47" s="31" t="s">
        <v>24</v>
      </c>
      <c r="B47" s="25">
        <f t="shared" si="1"/>
        <v>0</v>
      </c>
      <c r="C47" s="60"/>
      <c r="D47" s="60"/>
      <c r="E47" s="60"/>
      <c r="F47" s="23"/>
      <c r="G47" s="23"/>
      <c r="H47" s="60"/>
      <c r="I47" s="60"/>
      <c r="J47" s="60"/>
      <c r="K47" s="23"/>
      <c r="L47" s="23"/>
      <c r="M47" s="23"/>
      <c r="N47" s="23"/>
      <c r="O47" s="22"/>
    </row>
    <row r="48" spans="1:15" s="2" customFormat="1" ht="15.75">
      <c r="A48" s="31" t="s">
        <v>23</v>
      </c>
      <c r="B48" s="25">
        <f t="shared" si="1"/>
        <v>0</v>
      </c>
      <c r="C48" s="60"/>
      <c r="D48" s="60"/>
      <c r="E48" s="60"/>
      <c r="F48" s="23"/>
      <c r="G48" s="23"/>
      <c r="H48" s="60"/>
      <c r="I48" s="60"/>
      <c r="J48" s="60"/>
      <c r="K48" s="23"/>
      <c r="L48" s="23"/>
      <c r="M48" s="23"/>
      <c r="N48" s="23"/>
      <c r="O48" s="22"/>
    </row>
    <row r="49" spans="1:15" ht="15.75">
      <c r="A49" s="31" t="s">
        <v>22</v>
      </c>
      <c r="B49" s="25">
        <f t="shared" si="1"/>
        <v>0</v>
      </c>
      <c r="C49" s="60"/>
      <c r="D49" s="60"/>
      <c r="E49" s="60"/>
      <c r="F49" s="23"/>
      <c r="G49" s="23"/>
      <c r="H49" s="60"/>
      <c r="I49" s="60"/>
      <c r="J49" s="60"/>
      <c r="K49" s="23"/>
      <c r="L49" s="23"/>
      <c r="M49" s="23"/>
      <c r="N49" s="23"/>
      <c r="O49" s="22"/>
    </row>
    <row r="50" spans="1:15" ht="15.75">
      <c r="A50" s="31" t="s">
        <v>21</v>
      </c>
      <c r="B50" s="25">
        <f t="shared" si="1"/>
        <v>0</v>
      </c>
      <c r="C50" s="60"/>
      <c r="D50" s="60"/>
      <c r="E50" s="60"/>
      <c r="F50" s="23"/>
      <c r="G50" s="23"/>
      <c r="H50" s="60"/>
      <c r="I50" s="60"/>
      <c r="J50" s="60"/>
      <c r="K50" s="23"/>
      <c r="L50" s="23"/>
      <c r="M50" s="23"/>
      <c r="N50" s="23"/>
      <c r="O50" s="22"/>
    </row>
    <row r="51" spans="1:15" ht="17.45" customHeight="1">
      <c r="A51" s="31" t="s">
        <v>20</v>
      </c>
      <c r="B51" s="25">
        <f t="shared" si="1"/>
        <v>0</v>
      </c>
      <c r="C51" s="60"/>
      <c r="D51" s="60"/>
      <c r="E51" s="60"/>
      <c r="F51" s="23"/>
      <c r="G51" s="23"/>
      <c r="H51" s="60"/>
      <c r="I51" s="60"/>
      <c r="J51" s="60"/>
      <c r="K51" s="23"/>
      <c r="L51" s="23"/>
      <c r="M51" s="23"/>
      <c r="N51" s="23"/>
      <c r="O51" s="22"/>
    </row>
    <row r="52" spans="1:15" ht="15" customHeight="1">
      <c r="A52" s="31" t="s">
        <v>19</v>
      </c>
      <c r="B52" s="25">
        <f t="shared" si="1"/>
        <v>0</v>
      </c>
      <c r="C52" s="60"/>
      <c r="D52" s="60"/>
      <c r="E52" s="60"/>
      <c r="F52" s="23"/>
      <c r="G52" s="23"/>
      <c r="H52" s="60"/>
      <c r="I52" s="60"/>
      <c r="J52" s="60"/>
      <c r="K52" s="28">
        <f>ROUND(((B52+H52)*4)+I52*9.4,2)</f>
        <v>0</v>
      </c>
      <c r="L52" s="23"/>
      <c r="M52" s="23"/>
      <c r="N52" s="23"/>
      <c r="O52" s="22"/>
    </row>
    <row r="53" spans="1:15" ht="15.75">
      <c r="A53" s="31" t="s">
        <v>18</v>
      </c>
      <c r="B53" s="25">
        <f t="shared" si="1"/>
        <v>0</v>
      </c>
      <c r="C53" s="23"/>
      <c r="D53" s="23"/>
      <c r="E53" s="23"/>
      <c r="F53" s="23"/>
      <c r="G53" s="23"/>
      <c r="H53" s="23"/>
      <c r="I53" s="23"/>
      <c r="J53" s="23"/>
      <c r="K53" s="28">
        <f>ROUND(((B53+H53)*4)+I53*9.4,2)</f>
        <v>0</v>
      </c>
      <c r="L53" s="23"/>
      <c r="M53" s="23"/>
      <c r="N53" s="23"/>
      <c r="O53" s="22"/>
    </row>
    <row r="54" spans="1:15" ht="15.75">
      <c r="A54" s="31" t="s">
        <v>17</v>
      </c>
      <c r="B54" s="25">
        <f t="shared" si="1"/>
        <v>0</v>
      </c>
      <c r="C54" s="23"/>
      <c r="D54" s="23"/>
      <c r="E54" s="23"/>
      <c r="F54" s="23"/>
      <c r="G54" s="23"/>
      <c r="H54" s="23"/>
      <c r="I54" s="23"/>
      <c r="J54" s="23"/>
      <c r="K54" s="28">
        <f>ROUND(((B54+H54)*4)+I54*9.4,2)</f>
        <v>0</v>
      </c>
      <c r="L54" s="23"/>
      <c r="M54" s="23"/>
      <c r="N54" s="23"/>
      <c r="O54" s="22"/>
    </row>
    <row r="55" spans="1:15" ht="15.75">
      <c r="A55" s="31" t="s">
        <v>16</v>
      </c>
      <c r="B55" s="25">
        <f t="shared" si="1"/>
        <v>0</v>
      </c>
      <c r="C55" s="23"/>
      <c r="D55" s="23"/>
      <c r="E55" s="23"/>
      <c r="F55" s="23"/>
      <c r="G55" s="23"/>
      <c r="H55" s="23"/>
      <c r="I55" s="23"/>
      <c r="J55" s="23"/>
      <c r="K55" s="28">
        <f>ROUND(((B55+H55)*4)+I55*9.4,2)</f>
        <v>0</v>
      </c>
      <c r="L55" s="23"/>
      <c r="M55" s="23"/>
      <c r="N55" s="23"/>
      <c r="O55" s="22"/>
    </row>
    <row r="56" spans="1:15" ht="15.75">
      <c r="A56" s="31" t="s">
        <v>15</v>
      </c>
      <c r="B56" s="25">
        <f t="shared" si="1"/>
        <v>0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2"/>
    </row>
    <row r="57" spans="1:15" ht="15.75">
      <c r="A57" s="31" t="s">
        <v>14</v>
      </c>
      <c r="B57" s="25">
        <f t="shared" si="1"/>
        <v>0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2"/>
    </row>
    <row r="58" spans="1:15" ht="15.75">
      <c r="A58" s="31" t="s">
        <v>13</v>
      </c>
      <c r="B58" s="25">
        <f t="shared" si="1"/>
        <v>4517</v>
      </c>
      <c r="C58" s="23">
        <v>740</v>
      </c>
      <c r="D58" s="23">
        <v>1622</v>
      </c>
      <c r="E58" s="23">
        <v>223</v>
      </c>
      <c r="F58" s="23">
        <v>2155</v>
      </c>
      <c r="G58" s="23">
        <v>726</v>
      </c>
      <c r="H58" s="23">
        <v>835</v>
      </c>
      <c r="I58" s="23">
        <v>2176</v>
      </c>
      <c r="J58" s="23"/>
      <c r="K58" s="23"/>
      <c r="L58" s="23"/>
      <c r="M58" s="23"/>
      <c r="N58" s="23"/>
      <c r="O58" s="22"/>
    </row>
    <row r="59" spans="1:15" ht="16.149999999999999" customHeight="1">
      <c r="A59" s="31" t="s">
        <v>12</v>
      </c>
      <c r="B59" s="25">
        <f t="shared" si="1"/>
        <v>0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2"/>
    </row>
    <row r="60" spans="1:15" ht="15.75">
      <c r="A60" s="31" t="s">
        <v>11</v>
      </c>
      <c r="B60" s="25">
        <f t="shared" si="1"/>
        <v>0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2"/>
    </row>
    <row r="61" spans="1:15" ht="15.75" customHeight="1">
      <c r="A61" s="31" t="s">
        <v>10</v>
      </c>
      <c r="B61" s="25">
        <f t="shared" si="1"/>
        <v>0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2"/>
    </row>
    <row r="62" spans="1:15" ht="31.5" customHeight="1">
      <c r="A62" s="31" t="s">
        <v>9</v>
      </c>
      <c r="B62" s="25">
        <f t="shared" si="1"/>
        <v>0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2"/>
    </row>
    <row r="63" spans="1:15" ht="15.75">
      <c r="A63" s="31" t="s">
        <v>8</v>
      </c>
      <c r="B63" s="25">
        <f t="shared" si="1"/>
        <v>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2"/>
    </row>
    <row r="64" spans="1:15" ht="15.6" customHeight="1">
      <c r="A64" s="31" t="s">
        <v>7</v>
      </c>
      <c r="B64" s="25">
        <f t="shared" si="1"/>
        <v>395</v>
      </c>
      <c r="C64" s="23"/>
      <c r="D64" s="23"/>
      <c r="E64" s="23"/>
      <c r="F64" s="23">
        <v>395</v>
      </c>
      <c r="G64" s="23"/>
      <c r="H64" s="23"/>
      <c r="I64" s="23">
        <v>1043</v>
      </c>
      <c r="J64" s="23"/>
      <c r="K64" s="23"/>
      <c r="L64" s="23"/>
      <c r="M64" s="23"/>
      <c r="N64" s="23"/>
      <c r="O64" s="22"/>
    </row>
    <row r="65" spans="1:15" ht="15.75">
      <c r="A65" s="31" t="s">
        <v>6</v>
      </c>
      <c r="B65" s="25">
        <f t="shared" si="1"/>
        <v>0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2"/>
    </row>
    <row r="66" spans="1:15" ht="15.75">
      <c r="A66" s="31" t="s">
        <v>5</v>
      </c>
      <c r="B66" s="25">
        <f t="shared" si="1"/>
        <v>0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2"/>
    </row>
    <row r="67" spans="1:15" ht="19.5" customHeight="1">
      <c r="A67" s="31" t="s">
        <v>4</v>
      </c>
      <c r="B67" s="25">
        <f t="shared" si="1"/>
        <v>0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2"/>
    </row>
    <row r="68" spans="1:15" ht="15.75">
      <c r="A68" s="31" t="s">
        <v>3</v>
      </c>
      <c r="B68" s="25">
        <f t="shared" si="1"/>
        <v>786</v>
      </c>
      <c r="C68" s="23"/>
      <c r="D68" s="23"/>
      <c r="E68" s="23"/>
      <c r="F68" s="23">
        <v>786</v>
      </c>
      <c r="G68" s="23"/>
      <c r="H68" s="23"/>
      <c r="I68" s="23">
        <v>1208</v>
      </c>
      <c r="J68" s="23"/>
      <c r="K68" s="28">
        <f>ROUND(((B68+H68)*4)+I68*9.4,2)</f>
        <v>14499.2</v>
      </c>
      <c r="L68" s="23"/>
      <c r="M68" s="23"/>
      <c r="N68" s="23"/>
      <c r="O68" s="22"/>
    </row>
    <row r="69" spans="1:15" ht="15.75">
      <c r="A69" s="31" t="s">
        <v>2</v>
      </c>
      <c r="B69" s="25">
        <f t="shared" si="1"/>
        <v>1765</v>
      </c>
      <c r="C69" s="23"/>
      <c r="D69" s="23"/>
      <c r="E69" s="23"/>
      <c r="F69" s="23">
        <v>1765</v>
      </c>
      <c r="G69" s="23"/>
      <c r="H69" s="23">
        <v>300</v>
      </c>
      <c r="I69" s="23">
        <v>705</v>
      </c>
      <c r="J69" s="23"/>
      <c r="K69" s="23"/>
      <c r="L69" s="23"/>
      <c r="M69" s="23"/>
      <c r="N69" s="23"/>
      <c r="O69" s="22"/>
    </row>
    <row r="70" spans="1:15" ht="16.5" thickBot="1">
      <c r="A70" s="341" t="s">
        <v>1</v>
      </c>
      <c r="B70" s="20">
        <f t="shared" si="1"/>
        <v>394</v>
      </c>
      <c r="C70" s="15"/>
      <c r="D70" s="15"/>
      <c r="E70" s="46"/>
      <c r="F70" s="47">
        <v>394</v>
      </c>
      <c r="G70" s="46"/>
      <c r="H70" s="15"/>
      <c r="I70" s="15">
        <v>20</v>
      </c>
      <c r="J70" s="46"/>
      <c r="K70" s="15"/>
      <c r="L70" s="16"/>
      <c r="M70" s="15"/>
      <c r="N70" s="15"/>
      <c r="O70" s="14"/>
    </row>
    <row r="71" spans="1:15" ht="16.5" thickBot="1">
      <c r="A71" s="13" t="s">
        <v>0</v>
      </c>
      <c r="B71" s="11">
        <f t="shared" ref="B71:O71" si="2">SUM(B7:B70)</f>
        <v>12053</v>
      </c>
      <c r="C71" s="11">
        <f t="shared" si="2"/>
        <v>1492</v>
      </c>
      <c r="D71" s="11">
        <f t="shared" si="2"/>
        <v>1861</v>
      </c>
      <c r="E71" s="11">
        <f t="shared" si="2"/>
        <v>243</v>
      </c>
      <c r="F71" s="11">
        <f t="shared" si="2"/>
        <v>8700</v>
      </c>
      <c r="G71" s="11">
        <f t="shared" si="2"/>
        <v>1036</v>
      </c>
      <c r="H71" s="11">
        <f t="shared" si="2"/>
        <v>2000</v>
      </c>
      <c r="I71" s="11">
        <f t="shared" si="2"/>
        <v>9172</v>
      </c>
      <c r="J71" s="11">
        <f t="shared" si="2"/>
        <v>0</v>
      </c>
      <c r="K71" s="12">
        <f t="shared" si="2"/>
        <v>14499.2</v>
      </c>
      <c r="L71" s="11">
        <f t="shared" si="2"/>
        <v>0</v>
      </c>
      <c r="M71" s="11">
        <f t="shared" si="2"/>
        <v>0</v>
      </c>
      <c r="N71" s="11">
        <f t="shared" si="2"/>
        <v>0</v>
      </c>
      <c r="O71" s="10">
        <f t="shared" si="2"/>
        <v>0</v>
      </c>
    </row>
    <row r="72" spans="1:15" ht="22.9" customHeight="1">
      <c r="A72" s="9"/>
      <c r="B72" s="8"/>
      <c r="C72" s="8"/>
      <c r="D72" s="8"/>
      <c r="E72" s="8"/>
      <c r="F72" s="8"/>
      <c r="G72" s="8"/>
      <c r="H72" s="7"/>
      <c r="I72" s="7"/>
      <c r="J72" s="7"/>
      <c r="K72" s="7"/>
      <c r="L72" s="7"/>
      <c r="M72" s="7"/>
      <c r="N72" s="7"/>
      <c r="O72" s="7"/>
    </row>
    <row r="73" spans="1:15" ht="15.75"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</row>
    <row r="74" spans="1:15" ht="15.75"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</row>
    <row r="75" spans="1:15" ht="15.75">
      <c r="B75" s="4"/>
      <c r="C75" s="4"/>
      <c r="D75" s="4"/>
      <c r="E75" s="4"/>
      <c r="F75" s="4"/>
      <c r="G75" s="4"/>
      <c r="H75" s="3"/>
      <c r="I75" s="3"/>
      <c r="J75" s="3"/>
      <c r="K75" s="3"/>
      <c r="L75" s="3"/>
      <c r="M75" s="3"/>
      <c r="N75" s="3"/>
      <c r="O75" s="3"/>
    </row>
  </sheetData>
  <mergeCells count="11">
    <mergeCell ref="L4:O4"/>
    <mergeCell ref="L5:M5"/>
    <mergeCell ref="N5:O5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4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5"/>
  <sheetViews>
    <sheetView zoomScale="75" zoomScaleNormal="75" workbookViewId="0">
      <pane ySplit="6" topLeftCell="A49" activePane="bottomLeft" state="frozen"/>
      <selection activeCell="M80" sqref="M80"/>
      <selection pane="bottomLeft" activeCell="M80" sqref="M80"/>
    </sheetView>
  </sheetViews>
  <sheetFormatPr defaultColWidth="8.85546875" defaultRowHeight="15"/>
  <cols>
    <col min="1" max="1" width="48.28515625" style="1" customWidth="1"/>
    <col min="2" max="2" width="10.7109375" style="2" customWidth="1"/>
    <col min="3" max="3" width="24.42578125" style="2" customWidth="1"/>
    <col min="4" max="4" width="21.5703125" style="2" customWidth="1"/>
    <col min="5" max="6" width="16.5703125" style="2" customWidth="1"/>
    <col min="7" max="7" width="14.7109375" style="2" customWidth="1"/>
    <col min="8" max="8" width="16.42578125" style="1" customWidth="1"/>
    <col min="9" max="9" width="16.140625" style="1" customWidth="1"/>
    <col min="10" max="10" width="15.42578125" style="1" customWidth="1"/>
    <col min="11" max="11" width="13.140625" style="1" customWidth="1"/>
    <col min="12" max="12" width="11.42578125" style="1" customWidth="1"/>
    <col min="13" max="13" width="13" style="1" customWidth="1"/>
    <col min="14" max="14" width="11.7109375" style="1" customWidth="1"/>
    <col min="15" max="15" width="13.42578125" style="1" customWidth="1"/>
    <col min="16" max="245" width="8.85546875" style="1"/>
    <col min="246" max="246" width="34" style="1" customWidth="1"/>
    <col min="247" max="247" width="11.28515625" style="1" customWidth="1"/>
    <col min="248" max="248" width="11" style="1" customWidth="1"/>
    <col min="249" max="255" width="8.85546875" style="1"/>
    <col min="256" max="257" width="10.7109375" style="1" customWidth="1"/>
    <col min="258" max="258" width="8.85546875" style="1"/>
    <col min="259" max="259" width="11.5703125" style="1" customWidth="1"/>
    <col min="260" max="260" width="13.7109375" style="1" customWidth="1"/>
    <col min="261" max="264" width="9.28515625" style="1" customWidth="1"/>
    <col min="265" max="501" width="8.85546875" style="1"/>
    <col min="502" max="502" width="34" style="1" customWidth="1"/>
    <col min="503" max="503" width="11.28515625" style="1" customWidth="1"/>
    <col min="504" max="504" width="11" style="1" customWidth="1"/>
    <col min="505" max="511" width="8.85546875" style="1"/>
    <col min="512" max="513" width="10.7109375" style="1" customWidth="1"/>
    <col min="514" max="514" width="8.85546875" style="1"/>
    <col min="515" max="515" width="11.5703125" style="1" customWidth="1"/>
    <col min="516" max="516" width="13.7109375" style="1" customWidth="1"/>
    <col min="517" max="520" width="9.28515625" style="1" customWidth="1"/>
    <col min="521" max="757" width="8.85546875" style="1"/>
    <col min="758" max="758" width="34" style="1" customWidth="1"/>
    <col min="759" max="759" width="11.28515625" style="1" customWidth="1"/>
    <col min="760" max="760" width="11" style="1" customWidth="1"/>
    <col min="761" max="767" width="8.85546875" style="1"/>
    <col min="768" max="769" width="10.7109375" style="1" customWidth="1"/>
    <col min="770" max="770" width="8.85546875" style="1"/>
    <col min="771" max="771" width="11.5703125" style="1" customWidth="1"/>
    <col min="772" max="772" width="13.7109375" style="1" customWidth="1"/>
    <col min="773" max="776" width="9.28515625" style="1" customWidth="1"/>
    <col min="777" max="1013" width="8.85546875" style="1"/>
    <col min="1014" max="1014" width="34" style="1" customWidth="1"/>
    <col min="1015" max="1015" width="11.28515625" style="1" customWidth="1"/>
    <col min="1016" max="1016" width="11" style="1" customWidth="1"/>
    <col min="1017" max="1023" width="8.85546875" style="1"/>
    <col min="1024" max="1025" width="10.7109375" style="1" customWidth="1"/>
    <col min="1026" max="1026" width="8.85546875" style="1"/>
    <col min="1027" max="1027" width="11.5703125" style="1" customWidth="1"/>
    <col min="1028" max="1028" width="13.7109375" style="1" customWidth="1"/>
    <col min="1029" max="1032" width="9.28515625" style="1" customWidth="1"/>
    <col min="1033" max="1269" width="8.85546875" style="1"/>
    <col min="1270" max="1270" width="34" style="1" customWidth="1"/>
    <col min="1271" max="1271" width="11.28515625" style="1" customWidth="1"/>
    <col min="1272" max="1272" width="11" style="1" customWidth="1"/>
    <col min="1273" max="1279" width="8.85546875" style="1"/>
    <col min="1280" max="1281" width="10.7109375" style="1" customWidth="1"/>
    <col min="1282" max="1282" width="8.85546875" style="1"/>
    <col min="1283" max="1283" width="11.5703125" style="1" customWidth="1"/>
    <col min="1284" max="1284" width="13.7109375" style="1" customWidth="1"/>
    <col min="1285" max="1288" width="9.28515625" style="1" customWidth="1"/>
    <col min="1289" max="1525" width="8.85546875" style="1"/>
    <col min="1526" max="1526" width="34" style="1" customWidth="1"/>
    <col min="1527" max="1527" width="11.28515625" style="1" customWidth="1"/>
    <col min="1528" max="1528" width="11" style="1" customWidth="1"/>
    <col min="1529" max="1535" width="8.85546875" style="1"/>
    <col min="1536" max="1537" width="10.7109375" style="1" customWidth="1"/>
    <col min="1538" max="1538" width="8.85546875" style="1"/>
    <col min="1539" max="1539" width="11.5703125" style="1" customWidth="1"/>
    <col min="1540" max="1540" width="13.7109375" style="1" customWidth="1"/>
    <col min="1541" max="1544" width="9.28515625" style="1" customWidth="1"/>
    <col min="1545" max="1781" width="8.85546875" style="1"/>
    <col min="1782" max="1782" width="34" style="1" customWidth="1"/>
    <col min="1783" max="1783" width="11.28515625" style="1" customWidth="1"/>
    <col min="1784" max="1784" width="11" style="1" customWidth="1"/>
    <col min="1785" max="1791" width="8.85546875" style="1"/>
    <col min="1792" max="1793" width="10.7109375" style="1" customWidth="1"/>
    <col min="1794" max="1794" width="8.85546875" style="1"/>
    <col min="1795" max="1795" width="11.5703125" style="1" customWidth="1"/>
    <col min="1796" max="1796" width="13.7109375" style="1" customWidth="1"/>
    <col min="1797" max="1800" width="9.28515625" style="1" customWidth="1"/>
    <col min="1801" max="2037" width="8.85546875" style="1"/>
    <col min="2038" max="2038" width="34" style="1" customWidth="1"/>
    <col min="2039" max="2039" width="11.28515625" style="1" customWidth="1"/>
    <col min="2040" max="2040" width="11" style="1" customWidth="1"/>
    <col min="2041" max="2047" width="8.85546875" style="1"/>
    <col min="2048" max="2049" width="10.7109375" style="1" customWidth="1"/>
    <col min="2050" max="2050" width="8.85546875" style="1"/>
    <col min="2051" max="2051" width="11.5703125" style="1" customWidth="1"/>
    <col min="2052" max="2052" width="13.7109375" style="1" customWidth="1"/>
    <col min="2053" max="2056" width="9.28515625" style="1" customWidth="1"/>
    <col min="2057" max="2293" width="8.85546875" style="1"/>
    <col min="2294" max="2294" width="34" style="1" customWidth="1"/>
    <col min="2295" max="2295" width="11.28515625" style="1" customWidth="1"/>
    <col min="2296" max="2296" width="11" style="1" customWidth="1"/>
    <col min="2297" max="2303" width="8.85546875" style="1"/>
    <col min="2304" max="2305" width="10.7109375" style="1" customWidth="1"/>
    <col min="2306" max="2306" width="8.85546875" style="1"/>
    <col min="2307" max="2307" width="11.5703125" style="1" customWidth="1"/>
    <col min="2308" max="2308" width="13.7109375" style="1" customWidth="1"/>
    <col min="2309" max="2312" width="9.28515625" style="1" customWidth="1"/>
    <col min="2313" max="2549" width="8.85546875" style="1"/>
    <col min="2550" max="2550" width="34" style="1" customWidth="1"/>
    <col min="2551" max="2551" width="11.28515625" style="1" customWidth="1"/>
    <col min="2552" max="2552" width="11" style="1" customWidth="1"/>
    <col min="2553" max="2559" width="8.85546875" style="1"/>
    <col min="2560" max="2561" width="10.7109375" style="1" customWidth="1"/>
    <col min="2562" max="2562" width="8.85546875" style="1"/>
    <col min="2563" max="2563" width="11.5703125" style="1" customWidth="1"/>
    <col min="2564" max="2564" width="13.7109375" style="1" customWidth="1"/>
    <col min="2565" max="2568" width="9.28515625" style="1" customWidth="1"/>
    <col min="2569" max="2805" width="8.85546875" style="1"/>
    <col min="2806" max="2806" width="34" style="1" customWidth="1"/>
    <col min="2807" max="2807" width="11.28515625" style="1" customWidth="1"/>
    <col min="2808" max="2808" width="11" style="1" customWidth="1"/>
    <col min="2809" max="2815" width="8.85546875" style="1"/>
    <col min="2816" max="2817" width="10.7109375" style="1" customWidth="1"/>
    <col min="2818" max="2818" width="8.85546875" style="1"/>
    <col min="2819" max="2819" width="11.5703125" style="1" customWidth="1"/>
    <col min="2820" max="2820" width="13.7109375" style="1" customWidth="1"/>
    <col min="2821" max="2824" width="9.28515625" style="1" customWidth="1"/>
    <col min="2825" max="3061" width="8.85546875" style="1"/>
    <col min="3062" max="3062" width="34" style="1" customWidth="1"/>
    <col min="3063" max="3063" width="11.28515625" style="1" customWidth="1"/>
    <col min="3064" max="3064" width="11" style="1" customWidth="1"/>
    <col min="3065" max="3071" width="8.85546875" style="1"/>
    <col min="3072" max="3073" width="10.7109375" style="1" customWidth="1"/>
    <col min="3074" max="3074" width="8.85546875" style="1"/>
    <col min="3075" max="3075" width="11.5703125" style="1" customWidth="1"/>
    <col min="3076" max="3076" width="13.7109375" style="1" customWidth="1"/>
    <col min="3077" max="3080" width="9.28515625" style="1" customWidth="1"/>
    <col min="3081" max="3317" width="8.85546875" style="1"/>
    <col min="3318" max="3318" width="34" style="1" customWidth="1"/>
    <col min="3319" max="3319" width="11.28515625" style="1" customWidth="1"/>
    <col min="3320" max="3320" width="11" style="1" customWidth="1"/>
    <col min="3321" max="3327" width="8.85546875" style="1"/>
    <col min="3328" max="3329" width="10.7109375" style="1" customWidth="1"/>
    <col min="3330" max="3330" width="8.85546875" style="1"/>
    <col min="3331" max="3331" width="11.5703125" style="1" customWidth="1"/>
    <col min="3332" max="3332" width="13.7109375" style="1" customWidth="1"/>
    <col min="3333" max="3336" width="9.28515625" style="1" customWidth="1"/>
    <col min="3337" max="3573" width="8.85546875" style="1"/>
    <col min="3574" max="3574" width="34" style="1" customWidth="1"/>
    <col min="3575" max="3575" width="11.28515625" style="1" customWidth="1"/>
    <col min="3576" max="3576" width="11" style="1" customWidth="1"/>
    <col min="3577" max="3583" width="8.85546875" style="1"/>
    <col min="3584" max="3585" width="10.7109375" style="1" customWidth="1"/>
    <col min="3586" max="3586" width="8.85546875" style="1"/>
    <col min="3587" max="3587" width="11.5703125" style="1" customWidth="1"/>
    <col min="3588" max="3588" width="13.7109375" style="1" customWidth="1"/>
    <col min="3589" max="3592" width="9.28515625" style="1" customWidth="1"/>
    <col min="3593" max="3829" width="8.85546875" style="1"/>
    <col min="3830" max="3830" width="34" style="1" customWidth="1"/>
    <col min="3831" max="3831" width="11.28515625" style="1" customWidth="1"/>
    <col min="3832" max="3832" width="11" style="1" customWidth="1"/>
    <col min="3833" max="3839" width="8.85546875" style="1"/>
    <col min="3840" max="3841" width="10.7109375" style="1" customWidth="1"/>
    <col min="3842" max="3842" width="8.85546875" style="1"/>
    <col min="3843" max="3843" width="11.5703125" style="1" customWidth="1"/>
    <col min="3844" max="3844" width="13.7109375" style="1" customWidth="1"/>
    <col min="3845" max="3848" width="9.28515625" style="1" customWidth="1"/>
    <col min="3849" max="4085" width="8.85546875" style="1"/>
    <col min="4086" max="4086" width="34" style="1" customWidth="1"/>
    <col min="4087" max="4087" width="11.28515625" style="1" customWidth="1"/>
    <col min="4088" max="4088" width="11" style="1" customWidth="1"/>
    <col min="4089" max="4095" width="8.85546875" style="1"/>
    <col min="4096" max="4097" width="10.7109375" style="1" customWidth="1"/>
    <col min="4098" max="4098" width="8.85546875" style="1"/>
    <col min="4099" max="4099" width="11.5703125" style="1" customWidth="1"/>
    <col min="4100" max="4100" width="13.7109375" style="1" customWidth="1"/>
    <col min="4101" max="4104" width="9.28515625" style="1" customWidth="1"/>
    <col min="4105" max="4341" width="8.85546875" style="1"/>
    <col min="4342" max="4342" width="34" style="1" customWidth="1"/>
    <col min="4343" max="4343" width="11.28515625" style="1" customWidth="1"/>
    <col min="4344" max="4344" width="11" style="1" customWidth="1"/>
    <col min="4345" max="4351" width="8.85546875" style="1"/>
    <col min="4352" max="4353" width="10.7109375" style="1" customWidth="1"/>
    <col min="4354" max="4354" width="8.85546875" style="1"/>
    <col min="4355" max="4355" width="11.5703125" style="1" customWidth="1"/>
    <col min="4356" max="4356" width="13.7109375" style="1" customWidth="1"/>
    <col min="4357" max="4360" width="9.28515625" style="1" customWidth="1"/>
    <col min="4361" max="4597" width="8.85546875" style="1"/>
    <col min="4598" max="4598" width="34" style="1" customWidth="1"/>
    <col min="4599" max="4599" width="11.28515625" style="1" customWidth="1"/>
    <col min="4600" max="4600" width="11" style="1" customWidth="1"/>
    <col min="4601" max="4607" width="8.85546875" style="1"/>
    <col min="4608" max="4609" width="10.7109375" style="1" customWidth="1"/>
    <col min="4610" max="4610" width="8.85546875" style="1"/>
    <col min="4611" max="4611" width="11.5703125" style="1" customWidth="1"/>
    <col min="4612" max="4612" width="13.7109375" style="1" customWidth="1"/>
    <col min="4613" max="4616" width="9.28515625" style="1" customWidth="1"/>
    <col min="4617" max="4853" width="8.85546875" style="1"/>
    <col min="4854" max="4854" width="34" style="1" customWidth="1"/>
    <col min="4855" max="4855" width="11.28515625" style="1" customWidth="1"/>
    <col min="4856" max="4856" width="11" style="1" customWidth="1"/>
    <col min="4857" max="4863" width="8.85546875" style="1"/>
    <col min="4864" max="4865" width="10.7109375" style="1" customWidth="1"/>
    <col min="4866" max="4866" width="8.85546875" style="1"/>
    <col min="4867" max="4867" width="11.5703125" style="1" customWidth="1"/>
    <col min="4868" max="4868" width="13.7109375" style="1" customWidth="1"/>
    <col min="4869" max="4872" width="9.28515625" style="1" customWidth="1"/>
    <col min="4873" max="5109" width="8.85546875" style="1"/>
    <col min="5110" max="5110" width="34" style="1" customWidth="1"/>
    <col min="5111" max="5111" width="11.28515625" style="1" customWidth="1"/>
    <col min="5112" max="5112" width="11" style="1" customWidth="1"/>
    <col min="5113" max="5119" width="8.85546875" style="1"/>
    <col min="5120" max="5121" width="10.7109375" style="1" customWidth="1"/>
    <col min="5122" max="5122" width="8.85546875" style="1"/>
    <col min="5123" max="5123" width="11.5703125" style="1" customWidth="1"/>
    <col min="5124" max="5124" width="13.7109375" style="1" customWidth="1"/>
    <col min="5125" max="5128" width="9.28515625" style="1" customWidth="1"/>
    <col min="5129" max="5365" width="8.85546875" style="1"/>
    <col min="5366" max="5366" width="34" style="1" customWidth="1"/>
    <col min="5367" max="5367" width="11.28515625" style="1" customWidth="1"/>
    <col min="5368" max="5368" width="11" style="1" customWidth="1"/>
    <col min="5369" max="5375" width="8.85546875" style="1"/>
    <col min="5376" max="5377" width="10.7109375" style="1" customWidth="1"/>
    <col min="5378" max="5378" width="8.85546875" style="1"/>
    <col min="5379" max="5379" width="11.5703125" style="1" customWidth="1"/>
    <col min="5380" max="5380" width="13.7109375" style="1" customWidth="1"/>
    <col min="5381" max="5384" width="9.28515625" style="1" customWidth="1"/>
    <col min="5385" max="5621" width="8.85546875" style="1"/>
    <col min="5622" max="5622" width="34" style="1" customWidth="1"/>
    <col min="5623" max="5623" width="11.28515625" style="1" customWidth="1"/>
    <col min="5624" max="5624" width="11" style="1" customWidth="1"/>
    <col min="5625" max="5631" width="8.85546875" style="1"/>
    <col min="5632" max="5633" width="10.7109375" style="1" customWidth="1"/>
    <col min="5634" max="5634" width="8.85546875" style="1"/>
    <col min="5635" max="5635" width="11.5703125" style="1" customWidth="1"/>
    <col min="5636" max="5636" width="13.7109375" style="1" customWidth="1"/>
    <col min="5637" max="5640" width="9.28515625" style="1" customWidth="1"/>
    <col min="5641" max="5877" width="8.85546875" style="1"/>
    <col min="5878" max="5878" width="34" style="1" customWidth="1"/>
    <col min="5879" max="5879" width="11.28515625" style="1" customWidth="1"/>
    <col min="5880" max="5880" width="11" style="1" customWidth="1"/>
    <col min="5881" max="5887" width="8.85546875" style="1"/>
    <col min="5888" max="5889" width="10.7109375" style="1" customWidth="1"/>
    <col min="5890" max="5890" width="8.85546875" style="1"/>
    <col min="5891" max="5891" width="11.5703125" style="1" customWidth="1"/>
    <col min="5892" max="5892" width="13.7109375" style="1" customWidth="1"/>
    <col min="5893" max="5896" width="9.28515625" style="1" customWidth="1"/>
    <col min="5897" max="6133" width="8.85546875" style="1"/>
    <col min="6134" max="6134" width="34" style="1" customWidth="1"/>
    <col min="6135" max="6135" width="11.28515625" style="1" customWidth="1"/>
    <col min="6136" max="6136" width="11" style="1" customWidth="1"/>
    <col min="6137" max="6143" width="8.85546875" style="1"/>
    <col min="6144" max="6145" width="10.7109375" style="1" customWidth="1"/>
    <col min="6146" max="6146" width="8.85546875" style="1"/>
    <col min="6147" max="6147" width="11.5703125" style="1" customWidth="1"/>
    <col min="6148" max="6148" width="13.7109375" style="1" customWidth="1"/>
    <col min="6149" max="6152" width="9.28515625" style="1" customWidth="1"/>
    <col min="6153" max="6389" width="8.85546875" style="1"/>
    <col min="6390" max="6390" width="34" style="1" customWidth="1"/>
    <col min="6391" max="6391" width="11.28515625" style="1" customWidth="1"/>
    <col min="6392" max="6392" width="11" style="1" customWidth="1"/>
    <col min="6393" max="6399" width="8.85546875" style="1"/>
    <col min="6400" max="6401" width="10.7109375" style="1" customWidth="1"/>
    <col min="6402" max="6402" width="8.85546875" style="1"/>
    <col min="6403" max="6403" width="11.5703125" style="1" customWidth="1"/>
    <col min="6404" max="6404" width="13.7109375" style="1" customWidth="1"/>
    <col min="6405" max="6408" width="9.28515625" style="1" customWidth="1"/>
    <col min="6409" max="6645" width="8.85546875" style="1"/>
    <col min="6646" max="6646" width="34" style="1" customWidth="1"/>
    <col min="6647" max="6647" width="11.28515625" style="1" customWidth="1"/>
    <col min="6648" max="6648" width="11" style="1" customWidth="1"/>
    <col min="6649" max="6655" width="8.85546875" style="1"/>
    <col min="6656" max="6657" width="10.7109375" style="1" customWidth="1"/>
    <col min="6658" max="6658" width="8.85546875" style="1"/>
    <col min="6659" max="6659" width="11.5703125" style="1" customWidth="1"/>
    <col min="6660" max="6660" width="13.7109375" style="1" customWidth="1"/>
    <col min="6661" max="6664" width="9.28515625" style="1" customWidth="1"/>
    <col min="6665" max="6901" width="8.85546875" style="1"/>
    <col min="6902" max="6902" width="34" style="1" customWidth="1"/>
    <col min="6903" max="6903" width="11.28515625" style="1" customWidth="1"/>
    <col min="6904" max="6904" width="11" style="1" customWidth="1"/>
    <col min="6905" max="6911" width="8.85546875" style="1"/>
    <col min="6912" max="6913" width="10.7109375" style="1" customWidth="1"/>
    <col min="6914" max="6914" width="8.85546875" style="1"/>
    <col min="6915" max="6915" width="11.5703125" style="1" customWidth="1"/>
    <col min="6916" max="6916" width="13.7109375" style="1" customWidth="1"/>
    <col min="6917" max="6920" width="9.28515625" style="1" customWidth="1"/>
    <col min="6921" max="7157" width="8.85546875" style="1"/>
    <col min="7158" max="7158" width="34" style="1" customWidth="1"/>
    <col min="7159" max="7159" width="11.28515625" style="1" customWidth="1"/>
    <col min="7160" max="7160" width="11" style="1" customWidth="1"/>
    <col min="7161" max="7167" width="8.85546875" style="1"/>
    <col min="7168" max="7169" width="10.7109375" style="1" customWidth="1"/>
    <col min="7170" max="7170" width="8.85546875" style="1"/>
    <col min="7171" max="7171" width="11.5703125" style="1" customWidth="1"/>
    <col min="7172" max="7172" width="13.7109375" style="1" customWidth="1"/>
    <col min="7173" max="7176" width="9.28515625" style="1" customWidth="1"/>
    <col min="7177" max="7413" width="8.85546875" style="1"/>
    <col min="7414" max="7414" width="34" style="1" customWidth="1"/>
    <col min="7415" max="7415" width="11.28515625" style="1" customWidth="1"/>
    <col min="7416" max="7416" width="11" style="1" customWidth="1"/>
    <col min="7417" max="7423" width="8.85546875" style="1"/>
    <col min="7424" max="7425" width="10.7109375" style="1" customWidth="1"/>
    <col min="7426" max="7426" width="8.85546875" style="1"/>
    <col min="7427" max="7427" width="11.5703125" style="1" customWidth="1"/>
    <col min="7428" max="7428" width="13.7109375" style="1" customWidth="1"/>
    <col min="7429" max="7432" width="9.28515625" style="1" customWidth="1"/>
    <col min="7433" max="7669" width="8.85546875" style="1"/>
    <col min="7670" max="7670" width="34" style="1" customWidth="1"/>
    <col min="7671" max="7671" width="11.28515625" style="1" customWidth="1"/>
    <col min="7672" max="7672" width="11" style="1" customWidth="1"/>
    <col min="7673" max="7679" width="8.85546875" style="1"/>
    <col min="7680" max="7681" width="10.7109375" style="1" customWidth="1"/>
    <col min="7682" max="7682" width="8.85546875" style="1"/>
    <col min="7683" max="7683" width="11.5703125" style="1" customWidth="1"/>
    <col min="7684" max="7684" width="13.7109375" style="1" customWidth="1"/>
    <col min="7685" max="7688" width="9.28515625" style="1" customWidth="1"/>
    <col min="7689" max="7925" width="8.85546875" style="1"/>
    <col min="7926" max="7926" width="34" style="1" customWidth="1"/>
    <col min="7927" max="7927" width="11.28515625" style="1" customWidth="1"/>
    <col min="7928" max="7928" width="11" style="1" customWidth="1"/>
    <col min="7929" max="7935" width="8.85546875" style="1"/>
    <col min="7936" max="7937" width="10.7109375" style="1" customWidth="1"/>
    <col min="7938" max="7938" width="8.85546875" style="1"/>
    <col min="7939" max="7939" width="11.5703125" style="1" customWidth="1"/>
    <col min="7940" max="7940" width="13.7109375" style="1" customWidth="1"/>
    <col min="7941" max="7944" width="9.28515625" style="1" customWidth="1"/>
    <col min="7945" max="8181" width="8.85546875" style="1"/>
    <col min="8182" max="8182" width="34" style="1" customWidth="1"/>
    <col min="8183" max="8183" width="11.28515625" style="1" customWidth="1"/>
    <col min="8184" max="8184" width="11" style="1" customWidth="1"/>
    <col min="8185" max="8191" width="8.85546875" style="1"/>
    <col min="8192" max="8193" width="10.7109375" style="1" customWidth="1"/>
    <col min="8194" max="8194" width="8.85546875" style="1"/>
    <col min="8195" max="8195" width="11.5703125" style="1" customWidth="1"/>
    <col min="8196" max="8196" width="13.7109375" style="1" customWidth="1"/>
    <col min="8197" max="8200" width="9.28515625" style="1" customWidth="1"/>
    <col min="8201" max="8437" width="8.85546875" style="1"/>
    <col min="8438" max="8438" width="34" style="1" customWidth="1"/>
    <col min="8439" max="8439" width="11.28515625" style="1" customWidth="1"/>
    <col min="8440" max="8440" width="11" style="1" customWidth="1"/>
    <col min="8441" max="8447" width="8.85546875" style="1"/>
    <col min="8448" max="8449" width="10.7109375" style="1" customWidth="1"/>
    <col min="8450" max="8450" width="8.85546875" style="1"/>
    <col min="8451" max="8451" width="11.5703125" style="1" customWidth="1"/>
    <col min="8452" max="8452" width="13.7109375" style="1" customWidth="1"/>
    <col min="8453" max="8456" width="9.28515625" style="1" customWidth="1"/>
    <col min="8457" max="8693" width="8.85546875" style="1"/>
    <col min="8694" max="8694" width="34" style="1" customWidth="1"/>
    <col min="8695" max="8695" width="11.28515625" style="1" customWidth="1"/>
    <col min="8696" max="8696" width="11" style="1" customWidth="1"/>
    <col min="8697" max="8703" width="8.85546875" style="1"/>
    <col min="8704" max="8705" width="10.7109375" style="1" customWidth="1"/>
    <col min="8706" max="8706" width="8.85546875" style="1"/>
    <col min="8707" max="8707" width="11.5703125" style="1" customWidth="1"/>
    <col min="8708" max="8708" width="13.7109375" style="1" customWidth="1"/>
    <col min="8709" max="8712" width="9.28515625" style="1" customWidth="1"/>
    <col min="8713" max="8949" width="8.85546875" style="1"/>
    <col min="8950" max="8950" width="34" style="1" customWidth="1"/>
    <col min="8951" max="8951" width="11.28515625" style="1" customWidth="1"/>
    <col min="8952" max="8952" width="11" style="1" customWidth="1"/>
    <col min="8953" max="8959" width="8.85546875" style="1"/>
    <col min="8960" max="8961" width="10.7109375" style="1" customWidth="1"/>
    <col min="8962" max="8962" width="8.85546875" style="1"/>
    <col min="8963" max="8963" width="11.5703125" style="1" customWidth="1"/>
    <col min="8964" max="8964" width="13.7109375" style="1" customWidth="1"/>
    <col min="8965" max="8968" width="9.28515625" style="1" customWidth="1"/>
    <col min="8969" max="9205" width="8.85546875" style="1"/>
    <col min="9206" max="9206" width="34" style="1" customWidth="1"/>
    <col min="9207" max="9207" width="11.28515625" style="1" customWidth="1"/>
    <col min="9208" max="9208" width="11" style="1" customWidth="1"/>
    <col min="9209" max="9215" width="8.85546875" style="1"/>
    <col min="9216" max="9217" width="10.7109375" style="1" customWidth="1"/>
    <col min="9218" max="9218" width="8.85546875" style="1"/>
    <col min="9219" max="9219" width="11.5703125" style="1" customWidth="1"/>
    <col min="9220" max="9220" width="13.7109375" style="1" customWidth="1"/>
    <col min="9221" max="9224" width="9.28515625" style="1" customWidth="1"/>
    <col min="9225" max="9461" width="8.85546875" style="1"/>
    <col min="9462" max="9462" width="34" style="1" customWidth="1"/>
    <col min="9463" max="9463" width="11.28515625" style="1" customWidth="1"/>
    <col min="9464" max="9464" width="11" style="1" customWidth="1"/>
    <col min="9465" max="9471" width="8.85546875" style="1"/>
    <col min="9472" max="9473" width="10.7109375" style="1" customWidth="1"/>
    <col min="9474" max="9474" width="8.85546875" style="1"/>
    <col min="9475" max="9475" width="11.5703125" style="1" customWidth="1"/>
    <col min="9476" max="9476" width="13.7109375" style="1" customWidth="1"/>
    <col min="9477" max="9480" width="9.28515625" style="1" customWidth="1"/>
    <col min="9481" max="9717" width="8.85546875" style="1"/>
    <col min="9718" max="9718" width="34" style="1" customWidth="1"/>
    <col min="9719" max="9719" width="11.28515625" style="1" customWidth="1"/>
    <col min="9720" max="9720" width="11" style="1" customWidth="1"/>
    <col min="9721" max="9727" width="8.85546875" style="1"/>
    <col min="9728" max="9729" width="10.7109375" style="1" customWidth="1"/>
    <col min="9730" max="9730" width="8.85546875" style="1"/>
    <col min="9731" max="9731" width="11.5703125" style="1" customWidth="1"/>
    <col min="9732" max="9732" width="13.7109375" style="1" customWidth="1"/>
    <col min="9733" max="9736" width="9.28515625" style="1" customWidth="1"/>
    <col min="9737" max="9973" width="8.85546875" style="1"/>
    <col min="9974" max="9974" width="34" style="1" customWidth="1"/>
    <col min="9975" max="9975" width="11.28515625" style="1" customWidth="1"/>
    <col min="9976" max="9976" width="11" style="1" customWidth="1"/>
    <col min="9977" max="9983" width="8.85546875" style="1"/>
    <col min="9984" max="9985" width="10.7109375" style="1" customWidth="1"/>
    <col min="9986" max="9986" width="8.85546875" style="1"/>
    <col min="9987" max="9987" width="11.5703125" style="1" customWidth="1"/>
    <col min="9988" max="9988" width="13.7109375" style="1" customWidth="1"/>
    <col min="9989" max="9992" width="9.28515625" style="1" customWidth="1"/>
    <col min="9993" max="10229" width="8.85546875" style="1"/>
    <col min="10230" max="10230" width="34" style="1" customWidth="1"/>
    <col min="10231" max="10231" width="11.28515625" style="1" customWidth="1"/>
    <col min="10232" max="10232" width="11" style="1" customWidth="1"/>
    <col min="10233" max="10239" width="8.85546875" style="1"/>
    <col min="10240" max="10241" width="10.7109375" style="1" customWidth="1"/>
    <col min="10242" max="10242" width="8.85546875" style="1"/>
    <col min="10243" max="10243" width="11.5703125" style="1" customWidth="1"/>
    <col min="10244" max="10244" width="13.7109375" style="1" customWidth="1"/>
    <col min="10245" max="10248" width="9.28515625" style="1" customWidth="1"/>
    <col min="10249" max="10485" width="8.85546875" style="1"/>
    <col min="10486" max="10486" width="34" style="1" customWidth="1"/>
    <col min="10487" max="10487" width="11.28515625" style="1" customWidth="1"/>
    <col min="10488" max="10488" width="11" style="1" customWidth="1"/>
    <col min="10489" max="10495" width="8.85546875" style="1"/>
    <col min="10496" max="10497" width="10.7109375" style="1" customWidth="1"/>
    <col min="10498" max="10498" width="8.85546875" style="1"/>
    <col min="10499" max="10499" width="11.5703125" style="1" customWidth="1"/>
    <col min="10500" max="10500" width="13.7109375" style="1" customWidth="1"/>
    <col min="10501" max="10504" width="9.28515625" style="1" customWidth="1"/>
    <col min="10505" max="10741" width="8.85546875" style="1"/>
    <col min="10742" max="10742" width="34" style="1" customWidth="1"/>
    <col min="10743" max="10743" width="11.28515625" style="1" customWidth="1"/>
    <col min="10744" max="10744" width="11" style="1" customWidth="1"/>
    <col min="10745" max="10751" width="8.85546875" style="1"/>
    <col min="10752" max="10753" width="10.7109375" style="1" customWidth="1"/>
    <col min="10754" max="10754" width="8.85546875" style="1"/>
    <col min="10755" max="10755" width="11.5703125" style="1" customWidth="1"/>
    <col min="10756" max="10756" width="13.7109375" style="1" customWidth="1"/>
    <col min="10757" max="10760" width="9.28515625" style="1" customWidth="1"/>
    <col min="10761" max="10997" width="8.85546875" style="1"/>
    <col min="10998" max="10998" width="34" style="1" customWidth="1"/>
    <col min="10999" max="10999" width="11.28515625" style="1" customWidth="1"/>
    <col min="11000" max="11000" width="11" style="1" customWidth="1"/>
    <col min="11001" max="11007" width="8.85546875" style="1"/>
    <col min="11008" max="11009" width="10.7109375" style="1" customWidth="1"/>
    <col min="11010" max="11010" width="8.85546875" style="1"/>
    <col min="11011" max="11011" width="11.5703125" style="1" customWidth="1"/>
    <col min="11012" max="11012" width="13.7109375" style="1" customWidth="1"/>
    <col min="11013" max="11016" width="9.28515625" style="1" customWidth="1"/>
    <col min="11017" max="11253" width="8.85546875" style="1"/>
    <col min="11254" max="11254" width="34" style="1" customWidth="1"/>
    <col min="11255" max="11255" width="11.28515625" style="1" customWidth="1"/>
    <col min="11256" max="11256" width="11" style="1" customWidth="1"/>
    <col min="11257" max="11263" width="8.85546875" style="1"/>
    <col min="11264" max="11265" width="10.7109375" style="1" customWidth="1"/>
    <col min="11266" max="11266" width="8.85546875" style="1"/>
    <col min="11267" max="11267" width="11.5703125" style="1" customWidth="1"/>
    <col min="11268" max="11268" width="13.7109375" style="1" customWidth="1"/>
    <col min="11269" max="11272" width="9.28515625" style="1" customWidth="1"/>
    <col min="11273" max="11509" width="8.85546875" style="1"/>
    <col min="11510" max="11510" width="34" style="1" customWidth="1"/>
    <col min="11511" max="11511" width="11.28515625" style="1" customWidth="1"/>
    <col min="11512" max="11512" width="11" style="1" customWidth="1"/>
    <col min="11513" max="11519" width="8.85546875" style="1"/>
    <col min="11520" max="11521" width="10.7109375" style="1" customWidth="1"/>
    <col min="11522" max="11522" width="8.85546875" style="1"/>
    <col min="11523" max="11523" width="11.5703125" style="1" customWidth="1"/>
    <col min="11524" max="11524" width="13.7109375" style="1" customWidth="1"/>
    <col min="11525" max="11528" width="9.28515625" style="1" customWidth="1"/>
    <col min="11529" max="11765" width="8.85546875" style="1"/>
    <col min="11766" max="11766" width="34" style="1" customWidth="1"/>
    <col min="11767" max="11767" width="11.28515625" style="1" customWidth="1"/>
    <col min="11768" max="11768" width="11" style="1" customWidth="1"/>
    <col min="11769" max="11775" width="8.85546875" style="1"/>
    <col min="11776" max="11777" width="10.7109375" style="1" customWidth="1"/>
    <col min="11778" max="11778" width="8.85546875" style="1"/>
    <col min="11779" max="11779" width="11.5703125" style="1" customWidth="1"/>
    <col min="11780" max="11780" width="13.7109375" style="1" customWidth="1"/>
    <col min="11781" max="11784" width="9.28515625" style="1" customWidth="1"/>
    <col min="11785" max="12021" width="8.85546875" style="1"/>
    <col min="12022" max="12022" width="34" style="1" customWidth="1"/>
    <col min="12023" max="12023" width="11.28515625" style="1" customWidth="1"/>
    <col min="12024" max="12024" width="11" style="1" customWidth="1"/>
    <col min="12025" max="12031" width="8.85546875" style="1"/>
    <col min="12032" max="12033" width="10.7109375" style="1" customWidth="1"/>
    <col min="12034" max="12034" width="8.85546875" style="1"/>
    <col min="12035" max="12035" width="11.5703125" style="1" customWidth="1"/>
    <col min="12036" max="12036" width="13.7109375" style="1" customWidth="1"/>
    <col min="12037" max="12040" width="9.28515625" style="1" customWidth="1"/>
    <col min="12041" max="12277" width="8.85546875" style="1"/>
    <col min="12278" max="12278" width="34" style="1" customWidth="1"/>
    <col min="12279" max="12279" width="11.28515625" style="1" customWidth="1"/>
    <col min="12280" max="12280" width="11" style="1" customWidth="1"/>
    <col min="12281" max="12287" width="8.85546875" style="1"/>
    <col min="12288" max="12289" width="10.7109375" style="1" customWidth="1"/>
    <col min="12290" max="12290" width="8.85546875" style="1"/>
    <col min="12291" max="12291" width="11.5703125" style="1" customWidth="1"/>
    <col min="12292" max="12292" width="13.7109375" style="1" customWidth="1"/>
    <col min="12293" max="12296" width="9.28515625" style="1" customWidth="1"/>
    <col min="12297" max="12533" width="8.85546875" style="1"/>
    <col min="12534" max="12534" width="34" style="1" customWidth="1"/>
    <col min="12535" max="12535" width="11.28515625" style="1" customWidth="1"/>
    <col min="12536" max="12536" width="11" style="1" customWidth="1"/>
    <col min="12537" max="12543" width="8.85546875" style="1"/>
    <col min="12544" max="12545" width="10.7109375" style="1" customWidth="1"/>
    <col min="12546" max="12546" width="8.85546875" style="1"/>
    <col min="12547" max="12547" width="11.5703125" style="1" customWidth="1"/>
    <col min="12548" max="12548" width="13.7109375" style="1" customWidth="1"/>
    <col min="12549" max="12552" width="9.28515625" style="1" customWidth="1"/>
    <col min="12553" max="12789" width="8.85546875" style="1"/>
    <col min="12790" max="12790" width="34" style="1" customWidth="1"/>
    <col min="12791" max="12791" width="11.28515625" style="1" customWidth="1"/>
    <col min="12792" max="12792" width="11" style="1" customWidth="1"/>
    <col min="12793" max="12799" width="8.85546875" style="1"/>
    <col min="12800" max="12801" width="10.7109375" style="1" customWidth="1"/>
    <col min="12802" max="12802" width="8.85546875" style="1"/>
    <col min="12803" max="12803" width="11.5703125" style="1" customWidth="1"/>
    <col min="12804" max="12804" width="13.7109375" style="1" customWidth="1"/>
    <col min="12805" max="12808" width="9.28515625" style="1" customWidth="1"/>
    <col min="12809" max="13045" width="8.85546875" style="1"/>
    <col min="13046" max="13046" width="34" style="1" customWidth="1"/>
    <col min="13047" max="13047" width="11.28515625" style="1" customWidth="1"/>
    <col min="13048" max="13048" width="11" style="1" customWidth="1"/>
    <col min="13049" max="13055" width="8.85546875" style="1"/>
    <col min="13056" max="13057" width="10.7109375" style="1" customWidth="1"/>
    <col min="13058" max="13058" width="8.85546875" style="1"/>
    <col min="13059" max="13059" width="11.5703125" style="1" customWidth="1"/>
    <col min="13060" max="13060" width="13.7109375" style="1" customWidth="1"/>
    <col min="13061" max="13064" width="9.28515625" style="1" customWidth="1"/>
    <col min="13065" max="13301" width="8.85546875" style="1"/>
    <col min="13302" max="13302" width="34" style="1" customWidth="1"/>
    <col min="13303" max="13303" width="11.28515625" style="1" customWidth="1"/>
    <col min="13304" max="13304" width="11" style="1" customWidth="1"/>
    <col min="13305" max="13311" width="8.85546875" style="1"/>
    <col min="13312" max="13313" width="10.7109375" style="1" customWidth="1"/>
    <col min="13314" max="13314" width="8.85546875" style="1"/>
    <col min="13315" max="13315" width="11.5703125" style="1" customWidth="1"/>
    <col min="13316" max="13316" width="13.7109375" style="1" customWidth="1"/>
    <col min="13317" max="13320" width="9.28515625" style="1" customWidth="1"/>
    <col min="13321" max="13557" width="8.85546875" style="1"/>
    <col min="13558" max="13558" width="34" style="1" customWidth="1"/>
    <col min="13559" max="13559" width="11.28515625" style="1" customWidth="1"/>
    <col min="13560" max="13560" width="11" style="1" customWidth="1"/>
    <col min="13561" max="13567" width="8.85546875" style="1"/>
    <col min="13568" max="13569" width="10.7109375" style="1" customWidth="1"/>
    <col min="13570" max="13570" width="8.85546875" style="1"/>
    <col min="13571" max="13571" width="11.5703125" style="1" customWidth="1"/>
    <col min="13572" max="13572" width="13.7109375" style="1" customWidth="1"/>
    <col min="13573" max="13576" width="9.28515625" style="1" customWidth="1"/>
    <col min="13577" max="13813" width="8.85546875" style="1"/>
    <col min="13814" max="13814" width="34" style="1" customWidth="1"/>
    <col min="13815" max="13815" width="11.28515625" style="1" customWidth="1"/>
    <col min="13816" max="13816" width="11" style="1" customWidth="1"/>
    <col min="13817" max="13823" width="8.85546875" style="1"/>
    <col min="13824" max="13825" width="10.7109375" style="1" customWidth="1"/>
    <col min="13826" max="13826" width="8.85546875" style="1"/>
    <col min="13827" max="13827" width="11.5703125" style="1" customWidth="1"/>
    <col min="13828" max="13828" width="13.7109375" style="1" customWidth="1"/>
    <col min="13829" max="13832" width="9.28515625" style="1" customWidth="1"/>
    <col min="13833" max="14069" width="8.85546875" style="1"/>
    <col min="14070" max="14070" width="34" style="1" customWidth="1"/>
    <col min="14071" max="14071" width="11.28515625" style="1" customWidth="1"/>
    <col min="14072" max="14072" width="11" style="1" customWidth="1"/>
    <col min="14073" max="14079" width="8.85546875" style="1"/>
    <col min="14080" max="14081" width="10.7109375" style="1" customWidth="1"/>
    <col min="14082" max="14082" width="8.85546875" style="1"/>
    <col min="14083" max="14083" width="11.5703125" style="1" customWidth="1"/>
    <col min="14084" max="14084" width="13.7109375" style="1" customWidth="1"/>
    <col min="14085" max="14088" width="9.28515625" style="1" customWidth="1"/>
    <col min="14089" max="14325" width="8.85546875" style="1"/>
    <col min="14326" max="14326" width="34" style="1" customWidth="1"/>
    <col min="14327" max="14327" width="11.28515625" style="1" customWidth="1"/>
    <col min="14328" max="14328" width="11" style="1" customWidth="1"/>
    <col min="14329" max="14335" width="8.85546875" style="1"/>
    <col min="14336" max="14337" width="10.7109375" style="1" customWidth="1"/>
    <col min="14338" max="14338" width="8.85546875" style="1"/>
    <col min="14339" max="14339" width="11.5703125" style="1" customWidth="1"/>
    <col min="14340" max="14340" width="13.7109375" style="1" customWidth="1"/>
    <col min="14341" max="14344" width="9.28515625" style="1" customWidth="1"/>
    <col min="14345" max="14581" width="8.85546875" style="1"/>
    <col min="14582" max="14582" width="34" style="1" customWidth="1"/>
    <col min="14583" max="14583" width="11.28515625" style="1" customWidth="1"/>
    <col min="14584" max="14584" width="11" style="1" customWidth="1"/>
    <col min="14585" max="14591" width="8.85546875" style="1"/>
    <col min="14592" max="14593" width="10.7109375" style="1" customWidth="1"/>
    <col min="14594" max="14594" width="8.85546875" style="1"/>
    <col min="14595" max="14595" width="11.5703125" style="1" customWidth="1"/>
    <col min="14596" max="14596" width="13.7109375" style="1" customWidth="1"/>
    <col min="14597" max="14600" width="9.28515625" style="1" customWidth="1"/>
    <col min="14601" max="14837" width="8.85546875" style="1"/>
    <col min="14838" max="14838" width="34" style="1" customWidth="1"/>
    <col min="14839" max="14839" width="11.28515625" style="1" customWidth="1"/>
    <col min="14840" max="14840" width="11" style="1" customWidth="1"/>
    <col min="14841" max="14847" width="8.85546875" style="1"/>
    <col min="14848" max="14849" width="10.7109375" style="1" customWidth="1"/>
    <col min="14850" max="14850" width="8.85546875" style="1"/>
    <col min="14851" max="14851" width="11.5703125" style="1" customWidth="1"/>
    <col min="14852" max="14852" width="13.7109375" style="1" customWidth="1"/>
    <col min="14853" max="14856" width="9.28515625" style="1" customWidth="1"/>
    <col min="14857" max="15093" width="8.85546875" style="1"/>
    <col min="15094" max="15094" width="34" style="1" customWidth="1"/>
    <col min="15095" max="15095" width="11.28515625" style="1" customWidth="1"/>
    <col min="15096" max="15096" width="11" style="1" customWidth="1"/>
    <col min="15097" max="15103" width="8.85546875" style="1"/>
    <col min="15104" max="15105" width="10.7109375" style="1" customWidth="1"/>
    <col min="15106" max="15106" width="8.85546875" style="1"/>
    <col min="15107" max="15107" width="11.5703125" style="1" customWidth="1"/>
    <col min="15108" max="15108" width="13.7109375" style="1" customWidth="1"/>
    <col min="15109" max="15112" width="9.28515625" style="1" customWidth="1"/>
    <col min="15113" max="15349" width="8.85546875" style="1"/>
    <col min="15350" max="15350" width="34" style="1" customWidth="1"/>
    <col min="15351" max="15351" width="11.28515625" style="1" customWidth="1"/>
    <col min="15352" max="15352" width="11" style="1" customWidth="1"/>
    <col min="15353" max="15359" width="8.85546875" style="1"/>
    <col min="15360" max="15361" width="10.7109375" style="1" customWidth="1"/>
    <col min="15362" max="15362" width="8.85546875" style="1"/>
    <col min="15363" max="15363" width="11.5703125" style="1" customWidth="1"/>
    <col min="15364" max="15364" width="13.7109375" style="1" customWidth="1"/>
    <col min="15365" max="15368" width="9.28515625" style="1" customWidth="1"/>
    <col min="15369" max="15605" width="8.85546875" style="1"/>
    <col min="15606" max="15606" width="34" style="1" customWidth="1"/>
    <col min="15607" max="15607" width="11.28515625" style="1" customWidth="1"/>
    <col min="15608" max="15608" width="11" style="1" customWidth="1"/>
    <col min="15609" max="15615" width="8.85546875" style="1"/>
    <col min="15616" max="15617" width="10.7109375" style="1" customWidth="1"/>
    <col min="15618" max="15618" width="8.85546875" style="1"/>
    <col min="15619" max="15619" width="11.5703125" style="1" customWidth="1"/>
    <col min="15620" max="15620" width="13.7109375" style="1" customWidth="1"/>
    <col min="15621" max="15624" width="9.28515625" style="1" customWidth="1"/>
    <col min="15625" max="15861" width="8.85546875" style="1"/>
    <col min="15862" max="15862" width="34" style="1" customWidth="1"/>
    <col min="15863" max="15863" width="11.28515625" style="1" customWidth="1"/>
    <col min="15864" max="15864" width="11" style="1" customWidth="1"/>
    <col min="15865" max="15871" width="8.85546875" style="1"/>
    <col min="15872" max="15873" width="10.7109375" style="1" customWidth="1"/>
    <col min="15874" max="15874" width="8.85546875" style="1"/>
    <col min="15875" max="15875" width="11.5703125" style="1" customWidth="1"/>
    <col min="15876" max="15876" width="13.7109375" style="1" customWidth="1"/>
    <col min="15877" max="15880" width="9.28515625" style="1" customWidth="1"/>
    <col min="15881" max="16117" width="8.85546875" style="1"/>
    <col min="16118" max="16118" width="34" style="1" customWidth="1"/>
    <col min="16119" max="16119" width="11.28515625" style="1" customWidth="1"/>
    <col min="16120" max="16120" width="11" style="1" customWidth="1"/>
    <col min="16121" max="16127" width="8.85546875" style="1"/>
    <col min="16128" max="16129" width="10.7109375" style="1" customWidth="1"/>
    <col min="16130" max="16130" width="8.85546875" style="1"/>
    <col min="16131" max="16131" width="11.5703125" style="1" customWidth="1"/>
    <col min="16132" max="16132" width="13.7109375" style="1" customWidth="1"/>
    <col min="16133" max="16136" width="9.28515625" style="1" customWidth="1"/>
    <col min="16137" max="16377" width="8.85546875" style="1"/>
    <col min="16378" max="16384" width="8.85546875" style="1" customWidth="1"/>
  </cols>
  <sheetData>
    <row r="1" spans="1:15" ht="27" customHeight="1">
      <c r="B1" s="754" t="s">
        <v>81</v>
      </c>
      <c r="C1" s="754"/>
      <c r="D1" s="754"/>
      <c r="E1" s="754"/>
      <c r="F1" s="754"/>
      <c r="G1" s="754"/>
      <c r="H1" s="754"/>
      <c r="I1" s="754"/>
      <c r="J1" s="754"/>
      <c r="K1" s="754"/>
    </row>
    <row r="2" spans="1:15"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5" ht="22.5" customHeight="1" thickBot="1">
      <c r="A3" s="41" t="s">
        <v>86</v>
      </c>
      <c r="B3" s="40"/>
      <c r="C3" s="40"/>
      <c r="D3" s="40"/>
      <c r="E3" s="40"/>
      <c r="F3" s="40"/>
      <c r="G3" s="40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5.75">
      <c r="A7" s="37" t="s">
        <v>64</v>
      </c>
      <c r="B7" s="36">
        <f t="shared" ref="B7:B38" si="0">C7+D7+F7</f>
        <v>20180</v>
      </c>
      <c r="C7" s="61"/>
      <c r="D7" s="61"/>
      <c r="E7" s="61"/>
      <c r="F7" s="33">
        <v>20180</v>
      </c>
      <c r="G7" s="33"/>
      <c r="H7" s="61"/>
      <c r="I7" s="61">
        <v>800</v>
      </c>
      <c r="J7" s="61"/>
      <c r="K7" s="33"/>
      <c r="L7" s="33">
        <v>31</v>
      </c>
      <c r="M7" s="33"/>
      <c r="N7" s="33">
        <v>20149</v>
      </c>
      <c r="O7" s="32">
        <v>800</v>
      </c>
    </row>
    <row r="8" spans="1:15" ht="15.75">
      <c r="A8" s="26" t="s">
        <v>63</v>
      </c>
      <c r="B8" s="25">
        <f t="shared" si="0"/>
        <v>0</v>
      </c>
      <c r="C8" s="60"/>
      <c r="D8" s="60"/>
      <c r="E8" s="60"/>
      <c r="F8" s="23"/>
      <c r="G8" s="23"/>
      <c r="H8" s="60"/>
      <c r="I8" s="60"/>
      <c r="J8" s="60"/>
      <c r="K8" s="23"/>
      <c r="L8" s="23"/>
      <c r="M8" s="23"/>
      <c r="N8" s="23"/>
      <c r="O8" s="22"/>
    </row>
    <row r="9" spans="1:15" ht="15.75">
      <c r="A9" s="26" t="s">
        <v>62</v>
      </c>
      <c r="B9" s="25">
        <f t="shared" si="0"/>
        <v>0</v>
      </c>
      <c r="C9" s="60"/>
      <c r="D9" s="60"/>
      <c r="E9" s="60"/>
      <c r="F9" s="23"/>
      <c r="G9" s="23"/>
      <c r="H9" s="60"/>
      <c r="I9" s="60"/>
      <c r="J9" s="60"/>
      <c r="K9" s="23"/>
      <c r="L9" s="23"/>
      <c r="M9" s="23"/>
      <c r="N9" s="23"/>
      <c r="O9" s="22"/>
    </row>
    <row r="10" spans="1:15" ht="15.75">
      <c r="A10" s="26" t="s">
        <v>61</v>
      </c>
      <c r="B10" s="25">
        <f t="shared" si="0"/>
        <v>0</v>
      </c>
      <c r="C10" s="60"/>
      <c r="D10" s="60"/>
      <c r="E10" s="60"/>
      <c r="F10" s="23"/>
      <c r="G10" s="23"/>
      <c r="H10" s="60"/>
      <c r="I10" s="60"/>
      <c r="J10" s="60"/>
      <c r="K10" s="23"/>
      <c r="L10" s="23"/>
      <c r="M10" s="23"/>
      <c r="N10" s="23"/>
      <c r="O10" s="22"/>
    </row>
    <row r="11" spans="1:15" ht="15.75">
      <c r="A11" s="26" t="s">
        <v>60</v>
      </c>
      <c r="B11" s="25">
        <f t="shared" si="0"/>
        <v>0</v>
      </c>
      <c r="C11" s="60"/>
      <c r="D11" s="60"/>
      <c r="E11" s="60"/>
      <c r="F11" s="23"/>
      <c r="G11" s="23"/>
      <c r="H11" s="60"/>
      <c r="I11" s="60"/>
      <c r="J11" s="60"/>
      <c r="K11" s="23"/>
      <c r="L11" s="23"/>
      <c r="M11" s="23"/>
      <c r="N11" s="23"/>
      <c r="O11" s="22"/>
    </row>
    <row r="12" spans="1:15" ht="15.75">
      <c r="A12" s="26" t="s">
        <v>59</v>
      </c>
      <c r="B12" s="25">
        <f t="shared" si="0"/>
        <v>0</v>
      </c>
      <c r="C12" s="60"/>
      <c r="D12" s="60"/>
      <c r="E12" s="60"/>
      <c r="F12" s="23"/>
      <c r="G12" s="23"/>
      <c r="H12" s="60"/>
      <c r="I12" s="60"/>
      <c r="J12" s="60"/>
      <c r="K12" s="23"/>
      <c r="L12" s="23"/>
      <c r="M12" s="23"/>
      <c r="N12" s="23"/>
      <c r="O12" s="22"/>
    </row>
    <row r="13" spans="1:15" ht="15.75">
      <c r="A13" s="26" t="s">
        <v>58</v>
      </c>
      <c r="B13" s="25">
        <f t="shared" si="0"/>
        <v>0</v>
      </c>
      <c r="C13" s="60"/>
      <c r="D13" s="60"/>
      <c r="E13" s="60"/>
      <c r="F13" s="23"/>
      <c r="G13" s="23"/>
      <c r="H13" s="60"/>
      <c r="I13" s="60"/>
      <c r="J13" s="60"/>
      <c r="K13" s="23"/>
      <c r="L13" s="23"/>
      <c r="M13" s="23"/>
      <c r="N13" s="23"/>
      <c r="O13" s="22"/>
    </row>
    <row r="14" spans="1:15" ht="16.5" customHeight="1">
      <c r="A14" s="26" t="s">
        <v>57</v>
      </c>
      <c r="B14" s="25">
        <f t="shared" si="0"/>
        <v>0</v>
      </c>
      <c r="C14" s="60"/>
      <c r="D14" s="60"/>
      <c r="E14" s="60"/>
      <c r="F14" s="23"/>
      <c r="G14" s="23"/>
      <c r="H14" s="60"/>
      <c r="I14" s="60"/>
      <c r="J14" s="60"/>
      <c r="K14" s="23"/>
      <c r="L14" s="23"/>
      <c r="M14" s="23"/>
      <c r="N14" s="23"/>
      <c r="O14" s="22"/>
    </row>
    <row r="15" spans="1:15" ht="15.75">
      <c r="A15" s="26" t="s">
        <v>56</v>
      </c>
      <c r="B15" s="25">
        <f t="shared" si="0"/>
        <v>0</v>
      </c>
      <c r="C15" s="60"/>
      <c r="D15" s="60"/>
      <c r="E15" s="60"/>
      <c r="F15" s="23"/>
      <c r="G15" s="23"/>
      <c r="H15" s="60"/>
      <c r="I15" s="60"/>
      <c r="J15" s="60"/>
      <c r="K15" s="23"/>
      <c r="L15" s="23"/>
      <c r="M15" s="23"/>
      <c r="N15" s="23"/>
      <c r="O15" s="22"/>
    </row>
    <row r="16" spans="1:15" ht="15.75">
      <c r="A16" s="26" t="s">
        <v>55</v>
      </c>
      <c r="B16" s="25">
        <f t="shared" si="0"/>
        <v>0</v>
      </c>
      <c r="C16" s="60"/>
      <c r="D16" s="60"/>
      <c r="E16" s="60"/>
      <c r="F16" s="23"/>
      <c r="G16" s="23"/>
      <c r="H16" s="60"/>
      <c r="I16" s="60"/>
      <c r="J16" s="60"/>
      <c r="K16" s="23"/>
      <c r="L16" s="23"/>
      <c r="M16" s="23"/>
      <c r="N16" s="23"/>
      <c r="O16" s="22"/>
    </row>
    <row r="17" spans="1:15" ht="15.75">
      <c r="A17" s="26" t="s">
        <v>54</v>
      </c>
      <c r="B17" s="25">
        <f t="shared" si="0"/>
        <v>0</v>
      </c>
      <c r="C17" s="60"/>
      <c r="D17" s="60"/>
      <c r="E17" s="60"/>
      <c r="F17" s="23"/>
      <c r="G17" s="23"/>
      <c r="H17" s="60"/>
      <c r="I17" s="60"/>
      <c r="J17" s="60"/>
      <c r="K17" s="23"/>
      <c r="L17" s="23"/>
      <c r="M17" s="23"/>
      <c r="N17" s="23"/>
      <c r="O17" s="22"/>
    </row>
    <row r="18" spans="1:15" ht="15.75">
      <c r="A18" s="26" t="s">
        <v>53</v>
      </c>
      <c r="B18" s="25">
        <f t="shared" si="0"/>
        <v>0</v>
      </c>
      <c r="C18" s="60"/>
      <c r="D18" s="60"/>
      <c r="E18" s="60"/>
      <c r="F18" s="23"/>
      <c r="G18" s="23"/>
      <c r="H18" s="60"/>
      <c r="I18" s="60"/>
      <c r="J18" s="60"/>
      <c r="K18" s="23"/>
      <c r="L18" s="23"/>
      <c r="M18" s="23"/>
      <c r="N18" s="23"/>
      <c r="O18" s="22"/>
    </row>
    <row r="19" spans="1:15" ht="15.75">
      <c r="A19" s="26" t="s">
        <v>52</v>
      </c>
      <c r="B19" s="25">
        <f t="shared" si="0"/>
        <v>0</v>
      </c>
      <c r="C19" s="60"/>
      <c r="D19" s="60"/>
      <c r="E19" s="60"/>
      <c r="F19" s="23"/>
      <c r="G19" s="23"/>
      <c r="H19" s="60"/>
      <c r="I19" s="60"/>
      <c r="J19" s="60"/>
      <c r="K19" s="23"/>
      <c r="L19" s="23"/>
      <c r="M19" s="23"/>
      <c r="N19" s="23"/>
      <c r="O19" s="22"/>
    </row>
    <row r="20" spans="1:15" ht="15.75">
      <c r="A20" s="26" t="s">
        <v>51</v>
      </c>
      <c r="B20" s="25">
        <f t="shared" si="0"/>
        <v>0</v>
      </c>
      <c r="C20" s="60"/>
      <c r="D20" s="60"/>
      <c r="E20" s="60"/>
      <c r="F20" s="23"/>
      <c r="G20" s="23"/>
      <c r="H20" s="60"/>
      <c r="I20" s="60"/>
      <c r="J20" s="60"/>
      <c r="K20" s="23"/>
      <c r="L20" s="23"/>
      <c r="M20" s="23"/>
      <c r="N20" s="23"/>
      <c r="O20" s="22"/>
    </row>
    <row r="21" spans="1:15" ht="15.75">
      <c r="A21" s="26" t="s">
        <v>50</v>
      </c>
      <c r="B21" s="25">
        <f t="shared" si="0"/>
        <v>0</v>
      </c>
      <c r="C21" s="60"/>
      <c r="D21" s="60"/>
      <c r="E21" s="60"/>
      <c r="F21" s="23"/>
      <c r="G21" s="23"/>
      <c r="H21" s="60"/>
      <c r="I21" s="60"/>
      <c r="J21" s="60"/>
      <c r="K21" s="23"/>
      <c r="L21" s="23"/>
      <c r="M21" s="23"/>
      <c r="N21" s="23"/>
      <c r="O21" s="22"/>
    </row>
    <row r="22" spans="1:15" ht="15.6" customHeight="1">
      <c r="A22" s="26" t="s">
        <v>49</v>
      </c>
      <c r="B22" s="25">
        <f t="shared" si="0"/>
        <v>0</v>
      </c>
      <c r="C22" s="60"/>
      <c r="D22" s="60"/>
      <c r="E22" s="60"/>
      <c r="F22" s="23"/>
      <c r="G22" s="23"/>
      <c r="H22" s="60"/>
      <c r="I22" s="60"/>
      <c r="J22" s="60"/>
      <c r="K22" s="23"/>
      <c r="L22" s="23"/>
      <c r="M22" s="23"/>
      <c r="N22" s="23"/>
      <c r="O22" s="22"/>
    </row>
    <row r="23" spans="1:15" ht="15.75">
      <c r="A23" s="26" t="s">
        <v>48</v>
      </c>
      <c r="B23" s="25">
        <f t="shared" si="0"/>
        <v>0</v>
      </c>
      <c r="C23" s="60"/>
      <c r="D23" s="60"/>
      <c r="E23" s="60"/>
      <c r="F23" s="23"/>
      <c r="G23" s="23"/>
      <c r="H23" s="60"/>
      <c r="I23" s="60"/>
      <c r="J23" s="60"/>
      <c r="K23" s="23"/>
      <c r="L23" s="23"/>
      <c r="M23" s="23"/>
      <c r="N23" s="23"/>
      <c r="O23" s="22"/>
    </row>
    <row r="24" spans="1:15" ht="15.75">
      <c r="A24" s="26" t="s">
        <v>47</v>
      </c>
      <c r="B24" s="25">
        <f t="shared" si="0"/>
        <v>0</v>
      </c>
      <c r="C24" s="60"/>
      <c r="D24" s="60"/>
      <c r="E24" s="60"/>
      <c r="F24" s="23"/>
      <c r="G24" s="23"/>
      <c r="H24" s="60"/>
      <c r="I24" s="60"/>
      <c r="J24" s="60"/>
      <c r="K24" s="23"/>
      <c r="L24" s="23"/>
      <c r="M24" s="23"/>
      <c r="N24" s="23"/>
      <c r="O24" s="22"/>
    </row>
    <row r="25" spans="1:15" ht="15.6" customHeight="1">
      <c r="A25" s="26" t="s">
        <v>46</v>
      </c>
      <c r="B25" s="25">
        <f t="shared" si="0"/>
        <v>0</v>
      </c>
      <c r="C25" s="60"/>
      <c r="D25" s="60"/>
      <c r="E25" s="60"/>
      <c r="F25" s="23"/>
      <c r="G25" s="23"/>
      <c r="H25" s="60"/>
      <c r="I25" s="60"/>
      <c r="J25" s="60"/>
      <c r="K25" s="23"/>
      <c r="L25" s="23"/>
      <c r="M25" s="23"/>
      <c r="N25" s="23"/>
      <c r="O25" s="22"/>
    </row>
    <row r="26" spans="1:15" ht="15.6" customHeight="1">
      <c r="A26" s="26" t="s">
        <v>45</v>
      </c>
      <c r="B26" s="25">
        <f t="shared" si="0"/>
        <v>0</v>
      </c>
      <c r="C26" s="60"/>
      <c r="D26" s="60"/>
      <c r="E26" s="60"/>
      <c r="F26" s="23"/>
      <c r="G26" s="23"/>
      <c r="H26" s="60"/>
      <c r="I26" s="60"/>
      <c r="J26" s="60"/>
      <c r="K26" s="23"/>
      <c r="L26" s="23"/>
      <c r="M26" s="23"/>
      <c r="N26" s="23"/>
      <c r="O26" s="22"/>
    </row>
    <row r="27" spans="1:15" ht="15.6" customHeight="1">
      <c r="A27" s="26" t="s">
        <v>44</v>
      </c>
      <c r="B27" s="25">
        <f t="shared" si="0"/>
        <v>0</v>
      </c>
      <c r="C27" s="60"/>
      <c r="D27" s="60"/>
      <c r="E27" s="60"/>
      <c r="F27" s="23"/>
      <c r="G27" s="23"/>
      <c r="H27" s="60"/>
      <c r="I27" s="60"/>
      <c r="J27" s="60"/>
      <c r="K27" s="23"/>
      <c r="L27" s="23"/>
      <c r="M27" s="23"/>
      <c r="N27" s="23"/>
      <c r="O27" s="22"/>
    </row>
    <row r="28" spans="1:15" ht="15.6" customHeight="1">
      <c r="A28" s="26" t="s">
        <v>43</v>
      </c>
      <c r="B28" s="25">
        <f t="shared" si="0"/>
        <v>0</v>
      </c>
      <c r="C28" s="60"/>
      <c r="D28" s="60"/>
      <c r="E28" s="60"/>
      <c r="F28" s="23"/>
      <c r="G28" s="23"/>
      <c r="H28" s="60"/>
      <c r="I28" s="60"/>
      <c r="J28" s="60"/>
      <c r="K28" s="23"/>
      <c r="L28" s="23"/>
      <c r="M28" s="23"/>
      <c r="N28" s="23"/>
      <c r="O28" s="22"/>
    </row>
    <row r="29" spans="1:15" ht="15.6" customHeight="1">
      <c r="A29" s="26" t="s">
        <v>42</v>
      </c>
      <c r="B29" s="25">
        <f t="shared" si="0"/>
        <v>0</v>
      </c>
      <c r="C29" s="60"/>
      <c r="D29" s="60"/>
      <c r="E29" s="60"/>
      <c r="F29" s="23"/>
      <c r="G29" s="23"/>
      <c r="H29" s="60"/>
      <c r="I29" s="60"/>
      <c r="J29" s="60"/>
      <c r="K29" s="23"/>
      <c r="L29" s="23"/>
      <c r="M29" s="23"/>
      <c r="N29" s="23"/>
      <c r="O29" s="22"/>
    </row>
    <row r="30" spans="1:15" ht="15.6" customHeight="1">
      <c r="A30" s="26" t="s">
        <v>41</v>
      </c>
      <c r="B30" s="25">
        <f t="shared" si="0"/>
        <v>0</v>
      </c>
      <c r="C30" s="60"/>
      <c r="D30" s="60"/>
      <c r="E30" s="60"/>
      <c r="F30" s="23"/>
      <c r="G30" s="23"/>
      <c r="H30" s="60"/>
      <c r="I30" s="60"/>
      <c r="J30" s="60"/>
      <c r="K30" s="23"/>
      <c r="L30" s="23"/>
      <c r="M30" s="23"/>
      <c r="N30" s="23"/>
      <c r="O30" s="22"/>
    </row>
    <row r="31" spans="1:15" ht="15.6" customHeight="1">
      <c r="A31" s="26" t="s">
        <v>40</v>
      </c>
      <c r="B31" s="25">
        <f t="shared" si="0"/>
        <v>0</v>
      </c>
      <c r="C31" s="60"/>
      <c r="D31" s="60"/>
      <c r="E31" s="60"/>
      <c r="F31" s="23"/>
      <c r="G31" s="23"/>
      <c r="H31" s="60"/>
      <c r="I31" s="60"/>
      <c r="J31" s="60"/>
      <c r="K31" s="23"/>
      <c r="L31" s="23"/>
      <c r="M31" s="23"/>
      <c r="N31" s="23"/>
      <c r="O31" s="22"/>
    </row>
    <row r="32" spans="1:15" ht="15.6" customHeight="1">
      <c r="A32" s="26" t="s">
        <v>39</v>
      </c>
      <c r="B32" s="25">
        <f t="shared" si="0"/>
        <v>0</v>
      </c>
      <c r="C32" s="60"/>
      <c r="D32" s="60"/>
      <c r="E32" s="60"/>
      <c r="F32" s="23"/>
      <c r="G32" s="23"/>
      <c r="H32" s="60"/>
      <c r="I32" s="60"/>
      <c r="J32" s="60"/>
      <c r="K32" s="23"/>
      <c r="L32" s="23"/>
      <c r="M32" s="23"/>
      <c r="N32" s="23"/>
      <c r="O32" s="22"/>
    </row>
    <row r="33" spans="1:15" ht="17.649999999999999" customHeight="1">
      <c r="A33" s="26" t="s">
        <v>38</v>
      </c>
      <c r="B33" s="25">
        <f t="shared" si="0"/>
        <v>0</v>
      </c>
      <c r="C33" s="60"/>
      <c r="D33" s="60"/>
      <c r="E33" s="60"/>
      <c r="F33" s="23"/>
      <c r="G33" s="23"/>
      <c r="H33" s="60"/>
      <c r="I33" s="60"/>
      <c r="J33" s="60"/>
      <c r="K33" s="23"/>
      <c r="L33" s="23"/>
      <c r="M33" s="23"/>
      <c r="N33" s="23"/>
      <c r="O33" s="22"/>
    </row>
    <row r="34" spans="1:15" ht="15.75">
      <c r="A34" s="26" t="s">
        <v>37</v>
      </c>
      <c r="B34" s="25">
        <f t="shared" si="0"/>
        <v>0</v>
      </c>
      <c r="C34" s="60"/>
      <c r="D34" s="60"/>
      <c r="E34" s="60"/>
      <c r="F34" s="23"/>
      <c r="G34" s="23"/>
      <c r="H34" s="60"/>
      <c r="I34" s="60"/>
      <c r="J34" s="60"/>
      <c r="K34" s="23"/>
      <c r="L34" s="23"/>
      <c r="M34" s="23"/>
      <c r="N34" s="23"/>
      <c r="O34" s="22"/>
    </row>
    <row r="35" spans="1:15" ht="16.899999999999999" customHeight="1">
      <c r="A35" s="26" t="s">
        <v>36</v>
      </c>
      <c r="B35" s="25">
        <f t="shared" si="0"/>
        <v>0</v>
      </c>
      <c r="C35" s="60"/>
      <c r="D35" s="60"/>
      <c r="E35" s="60"/>
      <c r="F35" s="23"/>
      <c r="G35" s="23"/>
      <c r="H35" s="60"/>
      <c r="I35" s="60"/>
      <c r="J35" s="60"/>
      <c r="K35" s="23"/>
      <c r="L35" s="23"/>
      <c r="M35" s="23"/>
      <c r="N35" s="23"/>
      <c r="O35" s="22"/>
    </row>
    <row r="36" spans="1:15" s="27" customFormat="1" ht="15.6" customHeight="1">
      <c r="A36" s="29" t="s">
        <v>35</v>
      </c>
      <c r="B36" s="25">
        <f t="shared" si="0"/>
        <v>0</v>
      </c>
      <c r="C36" s="60"/>
      <c r="D36" s="60"/>
      <c r="E36" s="60"/>
      <c r="F36" s="23"/>
      <c r="G36" s="23"/>
      <c r="H36" s="60"/>
      <c r="I36" s="60"/>
      <c r="J36" s="60"/>
      <c r="K36" s="28">
        <f>ROUND(((B36+H36)*4)+I36*9.4,2)</f>
        <v>0</v>
      </c>
      <c r="L36" s="23"/>
      <c r="M36" s="23"/>
      <c r="N36" s="23"/>
      <c r="O36" s="22"/>
    </row>
    <row r="37" spans="1:15" ht="15.6" customHeight="1">
      <c r="A37" s="26" t="s">
        <v>34</v>
      </c>
      <c r="B37" s="25">
        <f t="shared" si="0"/>
        <v>0</v>
      </c>
      <c r="C37" s="60"/>
      <c r="D37" s="60"/>
      <c r="E37" s="60"/>
      <c r="F37" s="23"/>
      <c r="G37" s="23"/>
      <c r="H37" s="60"/>
      <c r="I37" s="60"/>
      <c r="J37" s="60"/>
      <c r="K37" s="23"/>
      <c r="L37" s="23"/>
      <c r="M37" s="23"/>
      <c r="N37" s="23"/>
      <c r="O37" s="22"/>
    </row>
    <row r="38" spans="1:15" ht="15.75">
      <c r="A38" s="26" t="s">
        <v>33</v>
      </c>
      <c r="B38" s="25">
        <f t="shared" si="0"/>
        <v>0</v>
      </c>
      <c r="C38" s="60"/>
      <c r="D38" s="60"/>
      <c r="E38" s="60"/>
      <c r="F38" s="23"/>
      <c r="G38" s="23"/>
      <c r="H38" s="60"/>
      <c r="I38" s="60"/>
      <c r="J38" s="60"/>
      <c r="K38" s="23"/>
      <c r="L38" s="23"/>
      <c r="M38" s="23"/>
      <c r="N38" s="23"/>
      <c r="O38" s="22"/>
    </row>
    <row r="39" spans="1:15" ht="15.6" customHeight="1">
      <c r="A39" s="26" t="s">
        <v>32</v>
      </c>
      <c r="B39" s="25">
        <f t="shared" ref="B39:B70" si="1">C39+D39+F39</f>
        <v>0</v>
      </c>
      <c r="C39" s="60"/>
      <c r="D39" s="60"/>
      <c r="E39" s="60"/>
      <c r="F39" s="23"/>
      <c r="G39" s="23"/>
      <c r="H39" s="60"/>
      <c r="I39" s="60"/>
      <c r="J39" s="60"/>
      <c r="K39" s="23"/>
      <c r="L39" s="23"/>
      <c r="M39" s="23"/>
      <c r="N39" s="23"/>
      <c r="O39" s="22"/>
    </row>
    <row r="40" spans="1:15" ht="15.6" customHeight="1">
      <c r="A40" s="26" t="s">
        <v>31</v>
      </c>
      <c r="B40" s="25">
        <f t="shared" si="1"/>
        <v>0</v>
      </c>
      <c r="C40" s="60"/>
      <c r="D40" s="60"/>
      <c r="E40" s="60"/>
      <c r="F40" s="23"/>
      <c r="G40" s="23"/>
      <c r="H40" s="60"/>
      <c r="I40" s="60"/>
      <c r="J40" s="60"/>
      <c r="K40" s="23"/>
      <c r="L40" s="23"/>
      <c r="M40" s="23"/>
      <c r="N40" s="23"/>
      <c r="O40" s="22"/>
    </row>
    <row r="41" spans="1:15" ht="15.6" customHeight="1">
      <c r="A41" s="26" t="s">
        <v>30</v>
      </c>
      <c r="B41" s="25">
        <f t="shared" si="1"/>
        <v>0</v>
      </c>
      <c r="C41" s="60"/>
      <c r="D41" s="60"/>
      <c r="E41" s="60"/>
      <c r="F41" s="23"/>
      <c r="G41" s="23"/>
      <c r="H41" s="60"/>
      <c r="I41" s="60"/>
      <c r="J41" s="60"/>
      <c r="K41" s="23"/>
      <c r="L41" s="23"/>
      <c r="M41" s="23"/>
      <c r="N41" s="23"/>
      <c r="O41" s="22"/>
    </row>
    <row r="42" spans="1:15" ht="15.6" customHeight="1">
      <c r="A42" s="26" t="s">
        <v>29</v>
      </c>
      <c r="B42" s="25">
        <f t="shared" si="1"/>
        <v>0</v>
      </c>
      <c r="C42" s="60"/>
      <c r="D42" s="60"/>
      <c r="E42" s="60"/>
      <c r="F42" s="23"/>
      <c r="G42" s="23"/>
      <c r="H42" s="60"/>
      <c r="I42" s="60"/>
      <c r="J42" s="60"/>
      <c r="K42" s="23"/>
      <c r="L42" s="23"/>
      <c r="M42" s="23"/>
      <c r="N42" s="23"/>
      <c r="O42" s="22"/>
    </row>
    <row r="43" spans="1:15" ht="15.6" customHeight="1">
      <c r="A43" s="26" t="s">
        <v>28</v>
      </c>
      <c r="B43" s="25">
        <f t="shared" si="1"/>
        <v>0</v>
      </c>
      <c r="C43" s="60"/>
      <c r="D43" s="60"/>
      <c r="E43" s="60"/>
      <c r="F43" s="23"/>
      <c r="G43" s="23"/>
      <c r="H43" s="60"/>
      <c r="I43" s="60"/>
      <c r="J43" s="60"/>
      <c r="K43" s="23"/>
      <c r="L43" s="23"/>
      <c r="M43" s="23"/>
      <c r="N43" s="23"/>
      <c r="O43" s="22"/>
    </row>
    <row r="44" spans="1:15" ht="15" customHeight="1">
      <c r="A44" s="26" t="s">
        <v>27</v>
      </c>
      <c r="B44" s="25">
        <f t="shared" si="1"/>
        <v>0</v>
      </c>
      <c r="C44" s="60"/>
      <c r="D44" s="60"/>
      <c r="E44" s="60"/>
      <c r="F44" s="23"/>
      <c r="G44" s="23"/>
      <c r="H44" s="60"/>
      <c r="I44" s="60"/>
      <c r="J44" s="60"/>
      <c r="K44" s="23"/>
      <c r="L44" s="23"/>
      <c r="M44" s="23"/>
      <c r="N44" s="23"/>
      <c r="O44" s="22"/>
    </row>
    <row r="45" spans="1:15" ht="32.25" customHeight="1">
      <c r="A45" s="31" t="s">
        <v>26</v>
      </c>
      <c r="B45" s="25">
        <f t="shared" si="1"/>
        <v>0</v>
      </c>
      <c r="C45" s="60"/>
      <c r="D45" s="60"/>
      <c r="E45" s="60"/>
      <c r="F45" s="23"/>
      <c r="G45" s="23"/>
      <c r="H45" s="60"/>
      <c r="I45" s="60"/>
      <c r="J45" s="60"/>
      <c r="K45" s="23"/>
      <c r="L45" s="23"/>
      <c r="M45" s="23"/>
      <c r="N45" s="23"/>
      <c r="O45" s="22"/>
    </row>
    <row r="46" spans="1:15" ht="15.6" customHeight="1">
      <c r="A46" s="26" t="s">
        <v>25</v>
      </c>
      <c r="B46" s="25">
        <f t="shared" si="1"/>
        <v>0</v>
      </c>
      <c r="C46" s="60"/>
      <c r="D46" s="60"/>
      <c r="E46" s="60"/>
      <c r="F46" s="23"/>
      <c r="G46" s="23"/>
      <c r="H46" s="60"/>
      <c r="I46" s="60"/>
      <c r="J46" s="60"/>
      <c r="K46" s="23"/>
      <c r="L46" s="23"/>
      <c r="M46" s="23"/>
      <c r="N46" s="23"/>
      <c r="O46" s="22"/>
    </row>
    <row r="47" spans="1:15" ht="33" customHeight="1">
      <c r="A47" s="26" t="s">
        <v>24</v>
      </c>
      <c r="B47" s="25">
        <f t="shared" si="1"/>
        <v>0</v>
      </c>
      <c r="C47" s="60"/>
      <c r="D47" s="60"/>
      <c r="E47" s="60"/>
      <c r="F47" s="23"/>
      <c r="G47" s="23"/>
      <c r="H47" s="60"/>
      <c r="I47" s="60"/>
      <c r="J47" s="60"/>
      <c r="K47" s="23"/>
      <c r="L47" s="23"/>
      <c r="M47" s="23"/>
      <c r="N47" s="23"/>
      <c r="O47" s="22"/>
    </row>
    <row r="48" spans="1:15" s="2" customFormat="1" ht="15.75">
      <c r="A48" s="26" t="s">
        <v>23</v>
      </c>
      <c r="B48" s="25">
        <f t="shared" si="1"/>
        <v>0</v>
      </c>
      <c r="C48" s="60"/>
      <c r="D48" s="60"/>
      <c r="E48" s="60"/>
      <c r="F48" s="23"/>
      <c r="G48" s="23"/>
      <c r="H48" s="60"/>
      <c r="I48" s="60"/>
      <c r="J48" s="60"/>
      <c r="K48" s="23"/>
      <c r="L48" s="23"/>
      <c r="M48" s="23"/>
      <c r="N48" s="23"/>
      <c r="O48" s="22"/>
    </row>
    <row r="49" spans="1:15" ht="15.75">
      <c r="A49" s="26" t="s">
        <v>22</v>
      </c>
      <c r="B49" s="25">
        <f t="shared" si="1"/>
        <v>0</v>
      </c>
      <c r="C49" s="60"/>
      <c r="D49" s="60"/>
      <c r="E49" s="60"/>
      <c r="F49" s="23"/>
      <c r="G49" s="23"/>
      <c r="H49" s="60"/>
      <c r="I49" s="60"/>
      <c r="J49" s="60"/>
      <c r="K49" s="23"/>
      <c r="L49" s="23"/>
      <c r="M49" s="23"/>
      <c r="N49" s="23"/>
      <c r="O49" s="22"/>
    </row>
    <row r="50" spans="1:15" ht="15.75">
      <c r="A50" s="26" t="s">
        <v>21</v>
      </c>
      <c r="B50" s="25">
        <f t="shared" si="1"/>
        <v>0</v>
      </c>
      <c r="C50" s="60"/>
      <c r="D50" s="60"/>
      <c r="E50" s="60"/>
      <c r="F50" s="23"/>
      <c r="G50" s="23"/>
      <c r="H50" s="60"/>
      <c r="I50" s="60"/>
      <c r="J50" s="60"/>
      <c r="K50" s="23"/>
      <c r="L50" s="23"/>
      <c r="M50" s="23"/>
      <c r="N50" s="23"/>
      <c r="O50" s="22"/>
    </row>
    <row r="51" spans="1:15" ht="17.649999999999999" customHeight="1">
      <c r="A51" s="26" t="s">
        <v>20</v>
      </c>
      <c r="B51" s="25">
        <f t="shared" si="1"/>
        <v>0</v>
      </c>
      <c r="C51" s="60"/>
      <c r="D51" s="60"/>
      <c r="E51" s="60"/>
      <c r="F51" s="23"/>
      <c r="G51" s="23"/>
      <c r="H51" s="60"/>
      <c r="I51" s="60"/>
      <c r="J51" s="60"/>
      <c r="K51" s="23"/>
      <c r="L51" s="23"/>
      <c r="M51" s="23"/>
      <c r="N51" s="23"/>
      <c r="O51" s="22"/>
    </row>
    <row r="52" spans="1:15" s="27" customFormat="1" ht="15" customHeight="1">
      <c r="A52" s="29" t="s">
        <v>19</v>
      </c>
      <c r="B52" s="25">
        <f t="shared" si="1"/>
        <v>0</v>
      </c>
      <c r="C52" s="60"/>
      <c r="D52" s="60"/>
      <c r="E52" s="60"/>
      <c r="F52" s="23"/>
      <c r="G52" s="23"/>
      <c r="H52" s="60"/>
      <c r="I52" s="60"/>
      <c r="J52" s="60"/>
      <c r="K52" s="28">
        <f>ROUND(((B52+H52)*4)+I52*9.4,2)</f>
        <v>0</v>
      </c>
      <c r="L52" s="23"/>
      <c r="M52" s="23"/>
      <c r="N52" s="23"/>
      <c r="O52" s="22"/>
    </row>
    <row r="53" spans="1:15" s="27" customFormat="1" ht="15.75">
      <c r="A53" s="29" t="s">
        <v>18</v>
      </c>
      <c r="B53" s="25">
        <f t="shared" si="1"/>
        <v>0</v>
      </c>
      <c r="C53" s="23"/>
      <c r="D53" s="23"/>
      <c r="E53" s="23"/>
      <c r="F53" s="23"/>
      <c r="G53" s="23"/>
      <c r="H53" s="23"/>
      <c r="I53" s="23"/>
      <c r="J53" s="23"/>
      <c r="K53" s="28">
        <f>ROUND(((B53+H53)*4)+I53*9.4,2)</f>
        <v>0</v>
      </c>
      <c r="L53" s="23"/>
      <c r="M53" s="23"/>
      <c r="N53" s="23"/>
      <c r="O53" s="22"/>
    </row>
    <row r="54" spans="1:15" s="27" customFormat="1" ht="15.75">
      <c r="A54" s="29" t="s">
        <v>17</v>
      </c>
      <c r="B54" s="25">
        <f t="shared" si="1"/>
        <v>0</v>
      </c>
      <c r="C54" s="23"/>
      <c r="D54" s="23"/>
      <c r="E54" s="23"/>
      <c r="F54" s="23"/>
      <c r="G54" s="23"/>
      <c r="H54" s="23"/>
      <c r="I54" s="23"/>
      <c r="J54" s="23"/>
      <c r="K54" s="28">
        <f>ROUND(((B54+H54)*4)+I54*9.4,2)</f>
        <v>0</v>
      </c>
      <c r="L54" s="23"/>
      <c r="M54" s="23"/>
      <c r="N54" s="23"/>
      <c r="O54" s="22"/>
    </row>
    <row r="55" spans="1:15" s="27" customFormat="1" ht="15.75">
      <c r="A55" s="29" t="s">
        <v>16</v>
      </c>
      <c r="B55" s="25">
        <f t="shared" si="1"/>
        <v>0</v>
      </c>
      <c r="C55" s="23"/>
      <c r="D55" s="23"/>
      <c r="E55" s="23"/>
      <c r="F55" s="23"/>
      <c r="G55" s="23"/>
      <c r="H55" s="23"/>
      <c r="I55" s="23"/>
      <c r="J55" s="23"/>
      <c r="K55" s="28">
        <f>ROUND(((B55+H55)*4)+I55*9.4,2)</f>
        <v>0</v>
      </c>
      <c r="L55" s="23"/>
      <c r="M55" s="23"/>
      <c r="N55" s="23"/>
      <c r="O55" s="22"/>
    </row>
    <row r="56" spans="1:15" ht="15.75">
      <c r="A56" s="26" t="s">
        <v>15</v>
      </c>
      <c r="B56" s="25">
        <f t="shared" si="1"/>
        <v>0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2"/>
    </row>
    <row r="57" spans="1:15" ht="15.75">
      <c r="A57" s="26" t="s">
        <v>14</v>
      </c>
      <c r="B57" s="25">
        <f t="shared" si="1"/>
        <v>0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2"/>
    </row>
    <row r="58" spans="1:15" ht="15.75">
      <c r="A58" s="26" t="s">
        <v>13</v>
      </c>
      <c r="B58" s="25">
        <f t="shared" si="1"/>
        <v>0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2"/>
    </row>
    <row r="59" spans="1:15" ht="16.149999999999999" customHeight="1">
      <c r="A59" s="26" t="s">
        <v>12</v>
      </c>
      <c r="B59" s="25">
        <f t="shared" si="1"/>
        <v>0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2"/>
    </row>
    <row r="60" spans="1:15" ht="15.75">
      <c r="A60" s="26" t="s">
        <v>11</v>
      </c>
      <c r="B60" s="25">
        <f t="shared" si="1"/>
        <v>0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2"/>
    </row>
    <row r="61" spans="1:15" ht="15.75" customHeight="1">
      <c r="A61" s="26" t="s">
        <v>10</v>
      </c>
      <c r="B61" s="25">
        <f t="shared" si="1"/>
        <v>0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2"/>
    </row>
    <row r="62" spans="1:15" ht="31.5" customHeight="1">
      <c r="A62" s="26" t="s">
        <v>9</v>
      </c>
      <c r="B62" s="25">
        <f t="shared" si="1"/>
        <v>0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2"/>
    </row>
    <row r="63" spans="1:15" ht="15.75">
      <c r="A63" s="26" t="s">
        <v>8</v>
      </c>
      <c r="B63" s="25">
        <f t="shared" si="1"/>
        <v>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2"/>
    </row>
    <row r="64" spans="1:15" ht="15.6" customHeight="1">
      <c r="A64" s="26" t="s">
        <v>7</v>
      </c>
      <c r="B64" s="25">
        <f t="shared" si="1"/>
        <v>0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2"/>
    </row>
    <row r="65" spans="1:15" ht="15.75">
      <c r="A65" s="26" t="s">
        <v>6</v>
      </c>
      <c r="B65" s="25">
        <f t="shared" si="1"/>
        <v>0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2"/>
    </row>
    <row r="66" spans="1:15" ht="15.75">
      <c r="A66" s="26" t="s">
        <v>5</v>
      </c>
      <c r="B66" s="25">
        <f t="shared" si="1"/>
        <v>0</v>
      </c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2"/>
    </row>
    <row r="67" spans="1:15" ht="19.5" customHeight="1">
      <c r="A67" s="26" t="s">
        <v>4</v>
      </c>
      <c r="B67" s="25">
        <f t="shared" si="1"/>
        <v>0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2"/>
    </row>
    <row r="68" spans="1:15" s="27" customFormat="1" ht="15.75">
      <c r="A68" s="29" t="s">
        <v>3</v>
      </c>
      <c r="B68" s="25">
        <f t="shared" si="1"/>
        <v>0</v>
      </c>
      <c r="C68" s="23"/>
      <c r="D68" s="23"/>
      <c r="E68" s="23"/>
      <c r="F68" s="23"/>
      <c r="G68" s="23"/>
      <c r="H68" s="23"/>
      <c r="I68" s="23"/>
      <c r="J68" s="23"/>
      <c r="K68" s="28">
        <f>ROUND(((B68+H68)*4)+I68*9.4,2)</f>
        <v>0</v>
      </c>
      <c r="L68" s="23"/>
      <c r="M68" s="23"/>
      <c r="N68" s="23"/>
      <c r="O68" s="22"/>
    </row>
    <row r="69" spans="1:15" ht="15.75">
      <c r="A69" s="26" t="s">
        <v>2</v>
      </c>
      <c r="B69" s="25">
        <f t="shared" si="1"/>
        <v>0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2"/>
    </row>
    <row r="70" spans="1:15" ht="16.5" thickBot="1">
      <c r="A70" s="21" t="s">
        <v>1</v>
      </c>
      <c r="B70" s="20">
        <f t="shared" si="1"/>
        <v>0</v>
      </c>
      <c r="C70" s="15"/>
      <c r="D70" s="15"/>
      <c r="E70" s="46"/>
      <c r="F70" s="47"/>
      <c r="G70" s="46"/>
      <c r="H70" s="15"/>
      <c r="I70" s="15"/>
      <c r="J70" s="46"/>
      <c r="K70" s="15"/>
      <c r="L70" s="16"/>
      <c r="M70" s="15"/>
      <c r="N70" s="15"/>
      <c r="O70" s="14"/>
    </row>
    <row r="71" spans="1:15" ht="16.5" thickBot="1">
      <c r="A71" s="13" t="s">
        <v>0</v>
      </c>
      <c r="B71" s="11">
        <f t="shared" ref="B71:O71" si="2">SUM(B7:B70)</f>
        <v>20180</v>
      </c>
      <c r="C71" s="11">
        <f t="shared" si="2"/>
        <v>0</v>
      </c>
      <c r="D71" s="11">
        <f t="shared" si="2"/>
        <v>0</v>
      </c>
      <c r="E71" s="11">
        <f t="shared" si="2"/>
        <v>0</v>
      </c>
      <c r="F71" s="11">
        <f t="shared" si="2"/>
        <v>20180</v>
      </c>
      <c r="G71" s="11">
        <f t="shared" si="2"/>
        <v>0</v>
      </c>
      <c r="H71" s="11">
        <f t="shared" si="2"/>
        <v>0</v>
      </c>
      <c r="I71" s="11">
        <f t="shared" si="2"/>
        <v>800</v>
      </c>
      <c r="J71" s="11">
        <f t="shared" si="2"/>
        <v>0</v>
      </c>
      <c r="K71" s="12">
        <f t="shared" si="2"/>
        <v>0</v>
      </c>
      <c r="L71" s="11">
        <f t="shared" si="2"/>
        <v>31</v>
      </c>
      <c r="M71" s="11">
        <f t="shared" si="2"/>
        <v>0</v>
      </c>
      <c r="N71" s="11">
        <f t="shared" si="2"/>
        <v>20149</v>
      </c>
      <c r="O71" s="10">
        <f t="shared" si="2"/>
        <v>800</v>
      </c>
    </row>
    <row r="72" spans="1:15" ht="22.9" customHeight="1">
      <c r="A72" s="9"/>
      <c r="B72" s="8"/>
      <c r="C72" s="8"/>
      <c r="D72" s="8"/>
      <c r="E72" s="8"/>
      <c r="F72" s="8"/>
      <c r="G72" s="8"/>
      <c r="H72" s="7"/>
      <c r="I72" s="7"/>
      <c r="J72" s="7"/>
      <c r="K72" s="7"/>
      <c r="L72" s="7"/>
      <c r="M72" s="7"/>
      <c r="N72" s="7"/>
      <c r="O72" s="7"/>
    </row>
    <row r="73" spans="1:15" ht="15.75"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</row>
    <row r="74" spans="1:15" ht="15.75"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</row>
    <row r="75" spans="1:15" ht="15.75">
      <c r="B75" s="4"/>
      <c r="C75" s="4"/>
      <c r="D75" s="4"/>
      <c r="E75" s="4"/>
      <c r="F75" s="4"/>
      <c r="G75" s="4"/>
      <c r="H75" s="3"/>
      <c r="I75" s="3"/>
      <c r="J75" s="3"/>
      <c r="K75" s="3"/>
      <c r="L75" s="3"/>
      <c r="M75" s="3"/>
      <c r="N75" s="3"/>
      <c r="O75" s="3"/>
    </row>
  </sheetData>
  <mergeCells count="11">
    <mergeCell ref="L4:O4"/>
    <mergeCell ref="L5:M5"/>
    <mergeCell ref="N5:O5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41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75"/>
  <sheetViews>
    <sheetView zoomScale="75" zoomScaleNormal="75" workbookViewId="0">
      <pane ySplit="6" topLeftCell="A19" activePane="bottomLeft" state="frozen"/>
      <selection activeCell="M80" sqref="M80"/>
      <selection pane="bottomLeft" activeCell="M80" sqref="M80"/>
    </sheetView>
  </sheetViews>
  <sheetFormatPr defaultColWidth="8.85546875" defaultRowHeight="15"/>
  <cols>
    <col min="1" max="1" width="48.140625" style="1" customWidth="1"/>
    <col min="2" max="2" width="10.7109375" style="2" customWidth="1"/>
    <col min="3" max="3" width="24.42578125" style="2" customWidth="1"/>
    <col min="4" max="4" width="21.5703125" style="2" customWidth="1"/>
    <col min="5" max="6" width="16.5703125" style="2" customWidth="1"/>
    <col min="7" max="7" width="14.7109375" style="2" customWidth="1"/>
    <col min="8" max="8" width="16.42578125" style="1" customWidth="1"/>
    <col min="9" max="9" width="16.140625" style="1" customWidth="1"/>
    <col min="10" max="10" width="15.42578125" style="1" customWidth="1"/>
    <col min="11" max="11" width="13.140625" style="1" customWidth="1"/>
    <col min="12" max="12" width="11.42578125" style="1" customWidth="1"/>
    <col min="13" max="13" width="13" style="1" customWidth="1"/>
    <col min="14" max="14" width="11.7109375" style="1" customWidth="1"/>
    <col min="15" max="15" width="13.42578125" style="1" customWidth="1"/>
    <col min="16" max="245" width="8.85546875" style="1"/>
    <col min="246" max="246" width="34" style="1" customWidth="1"/>
    <col min="247" max="247" width="11.28515625" style="1" customWidth="1"/>
    <col min="248" max="248" width="11" style="1" customWidth="1"/>
    <col min="249" max="255" width="8.85546875" style="1"/>
    <col min="256" max="257" width="10.7109375" style="1" customWidth="1"/>
    <col min="258" max="258" width="8.85546875" style="1"/>
    <col min="259" max="259" width="11.5703125" style="1" customWidth="1"/>
    <col min="260" max="260" width="13.7109375" style="1" customWidth="1"/>
    <col min="261" max="264" width="9.28515625" style="1" customWidth="1"/>
    <col min="265" max="501" width="8.85546875" style="1"/>
    <col min="502" max="502" width="34" style="1" customWidth="1"/>
    <col min="503" max="503" width="11.28515625" style="1" customWidth="1"/>
    <col min="504" max="504" width="11" style="1" customWidth="1"/>
    <col min="505" max="511" width="8.85546875" style="1"/>
    <col min="512" max="513" width="10.7109375" style="1" customWidth="1"/>
    <col min="514" max="514" width="8.85546875" style="1"/>
    <col min="515" max="515" width="11.5703125" style="1" customWidth="1"/>
    <col min="516" max="516" width="13.7109375" style="1" customWidth="1"/>
    <col min="517" max="520" width="9.28515625" style="1" customWidth="1"/>
    <col min="521" max="757" width="8.85546875" style="1"/>
    <col min="758" max="758" width="34" style="1" customWidth="1"/>
    <col min="759" max="759" width="11.28515625" style="1" customWidth="1"/>
    <col min="760" max="760" width="11" style="1" customWidth="1"/>
    <col min="761" max="767" width="8.85546875" style="1"/>
    <col min="768" max="769" width="10.7109375" style="1" customWidth="1"/>
    <col min="770" max="770" width="8.85546875" style="1"/>
    <col min="771" max="771" width="11.5703125" style="1" customWidth="1"/>
    <col min="772" max="772" width="13.7109375" style="1" customWidth="1"/>
    <col min="773" max="776" width="9.28515625" style="1" customWidth="1"/>
    <col min="777" max="1013" width="8.85546875" style="1"/>
    <col min="1014" max="1014" width="34" style="1" customWidth="1"/>
    <col min="1015" max="1015" width="11.28515625" style="1" customWidth="1"/>
    <col min="1016" max="1016" width="11" style="1" customWidth="1"/>
    <col min="1017" max="1023" width="8.85546875" style="1"/>
    <col min="1024" max="1025" width="10.7109375" style="1" customWidth="1"/>
    <col min="1026" max="1026" width="8.85546875" style="1"/>
    <col min="1027" max="1027" width="11.5703125" style="1" customWidth="1"/>
    <col min="1028" max="1028" width="13.7109375" style="1" customWidth="1"/>
    <col min="1029" max="1032" width="9.28515625" style="1" customWidth="1"/>
    <col min="1033" max="1269" width="8.85546875" style="1"/>
    <col min="1270" max="1270" width="34" style="1" customWidth="1"/>
    <col min="1271" max="1271" width="11.28515625" style="1" customWidth="1"/>
    <col min="1272" max="1272" width="11" style="1" customWidth="1"/>
    <col min="1273" max="1279" width="8.85546875" style="1"/>
    <col min="1280" max="1281" width="10.7109375" style="1" customWidth="1"/>
    <col min="1282" max="1282" width="8.85546875" style="1"/>
    <col min="1283" max="1283" width="11.5703125" style="1" customWidth="1"/>
    <col min="1284" max="1284" width="13.7109375" style="1" customWidth="1"/>
    <col min="1285" max="1288" width="9.28515625" style="1" customWidth="1"/>
    <col min="1289" max="1525" width="8.85546875" style="1"/>
    <col min="1526" max="1526" width="34" style="1" customWidth="1"/>
    <col min="1527" max="1527" width="11.28515625" style="1" customWidth="1"/>
    <col min="1528" max="1528" width="11" style="1" customWidth="1"/>
    <col min="1529" max="1535" width="8.85546875" style="1"/>
    <col min="1536" max="1537" width="10.7109375" style="1" customWidth="1"/>
    <col min="1538" max="1538" width="8.85546875" style="1"/>
    <col min="1539" max="1539" width="11.5703125" style="1" customWidth="1"/>
    <col min="1540" max="1540" width="13.7109375" style="1" customWidth="1"/>
    <col min="1541" max="1544" width="9.28515625" style="1" customWidth="1"/>
    <col min="1545" max="1781" width="8.85546875" style="1"/>
    <col min="1782" max="1782" width="34" style="1" customWidth="1"/>
    <col min="1783" max="1783" width="11.28515625" style="1" customWidth="1"/>
    <col min="1784" max="1784" width="11" style="1" customWidth="1"/>
    <col min="1785" max="1791" width="8.85546875" style="1"/>
    <col min="1792" max="1793" width="10.7109375" style="1" customWidth="1"/>
    <col min="1794" max="1794" width="8.85546875" style="1"/>
    <col min="1795" max="1795" width="11.5703125" style="1" customWidth="1"/>
    <col min="1796" max="1796" width="13.7109375" style="1" customWidth="1"/>
    <col min="1797" max="1800" width="9.28515625" style="1" customWidth="1"/>
    <col min="1801" max="2037" width="8.85546875" style="1"/>
    <col min="2038" max="2038" width="34" style="1" customWidth="1"/>
    <col min="2039" max="2039" width="11.28515625" style="1" customWidth="1"/>
    <col min="2040" max="2040" width="11" style="1" customWidth="1"/>
    <col min="2041" max="2047" width="8.85546875" style="1"/>
    <col min="2048" max="2049" width="10.7109375" style="1" customWidth="1"/>
    <col min="2050" max="2050" width="8.85546875" style="1"/>
    <col min="2051" max="2051" width="11.5703125" style="1" customWidth="1"/>
    <col min="2052" max="2052" width="13.7109375" style="1" customWidth="1"/>
    <col min="2053" max="2056" width="9.28515625" style="1" customWidth="1"/>
    <col min="2057" max="2293" width="8.85546875" style="1"/>
    <col min="2294" max="2294" width="34" style="1" customWidth="1"/>
    <col min="2295" max="2295" width="11.28515625" style="1" customWidth="1"/>
    <col min="2296" max="2296" width="11" style="1" customWidth="1"/>
    <col min="2297" max="2303" width="8.85546875" style="1"/>
    <col min="2304" max="2305" width="10.7109375" style="1" customWidth="1"/>
    <col min="2306" max="2306" width="8.85546875" style="1"/>
    <col min="2307" max="2307" width="11.5703125" style="1" customWidth="1"/>
    <col min="2308" max="2308" width="13.7109375" style="1" customWidth="1"/>
    <col min="2309" max="2312" width="9.28515625" style="1" customWidth="1"/>
    <col min="2313" max="2549" width="8.85546875" style="1"/>
    <col min="2550" max="2550" width="34" style="1" customWidth="1"/>
    <col min="2551" max="2551" width="11.28515625" style="1" customWidth="1"/>
    <col min="2552" max="2552" width="11" style="1" customWidth="1"/>
    <col min="2553" max="2559" width="8.85546875" style="1"/>
    <col min="2560" max="2561" width="10.7109375" style="1" customWidth="1"/>
    <col min="2562" max="2562" width="8.85546875" style="1"/>
    <col min="2563" max="2563" width="11.5703125" style="1" customWidth="1"/>
    <col min="2564" max="2564" width="13.7109375" style="1" customWidth="1"/>
    <col min="2565" max="2568" width="9.28515625" style="1" customWidth="1"/>
    <col min="2569" max="2805" width="8.85546875" style="1"/>
    <col min="2806" max="2806" width="34" style="1" customWidth="1"/>
    <col min="2807" max="2807" width="11.28515625" style="1" customWidth="1"/>
    <col min="2808" max="2808" width="11" style="1" customWidth="1"/>
    <col min="2809" max="2815" width="8.85546875" style="1"/>
    <col min="2816" max="2817" width="10.7109375" style="1" customWidth="1"/>
    <col min="2818" max="2818" width="8.85546875" style="1"/>
    <col min="2819" max="2819" width="11.5703125" style="1" customWidth="1"/>
    <col min="2820" max="2820" width="13.7109375" style="1" customWidth="1"/>
    <col min="2821" max="2824" width="9.28515625" style="1" customWidth="1"/>
    <col min="2825" max="3061" width="8.85546875" style="1"/>
    <col min="3062" max="3062" width="34" style="1" customWidth="1"/>
    <col min="3063" max="3063" width="11.28515625" style="1" customWidth="1"/>
    <col min="3064" max="3064" width="11" style="1" customWidth="1"/>
    <col min="3065" max="3071" width="8.85546875" style="1"/>
    <col min="3072" max="3073" width="10.7109375" style="1" customWidth="1"/>
    <col min="3074" max="3074" width="8.85546875" style="1"/>
    <col min="3075" max="3075" width="11.5703125" style="1" customWidth="1"/>
    <col min="3076" max="3076" width="13.7109375" style="1" customWidth="1"/>
    <col min="3077" max="3080" width="9.28515625" style="1" customWidth="1"/>
    <col min="3081" max="3317" width="8.85546875" style="1"/>
    <col min="3318" max="3318" width="34" style="1" customWidth="1"/>
    <col min="3319" max="3319" width="11.28515625" style="1" customWidth="1"/>
    <col min="3320" max="3320" width="11" style="1" customWidth="1"/>
    <col min="3321" max="3327" width="8.85546875" style="1"/>
    <col min="3328" max="3329" width="10.7109375" style="1" customWidth="1"/>
    <col min="3330" max="3330" width="8.85546875" style="1"/>
    <col min="3331" max="3331" width="11.5703125" style="1" customWidth="1"/>
    <col min="3332" max="3332" width="13.7109375" style="1" customWidth="1"/>
    <col min="3333" max="3336" width="9.28515625" style="1" customWidth="1"/>
    <col min="3337" max="3573" width="8.85546875" style="1"/>
    <col min="3574" max="3574" width="34" style="1" customWidth="1"/>
    <col min="3575" max="3575" width="11.28515625" style="1" customWidth="1"/>
    <col min="3576" max="3576" width="11" style="1" customWidth="1"/>
    <col min="3577" max="3583" width="8.85546875" style="1"/>
    <col min="3584" max="3585" width="10.7109375" style="1" customWidth="1"/>
    <col min="3586" max="3586" width="8.85546875" style="1"/>
    <col min="3587" max="3587" width="11.5703125" style="1" customWidth="1"/>
    <col min="3588" max="3588" width="13.7109375" style="1" customWidth="1"/>
    <col min="3589" max="3592" width="9.28515625" style="1" customWidth="1"/>
    <col min="3593" max="3829" width="8.85546875" style="1"/>
    <col min="3830" max="3830" width="34" style="1" customWidth="1"/>
    <col min="3831" max="3831" width="11.28515625" style="1" customWidth="1"/>
    <col min="3832" max="3832" width="11" style="1" customWidth="1"/>
    <col min="3833" max="3839" width="8.85546875" style="1"/>
    <col min="3840" max="3841" width="10.7109375" style="1" customWidth="1"/>
    <col min="3842" max="3842" width="8.85546875" style="1"/>
    <col min="3843" max="3843" width="11.5703125" style="1" customWidth="1"/>
    <col min="3844" max="3844" width="13.7109375" style="1" customWidth="1"/>
    <col min="3845" max="3848" width="9.28515625" style="1" customWidth="1"/>
    <col min="3849" max="4085" width="8.85546875" style="1"/>
    <col min="4086" max="4086" width="34" style="1" customWidth="1"/>
    <col min="4087" max="4087" width="11.28515625" style="1" customWidth="1"/>
    <col min="4088" max="4088" width="11" style="1" customWidth="1"/>
    <col min="4089" max="4095" width="8.85546875" style="1"/>
    <col min="4096" max="4097" width="10.7109375" style="1" customWidth="1"/>
    <col min="4098" max="4098" width="8.85546875" style="1"/>
    <col min="4099" max="4099" width="11.5703125" style="1" customWidth="1"/>
    <col min="4100" max="4100" width="13.7109375" style="1" customWidth="1"/>
    <col min="4101" max="4104" width="9.28515625" style="1" customWidth="1"/>
    <col min="4105" max="4341" width="8.85546875" style="1"/>
    <col min="4342" max="4342" width="34" style="1" customWidth="1"/>
    <col min="4343" max="4343" width="11.28515625" style="1" customWidth="1"/>
    <col min="4344" max="4344" width="11" style="1" customWidth="1"/>
    <col min="4345" max="4351" width="8.85546875" style="1"/>
    <col min="4352" max="4353" width="10.7109375" style="1" customWidth="1"/>
    <col min="4354" max="4354" width="8.85546875" style="1"/>
    <col min="4355" max="4355" width="11.5703125" style="1" customWidth="1"/>
    <col min="4356" max="4356" width="13.7109375" style="1" customWidth="1"/>
    <col min="4357" max="4360" width="9.28515625" style="1" customWidth="1"/>
    <col min="4361" max="4597" width="8.85546875" style="1"/>
    <col min="4598" max="4598" width="34" style="1" customWidth="1"/>
    <col min="4599" max="4599" width="11.28515625" style="1" customWidth="1"/>
    <col min="4600" max="4600" width="11" style="1" customWidth="1"/>
    <col min="4601" max="4607" width="8.85546875" style="1"/>
    <col min="4608" max="4609" width="10.7109375" style="1" customWidth="1"/>
    <col min="4610" max="4610" width="8.85546875" style="1"/>
    <col min="4611" max="4611" width="11.5703125" style="1" customWidth="1"/>
    <col min="4612" max="4612" width="13.7109375" style="1" customWidth="1"/>
    <col min="4613" max="4616" width="9.28515625" style="1" customWidth="1"/>
    <col min="4617" max="4853" width="8.85546875" style="1"/>
    <col min="4854" max="4854" width="34" style="1" customWidth="1"/>
    <col min="4855" max="4855" width="11.28515625" style="1" customWidth="1"/>
    <col min="4856" max="4856" width="11" style="1" customWidth="1"/>
    <col min="4857" max="4863" width="8.85546875" style="1"/>
    <col min="4864" max="4865" width="10.7109375" style="1" customWidth="1"/>
    <col min="4866" max="4866" width="8.85546875" style="1"/>
    <col min="4867" max="4867" width="11.5703125" style="1" customWidth="1"/>
    <col min="4868" max="4868" width="13.7109375" style="1" customWidth="1"/>
    <col min="4869" max="4872" width="9.28515625" style="1" customWidth="1"/>
    <col min="4873" max="5109" width="8.85546875" style="1"/>
    <col min="5110" max="5110" width="34" style="1" customWidth="1"/>
    <col min="5111" max="5111" width="11.28515625" style="1" customWidth="1"/>
    <col min="5112" max="5112" width="11" style="1" customWidth="1"/>
    <col min="5113" max="5119" width="8.85546875" style="1"/>
    <col min="5120" max="5121" width="10.7109375" style="1" customWidth="1"/>
    <col min="5122" max="5122" width="8.85546875" style="1"/>
    <col min="5123" max="5123" width="11.5703125" style="1" customWidth="1"/>
    <col min="5124" max="5124" width="13.7109375" style="1" customWidth="1"/>
    <col min="5125" max="5128" width="9.28515625" style="1" customWidth="1"/>
    <col min="5129" max="5365" width="8.85546875" style="1"/>
    <col min="5366" max="5366" width="34" style="1" customWidth="1"/>
    <col min="5367" max="5367" width="11.28515625" style="1" customWidth="1"/>
    <col min="5368" max="5368" width="11" style="1" customWidth="1"/>
    <col min="5369" max="5375" width="8.85546875" style="1"/>
    <col min="5376" max="5377" width="10.7109375" style="1" customWidth="1"/>
    <col min="5378" max="5378" width="8.85546875" style="1"/>
    <col min="5379" max="5379" width="11.5703125" style="1" customWidth="1"/>
    <col min="5380" max="5380" width="13.7109375" style="1" customWidth="1"/>
    <col min="5381" max="5384" width="9.28515625" style="1" customWidth="1"/>
    <col min="5385" max="5621" width="8.85546875" style="1"/>
    <col min="5622" max="5622" width="34" style="1" customWidth="1"/>
    <col min="5623" max="5623" width="11.28515625" style="1" customWidth="1"/>
    <col min="5624" max="5624" width="11" style="1" customWidth="1"/>
    <col min="5625" max="5631" width="8.85546875" style="1"/>
    <col min="5632" max="5633" width="10.7109375" style="1" customWidth="1"/>
    <col min="5634" max="5634" width="8.85546875" style="1"/>
    <col min="5635" max="5635" width="11.5703125" style="1" customWidth="1"/>
    <col min="5636" max="5636" width="13.7109375" style="1" customWidth="1"/>
    <col min="5637" max="5640" width="9.28515625" style="1" customWidth="1"/>
    <col min="5641" max="5877" width="8.85546875" style="1"/>
    <col min="5878" max="5878" width="34" style="1" customWidth="1"/>
    <col min="5879" max="5879" width="11.28515625" style="1" customWidth="1"/>
    <col min="5880" max="5880" width="11" style="1" customWidth="1"/>
    <col min="5881" max="5887" width="8.85546875" style="1"/>
    <col min="5888" max="5889" width="10.7109375" style="1" customWidth="1"/>
    <col min="5890" max="5890" width="8.85546875" style="1"/>
    <col min="5891" max="5891" width="11.5703125" style="1" customWidth="1"/>
    <col min="5892" max="5892" width="13.7109375" style="1" customWidth="1"/>
    <col min="5893" max="5896" width="9.28515625" style="1" customWidth="1"/>
    <col min="5897" max="6133" width="8.85546875" style="1"/>
    <col min="6134" max="6134" width="34" style="1" customWidth="1"/>
    <col min="6135" max="6135" width="11.28515625" style="1" customWidth="1"/>
    <col min="6136" max="6136" width="11" style="1" customWidth="1"/>
    <col min="6137" max="6143" width="8.85546875" style="1"/>
    <col min="6144" max="6145" width="10.7109375" style="1" customWidth="1"/>
    <col min="6146" max="6146" width="8.85546875" style="1"/>
    <col min="6147" max="6147" width="11.5703125" style="1" customWidth="1"/>
    <col min="6148" max="6148" width="13.7109375" style="1" customWidth="1"/>
    <col min="6149" max="6152" width="9.28515625" style="1" customWidth="1"/>
    <col min="6153" max="6389" width="8.85546875" style="1"/>
    <col min="6390" max="6390" width="34" style="1" customWidth="1"/>
    <col min="6391" max="6391" width="11.28515625" style="1" customWidth="1"/>
    <col min="6392" max="6392" width="11" style="1" customWidth="1"/>
    <col min="6393" max="6399" width="8.85546875" style="1"/>
    <col min="6400" max="6401" width="10.7109375" style="1" customWidth="1"/>
    <col min="6402" max="6402" width="8.85546875" style="1"/>
    <col min="6403" max="6403" width="11.5703125" style="1" customWidth="1"/>
    <col min="6404" max="6404" width="13.7109375" style="1" customWidth="1"/>
    <col min="6405" max="6408" width="9.28515625" style="1" customWidth="1"/>
    <col min="6409" max="6645" width="8.85546875" style="1"/>
    <col min="6646" max="6646" width="34" style="1" customWidth="1"/>
    <col min="6647" max="6647" width="11.28515625" style="1" customWidth="1"/>
    <col min="6648" max="6648" width="11" style="1" customWidth="1"/>
    <col min="6649" max="6655" width="8.85546875" style="1"/>
    <col min="6656" max="6657" width="10.7109375" style="1" customWidth="1"/>
    <col min="6658" max="6658" width="8.85546875" style="1"/>
    <col min="6659" max="6659" width="11.5703125" style="1" customWidth="1"/>
    <col min="6660" max="6660" width="13.7109375" style="1" customWidth="1"/>
    <col min="6661" max="6664" width="9.28515625" style="1" customWidth="1"/>
    <col min="6665" max="6901" width="8.85546875" style="1"/>
    <col min="6902" max="6902" width="34" style="1" customWidth="1"/>
    <col min="6903" max="6903" width="11.28515625" style="1" customWidth="1"/>
    <col min="6904" max="6904" width="11" style="1" customWidth="1"/>
    <col min="6905" max="6911" width="8.85546875" style="1"/>
    <col min="6912" max="6913" width="10.7109375" style="1" customWidth="1"/>
    <col min="6914" max="6914" width="8.85546875" style="1"/>
    <col min="6915" max="6915" width="11.5703125" style="1" customWidth="1"/>
    <col min="6916" max="6916" width="13.7109375" style="1" customWidth="1"/>
    <col min="6917" max="6920" width="9.28515625" style="1" customWidth="1"/>
    <col min="6921" max="7157" width="8.85546875" style="1"/>
    <col min="7158" max="7158" width="34" style="1" customWidth="1"/>
    <col min="7159" max="7159" width="11.28515625" style="1" customWidth="1"/>
    <col min="7160" max="7160" width="11" style="1" customWidth="1"/>
    <col min="7161" max="7167" width="8.85546875" style="1"/>
    <col min="7168" max="7169" width="10.7109375" style="1" customWidth="1"/>
    <col min="7170" max="7170" width="8.85546875" style="1"/>
    <col min="7171" max="7171" width="11.5703125" style="1" customWidth="1"/>
    <col min="7172" max="7172" width="13.7109375" style="1" customWidth="1"/>
    <col min="7173" max="7176" width="9.28515625" style="1" customWidth="1"/>
    <col min="7177" max="7413" width="8.85546875" style="1"/>
    <col min="7414" max="7414" width="34" style="1" customWidth="1"/>
    <col min="7415" max="7415" width="11.28515625" style="1" customWidth="1"/>
    <col min="7416" max="7416" width="11" style="1" customWidth="1"/>
    <col min="7417" max="7423" width="8.85546875" style="1"/>
    <col min="7424" max="7425" width="10.7109375" style="1" customWidth="1"/>
    <col min="7426" max="7426" width="8.85546875" style="1"/>
    <col min="7427" max="7427" width="11.5703125" style="1" customWidth="1"/>
    <col min="7428" max="7428" width="13.7109375" style="1" customWidth="1"/>
    <col min="7429" max="7432" width="9.28515625" style="1" customWidth="1"/>
    <col min="7433" max="7669" width="8.85546875" style="1"/>
    <col min="7670" max="7670" width="34" style="1" customWidth="1"/>
    <col min="7671" max="7671" width="11.28515625" style="1" customWidth="1"/>
    <col min="7672" max="7672" width="11" style="1" customWidth="1"/>
    <col min="7673" max="7679" width="8.85546875" style="1"/>
    <col min="7680" max="7681" width="10.7109375" style="1" customWidth="1"/>
    <col min="7682" max="7682" width="8.85546875" style="1"/>
    <col min="7683" max="7683" width="11.5703125" style="1" customWidth="1"/>
    <col min="7684" max="7684" width="13.7109375" style="1" customWidth="1"/>
    <col min="7685" max="7688" width="9.28515625" style="1" customWidth="1"/>
    <col min="7689" max="7925" width="8.85546875" style="1"/>
    <col min="7926" max="7926" width="34" style="1" customWidth="1"/>
    <col min="7927" max="7927" width="11.28515625" style="1" customWidth="1"/>
    <col min="7928" max="7928" width="11" style="1" customWidth="1"/>
    <col min="7929" max="7935" width="8.85546875" style="1"/>
    <col min="7936" max="7937" width="10.7109375" style="1" customWidth="1"/>
    <col min="7938" max="7938" width="8.85546875" style="1"/>
    <col min="7939" max="7939" width="11.5703125" style="1" customWidth="1"/>
    <col min="7940" max="7940" width="13.7109375" style="1" customWidth="1"/>
    <col min="7941" max="7944" width="9.28515625" style="1" customWidth="1"/>
    <col min="7945" max="8181" width="8.85546875" style="1"/>
    <col min="8182" max="8182" width="34" style="1" customWidth="1"/>
    <col min="8183" max="8183" width="11.28515625" style="1" customWidth="1"/>
    <col min="8184" max="8184" width="11" style="1" customWidth="1"/>
    <col min="8185" max="8191" width="8.85546875" style="1"/>
    <col min="8192" max="8193" width="10.7109375" style="1" customWidth="1"/>
    <col min="8194" max="8194" width="8.85546875" style="1"/>
    <col min="8195" max="8195" width="11.5703125" style="1" customWidth="1"/>
    <col min="8196" max="8196" width="13.7109375" style="1" customWidth="1"/>
    <col min="8197" max="8200" width="9.28515625" style="1" customWidth="1"/>
    <col min="8201" max="8437" width="8.85546875" style="1"/>
    <col min="8438" max="8438" width="34" style="1" customWidth="1"/>
    <col min="8439" max="8439" width="11.28515625" style="1" customWidth="1"/>
    <col min="8440" max="8440" width="11" style="1" customWidth="1"/>
    <col min="8441" max="8447" width="8.85546875" style="1"/>
    <col min="8448" max="8449" width="10.7109375" style="1" customWidth="1"/>
    <col min="8450" max="8450" width="8.85546875" style="1"/>
    <col min="8451" max="8451" width="11.5703125" style="1" customWidth="1"/>
    <col min="8452" max="8452" width="13.7109375" style="1" customWidth="1"/>
    <col min="8453" max="8456" width="9.28515625" style="1" customWidth="1"/>
    <col min="8457" max="8693" width="8.85546875" style="1"/>
    <col min="8694" max="8694" width="34" style="1" customWidth="1"/>
    <col min="8695" max="8695" width="11.28515625" style="1" customWidth="1"/>
    <col min="8696" max="8696" width="11" style="1" customWidth="1"/>
    <col min="8697" max="8703" width="8.85546875" style="1"/>
    <col min="8704" max="8705" width="10.7109375" style="1" customWidth="1"/>
    <col min="8706" max="8706" width="8.85546875" style="1"/>
    <col min="8707" max="8707" width="11.5703125" style="1" customWidth="1"/>
    <col min="8708" max="8708" width="13.7109375" style="1" customWidth="1"/>
    <col min="8709" max="8712" width="9.28515625" style="1" customWidth="1"/>
    <col min="8713" max="8949" width="8.85546875" style="1"/>
    <col min="8950" max="8950" width="34" style="1" customWidth="1"/>
    <col min="8951" max="8951" width="11.28515625" style="1" customWidth="1"/>
    <col min="8952" max="8952" width="11" style="1" customWidth="1"/>
    <col min="8953" max="8959" width="8.85546875" style="1"/>
    <col min="8960" max="8961" width="10.7109375" style="1" customWidth="1"/>
    <col min="8962" max="8962" width="8.85546875" style="1"/>
    <col min="8963" max="8963" width="11.5703125" style="1" customWidth="1"/>
    <col min="8964" max="8964" width="13.7109375" style="1" customWidth="1"/>
    <col min="8965" max="8968" width="9.28515625" style="1" customWidth="1"/>
    <col min="8969" max="9205" width="8.85546875" style="1"/>
    <col min="9206" max="9206" width="34" style="1" customWidth="1"/>
    <col min="9207" max="9207" width="11.28515625" style="1" customWidth="1"/>
    <col min="9208" max="9208" width="11" style="1" customWidth="1"/>
    <col min="9209" max="9215" width="8.85546875" style="1"/>
    <col min="9216" max="9217" width="10.7109375" style="1" customWidth="1"/>
    <col min="9218" max="9218" width="8.85546875" style="1"/>
    <col min="9219" max="9219" width="11.5703125" style="1" customWidth="1"/>
    <col min="9220" max="9220" width="13.7109375" style="1" customWidth="1"/>
    <col min="9221" max="9224" width="9.28515625" style="1" customWidth="1"/>
    <col min="9225" max="9461" width="8.85546875" style="1"/>
    <col min="9462" max="9462" width="34" style="1" customWidth="1"/>
    <col min="9463" max="9463" width="11.28515625" style="1" customWidth="1"/>
    <col min="9464" max="9464" width="11" style="1" customWidth="1"/>
    <col min="9465" max="9471" width="8.85546875" style="1"/>
    <col min="9472" max="9473" width="10.7109375" style="1" customWidth="1"/>
    <col min="9474" max="9474" width="8.85546875" style="1"/>
    <col min="9475" max="9475" width="11.5703125" style="1" customWidth="1"/>
    <col min="9476" max="9476" width="13.7109375" style="1" customWidth="1"/>
    <col min="9477" max="9480" width="9.28515625" style="1" customWidth="1"/>
    <col min="9481" max="9717" width="8.85546875" style="1"/>
    <col min="9718" max="9718" width="34" style="1" customWidth="1"/>
    <col min="9719" max="9719" width="11.28515625" style="1" customWidth="1"/>
    <col min="9720" max="9720" width="11" style="1" customWidth="1"/>
    <col min="9721" max="9727" width="8.85546875" style="1"/>
    <col min="9728" max="9729" width="10.7109375" style="1" customWidth="1"/>
    <col min="9730" max="9730" width="8.85546875" style="1"/>
    <col min="9731" max="9731" width="11.5703125" style="1" customWidth="1"/>
    <col min="9732" max="9732" width="13.7109375" style="1" customWidth="1"/>
    <col min="9733" max="9736" width="9.28515625" style="1" customWidth="1"/>
    <col min="9737" max="9973" width="8.85546875" style="1"/>
    <col min="9974" max="9974" width="34" style="1" customWidth="1"/>
    <col min="9975" max="9975" width="11.28515625" style="1" customWidth="1"/>
    <col min="9976" max="9976" width="11" style="1" customWidth="1"/>
    <col min="9977" max="9983" width="8.85546875" style="1"/>
    <col min="9984" max="9985" width="10.7109375" style="1" customWidth="1"/>
    <col min="9986" max="9986" width="8.85546875" style="1"/>
    <col min="9987" max="9987" width="11.5703125" style="1" customWidth="1"/>
    <col min="9988" max="9988" width="13.7109375" style="1" customWidth="1"/>
    <col min="9989" max="9992" width="9.28515625" style="1" customWidth="1"/>
    <col min="9993" max="10229" width="8.85546875" style="1"/>
    <col min="10230" max="10230" width="34" style="1" customWidth="1"/>
    <col min="10231" max="10231" width="11.28515625" style="1" customWidth="1"/>
    <col min="10232" max="10232" width="11" style="1" customWidth="1"/>
    <col min="10233" max="10239" width="8.85546875" style="1"/>
    <col min="10240" max="10241" width="10.7109375" style="1" customWidth="1"/>
    <col min="10242" max="10242" width="8.85546875" style="1"/>
    <col min="10243" max="10243" width="11.5703125" style="1" customWidth="1"/>
    <col min="10244" max="10244" width="13.7109375" style="1" customWidth="1"/>
    <col min="10245" max="10248" width="9.28515625" style="1" customWidth="1"/>
    <col min="10249" max="10485" width="8.85546875" style="1"/>
    <col min="10486" max="10486" width="34" style="1" customWidth="1"/>
    <col min="10487" max="10487" width="11.28515625" style="1" customWidth="1"/>
    <col min="10488" max="10488" width="11" style="1" customWidth="1"/>
    <col min="10489" max="10495" width="8.85546875" style="1"/>
    <col min="10496" max="10497" width="10.7109375" style="1" customWidth="1"/>
    <col min="10498" max="10498" width="8.85546875" style="1"/>
    <col min="10499" max="10499" width="11.5703125" style="1" customWidth="1"/>
    <col min="10500" max="10500" width="13.7109375" style="1" customWidth="1"/>
    <col min="10501" max="10504" width="9.28515625" style="1" customWidth="1"/>
    <col min="10505" max="10741" width="8.85546875" style="1"/>
    <col min="10742" max="10742" width="34" style="1" customWidth="1"/>
    <col min="10743" max="10743" width="11.28515625" style="1" customWidth="1"/>
    <col min="10744" max="10744" width="11" style="1" customWidth="1"/>
    <col min="10745" max="10751" width="8.85546875" style="1"/>
    <col min="10752" max="10753" width="10.7109375" style="1" customWidth="1"/>
    <col min="10754" max="10754" width="8.85546875" style="1"/>
    <col min="10755" max="10755" width="11.5703125" style="1" customWidth="1"/>
    <col min="10756" max="10756" width="13.7109375" style="1" customWidth="1"/>
    <col min="10757" max="10760" width="9.28515625" style="1" customWidth="1"/>
    <col min="10761" max="10997" width="8.85546875" style="1"/>
    <col min="10998" max="10998" width="34" style="1" customWidth="1"/>
    <col min="10999" max="10999" width="11.28515625" style="1" customWidth="1"/>
    <col min="11000" max="11000" width="11" style="1" customWidth="1"/>
    <col min="11001" max="11007" width="8.85546875" style="1"/>
    <col min="11008" max="11009" width="10.7109375" style="1" customWidth="1"/>
    <col min="11010" max="11010" width="8.85546875" style="1"/>
    <col min="11011" max="11011" width="11.5703125" style="1" customWidth="1"/>
    <col min="11012" max="11012" width="13.7109375" style="1" customWidth="1"/>
    <col min="11013" max="11016" width="9.28515625" style="1" customWidth="1"/>
    <col min="11017" max="11253" width="8.85546875" style="1"/>
    <col min="11254" max="11254" width="34" style="1" customWidth="1"/>
    <col min="11255" max="11255" width="11.28515625" style="1" customWidth="1"/>
    <col min="11256" max="11256" width="11" style="1" customWidth="1"/>
    <col min="11257" max="11263" width="8.85546875" style="1"/>
    <col min="11264" max="11265" width="10.7109375" style="1" customWidth="1"/>
    <col min="11266" max="11266" width="8.85546875" style="1"/>
    <col min="11267" max="11267" width="11.5703125" style="1" customWidth="1"/>
    <col min="11268" max="11268" width="13.7109375" style="1" customWidth="1"/>
    <col min="11269" max="11272" width="9.28515625" style="1" customWidth="1"/>
    <col min="11273" max="11509" width="8.85546875" style="1"/>
    <col min="11510" max="11510" width="34" style="1" customWidth="1"/>
    <col min="11511" max="11511" width="11.28515625" style="1" customWidth="1"/>
    <col min="11512" max="11512" width="11" style="1" customWidth="1"/>
    <col min="11513" max="11519" width="8.85546875" style="1"/>
    <col min="11520" max="11521" width="10.7109375" style="1" customWidth="1"/>
    <col min="11522" max="11522" width="8.85546875" style="1"/>
    <col min="11523" max="11523" width="11.5703125" style="1" customWidth="1"/>
    <col min="11524" max="11524" width="13.7109375" style="1" customWidth="1"/>
    <col min="11525" max="11528" width="9.28515625" style="1" customWidth="1"/>
    <col min="11529" max="11765" width="8.85546875" style="1"/>
    <col min="11766" max="11766" width="34" style="1" customWidth="1"/>
    <col min="11767" max="11767" width="11.28515625" style="1" customWidth="1"/>
    <col min="11768" max="11768" width="11" style="1" customWidth="1"/>
    <col min="11769" max="11775" width="8.85546875" style="1"/>
    <col min="11776" max="11777" width="10.7109375" style="1" customWidth="1"/>
    <col min="11778" max="11778" width="8.85546875" style="1"/>
    <col min="11779" max="11779" width="11.5703125" style="1" customWidth="1"/>
    <col min="11780" max="11780" width="13.7109375" style="1" customWidth="1"/>
    <col min="11781" max="11784" width="9.28515625" style="1" customWidth="1"/>
    <col min="11785" max="12021" width="8.85546875" style="1"/>
    <col min="12022" max="12022" width="34" style="1" customWidth="1"/>
    <col min="12023" max="12023" width="11.28515625" style="1" customWidth="1"/>
    <col min="12024" max="12024" width="11" style="1" customWidth="1"/>
    <col min="12025" max="12031" width="8.85546875" style="1"/>
    <col min="12032" max="12033" width="10.7109375" style="1" customWidth="1"/>
    <col min="12034" max="12034" width="8.85546875" style="1"/>
    <col min="12035" max="12035" width="11.5703125" style="1" customWidth="1"/>
    <col min="12036" max="12036" width="13.7109375" style="1" customWidth="1"/>
    <col min="12037" max="12040" width="9.28515625" style="1" customWidth="1"/>
    <col min="12041" max="12277" width="8.85546875" style="1"/>
    <col min="12278" max="12278" width="34" style="1" customWidth="1"/>
    <col min="12279" max="12279" width="11.28515625" style="1" customWidth="1"/>
    <col min="12280" max="12280" width="11" style="1" customWidth="1"/>
    <col min="12281" max="12287" width="8.85546875" style="1"/>
    <col min="12288" max="12289" width="10.7109375" style="1" customWidth="1"/>
    <col min="12290" max="12290" width="8.85546875" style="1"/>
    <col min="12291" max="12291" width="11.5703125" style="1" customWidth="1"/>
    <col min="12292" max="12292" width="13.7109375" style="1" customWidth="1"/>
    <col min="12293" max="12296" width="9.28515625" style="1" customWidth="1"/>
    <col min="12297" max="12533" width="8.85546875" style="1"/>
    <col min="12534" max="12534" width="34" style="1" customWidth="1"/>
    <col min="12535" max="12535" width="11.28515625" style="1" customWidth="1"/>
    <col min="12536" max="12536" width="11" style="1" customWidth="1"/>
    <col min="12537" max="12543" width="8.85546875" style="1"/>
    <col min="12544" max="12545" width="10.7109375" style="1" customWidth="1"/>
    <col min="12546" max="12546" width="8.85546875" style="1"/>
    <col min="12547" max="12547" width="11.5703125" style="1" customWidth="1"/>
    <col min="12548" max="12548" width="13.7109375" style="1" customWidth="1"/>
    <col min="12549" max="12552" width="9.28515625" style="1" customWidth="1"/>
    <col min="12553" max="12789" width="8.85546875" style="1"/>
    <col min="12790" max="12790" width="34" style="1" customWidth="1"/>
    <col min="12791" max="12791" width="11.28515625" style="1" customWidth="1"/>
    <col min="12792" max="12792" width="11" style="1" customWidth="1"/>
    <col min="12793" max="12799" width="8.85546875" style="1"/>
    <col min="12800" max="12801" width="10.7109375" style="1" customWidth="1"/>
    <col min="12802" max="12802" width="8.85546875" style="1"/>
    <col min="12803" max="12803" width="11.5703125" style="1" customWidth="1"/>
    <col min="12804" max="12804" width="13.7109375" style="1" customWidth="1"/>
    <col min="12805" max="12808" width="9.28515625" style="1" customWidth="1"/>
    <col min="12809" max="13045" width="8.85546875" style="1"/>
    <col min="13046" max="13046" width="34" style="1" customWidth="1"/>
    <col min="13047" max="13047" width="11.28515625" style="1" customWidth="1"/>
    <col min="13048" max="13048" width="11" style="1" customWidth="1"/>
    <col min="13049" max="13055" width="8.85546875" style="1"/>
    <col min="13056" max="13057" width="10.7109375" style="1" customWidth="1"/>
    <col min="13058" max="13058" width="8.85546875" style="1"/>
    <col min="13059" max="13059" width="11.5703125" style="1" customWidth="1"/>
    <col min="13060" max="13060" width="13.7109375" style="1" customWidth="1"/>
    <col min="13061" max="13064" width="9.28515625" style="1" customWidth="1"/>
    <col min="13065" max="13301" width="8.85546875" style="1"/>
    <col min="13302" max="13302" width="34" style="1" customWidth="1"/>
    <col min="13303" max="13303" width="11.28515625" style="1" customWidth="1"/>
    <col min="13304" max="13304" width="11" style="1" customWidth="1"/>
    <col min="13305" max="13311" width="8.85546875" style="1"/>
    <col min="13312" max="13313" width="10.7109375" style="1" customWidth="1"/>
    <col min="13314" max="13314" width="8.85546875" style="1"/>
    <col min="13315" max="13315" width="11.5703125" style="1" customWidth="1"/>
    <col min="13316" max="13316" width="13.7109375" style="1" customWidth="1"/>
    <col min="13317" max="13320" width="9.28515625" style="1" customWidth="1"/>
    <col min="13321" max="13557" width="8.85546875" style="1"/>
    <col min="13558" max="13558" width="34" style="1" customWidth="1"/>
    <col min="13559" max="13559" width="11.28515625" style="1" customWidth="1"/>
    <col min="13560" max="13560" width="11" style="1" customWidth="1"/>
    <col min="13561" max="13567" width="8.85546875" style="1"/>
    <col min="13568" max="13569" width="10.7109375" style="1" customWidth="1"/>
    <col min="13570" max="13570" width="8.85546875" style="1"/>
    <col min="13571" max="13571" width="11.5703125" style="1" customWidth="1"/>
    <col min="13572" max="13572" width="13.7109375" style="1" customWidth="1"/>
    <col min="13573" max="13576" width="9.28515625" style="1" customWidth="1"/>
    <col min="13577" max="13813" width="8.85546875" style="1"/>
    <col min="13814" max="13814" width="34" style="1" customWidth="1"/>
    <col min="13815" max="13815" width="11.28515625" style="1" customWidth="1"/>
    <col min="13816" max="13816" width="11" style="1" customWidth="1"/>
    <col min="13817" max="13823" width="8.85546875" style="1"/>
    <col min="13824" max="13825" width="10.7109375" style="1" customWidth="1"/>
    <col min="13826" max="13826" width="8.85546875" style="1"/>
    <col min="13827" max="13827" width="11.5703125" style="1" customWidth="1"/>
    <col min="13828" max="13828" width="13.7109375" style="1" customWidth="1"/>
    <col min="13829" max="13832" width="9.28515625" style="1" customWidth="1"/>
    <col min="13833" max="14069" width="8.85546875" style="1"/>
    <col min="14070" max="14070" width="34" style="1" customWidth="1"/>
    <col min="14071" max="14071" width="11.28515625" style="1" customWidth="1"/>
    <col min="14072" max="14072" width="11" style="1" customWidth="1"/>
    <col min="14073" max="14079" width="8.85546875" style="1"/>
    <col min="14080" max="14081" width="10.7109375" style="1" customWidth="1"/>
    <col min="14082" max="14082" width="8.85546875" style="1"/>
    <col min="14083" max="14083" width="11.5703125" style="1" customWidth="1"/>
    <col min="14084" max="14084" width="13.7109375" style="1" customWidth="1"/>
    <col min="14085" max="14088" width="9.28515625" style="1" customWidth="1"/>
    <col min="14089" max="14325" width="8.85546875" style="1"/>
    <col min="14326" max="14326" width="34" style="1" customWidth="1"/>
    <col min="14327" max="14327" width="11.28515625" style="1" customWidth="1"/>
    <col min="14328" max="14328" width="11" style="1" customWidth="1"/>
    <col min="14329" max="14335" width="8.85546875" style="1"/>
    <col min="14336" max="14337" width="10.7109375" style="1" customWidth="1"/>
    <col min="14338" max="14338" width="8.85546875" style="1"/>
    <col min="14339" max="14339" width="11.5703125" style="1" customWidth="1"/>
    <col min="14340" max="14340" width="13.7109375" style="1" customWidth="1"/>
    <col min="14341" max="14344" width="9.28515625" style="1" customWidth="1"/>
    <col min="14345" max="14581" width="8.85546875" style="1"/>
    <col min="14582" max="14582" width="34" style="1" customWidth="1"/>
    <col min="14583" max="14583" width="11.28515625" style="1" customWidth="1"/>
    <col min="14584" max="14584" width="11" style="1" customWidth="1"/>
    <col min="14585" max="14591" width="8.85546875" style="1"/>
    <col min="14592" max="14593" width="10.7109375" style="1" customWidth="1"/>
    <col min="14594" max="14594" width="8.85546875" style="1"/>
    <col min="14595" max="14595" width="11.5703125" style="1" customWidth="1"/>
    <col min="14596" max="14596" width="13.7109375" style="1" customWidth="1"/>
    <col min="14597" max="14600" width="9.28515625" style="1" customWidth="1"/>
    <col min="14601" max="14837" width="8.85546875" style="1"/>
    <col min="14838" max="14838" width="34" style="1" customWidth="1"/>
    <col min="14839" max="14839" width="11.28515625" style="1" customWidth="1"/>
    <col min="14840" max="14840" width="11" style="1" customWidth="1"/>
    <col min="14841" max="14847" width="8.85546875" style="1"/>
    <col min="14848" max="14849" width="10.7109375" style="1" customWidth="1"/>
    <col min="14850" max="14850" width="8.85546875" style="1"/>
    <col min="14851" max="14851" width="11.5703125" style="1" customWidth="1"/>
    <col min="14852" max="14852" width="13.7109375" style="1" customWidth="1"/>
    <col min="14853" max="14856" width="9.28515625" style="1" customWidth="1"/>
    <col min="14857" max="15093" width="8.85546875" style="1"/>
    <col min="15094" max="15094" width="34" style="1" customWidth="1"/>
    <col min="15095" max="15095" width="11.28515625" style="1" customWidth="1"/>
    <col min="15096" max="15096" width="11" style="1" customWidth="1"/>
    <col min="15097" max="15103" width="8.85546875" style="1"/>
    <col min="15104" max="15105" width="10.7109375" style="1" customWidth="1"/>
    <col min="15106" max="15106" width="8.85546875" style="1"/>
    <col min="15107" max="15107" width="11.5703125" style="1" customWidth="1"/>
    <col min="15108" max="15108" width="13.7109375" style="1" customWidth="1"/>
    <col min="15109" max="15112" width="9.28515625" style="1" customWidth="1"/>
    <col min="15113" max="15349" width="8.85546875" style="1"/>
    <col min="15350" max="15350" width="34" style="1" customWidth="1"/>
    <col min="15351" max="15351" width="11.28515625" style="1" customWidth="1"/>
    <col min="15352" max="15352" width="11" style="1" customWidth="1"/>
    <col min="15353" max="15359" width="8.85546875" style="1"/>
    <col min="15360" max="15361" width="10.7109375" style="1" customWidth="1"/>
    <col min="15362" max="15362" width="8.85546875" style="1"/>
    <col min="15363" max="15363" width="11.5703125" style="1" customWidth="1"/>
    <col min="15364" max="15364" width="13.7109375" style="1" customWidth="1"/>
    <col min="15365" max="15368" width="9.28515625" style="1" customWidth="1"/>
    <col min="15369" max="15605" width="8.85546875" style="1"/>
    <col min="15606" max="15606" width="34" style="1" customWidth="1"/>
    <col min="15607" max="15607" width="11.28515625" style="1" customWidth="1"/>
    <col min="15608" max="15608" width="11" style="1" customWidth="1"/>
    <col min="15609" max="15615" width="8.85546875" style="1"/>
    <col min="15616" max="15617" width="10.7109375" style="1" customWidth="1"/>
    <col min="15618" max="15618" width="8.85546875" style="1"/>
    <col min="15619" max="15619" width="11.5703125" style="1" customWidth="1"/>
    <col min="15620" max="15620" width="13.7109375" style="1" customWidth="1"/>
    <col min="15621" max="15624" width="9.28515625" style="1" customWidth="1"/>
    <col min="15625" max="15861" width="8.85546875" style="1"/>
    <col min="15862" max="15862" width="34" style="1" customWidth="1"/>
    <col min="15863" max="15863" width="11.28515625" style="1" customWidth="1"/>
    <col min="15864" max="15864" width="11" style="1" customWidth="1"/>
    <col min="15865" max="15871" width="8.85546875" style="1"/>
    <col min="15872" max="15873" width="10.7109375" style="1" customWidth="1"/>
    <col min="15874" max="15874" width="8.85546875" style="1"/>
    <col min="15875" max="15875" width="11.5703125" style="1" customWidth="1"/>
    <col min="15876" max="15876" width="13.7109375" style="1" customWidth="1"/>
    <col min="15877" max="15880" width="9.28515625" style="1" customWidth="1"/>
    <col min="15881" max="16117" width="8.85546875" style="1"/>
    <col min="16118" max="16118" width="34" style="1" customWidth="1"/>
    <col min="16119" max="16119" width="11.28515625" style="1" customWidth="1"/>
    <col min="16120" max="16120" width="11" style="1" customWidth="1"/>
    <col min="16121" max="16127" width="8.85546875" style="1"/>
    <col min="16128" max="16129" width="10.7109375" style="1" customWidth="1"/>
    <col min="16130" max="16130" width="8.85546875" style="1"/>
    <col min="16131" max="16131" width="11.5703125" style="1" customWidth="1"/>
    <col min="16132" max="16132" width="13.7109375" style="1" customWidth="1"/>
    <col min="16133" max="16136" width="9.28515625" style="1" customWidth="1"/>
    <col min="16137" max="16377" width="8.85546875" style="1"/>
    <col min="16378" max="16384" width="8.85546875" style="1" customWidth="1"/>
  </cols>
  <sheetData>
    <row r="1" spans="1:15" ht="30" customHeight="1">
      <c r="B1" s="754" t="s">
        <v>81</v>
      </c>
      <c r="C1" s="754"/>
      <c r="D1" s="754"/>
      <c r="E1" s="754"/>
      <c r="F1" s="754"/>
      <c r="G1" s="754"/>
      <c r="H1" s="754"/>
      <c r="I1" s="754"/>
      <c r="J1" s="754"/>
      <c r="K1" s="754"/>
    </row>
    <row r="2" spans="1:15"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5" ht="22.5" customHeight="1" thickBot="1">
      <c r="A3" s="41" t="s">
        <v>87</v>
      </c>
      <c r="B3" s="40"/>
      <c r="C3" s="40"/>
      <c r="D3" s="40"/>
      <c r="E3" s="40"/>
      <c r="F3" s="40"/>
      <c r="G3" s="40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5.75">
      <c r="A7" s="37" t="s">
        <v>64</v>
      </c>
      <c r="B7" s="36">
        <f t="shared" ref="B7:B38" si="0">C7+D7+F7</f>
        <v>1640</v>
      </c>
      <c r="C7" s="34"/>
      <c r="D7" s="34"/>
      <c r="E7" s="34"/>
      <c r="F7" s="35">
        <v>1640</v>
      </c>
      <c r="G7" s="35"/>
      <c r="H7" s="34"/>
      <c r="I7" s="34">
        <v>1740</v>
      </c>
      <c r="J7" s="34"/>
      <c r="K7" s="33"/>
      <c r="L7" s="33"/>
      <c r="M7" s="33"/>
      <c r="N7" s="33"/>
      <c r="O7" s="32"/>
    </row>
    <row r="8" spans="1:15" ht="15.75">
      <c r="A8" s="26" t="s">
        <v>63</v>
      </c>
      <c r="B8" s="25">
        <f t="shared" si="0"/>
        <v>0</v>
      </c>
      <c r="C8" s="30"/>
      <c r="D8" s="30"/>
      <c r="E8" s="30"/>
      <c r="F8" s="24"/>
      <c r="G8" s="24"/>
      <c r="H8" s="30"/>
      <c r="I8" s="30"/>
      <c r="J8" s="30"/>
      <c r="K8" s="23"/>
      <c r="L8" s="23"/>
      <c r="M8" s="23"/>
      <c r="N8" s="23"/>
      <c r="O8" s="22"/>
    </row>
    <row r="9" spans="1:15" ht="15.75">
      <c r="A9" s="26" t="s">
        <v>62</v>
      </c>
      <c r="B9" s="25">
        <f t="shared" si="0"/>
        <v>0</v>
      </c>
      <c r="C9" s="30"/>
      <c r="D9" s="30"/>
      <c r="E9" s="30"/>
      <c r="F9" s="24"/>
      <c r="G9" s="24"/>
      <c r="H9" s="30"/>
      <c r="I9" s="30"/>
      <c r="J9" s="30"/>
      <c r="K9" s="23"/>
      <c r="L9" s="23"/>
      <c r="M9" s="23"/>
      <c r="N9" s="23"/>
      <c r="O9" s="22"/>
    </row>
    <row r="10" spans="1:15" ht="15.75">
      <c r="A10" s="26" t="s">
        <v>61</v>
      </c>
      <c r="B10" s="25">
        <f t="shared" si="0"/>
        <v>0</v>
      </c>
      <c r="C10" s="30"/>
      <c r="D10" s="30"/>
      <c r="E10" s="30"/>
      <c r="F10" s="24"/>
      <c r="G10" s="24"/>
      <c r="H10" s="30"/>
      <c r="I10" s="30"/>
      <c r="J10" s="30"/>
      <c r="K10" s="23"/>
      <c r="L10" s="23"/>
      <c r="M10" s="23"/>
      <c r="N10" s="23"/>
      <c r="O10" s="22"/>
    </row>
    <row r="11" spans="1:15" ht="15.75">
      <c r="A11" s="26" t="s">
        <v>60</v>
      </c>
      <c r="B11" s="25">
        <f t="shared" si="0"/>
        <v>0</v>
      </c>
      <c r="C11" s="30"/>
      <c r="D11" s="30"/>
      <c r="E11" s="30"/>
      <c r="F11" s="24"/>
      <c r="G11" s="24"/>
      <c r="H11" s="30"/>
      <c r="I11" s="30"/>
      <c r="J11" s="30"/>
      <c r="K11" s="23"/>
      <c r="L11" s="23"/>
      <c r="M11" s="23"/>
      <c r="N11" s="23"/>
      <c r="O11" s="22"/>
    </row>
    <row r="12" spans="1:15" ht="15.75">
      <c r="A12" s="26" t="s">
        <v>59</v>
      </c>
      <c r="B12" s="25">
        <f t="shared" si="0"/>
        <v>0</v>
      </c>
      <c r="C12" s="30"/>
      <c r="D12" s="30"/>
      <c r="E12" s="30"/>
      <c r="F12" s="24"/>
      <c r="G12" s="24"/>
      <c r="H12" s="30"/>
      <c r="I12" s="30"/>
      <c r="J12" s="30"/>
      <c r="K12" s="23"/>
      <c r="L12" s="23"/>
      <c r="M12" s="23"/>
      <c r="N12" s="23"/>
      <c r="O12" s="22"/>
    </row>
    <row r="13" spans="1:15" ht="15.75">
      <c r="A13" s="26" t="s">
        <v>58</v>
      </c>
      <c r="B13" s="25">
        <f t="shared" si="0"/>
        <v>0</v>
      </c>
      <c r="C13" s="30"/>
      <c r="D13" s="30"/>
      <c r="E13" s="30"/>
      <c r="F13" s="24"/>
      <c r="G13" s="24"/>
      <c r="H13" s="30"/>
      <c r="I13" s="30"/>
      <c r="J13" s="30"/>
      <c r="K13" s="23"/>
      <c r="L13" s="23"/>
      <c r="M13" s="23"/>
      <c r="N13" s="23"/>
      <c r="O13" s="22"/>
    </row>
    <row r="14" spans="1:15" ht="16.5" customHeight="1">
      <c r="A14" s="26" t="s">
        <v>57</v>
      </c>
      <c r="B14" s="25">
        <f t="shared" si="0"/>
        <v>0</v>
      </c>
      <c r="C14" s="30"/>
      <c r="D14" s="30"/>
      <c r="E14" s="30"/>
      <c r="F14" s="24"/>
      <c r="G14" s="24"/>
      <c r="H14" s="30"/>
      <c r="I14" s="30"/>
      <c r="J14" s="30"/>
      <c r="K14" s="23"/>
      <c r="L14" s="23"/>
      <c r="M14" s="23"/>
      <c r="N14" s="23"/>
      <c r="O14" s="22"/>
    </row>
    <row r="15" spans="1:15" ht="15.75">
      <c r="A15" s="26" t="s">
        <v>56</v>
      </c>
      <c r="B15" s="25">
        <f t="shared" si="0"/>
        <v>0</v>
      </c>
      <c r="C15" s="30"/>
      <c r="D15" s="30"/>
      <c r="E15" s="30"/>
      <c r="F15" s="24"/>
      <c r="G15" s="24"/>
      <c r="H15" s="30"/>
      <c r="I15" s="30"/>
      <c r="J15" s="30"/>
      <c r="K15" s="23"/>
      <c r="L15" s="23"/>
      <c r="M15" s="23"/>
      <c r="N15" s="23"/>
      <c r="O15" s="22"/>
    </row>
    <row r="16" spans="1:15" ht="15.75">
      <c r="A16" s="26" t="s">
        <v>55</v>
      </c>
      <c r="B16" s="25">
        <f t="shared" si="0"/>
        <v>0</v>
      </c>
      <c r="C16" s="30"/>
      <c r="D16" s="30"/>
      <c r="E16" s="30"/>
      <c r="F16" s="24"/>
      <c r="G16" s="24"/>
      <c r="H16" s="30"/>
      <c r="I16" s="30"/>
      <c r="J16" s="30"/>
      <c r="K16" s="23"/>
      <c r="L16" s="23"/>
      <c r="M16" s="23"/>
      <c r="N16" s="23"/>
      <c r="O16" s="22"/>
    </row>
    <row r="17" spans="1:15" ht="15.75">
      <c r="A17" s="26" t="s">
        <v>54</v>
      </c>
      <c r="B17" s="25">
        <f t="shared" si="0"/>
        <v>820</v>
      </c>
      <c r="C17" s="30"/>
      <c r="D17" s="30"/>
      <c r="E17" s="30"/>
      <c r="F17" s="24">
        <v>820</v>
      </c>
      <c r="G17" s="24"/>
      <c r="H17" s="30"/>
      <c r="I17" s="30">
        <v>435</v>
      </c>
      <c r="J17" s="30"/>
      <c r="K17" s="23"/>
      <c r="L17" s="23"/>
      <c r="M17" s="23"/>
      <c r="N17" s="23"/>
      <c r="O17" s="22"/>
    </row>
    <row r="18" spans="1:15" ht="15.75">
      <c r="A18" s="26" t="s">
        <v>53</v>
      </c>
      <c r="B18" s="25">
        <f t="shared" si="0"/>
        <v>0</v>
      </c>
      <c r="C18" s="30"/>
      <c r="D18" s="30"/>
      <c r="E18" s="30"/>
      <c r="F18" s="24"/>
      <c r="G18" s="24"/>
      <c r="H18" s="30"/>
      <c r="I18" s="30"/>
      <c r="J18" s="30"/>
      <c r="K18" s="23"/>
      <c r="L18" s="23"/>
      <c r="M18" s="23"/>
      <c r="N18" s="23"/>
      <c r="O18" s="22"/>
    </row>
    <row r="19" spans="1:15" ht="15.75">
      <c r="A19" s="26" t="s">
        <v>52</v>
      </c>
      <c r="B19" s="25">
        <f t="shared" si="0"/>
        <v>0</v>
      </c>
      <c r="C19" s="30"/>
      <c r="D19" s="30"/>
      <c r="E19" s="30"/>
      <c r="F19" s="24"/>
      <c r="G19" s="24"/>
      <c r="H19" s="30"/>
      <c r="I19" s="30"/>
      <c r="J19" s="30"/>
      <c r="K19" s="23"/>
      <c r="L19" s="23"/>
      <c r="M19" s="23"/>
      <c r="N19" s="23"/>
      <c r="O19" s="22"/>
    </row>
    <row r="20" spans="1:15" ht="15.75">
      <c r="A20" s="26" t="s">
        <v>51</v>
      </c>
      <c r="B20" s="25">
        <f t="shared" si="0"/>
        <v>0</v>
      </c>
      <c r="C20" s="30"/>
      <c r="D20" s="30"/>
      <c r="E20" s="30"/>
      <c r="F20" s="24"/>
      <c r="G20" s="24"/>
      <c r="H20" s="30"/>
      <c r="I20" s="30"/>
      <c r="J20" s="30"/>
      <c r="K20" s="23"/>
      <c r="L20" s="23"/>
      <c r="M20" s="23"/>
      <c r="N20" s="23"/>
      <c r="O20" s="22"/>
    </row>
    <row r="21" spans="1:15" ht="15.75">
      <c r="A21" s="26" t="s">
        <v>50</v>
      </c>
      <c r="B21" s="25">
        <f t="shared" si="0"/>
        <v>820</v>
      </c>
      <c r="C21" s="30"/>
      <c r="D21" s="30"/>
      <c r="E21" s="30"/>
      <c r="F21" s="24">
        <v>820</v>
      </c>
      <c r="G21" s="24"/>
      <c r="H21" s="30"/>
      <c r="I21" s="30">
        <v>870</v>
      </c>
      <c r="J21" s="30"/>
      <c r="K21" s="23"/>
      <c r="L21" s="23"/>
      <c r="M21" s="23"/>
      <c r="N21" s="23"/>
      <c r="O21" s="22"/>
    </row>
    <row r="22" spans="1:15" ht="15.6" customHeight="1">
      <c r="A22" s="26" t="s">
        <v>49</v>
      </c>
      <c r="B22" s="25">
        <f t="shared" si="0"/>
        <v>0</v>
      </c>
      <c r="C22" s="30"/>
      <c r="D22" s="30"/>
      <c r="E22" s="30"/>
      <c r="F22" s="24"/>
      <c r="G22" s="24"/>
      <c r="H22" s="30"/>
      <c r="I22" s="30"/>
      <c r="J22" s="30"/>
      <c r="K22" s="23"/>
      <c r="L22" s="23"/>
      <c r="M22" s="23"/>
      <c r="N22" s="23"/>
      <c r="O22" s="22"/>
    </row>
    <row r="23" spans="1:15" ht="15.75">
      <c r="A23" s="26" t="s">
        <v>48</v>
      </c>
      <c r="B23" s="25">
        <f t="shared" si="0"/>
        <v>0</v>
      </c>
      <c r="C23" s="30"/>
      <c r="D23" s="30"/>
      <c r="E23" s="30"/>
      <c r="F23" s="24"/>
      <c r="G23" s="24"/>
      <c r="H23" s="30"/>
      <c r="I23" s="30"/>
      <c r="J23" s="30"/>
      <c r="K23" s="23"/>
      <c r="L23" s="23"/>
      <c r="M23" s="23"/>
      <c r="N23" s="23"/>
      <c r="O23" s="22"/>
    </row>
    <row r="24" spans="1:15" ht="15.75">
      <c r="A24" s="26" t="s">
        <v>47</v>
      </c>
      <c r="B24" s="25">
        <f t="shared" si="0"/>
        <v>0</v>
      </c>
      <c r="C24" s="30"/>
      <c r="D24" s="30"/>
      <c r="E24" s="30"/>
      <c r="F24" s="24"/>
      <c r="G24" s="24"/>
      <c r="H24" s="30"/>
      <c r="I24" s="30"/>
      <c r="J24" s="30"/>
      <c r="K24" s="23"/>
      <c r="L24" s="23"/>
      <c r="M24" s="23"/>
      <c r="N24" s="23"/>
      <c r="O24" s="22"/>
    </row>
    <row r="25" spans="1:15" ht="15.6" customHeight="1">
      <c r="A25" s="26" t="s">
        <v>46</v>
      </c>
      <c r="B25" s="25">
        <f t="shared" si="0"/>
        <v>0</v>
      </c>
      <c r="C25" s="30"/>
      <c r="D25" s="30"/>
      <c r="E25" s="30"/>
      <c r="F25" s="24"/>
      <c r="G25" s="24"/>
      <c r="H25" s="30"/>
      <c r="I25" s="30"/>
      <c r="J25" s="30"/>
      <c r="K25" s="23"/>
      <c r="L25" s="23"/>
      <c r="M25" s="23"/>
      <c r="N25" s="23"/>
      <c r="O25" s="22"/>
    </row>
    <row r="26" spans="1:15" ht="15.6" customHeight="1">
      <c r="A26" s="26" t="s">
        <v>45</v>
      </c>
      <c r="B26" s="25">
        <f t="shared" si="0"/>
        <v>0</v>
      </c>
      <c r="C26" s="30"/>
      <c r="D26" s="30"/>
      <c r="E26" s="30"/>
      <c r="F26" s="24"/>
      <c r="G26" s="24"/>
      <c r="H26" s="30"/>
      <c r="I26" s="30"/>
      <c r="J26" s="30"/>
      <c r="K26" s="23"/>
      <c r="L26" s="23"/>
      <c r="M26" s="23"/>
      <c r="N26" s="23"/>
      <c r="O26" s="22"/>
    </row>
    <row r="27" spans="1:15" ht="15.6" customHeight="1">
      <c r="A27" s="26" t="s">
        <v>44</v>
      </c>
      <c r="B27" s="25">
        <f t="shared" si="0"/>
        <v>0</v>
      </c>
      <c r="C27" s="30"/>
      <c r="D27" s="30"/>
      <c r="E27" s="30"/>
      <c r="F27" s="24"/>
      <c r="G27" s="24"/>
      <c r="H27" s="30"/>
      <c r="I27" s="30"/>
      <c r="J27" s="30"/>
      <c r="K27" s="23"/>
      <c r="L27" s="23"/>
      <c r="M27" s="23"/>
      <c r="N27" s="23"/>
      <c r="O27" s="22"/>
    </row>
    <row r="28" spans="1:15" ht="15.6" customHeight="1">
      <c r="A28" s="26" t="s">
        <v>43</v>
      </c>
      <c r="B28" s="25">
        <f t="shared" si="0"/>
        <v>0</v>
      </c>
      <c r="C28" s="30"/>
      <c r="D28" s="30"/>
      <c r="E28" s="30"/>
      <c r="F28" s="24"/>
      <c r="G28" s="24"/>
      <c r="H28" s="30"/>
      <c r="I28" s="30"/>
      <c r="J28" s="30"/>
      <c r="K28" s="23"/>
      <c r="L28" s="23"/>
      <c r="M28" s="23"/>
      <c r="N28" s="23"/>
      <c r="O28" s="22"/>
    </row>
    <row r="29" spans="1:15" ht="15.6" customHeight="1">
      <c r="A29" s="26" t="s">
        <v>42</v>
      </c>
      <c r="B29" s="25">
        <f t="shared" si="0"/>
        <v>0</v>
      </c>
      <c r="C29" s="30"/>
      <c r="D29" s="30"/>
      <c r="E29" s="30"/>
      <c r="F29" s="24"/>
      <c r="G29" s="24"/>
      <c r="H29" s="30"/>
      <c r="I29" s="30"/>
      <c r="J29" s="30"/>
      <c r="K29" s="23"/>
      <c r="L29" s="23"/>
      <c r="M29" s="23"/>
      <c r="N29" s="23"/>
      <c r="O29" s="22"/>
    </row>
    <row r="30" spans="1:15" ht="15.6" customHeight="1">
      <c r="A30" s="26" t="s">
        <v>41</v>
      </c>
      <c r="B30" s="25">
        <f t="shared" si="0"/>
        <v>0</v>
      </c>
      <c r="C30" s="30"/>
      <c r="D30" s="30"/>
      <c r="E30" s="30"/>
      <c r="F30" s="24"/>
      <c r="G30" s="24"/>
      <c r="H30" s="30"/>
      <c r="I30" s="30"/>
      <c r="J30" s="30"/>
      <c r="K30" s="23"/>
      <c r="L30" s="23"/>
      <c r="M30" s="23"/>
      <c r="N30" s="23"/>
      <c r="O30" s="22"/>
    </row>
    <row r="31" spans="1:15" ht="15.6" customHeight="1">
      <c r="A31" s="26" t="s">
        <v>40</v>
      </c>
      <c r="B31" s="25">
        <f t="shared" si="0"/>
        <v>0</v>
      </c>
      <c r="C31" s="30"/>
      <c r="D31" s="30"/>
      <c r="E31" s="30"/>
      <c r="F31" s="24"/>
      <c r="G31" s="24"/>
      <c r="H31" s="30"/>
      <c r="I31" s="30"/>
      <c r="J31" s="30"/>
      <c r="K31" s="23"/>
      <c r="L31" s="23"/>
      <c r="M31" s="23"/>
      <c r="N31" s="23"/>
      <c r="O31" s="22"/>
    </row>
    <row r="32" spans="1:15" ht="15.6" customHeight="1">
      <c r="A32" s="26" t="s">
        <v>39</v>
      </c>
      <c r="B32" s="25">
        <f t="shared" si="0"/>
        <v>0</v>
      </c>
      <c r="C32" s="30"/>
      <c r="D32" s="30"/>
      <c r="E32" s="30"/>
      <c r="F32" s="24"/>
      <c r="G32" s="24"/>
      <c r="H32" s="30"/>
      <c r="I32" s="30"/>
      <c r="J32" s="30"/>
      <c r="K32" s="23"/>
      <c r="L32" s="23"/>
      <c r="M32" s="23"/>
      <c r="N32" s="23"/>
      <c r="O32" s="22"/>
    </row>
    <row r="33" spans="1:15" ht="17.45" customHeight="1">
      <c r="A33" s="26" t="s">
        <v>38</v>
      </c>
      <c r="B33" s="25">
        <f t="shared" si="0"/>
        <v>0</v>
      </c>
      <c r="C33" s="30"/>
      <c r="D33" s="30"/>
      <c r="E33" s="30"/>
      <c r="F33" s="24"/>
      <c r="G33" s="24"/>
      <c r="H33" s="30"/>
      <c r="I33" s="30"/>
      <c r="J33" s="30"/>
      <c r="K33" s="23"/>
      <c r="L33" s="23"/>
      <c r="M33" s="23"/>
      <c r="N33" s="23"/>
      <c r="O33" s="22"/>
    </row>
    <row r="34" spans="1:15" ht="15.75">
      <c r="A34" s="26" t="s">
        <v>37</v>
      </c>
      <c r="B34" s="25">
        <f t="shared" si="0"/>
        <v>0</v>
      </c>
      <c r="C34" s="30"/>
      <c r="D34" s="30"/>
      <c r="E34" s="30"/>
      <c r="F34" s="24"/>
      <c r="G34" s="24"/>
      <c r="H34" s="30"/>
      <c r="I34" s="30"/>
      <c r="J34" s="30"/>
      <c r="K34" s="23"/>
      <c r="L34" s="23"/>
      <c r="M34" s="23"/>
      <c r="N34" s="23"/>
      <c r="O34" s="22"/>
    </row>
    <row r="35" spans="1:15" ht="16.899999999999999" customHeight="1">
      <c r="A35" s="26" t="s">
        <v>36</v>
      </c>
      <c r="B35" s="25">
        <f t="shared" si="0"/>
        <v>0</v>
      </c>
      <c r="C35" s="30"/>
      <c r="D35" s="30"/>
      <c r="E35" s="30"/>
      <c r="F35" s="24"/>
      <c r="G35" s="24"/>
      <c r="H35" s="30"/>
      <c r="I35" s="30"/>
      <c r="J35" s="30"/>
      <c r="K35" s="23"/>
      <c r="L35" s="23"/>
      <c r="M35" s="23"/>
      <c r="N35" s="23"/>
      <c r="O35" s="22"/>
    </row>
    <row r="36" spans="1:15" s="27" customFormat="1" ht="15.6" customHeight="1">
      <c r="A36" s="29" t="s">
        <v>35</v>
      </c>
      <c r="B36" s="25">
        <f t="shared" si="0"/>
        <v>0</v>
      </c>
      <c r="C36" s="30"/>
      <c r="D36" s="30"/>
      <c r="E36" s="30"/>
      <c r="F36" s="24"/>
      <c r="G36" s="24"/>
      <c r="H36" s="30"/>
      <c r="I36" s="30"/>
      <c r="J36" s="30"/>
      <c r="K36" s="28">
        <f>ROUND(((B36+H36)*4)+I36*9.4,2)</f>
        <v>0</v>
      </c>
      <c r="L36" s="23"/>
      <c r="M36" s="23"/>
      <c r="N36" s="23"/>
      <c r="O36" s="22"/>
    </row>
    <row r="37" spans="1:15" ht="15.6" customHeight="1">
      <c r="A37" s="26" t="s">
        <v>34</v>
      </c>
      <c r="B37" s="25">
        <f t="shared" si="0"/>
        <v>820</v>
      </c>
      <c r="C37" s="30"/>
      <c r="D37" s="30"/>
      <c r="E37" s="30"/>
      <c r="F37" s="24">
        <v>820</v>
      </c>
      <c r="G37" s="24"/>
      <c r="H37" s="30"/>
      <c r="I37" s="30">
        <v>870</v>
      </c>
      <c r="J37" s="30"/>
      <c r="K37" s="23"/>
      <c r="L37" s="23"/>
      <c r="M37" s="23"/>
      <c r="N37" s="23"/>
      <c r="O37" s="22"/>
    </row>
    <row r="38" spans="1:15" ht="15.75">
      <c r="A38" s="26" t="s">
        <v>33</v>
      </c>
      <c r="B38" s="25">
        <f t="shared" si="0"/>
        <v>0</v>
      </c>
      <c r="C38" s="30"/>
      <c r="D38" s="30"/>
      <c r="E38" s="30"/>
      <c r="F38" s="24"/>
      <c r="G38" s="24"/>
      <c r="H38" s="30"/>
      <c r="I38" s="30"/>
      <c r="J38" s="30"/>
      <c r="K38" s="23"/>
      <c r="L38" s="23"/>
      <c r="M38" s="23"/>
      <c r="N38" s="23"/>
      <c r="O38" s="22"/>
    </row>
    <row r="39" spans="1:15" ht="15.6" customHeight="1">
      <c r="A39" s="26" t="s">
        <v>32</v>
      </c>
      <c r="B39" s="25">
        <f t="shared" ref="B39:B70" si="1">C39+D39+F39</f>
        <v>1230</v>
      </c>
      <c r="C39" s="30"/>
      <c r="D39" s="30"/>
      <c r="E39" s="30"/>
      <c r="F39" s="24">
        <v>1230</v>
      </c>
      <c r="G39" s="24"/>
      <c r="H39" s="30"/>
      <c r="I39" s="30">
        <v>1305</v>
      </c>
      <c r="J39" s="30"/>
      <c r="K39" s="23"/>
      <c r="L39" s="23"/>
      <c r="M39" s="23"/>
      <c r="N39" s="23"/>
      <c r="O39" s="22"/>
    </row>
    <row r="40" spans="1:15" ht="15.6" customHeight="1">
      <c r="A40" s="26" t="s">
        <v>31</v>
      </c>
      <c r="B40" s="25">
        <f t="shared" si="1"/>
        <v>0</v>
      </c>
      <c r="C40" s="30"/>
      <c r="D40" s="30"/>
      <c r="E40" s="30"/>
      <c r="F40" s="24"/>
      <c r="G40" s="24"/>
      <c r="H40" s="30"/>
      <c r="I40" s="30"/>
      <c r="J40" s="30"/>
      <c r="K40" s="23"/>
      <c r="L40" s="23"/>
      <c r="M40" s="23"/>
      <c r="N40" s="23"/>
      <c r="O40" s="22"/>
    </row>
    <row r="41" spans="1:15" ht="15.6" customHeight="1">
      <c r="A41" s="26" t="s">
        <v>30</v>
      </c>
      <c r="B41" s="25">
        <f t="shared" si="1"/>
        <v>0</v>
      </c>
      <c r="C41" s="30"/>
      <c r="D41" s="30"/>
      <c r="E41" s="30"/>
      <c r="F41" s="24"/>
      <c r="G41" s="24"/>
      <c r="H41" s="30"/>
      <c r="I41" s="30"/>
      <c r="J41" s="30"/>
      <c r="K41" s="23"/>
      <c r="L41" s="23"/>
      <c r="M41" s="23"/>
      <c r="N41" s="23"/>
      <c r="O41" s="22"/>
    </row>
    <row r="42" spans="1:15" ht="15.6" customHeight="1">
      <c r="A42" s="26" t="s">
        <v>29</v>
      </c>
      <c r="B42" s="25">
        <f t="shared" si="1"/>
        <v>0</v>
      </c>
      <c r="C42" s="30"/>
      <c r="D42" s="30"/>
      <c r="E42" s="30"/>
      <c r="F42" s="24"/>
      <c r="G42" s="24"/>
      <c r="H42" s="30"/>
      <c r="I42" s="30"/>
      <c r="J42" s="30"/>
      <c r="K42" s="23"/>
      <c r="L42" s="23"/>
      <c r="M42" s="23"/>
      <c r="N42" s="23"/>
      <c r="O42" s="22"/>
    </row>
    <row r="43" spans="1:15" ht="15.6" customHeight="1">
      <c r="A43" s="26" t="s">
        <v>28</v>
      </c>
      <c r="B43" s="25">
        <f t="shared" si="1"/>
        <v>0</v>
      </c>
      <c r="C43" s="30"/>
      <c r="D43" s="30"/>
      <c r="E43" s="30"/>
      <c r="F43" s="24"/>
      <c r="G43" s="24"/>
      <c r="H43" s="30"/>
      <c r="I43" s="30"/>
      <c r="J43" s="30"/>
      <c r="K43" s="23"/>
      <c r="L43" s="23"/>
      <c r="M43" s="23"/>
      <c r="N43" s="23"/>
      <c r="O43" s="22"/>
    </row>
    <row r="44" spans="1:15" ht="15" customHeight="1">
      <c r="A44" s="26" t="s">
        <v>27</v>
      </c>
      <c r="B44" s="25">
        <f t="shared" si="1"/>
        <v>0</v>
      </c>
      <c r="C44" s="30"/>
      <c r="D44" s="30"/>
      <c r="E44" s="30"/>
      <c r="F44" s="24"/>
      <c r="G44" s="24"/>
      <c r="H44" s="30"/>
      <c r="I44" s="30"/>
      <c r="J44" s="30"/>
      <c r="K44" s="23"/>
      <c r="L44" s="23"/>
      <c r="M44" s="23"/>
      <c r="N44" s="23"/>
      <c r="O44" s="22"/>
    </row>
    <row r="45" spans="1:15" ht="32.25" customHeight="1">
      <c r="A45" s="31" t="s">
        <v>26</v>
      </c>
      <c r="B45" s="25">
        <f t="shared" si="1"/>
        <v>0</v>
      </c>
      <c r="C45" s="30"/>
      <c r="D45" s="30"/>
      <c r="E45" s="30"/>
      <c r="F45" s="24"/>
      <c r="G45" s="24"/>
      <c r="H45" s="30"/>
      <c r="I45" s="30"/>
      <c r="J45" s="30"/>
      <c r="K45" s="23"/>
      <c r="L45" s="23"/>
      <c r="M45" s="23"/>
      <c r="N45" s="23"/>
      <c r="O45" s="22"/>
    </row>
    <row r="46" spans="1:15" ht="15.6" customHeight="1">
      <c r="A46" s="26" t="s">
        <v>25</v>
      </c>
      <c r="B46" s="25">
        <f t="shared" si="1"/>
        <v>0</v>
      </c>
      <c r="C46" s="30"/>
      <c r="D46" s="30"/>
      <c r="E46" s="30"/>
      <c r="F46" s="24"/>
      <c r="G46" s="24"/>
      <c r="H46" s="30"/>
      <c r="I46" s="30"/>
      <c r="J46" s="30"/>
      <c r="K46" s="23"/>
      <c r="L46" s="23"/>
      <c r="M46" s="23"/>
      <c r="N46" s="23"/>
      <c r="O46" s="22"/>
    </row>
    <row r="47" spans="1:15" ht="33" customHeight="1">
      <c r="A47" s="26" t="s">
        <v>24</v>
      </c>
      <c r="B47" s="25">
        <f t="shared" si="1"/>
        <v>0</v>
      </c>
      <c r="C47" s="30"/>
      <c r="D47" s="30"/>
      <c r="E47" s="30"/>
      <c r="F47" s="24"/>
      <c r="G47" s="24"/>
      <c r="H47" s="30"/>
      <c r="I47" s="30"/>
      <c r="J47" s="30"/>
      <c r="K47" s="23"/>
      <c r="L47" s="23"/>
      <c r="M47" s="23"/>
      <c r="N47" s="23"/>
      <c r="O47" s="22"/>
    </row>
    <row r="48" spans="1:15" s="2" customFormat="1" ht="15.75">
      <c r="A48" s="26" t="s">
        <v>23</v>
      </c>
      <c r="B48" s="25">
        <f t="shared" si="1"/>
        <v>0</v>
      </c>
      <c r="C48" s="30"/>
      <c r="D48" s="30"/>
      <c r="E48" s="30"/>
      <c r="F48" s="24"/>
      <c r="G48" s="24"/>
      <c r="H48" s="30"/>
      <c r="I48" s="30"/>
      <c r="J48" s="30"/>
      <c r="K48" s="23"/>
      <c r="L48" s="23"/>
      <c r="M48" s="23"/>
      <c r="N48" s="23"/>
      <c r="O48" s="22"/>
    </row>
    <row r="49" spans="1:15" ht="15.75">
      <c r="A49" s="26" t="s">
        <v>22</v>
      </c>
      <c r="B49" s="25">
        <f t="shared" si="1"/>
        <v>0</v>
      </c>
      <c r="C49" s="30"/>
      <c r="D49" s="30"/>
      <c r="E49" s="30"/>
      <c r="F49" s="24"/>
      <c r="G49" s="24"/>
      <c r="H49" s="30"/>
      <c r="I49" s="30"/>
      <c r="J49" s="30"/>
      <c r="K49" s="23"/>
      <c r="L49" s="23"/>
      <c r="M49" s="23"/>
      <c r="N49" s="23"/>
      <c r="O49" s="22"/>
    </row>
    <row r="50" spans="1:15" ht="15.75">
      <c r="A50" s="26" t="s">
        <v>21</v>
      </c>
      <c r="B50" s="25">
        <f t="shared" si="1"/>
        <v>0</v>
      </c>
      <c r="C50" s="30"/>
      <c r="D50" s="30"/>
      <c r="E50" s="30"/>
      <c r="F50" s="24"/>
      <c r="G50" s="24"/>
      <c r="H50" s="30"/>
      <c r="I50" s="30"/>
      <c r="J50" s="30"/>
      <c r="K50" s="23"/>
      <c r="L50" s="23"/>
      <c r="M50" s="23"/>
      <c r="N50" s="23"/>
      <c r="O50" s="22"/>
    </row>
    <row r="51" spans="1:15" ht="17.45" customHeight="1">
      <c r="A51" s="26" t="s">
        <v>20</v>
      </c>
      <c r="B51" s="25">
        <f t="shared" si="1"/>
        <v>0</v>
      </c>
      <c r="C51" s="30"/>
      <c r="D51" s="30"/>
      <c r="E51" s="30"/>
      <c r="F51" s="24"/>
      <c r="G51" s="24"/>
      <c r="H51" s="30"/>
      <c r="I51" s="30"/>
      <c r="J51" s="30"/>
      <c r="K51" s="23"/>
      <c r="L51" s="23"/>
      <c r="M51" s="23"/>
      <c r="N51" s="23"/>
      <c r="O51" s="22"/>
    </row>
    <row r="52" spans="1:15" s="27" customFormat="1" ht="15" customHeight="1">
      <c r="A52" s="29" t="s">
        <v>19</v>
      </c>
      <c r="B52" s="25">
        <f t="shared" si="1"/>
        <v>0</v>
      </c>
      <c r="C52" s="30"/>
      <c r="D52" s="30"/>
      <c r="E52" s="30"/>
      <c r="F52" s="24"/>
      <c r="G52" s="24"/>
      <c r="H52" s="30"/>
      <c r="I52" s="30"/>
      <c r="J52" s="30"/>
      <c r="K52" s="28">
        <f>ROUND(((B52+H52)*4)+I52*9.4,2)</f>
        <v>0</v>
      </c>
      <c r="L52" s="23"/>
      <c r="M52" s="23"/>
      <c r="N52" s="23"/>
      <c r="O52" s="22"/>
    </row>
    <row r="53" spans="1:15" s="27" customFormat="1" ht="15.75">
      <c r="A53" s="29" t="s">
        <v>18</v>
      </c>
      <c r="B53" s="25">
        <f t="shared" si="1"/>
        <v>0</v>
      </c>
      <c r="C53" s="24"/>
      <c r="D53" s="24"/>
      <c r="E53" s="24"/>
      <c r="F53" s="24"/>
      <c r="G53" s="24"/>
      <c r="H53" s="24"/>
      <c r="I53" s="24"/>
      <c r="J53" s="24"/>
      <c r="K53" s="28">
        <f>ROUND(((B53+H53)*4)+I53*9.4,2)</f>
        <v>0</v>
      </c>
      <c r="L53" s="23"/>
      <c r="M53" s="23"/>
      <c r="N53" s="23"/>
      <c r="O53" s="22"/>
    </row>
    <row r="54" spans="1:15" s="27" customFormat="1" ht="15.75">
      <c r="A54" s="29" t="s">
        <v>17</v>
      </c>
      <c r="B54" s="25">
        <f t="shared" si="1"/>
        <v>0</v>
      </c>
      <c r="C54" s="24"/>
      <c r="D54" s="24"/>
      <c r="E54" s="24"/>
      <c r="F54" s="24"/>
      <c r="G54" s="24"/>
      <c r="H54" s="24"/>
      <c r="I54" s="24"/>
      <c r="J54" s="24"/>
      <c r="K54" s="28">
        <f>ROUND(((B54+H54)*4)+I54*9.4,2)</f>
        <v>0</v>
      </c>
      <c r="L54" s="23"/>
      <c r="M54" s="23"/>
      <c r="N54" s="23"/>
      <c r="O54" s="22"/>
    </row>
    <row r="55" spans="1:15" s="27" customFormat="1" ht="15.75">
      <c r="A55" s="29" t="s">
        <v>16</v>
      </c>
      <c r="B55" s="25">
        <f t="shared" si="1"/>
        <v>0</v>
      </c>
      <c r="C55" s="24"/>
      <c r="D55" s="24"/>
      <c r="E55" s="24"/>
      <c r="F55" s="24"/>
      <c r="G55" s="24"/>
      <c r="H55" s="24"/>
      <c r="I55" s="24"/>
      <c r="J55" s="24"/>
      <c r="K55" s="28">
        <f>ROUND(((B55+H55)*4)+I55*9.4,2)</f>
        <v>0</v>
      </c>
      <c r="L55" s="23"/>
      <c r="M55" s="23"/>
      <c r="N55" s="23"/>
      <c r="O55" s="22"/>
    </row>
    <row r="56" spans="1:15" ht="15.75">
      <c r="A56" s="26" t="s">
        <v>15</v>
      </c>
      <c r="B56" s="25">
        <f t="shared" si="1"/>
        <v>0</v>
      </c>
      <c r="C56" s="24"/>
      <c r="D56" s="24"/>
      <c r="E56" s="24"/>
      <c r="F56" s="24"/>
      <c r="G56" s="24"/>
      <c r="H56" s="24"/>
      <c r="I56" s="24"/>
      <c r="J56" s="24"/>
      <c r="K56" s="23"/>
      <c r="L56" s="23"/>
      <c r="M56" s="23"/>
      <c r="N56" s="23"/>
      <c r="O56" s="22"/>
    </row>
    <row r="57" spans="1:15" ht="15.75">
      <c r="A57" s="26" t="s">
        <v>14</v>
      </c>
      <c r="B57" s="25">
        <f t="shared" si="1"/>
        <v>0</v>
      </c>
      <c r="C57" s="24"/>
      <c r="D57" s="24"/>
      <c r="E57" s="24"/>
      <c r="F57" s="24"/>
      <c r="G57" s="24"/>
      <c r="H57" s="24"/>
      <c r="I57" s="24"/>
      <c r="J57" s="24"/>
      <c r="K57" s="23"/>
      <c r="L57" s="23"/>
      <c r="M57" s="23"/>
      <c r="N57" s="23"/>
      <c r="O57" s="22"/>
    </row>
    <row r="58" spans="1:15" ht="15.75">
      <c r="A58" s="26" t="s">
        <v>13</v>
      </c>
      <c r="B58" s="25">
        <f t="shared" si="1"/>
        <v>12589</v>
      </c>
      <c r="C58" s="24">
        <v>1918</v>
      </c>
      <c r="D58" s="24">
        <v>5624</v>
      </c>
      <c r="E58" s="24">
        <v>313</v>
      </c>
      <c r="F58" s="24">
        <v>5047</v>
      </c>
      <c r="G58" s="24">
        <v>1809</v>
      </c>
      <c r="H58" s="24">
        <v>3325</v>
      </c>
      <c r="I58" s="24">
        <v>5796</v>
      </c>
      <c r="J58" s="24"/>
      <c r="K58" s="23"/>
      <c r="L58" s="23"/>
      <c r="M58" s="23"/>
      <c r="N58" s="23"/>
      <c r="O58" s="22"/>
    </row>
    <row r="59" spans="1:15" ht="16.149999999999999" customHeight="1">
      <c r="A59" s="26" t="s">
        <v>12</v>
      </c>
      <c r="B59" s="25">
        <f t="shared" si="1"/>
        <v>0</v>
      </c>
      <c r="C59" s="24"/>
      <c r="D59" s="24"/>
      <c r="E59" s="24"/>
      <c r="F59" s="24"/>
      <c r="G59" s="24"/>
      <c r="H59" s="24"/>
      <c r="I59" s="24"/>
      <c r="J59" s="24"/>
      <c r="K59" s="23"/>
      <c r="L59" s="23"/>
      <c r="M59" s="23"/>
      <c r="N59" s="23"/>
      <c r="O59" s="22"/>
    </row>
    <row r="60" spans="1:15" ht="15.75">
      <c r="A60" s="26" t="s">
        <v>11</v>
      </c>
      <c r="B60" s="25">
        <f t="shared" si="1"/>
        <v>0</v>
      </c>
      <c r="C60" s="24"/>
      <c r="D60" s="24"/>
      <c r="E60" s="24"/>
      <c r="F60" s="24"/>
      <c r="G60" s="24"/>
      <c r="H60" s="24"/>
      <c r="I60" s="24"/>
      <c r="J60" s="24"/>
      <c r="K60" s="23"/>
      <c r="L60" s="23"/>
      <c r="M60" s="23"/>
      <c r="N60" s="23"/>
      <c r="O60" s="22"/>
    </row>
    <row r="61" spans="1:15" ht="15.75" customHeight="1">
      <c r="A61" s="26" t="s">
        <v>10</v>
      </c>
      <c r="B61" s="25">
        <f t="shared" si="1"/>
        <v>0</v>
      </c>
      <c r="C61" s="24"/>
      <c r="D61" s="24"/>
      <c r="E61" s="24"/>
      <c r="F61" s="24"/>
      <c r="G61" s="24"/>
      <c r="H61" s="24"/>
      <c r="I61" s="24"/>
      <c r="J61" s="24"/>
      <c r="K61" s="23"/>
      <c r="L61" s="23"/>
      <c r="M61" s="23"/>
      <c r="N61" s="23"/>
      <c r="O61" s="22"/>
    </row>
    <row r="62" spans="1:15" ht="31.5" customHeight="1">
      <c r="A62" s="26" t="s">
        <v>9</v>
      </c>
      <c r="B62" s="25">
        <f t="shared" si="1"/>
        <v>0</v>
      </c>
      <c r="C62" s="24"/>
      <c r="D62" s="24"/>
      <c r="E62" s="24"/>
      <c r="F62" s="24"/>
      <c r="G62" s="24"/>
      <c r="H62" s="24"/>
      <c r="I62" s="24"/>
      <c r="J62" s="24"/>
      <c r="K62" s="23"/>
      <c r="L62" s="23"/>
      <c r="M62" s="23"/>
      <c r="N62" s="23"/>
      <c r="O62" s="22"/>
    </row>
    <row r="63" spans="1:15" ht="15.75">
      <c r="A63" s="26" t="s">
        <v>8</v>
      </c>
      <c r="B63" s="25">
        <f t="shared" si="1"/>
        <v>0</v>
      </c>
      <c r="C63" s="24"/>
      <c r="D63" s="24"/>
      <c r="E63" s="24"/>
      <c r="F63" s="24"/>
      <c r="G63" s="24"/>
      <c r="H63" s="24"/>
      <c r="I63" s="24"/>
      <c r="J63" s="24"/>
      <c r="K63" s="23"/>
      <c r="L63" s="23"/>
      <c r="M63" s="23"/>
      <c r="N63" s="23"/>
      <c r="O63" s="22"/>
    </row>
    <row r="64" spans="1:15" ht="15.6" customHeight="1">
      <c r="A64" s="26" t="s">
        <v>7</v>
      </c>
      <c r="B64" s="25">
        <f t="shared" si="1"/>
        <v>820</v>
      </c>
      <c r="C64" s="24"/>
      <c r="D64" s="24"/>
      <c r="E64" s="24"/>
      <c r="F64" s="24">
        <v>820</v>
      </c>
      <c r="G64" s="24"/>
      <c r="H64" s="24"/>
      <c r="I64" s="24">
        <v>870</v>
      </c>
      <c r="J64" s="24"/>
      <c r="K64" s="23"/>
      <c r="L64" s="23"/>
      <c r="M64" s="23"/>
      <c r="N64" s="23"/>
      <c r="O64" s="22"/>
    </row>
    <row r="65" spans="1:15" ht="15.75">
      <c r="A65" s="26" t="s">
        <v>6</v>
      </c>
      <c r="B65" s="25">
        <f t="shared" si="1"/>
        <v>0</v>
      </c>
      <c r="C65" s="24"/>
      <c r="D65" s="24"/>
      <c r="E65" s="24"/>
      <c r="F65" s="24"/>
      <c r="G65" s="24"/>
      <c r="H65" s="24"/>
      <c r="I65" s="24"/>
      <c r="J65" s="24"/>
      <c r="K65" s="23"/>
      <c r="L65" s="23"/>
      <c r="M65" s="23"/>
      <c r="N65" s="23"/>
      <c r="O65" s="22"/>
    </row>
    <row r="66" spans="1:15" ht="15.75">
      <c r="A66" s="26" t="s">
        <v>5</v>
      </c>
      <c r="B66" s="25">
        <f t="shared" si="1"/>
        <v>1640</v>
      </c>
      <c r="C66" s="24"/>
      <c r="D66" s="24"/>
      <c r="E66" s="24"/>
      <c r="F66" s="24">
        <v>1640</v>
      </c>
      <c r="G66" s="24"/>
      <c r="H66" s="24"/>
      <c r="I66" s="24">
        <v>1740</v>
      </c>
      <c r="J66" s="24"/>
      <c r="K66" s="23"/>
      <c r="L66" s="23"/>
      <c r="M66" s="23"/>
      <c r="N66" s="23"/>
      <c r="O66" s="22"/>
    </row>
    <row r="67" spans="1:15" ht="19.5" customHeight="1">
      <c r="A67" s="26" t="s">
        <v>4</v>
      </c>
      <c r="B67" s="25">
        <f t="shared" si="1"/>
        <v>0</v>
      </c>
      <c r="C67" s="24"/>
      <c r="D67" s="24"/>
      <c r="E67" s="24"/>
      <c r="F67" s="24"/>
      <c r="G67" s="24"/>
      <c r="H67" s="24"/>
      <c r="I67" s="24"/>
      <c r="J67" s="24"/>
      <c r="K67" s="23"/>
      <c r="L67" s="23"/>
      <c r="M67" s="23"/>
      <c r="N67" s="23"/>
      <c r="O67" s="22"/>
    </row>
    <row r="68" spans="1:15" s="27" customFormat="1" ht="15.75">
      <c r="A68" s="29" t="s">
        <v>3</v>
      </c>
      <c r="B68" s="25">
        <f t="shared" si="1"/>
        <v>300</v>
      </c>
      <c r="C68" s="24"/>
      <c r="D68" s="24"/>
      <c r="E68" s="24"/>
      <c r="F68" s="24">
        <v>300</v>
      </c>
      <c r="G68" s="24"/>
      <c r="H68" s="24"/>
      <c r="I68" s="24">
        <v>300</v>
      </c>
      <c r="J68" s="24"/>
      <c r="K68" s="28">
        <f>ROUND(((B68+H68)*4)+I68*9.4,2)</f>
        <v>4020</v>
      </c>
      <c r="L68" s="23"/>
      <c r="M68" s="23"/>
      <c r="N68" s="23"/>
      <c r="O68" s="22"/>
    </row>
    <row r="69" spans="1:15" ht="15.75">
      <c r="A69" s="26" t="s">
        <v>2</v>
      </c>
      <c r="B69" s="25">
        <f t="shared" si="1"/>
        <v>0</v>
      </c>
      <c r="C69" s="24"/>
      <c r="D69" s="24"/>
      <c r="E69" s="24"/>
      <c r="F69" s="24"/>
      <c r="G69" s="24"/>
      <c r="H69" s="24"/>
      <c r="I69" s="24"/>
      <c r="J69" s="24"/>
      <c r="K69" s="23"/>
      <c r="L69" s="23"/>
      <c r="M69" s="23"/>
      <c r="N69" s="23"/>
      <c r="O69" s="22"/>
    </row>
    <row r="70" spans="1:15" ht="16.5" thickBot="1">
      <c r="A70" s="21" t="s">
        <v>1</v>
      </c>
      <c r="B70" s="20">
        <f t="shared" si="1"/>
        <v>0</v>
      </c>
      <c r="C70" s="18"/>
      <c r="D70" s="18"/>
      <c r="E70" s="17"/>
      <c r="F70" s="19"/>
      <c r="G70" s="17"/>
      <c r="H70" s="18"/>
      <c r="I70" s="18"/>
      <c r="J70" s="17"/>
      <c r="K70" s="15"/>
      <c r="L70" s="16"/>
      <c r="M70" s="15"/>
      <c r="N70" s="15"/>
      <c r="O70" s="14"/>
    </row>
    <row r="71" spans="1:15" ht="16.5" thickBot="1">
      <c r="A71" s="13" t="s">
        <v>0</v>
      </c>
      <c r="B71" s="11">
        <f t="shared" ref="B71:O71" si="2">SUM(B7:B70)</f>
        <v>20679</v>
      </c>
      <c r="C71" s="11">
        <f t="shared" si="2"/>
        <v>1918</v>
      </c>
      <c r="D71" s="11">
        <f t="shared" si="2"/>
        <v>5624</v>
      </c>
      <c r="E71" s="11">
        <f t="shared" si="2"/>
        <v>313</v>
      </c>
      <c r="F71" s="11">
        <f t="shared" si="2"/>
        <v>13137</v>
      </c>
      <c r="G71" s="11">
        <f t="shared" si="2"/>
        <v>1809</v>
      </c>
      <c r="H71" s="11">
        <f t="shared" si="2"/>
        <v>3325</v>
      </c>
      <c r="I71" s="11">
        <f t="shared" si="2"/>
        <v>13926</v>
      </c>
      <c r="J71" s="11">
        <f t="shared" si="2"/>
        <v>0</v>
      </c>
      <c r="K71" s="12">
        <f t="shared" si="2"/>
        <v>4020</v>
      </c>
      <c r="L71" s="11">
        <f t="shared" si="2"/>
        <v>0</v>
      </c>
      <c r="M71" s="11">
        <f t="shared" si="2"/>
        <v>0</v>
      </c>
      <c r="N71" s="11">
        <f t="shared" si="2"/>
        <v>0</v>
      </c>
      <c r="O71" s="10">
        <f t="shared" si="2"/>
        <v>0</v>
      </c>
    </row>
    <row r="72" spans="1:15" ht="22.9" customHeight="1">
      <c r="A72" s="9"/>
      <c r="B72" s="8"/>
      <c r="C72" s="8"/>
      <c r="D72" s="8"/>
      <c r="E72" s="8"/>
      <c r="F72" s="8"/>
      <c r="G72" s="8"/>
      <c r="H72" s="7"/>
      <c r="I72" s="7"/>
      <c r="J72" s="7"/>
      <c r="K72" s="7"/>
      <c r="L72" s="7"/>
      <c r="M72" s="7"/>
      <c r="N72" s="7"/>
      <c r="O72" s="7"/>
    </row>
    <row r="73" spans="1:15" ht="15.75">
      <c r="B73" s="5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</row>
    <row r="74" spans="1:15" ht="15.75"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</row>
    <row r="75" spans="1:15" ht="15.75">
      <c r="B75" s="4"/>
      <c r="C75" s="4"/>
      <c r="D75" s="4"/>
      <c r="E75" s="4"/>
      <c r="F75" s="4"/>
      <c r="G75" s="4"/>
      <c r="H75" s="3"/>
      <c r="I75" s="3"/>
      <c r="J75" s="3"/>
      <c r="K75" s="3"/>
      <c r="L75" s="3"/>
      <c r="M75" s="3"/>
      <c r="N75" s="3"/>
      <c r="O75" s="3"/>
    </row>
  </sheetData>
  <mergeCells count="11">
    <mergeCell ref="L4:O4"/>
    <mergeCell ref="L5:M5"/>
    <mergeCell ref="N5:O5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41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77"/>
  <sheetViews>
    <sheetView zoomScale="86" zoomScaleNormal="86" zoomScaleSheetLayoutView="112" workbookViewId="0">
      <pane ySplit="10" topLeftCell="A11" activePane="bottomLeft" state="frozen"/>
      <selection activeCell="M80" sqref="M80"/>
      <selection pane="bottomLeft" activeCell="M80" sqref="M80"/>
    </sheetView>
  </sheetViews>
  <sheetFormatPr defaultRowHeight="15"/>
  <cols>
    <col min="1" max="1" width="30.42578125" style="113" customWidth="1"/>
    <col min="2" max="2" width="8.85546875" style="113" customWidth="1"/>
    <col min="3" max="4" width="10.5703125" style="113" customWidth="1"/>
    <col min="5" max="5" width="15.7109375" style="113" customWidth="1"/>
    <col min="6" max="6" width="10" style="113" customWidth="1"/>
    <col min="7" max="7" width="9.85546875" style="113" customWidth="1"/>
    <col min="8" max="9" width="9" style="113" customWidth="1"/>
    <col min="10" max="10" width="9.5703125" style="113" customWidth="1"/>
    <col min="11" max="12" width="9.140625" style="113"/>
    <col min="13" max="13" width="10" style="113" customWidth="1"/>
    <col min="14" max="15" width="10.28515625" style="113" customWidth="1"/>
    <col min="16" max="216" width="9.140625" style="113"/>
    <col min="217" max="217" width="34" style="113" customWidth="1"/>
    <col min="218" max="218" width="11.28515625" style="113" customWidth="1"/>
    <col min="219" max="219" width="11" style="113" customWidth="1"/>
    <col min="220" max="226" width="9.140625" style="113"/>
    <col min="227" max="228" width="10.7109375" style="113" customWidth="1"/>
    <col min="229" max="229" width="9.140625" style="113"/>
    <col min="230" max="230" width="11.5703125" style="113" customWidth="1"/>
    <col min="231" max="231" width="13.7109375" style="113" customWidth="1"/>
    <col min="232" max="235" width="9.28515625" style="113" customWidth="1"/>
    <col min="236" max="472" width="9.140625" style="113"/>
    <col min="473" max="473" width="34" style="113" customWidth="1"/>
    <col min="474" max="474" width="11.28515625" style="113" customWidth="1"/>
    <col min="475" max="475" width="11" style="113" customWidth="1"/>
    <col min="476" max="482" width="9.140625" style="113"/>
    <col min="483" max="484" width="10.7109375" style="113" customWidth="1"/>
    <col min="485" max="485" width="9.140625" style="113"/>
    <col min="486" max="486" width="11.5703125" style="113" customWidth="1"/>
    <col min="487" max="487" width="13.7109375" style="113" customWidth="1"/>
    <col min="488" max="491" width="9.28515625" style="113" customWidth="1"/>
    <col min="492" max="728" width="9.140625" style="113"/>
    <col min="729" max="729" width="34" style="113" customWidth="1"/>
    <col min="730" max="730" width="11.28515625" style="113" customWidth="1"/>
    <col min="731" max="731" width="11" style="113" customWidth="1"/>
    <col min="732" max="738" width="9.140625" style="113"/>
    <col min="739" max="740" width="10.7109375" style="113" customWidth="1"/>
    <col min="741" max="741" width="9.140625" style="113"/>
    <col min="742" max="742" width="11.5703125" style="113" customWidth="1"/>
    <col min="743" max="743" width="13.7109375" style="113" customWidth="1"/>
    <col min="744" max="747" width="9.28515625" style="113" customWidth="1"/>
    <col min="748" max="984" width="9.140625" style="113"/>
    <col min="985" max="985" width="34" style="113" customWidth="1"/>
    <col min="986" max="986" width="11.28515625" style="113" customWidth="1"/>
    <col min="987" max="987" width="11" style="113" customWidth="1"/>
    <col min="988" max="994" width="9.140625" style="113"/>
    <col min="995" max="996" width="10.7109375" style="113" customWidth="1"/>
    <col min="997" max="997" width="9.140625" style="113"/>
    <col min="998" max="998" width="11.5703125" style="113" customWidth="1"/>
    <col min="999" max="999" width="13.7109375" style="113" customWidth="1"/>
    <col min="1000" max="1003" width="9.28515625" style="113" customWidth="1"/>
    <col min="1004" max="1240" width="9.140625" style="113"/>
    <col min="1241" max="1241" width="34" style="113" customWidth="1"/>
    <col min="1242" max="1242" width="11.28515625" style="113" customWidth="1"/>
    <col min="1243" max="1243" width="11" style="113" customWidth="1"/>
    <col min="1244" max="1250" width="9.140625" style="113"/>
    <col min="1251" max="1252" width="10.7109375" style="113" customWidth="1"/>
    <col min="1253" max="1253" width="9.140625" style="113"/>
    <col min="1254" max="1254" width="11.5703125" style="113" customWidth="1"/>
    <col min="1255" max="1255" width="13.7109375" style="113" customWidth="1"/>
    <col min="1256" max="1259" width="9.28515625" style="113" customWidth="1"/>
    <col min="1260" max="1496" width="9.140625" style="113"/>
    <col min="1497" max="1497" width="34" style="113" customWidth="1"/>
    <col min="1498" max="1498" width="11.28515625" style="113" customWidth="1"/>
    <col min="1499" max="1499" width="11" style="113" customWidth="1"/>
    <col min="1500" max="1506" width="9.140625" style="113"/>
    <col min="1507" max="1508" width="10.7109375" style="113" customWidth="1"/>
    <col min="1509" max="1509" width="9.140625" style="113"/>
    <col min="1510" max="1510" width="11.5703125" style="113" customWidth="1"/>
    <col min="1511" max="1511" width="13.7109375" style="113" customWidth="1"/>
    <col min="1512" max="1515" width="9.28515625" style="113" customWidth="1"/>
    <col min="1516" max="1752" width="9.140625" style="113"/>
    <col min="1753" max="1753" width="34" style="113" customWidth="1"/>
    <col min="1754" max="1754" width="11.28515625" style="113" customWidth="1"/>
    <col min="1755" max="1755" width="11" style="113" customWidth="1"/>
    <col min="1756" max="1762" width="9.140625" style="113"/>
    <col min="1763" max="1764" width="10.7109375" style="113" customWidth="1"/>
    <col min="1765" max="1765" width="9.140625" style="113"/>
    <col min="1766" max="1766" width="11.5703125" style="113" customWidth="1"/>
    <col min="1767" max="1767" width="13.7109375" style="113" customWidth="1"/>
    <col min="1768" max="1771" width="9.28515625" style="113" customWidth="1"/>
    <col min="1772" max="2008" width="9.140625" style="113"/>
    <col min="2009" max="2009" width="34" style="113" customWidth="1"/>
    <col min="2010" max="2010" width="11.28515625" style="113" customWidth="1"/>
    <col min="2011" max="2011" width="11" style="113" customWidth="1"/>
    <col min="2012" max="2018" width="9.140625" style="113"/>
    <col min="2019" max="2020" width="10.7109375" style="113" customWidth="1"/>
    <col min="2021" max="2021" width="9.140625" style="113"/>
    <col min="2022" max="2022" width="11.5703125" style="113" customWidth="1"/>
    <col min="2023" max="2023" width="13.7109375" style="113" customWidth="1"/>
    <col min="2024" max="2027" width="9.28515625" style="113" customWidth="1"/>
    <col min="2028" max="2264" width="9.140625" style="113"/>
    <col min="2265" max="2265" width="34" style="113" customWidth="1"/>
    <col min="2266" max="2266" width="11.28515625" style="113" customWidth="1"/>
    <col min="2267" max="2267" width="11" style="113" customWidth="1"/>
    <col min="2268" max="2274" width="9.140625" style="113"/>
    <col min="2275" max="2276" width="10.7109375" style="113" customWidth="1"/>
    <col min="2277" max="2277" width="9.140625" style="113"/>
    <col min="2278" max="2278" width="11.5703125" style="113" customWidth="1"/>
    <col min="2279" max="2279" width="13.7109375" style="113" customWidth="1"/>
    <col min="2280" max="2283" width="9.28515625" style="113" customWidth="1"/>
    <col min="2284" max="2520" width="9.140625" style="113"/>
    <col min="2521" max="2521" width="34" style="113" customWidth="1"/>
    <col min="2522" max="2522" width="11.28515625" style="113" customWidth="1"/>
    <col min="2523" max="2523" width="11" style="113" customWidth="1"/>
    <col min="2524" max="2530" width="9.140625" style="113"/>
    <col min="2531" max="2532" width="10.7109375" style="113" customWidth="1"/>
    <col min="2533" max="2533" width="9.140625" style="113"/>
    <col min="2534" max="2534" width="11.5703125" style="113" customWidth="1"/>
    <col min="2535" max="2535" width="13.7109375" style="113" customWidth="1"/>
    <col min="2536" max="2539" width="9.28515625" style="113" customWidth="1"/>
    <col min="2540" max="2776" width="9.140625" style="113"/>
    <col min="2777" max="2777" width="34" style="113" customWidth="1"/>
    <col min="2778" max="2778" width="11.28515625" style="113" customWidth="1"/>
    <col min="2779" max="2779" width="11" style="113" customWidth="1"/>
    <col min="2780" max="2786" width="9.140625" style="113"/>
    <col min="2787" max="2788" width="10.7109375" style="113" customWidth="1"/>
    <col min="2789" max="2789" width="9.140625" style="113"/>
    <col min="2790" max="2790" width="11.5703125" style="113" customWidth="1"/>
    <col min="2791" max="2791" width="13.7109375" style="113" customWidth="1"/>
    <col min="2792" max="2795" width="9.28515625" style="113" customWidth="1"/>
    <col min="2796" max="3032" width="9.140625" style="113"/>
    <col min="3033" max="3033" width="34" style="113" customWidth="1"/>
    <col min="3034" max="3034" width="11.28515625" style="113" customWidth="1"/>
    <col min="3035" max="3035" width="11" style="113" customWidth="1"/>
    <col min="3036" max="3042" width="9.140625" style="113"/>
    <col min="3043" max="3044" width="10.7109375" style="113" customWidth="1"/>
    <col min="3045" max="3045" width="9.140625" style="113"/>
    <col min="3046" max="3046" width="11.5703125" style="113" customWidth="1"/>
    <col min="3047" max="3047" width="13.7109375" style="113" customWidth="1"/>
    <col min="3048" max="3051" width="9.28515625" style="113" customWidth="1"/>
    <col min="3052" max="3288" width="9.140625" style="113"/>
    <col min="3289" max="3289" width="34" style="113" customWidth="1"/>
    <col min="3290" max="3290" width="11.28515625" style="113" customWidth="1"/>
    <col min="3291" max="3291" width="11" style="113" customWidth="1"/>
    <col min="3292" max="3298" width="9.140625" style="113"/>
    <col min="3299" max="3300" width="10.7109375" style="113" customWidth="1"/>
    <col min="3301" max="3301" width="9.140625" style="113"/>
    <col min="3302" max="3302" width="11.5703125" style="113" customWidth="1"/>
    <col min="3303" max="3303" width="13.7109375" style="113" customWidth="1"/>
    <col min="3304" max="3307" width="9.28515625" style="113" customWidth="1"/>
    <col min="3308" max="3544" width="9.140625" style="113"/>
    <col min="3545" max="3545" width="34" style="113" customWidth="1"/>
    <col min="3546" max="3546" width="11.28515625" style="113" customWidth="1"/>
    <col min="3547" max="3547" width="11" style="113" customWidth="1"/>
    <col min="3548" max="3554" width="9.140625" style="113"/>
    <col min="3555" max="3556" width="10.7109375" style="113" customWidth="1"/>
    <col min="3557" max="3557" width="9.140625" style="113"/>
    <col min="3558" max="3558" width="11.5703125" style="113" customWidth="1"/>
    <col min="3559" max="3559" width="13.7109375" style="113" customWidth="1"/>
    <col min="3560" max="3563" width="9.28515625" style="113" customWidth="1"/>
    <col min="3564" max="3800" width="9.140625" style="113"/>
    <col min="3801" max="3801" width="34" style="113" customWidth="1"/>
    <col min="3802" max="3802" width="11.28515625" style="113" customWidth="1"/>
    <col min="3803" max="3803" width="11" style="113" customWidth="1"/>
    <col min="3804" max="3810" width="9.140625" style="113"/>
    <col min="3811" max="3812" width="10.7109375" style="113" customWidth="1"/>
    <col min="3813" max="3813" width="9.140625" style="113"/>
    <col min="3814" max="3814" width="11.5703125" style="113" customWidth="1"/>
    <col min="3815" max="3815" width="13.7109375" style="113" customWidth="1"/>
    <col min="3816" max="3819" width="9.28515625" style="113" customWidth="1"/>
    <col min="3820" max="4056" width="9.140625" style="113"/>
    <col min="4057" max="4057" width="34" style="113" customWidth="1"/>
    <col min="4058" max="4058" width="11.28515625" style="113" customWidth="1"/>
    <col min="4059" max="4059" width="11" style="113" customWidth="1"/>
    <col min="4060" max="4066" width="9.140625" style="113"/>
    <col min="4067" max="4068" width="10.7109375" style="113" customWidth="1"/>
    <col min="4069" max="4069" width="9.140625" style="113"/>
    <col min="4070" max="4070" width="11.5703125" style="113" customWidth="1"/>
    <col min="4071" max="4071" width="13.7109375" style="113" customWidth="1"/>
    <col min="4072" max="4075" width="9.28515625" style="113" customWidth="1"/>
    <col min="4076" max="4312" width="9.140625" style="113"/>
    <col min="4313" max="4313" width="34" style="113" customWidth="1"/>
    <col min="4314" max="4314" width="11.28515625" style="113" customWidth="1"/>
    <col min="4315" max="4315" width="11" style="113" customWidth="1"/>
    <col min="4316" max="4322" width="9.140625" style="113"/>
    <col min="4323" max="4324" width="10.7109375" style="113" customWidth="1"/>
    <col min="4325" max="4325" width="9.140625" style="113"/>
    <col min="4326" max="4326" width="11.5703125" style="113" customWidth="1"/>
    <col min="4327" max="4327" width="13.7109375" style="113" customWidth="1"/>
    <col min="4328" max="4331" width="9.28515625" style="113" customWidth="1"/>
    <col min="4332" max="4568" width="9.140625" style="113"/>
    <col min="4569" max="4569" width="34" style="113" customWidth="1"/>
    <col min="4570" max="4570" width="11.28515625" style="113" customWidth="1"/>
    <col min="4571" max="4571" width="11" style="113" customWidth="1"/>
    <col min="4572" max="4578" width="9.140625" style="113"/>
    <col min="4579" max="4580" width="10.7109375" style="113" customWidth="1"/>
    <col min="4581" max="4581" width="9.140625" style="113"/>
    <col min="4582" max="4582" width="11.5703125" style="113" customWidth="1"/>
    <col min="4583" max="4583" width="13.7109375" style="113" customWidth="1"/>
    <col min="4584" max="4587" width="9.28515625" style="113" customWidth="1"/>
    <col min="4588" max="4824" width="9.140625" style="113"/>
    <col min="4825" max="4825" width="34" style="113" customWidth="1"/>
    <col min="4826" max="4826" width="11.28515625" style="113" customWidth="1"/>
    <col min="4827" max="4827" width="11" style="113" customWidth="1"/>
    <col min="4828" max="4834" width="9.140625" style="113"/>
    <col min="4835" max="4836" width="10.7109375" style="113" customWidth="1"/>
    <col min="4837" max="4837" width="9.140625" style="113"/>
    <col min="4838" max="4838" width="11.5703125" style="113" customWidth="1"/>
    <col min="4839" max="4839" width="13.7109375" style="113" customWidth="1"/>
    <col min="4840" max="4843" width="9.28515625" style="113" customWidth="1"/>
    <col min="4844" max="5080" width="9.140625" style="113"/>
    <col min="5081" max="5081" width="34" style="113" customWidth="1"/>
    <col min="5082" max="5082" width="11.28515625" style="113" customWidth="1"/>
    <col min="5083" max="5083" width="11" style="113" customWidth="1"/>
    <col min="5084" max="5090" width="9.140625" style="113"/>
    <col min="5091" max="5092" width="10.7109375" style="113" customWidth="1"/>
    <col min="5093" max="5093" width="9.140625" style="113"/>
    <col min="5094" max="5094" width="11.5703125" style="113" customWidth="1"/>
    <col min="5095" max="5095" width="13.7109375" style="113" customWidth="1"/>
    <col min="5096" max="5099" width="9.28515625" style="113" customWidth="1"/>
    <col min="5100" max="5336" width="9.140625" style="113"/>
    <col min="5337" max="5337" width="34" style="113" customWidth="1"/>
    <col min="5338" max="5338" width="11.28515625" style="113" customWidth="1"/>
    <col min="5339" max="5339" width="11" style="113" customWidth="1"/>
    <col min="5340" max="5346" width="9.140625" style="113"/>
    <col min="5347" max="5348" width="10.7109375" style="113" customWidth="1"/>
    <col min="5349" max="5349" width="9.140625" style="113"/>
    <col min="5350" max="5350" width="11.5703125" style="113" customWidth="1"/>
    <col min="5351" max="5351" width="13.7109375" style="113" customWidth="1"/>
    <col min="5352" max="5355" width="9.28515625" style="113" customWidth="1"/>
    <col min="5356" max="5592" width="9.140625" style="113"/>
    <col min="5593" max="5593" width="34" style="113" customWidth="1"/>
    <col min="5594" max="5594" width="11.28515625" style="113" customWidth="1"/>
    <col min="5595" max="5595" width="11" style="113" customWidth="1"/>
    <col min="5596" max="5602" width="9.140625" style="113"/>
    <col min="5603" max="5604" width="10.7109375" style="113" customWidth="1"/>
    <col min="5605" max="5605" width="9.140625" style="113"/>
    <col min="5606" max="5606" width="11.5703125" style="113" customWidth="1"/>
    <col min="5607" max="5607" width="13.7109375" style="113" customWidth="1"/>
    <col min="5608" max="5611" width="9.28515625" style="113" customWidth="1"/>
    <col min="5612" max="5848" width="9.140625" style="113"/>
    <col min="5849" max="5849" width="34" style="113" customWidth="1"/>
    <col min="5850" max="5850" width="11.28515625" style="113" customWidth="1"/>
    <col min="5851" max="5851" width="11" style="113" customWidth="1"/>
    <col min="5852" max="5858" width="9.140625" style="113"/>
    <col min="5859" max="5860" width="10.7109375" style="113" customWidth="1"/>
    <col min="5861" max="5861" width="9.140625" style="113"/>
    <col min="5862" max="5862" width="11.5703125" style="113" customWidth="1"/>
    <col min="5863" max="5863" width="13.7109375" style="113" customWidth="1"/>
    <col min="5864" max="5867" width="9.28515625" style="113" customWidth="1"/>
    <col min="5868" max="6104" width="9.140625" style="113"/>
    <col min="6105" max="6105" width="34" style="113" customWidth="1"/>
    <col min="6106" max="6106" width="11.28515625" style="113" customWidth="1"/>
    <col min="6107" max="6107" width="11" style="113" customWidth="1"/>
    <col min="6108" max="6114" width="9.140625" style="113"/>
    <col min="6115" max="6116" width="10.7109375" style="113" customWidth="1"/>
    <col min="6117" max="6117" width="9.140625" style="113"/>
    <col min="6118" max="6118" width="11.5703125" style="113" customWidth="1"/>
    <col min="6119" max="6119" width="13.7109375" style="113" customWidth="1"/>
    <col min="6120" max="6123" width="9.28515625" style="113" customWidth="1"/>
    <col min="6124" max="6360" width="9.140625" style="113"/>
    <col min="6361" max="6361" width="34" style="113" customWidth="1"/>
    <col min="6362" max="6362" width="11.28515625" style="113" customWidth="1"/>
    <col min="6363" max="6363" width="11" style="113" customWidth="1"/>
    <col min="6364" max="6370" width="9.140625" style="113"/>
    <col min="6371" max="6372" width="10.7109375" style="113" customWidth="1"/>
    <col min="6373" max="6373" width="9.140625" style="113"/>
    <col min="6374" max="6374" width="11.5703125" style="113" customWidth="1"/>
    <col min="6375" max="6375" width="13.7109375" style="113" customWidth="1"/>
    <col min="6376" max="6379" width="9.28515625" style="113" customWidth="1"/>
    <col min="6380" max="6616" width="9.140625" style="113"/>
    <col min="6617" max="6617" width="34" style="113" customWidth="1"/>
    <col min="6618" max="6618" width="11.28515625" style="113" customWidth="1"/>
    <col min="6619" max="6619" width="11" style="113" customWidth="1"/>
    <col min="6620" max="6626" width="9.140625" style="113"/>
    <col min="6627" max="6628" width="10.7109375" style="113" customWidth="1"/>
    <col min="6629" max="6629" width="9.140625" style="113"/>
    <col min="6630" max="6630" width="11.5703125" style="113" customWidth="1"/>
    <col min="6631" max="6631" width="13.7109375" style="113" customWidth="1"/>
    <col min="6632" max="6635" width="9.28515625" style="113" customWidth="1"/>
    <col min="6636" max="6872" width="9.140625" style="113"/>
    <col min="6873" max="6873" width="34" style="113" customWidth="1"/>
    <col min="6874" max="6874" width="11.28515625" style="113" customWidth="1"/>
    <col min="6875" max="6875" width="11" style="113" customWidth="1"/>
    <col min="6876" max="6882" width="9.140625" style="113"/>
    <col min="6883" max="6884" width="10.7109375" style="113" customWidth="1"/>
    <col min="6885" max="6885" width="9.140625" style="113"/>
    <col min="6886" max="6886" width="11.5703125" style="113" customWidth="1"/>
    <col min="6887" max="6887" width="13.7109375" style="113" customWidth="1"/>
    <col min="6888" max="6891" width="9.28515625" style="113" customWidth="1"/>
    <col min="6892" max="7128" width="9.140625" style="113"/>
    <col min="7129" max="7129" width="34" style="113" customWidth="1"/>
    <col min="7130" max="7130" width="11.28515625" style="113" customWidth="1"/>
    <col min="7131" max="7131" width="11" style="113" customWidth="1"/>
    <col min="7132" max="7138" width="9.140625" style="113"/>
    <col min="7139" max="7140" width="10.7109375" style="113" customWidth="1"/>
    <col min="7141" max="7141" width="9.140625" style="113"/>
    <col min="7142" max="7142" width="11.5703125" style="113" customWidth="1"/>
    <col min="7143" max="7143" width="13.7109375" style="113" customWidth="1"/>
    <col min="7144" max="7147" width="9.28515625" style="113" customWidth="1"/>
    <col min="7148" max="7384" width="9.140625" style="113"/>
    <col min="7385" max="7385" width="34" style="113" customWidth="1"/>
    <col min="7386" max="7386" width="11.28515625" style="113" customWidth="1"/>
    <col min="7387" max="7387" width="11" style="113" customWidth="1"/>
    <col min="7388" max="7394" width="9.140625" style="113"/>
    <col min="7395" max="7396" width="10.7109375" style="113" customWidth="1"/>
    <col min="7397" max="7397" width="9.140625" style="113"/>
    <col min="7398" max="7398" width="11.5703125" style="113" customWidth="1"/>
    <col min="7399" max="7399" width="13.7109375" style="113" customWidth="1"/>
    <col min="7400" max="7403" width="9.28515625" style="113" customWidth="1"/>
    <col min="7404" max="7640" width="9.140625" style="113"/>
    <col min="7641" max="7641" width="34" style="113" customWidth="1"/>
    <col min="7642" max="7642" width="11.28515625" style="113" customWidth="1"/>
    <col min="7643" max="7643" width="11" style="113" customWidth="1"/>
    <col min="7644" max="7650" width="9.140625" style="113"/>
    <col min="7651" max="7652" width="10.7109375" style="113" customWidth="1"/>
    <col min="7653" max="7653" width="9.140625" style="113"/>
    <col min="7654" max="7654" width="11.5703125" style="113" customWidth="1"/>
    <col min="7655" max="7655" width="13.7109375" style="113" customWidth="1"/>
    <col min="7656" max="7659" width="9.28515625" style="113" customWidth="1"/>
    <col min="7660" max="7896" width="9.140625" style="113"/>
    <col min="7897" max="7897" width="34" style="113" customWidth="1"/>
    <col min="7898" max="7898" width="11.28515625" style="113" customWidth="1"/>
    <col min="7899" max="7899" width="11" style="113" customWidth="1"/>
    <col min="7900" max="7906" width="9.140625" style="113"/>
    <col min="7907" max="7908" width="10.7109375" style="113" customWidth="1"/>
    <col min="7909" max="7909" width="9.140625" style="113"/>
    <col min="7910" max="7910" width="11.5703125" style="113" customWidth="1"/>
    <col min="7911" max="7911" width="13.7109375" style="113" customWidth="1"/>
    <col min="7912" max="7915" width="9.28515625" style="113" customWidth="1"/>
    <col min="7916" max="8152" width="9.140625" style="113"/>
    <col min="8153" max="8153" width="34" style="113" customWidth="1"/>
    <col min="8154" max="8154" width="11.28515625" style="113" customWidth="1"/>
    <col min="8155" max="8155" width="11" style="113" customWidth="1"/>
    <col min="8156" max="8162" width="9.140625" style="113"/>
    <col min="8163" max="8164" width="10.7109375" style="113" customWidth="1"/>
    <col min="8165" max="8165" width="9.140625" style="113"/>
    <col min="8166" max="8166" width="11.5703125" style="113" customWidth="1"/>
    <col min="8167" max="8167" width="13.7109375" style="113" customWidth="1"/>
    <col min="8168" max="8171" width="9.28515625" style="113" customWidth="1"/>
    <col min="8172" max="8408" width="9.140625" style="113"/>
    <col min="8409" max="8409" width="34" style="113" customWidth="1"/>
    <col min="8410" max="8410" width="11.28515625" style="113" customWidth="1"/>
    <col min="8411" max="8411" width="11" style="113" customWidth="1"/>
    <col min="8412" max="8418" width="9.140625" style="113"/>
    <col min="8419" max="8420" width="10.7109375" style="113" customWidth="1"/>
    <col min="8421" max="8421" width="9.140625" style="113"/>
    <col min="8422" max="8422" width="11.5703125" style="113" customWidth="1"/>
    <col min="8423" max="8423" width="13.7109375" style="113" customWidth="1"/>
    <col min="8424" max="8427" width="9.28515625" style="113" customWidth="1"/>
    <col min="8428" max="8664" width="9.140625" style="113"/>
    <col min="8665" max="8665" width="34" style="113" customWidth="1"/>
    <col min="8666" max="8666" width="11.28515625" style="113" customWidth="1"/>
    <col min="8667" max="8667" width="11" style="113" customWidth="1"/>
    <col min="8668" max="8674" width="9.140625" style="113"/>
    <col min="8675" max="8676" width="10.7109375" style="113" customWidth="1"/>
    <col min="8677" max="8677" width="9.140625" style="113"/>
    <col min="8678" max="8678" width="11.5703125" style="113" customWidth="1"/>
    <col min="8679" max="8679" width="13.7109375" style="113" customWidth="1"/>
    <col min="8680" max="8683" width="9.28515625" style="113" customWidth="1"/>
    <col min="8684" max="8920" width="9.140625" style="113"/>
    <col min="8921" max="8921" width="34" style="113" customWidth="1"/>
    <col min="8922" max="8922" width="11.28515625" style="113" customWidth="1"/>
    <col min="8923" max="8923" width="11" style="113" customWidth="1"/>
    <col min="8924" max="8930" width="9.140625" style="113"/>
    <col min="8931" max="8932" width="10.7109375" style="113" customWidth="1"/>
    <col min="8933" max="8933" width="9.140625" style="113"/>
    <col min="8934" max="8934" width="11.5703125" style="113" customWidth="1"/>
    <col min="8935" max="8935" width="13.7109375" style="113" customWidth="1"/>
    <col min="8936" max="8939" width="9.28515625" style="113" customWidth="1"/>
    <col min="8940" max="9176" width="9.140625" style="113"/>
    <col min="9177" max="9177" width="34" style="113" customWidth="1"/>
    <col min="9178" max="9178" width="11.28515625" style="113" customWidth="1"/>
    <col min="9179" max="9179" width="11" style="113" customWidth="1"/>
    <col min="9180" max="9186" width="9.140625" style="113"/>
    <col min="9187" max="9188" width="10.7109375" style="113" customWidth="1"/>
    <col min="9189" max="9189" width="9.140625" style="113"/>
    <col min="9190" max="9190" width="11.5703125" style="113" customWidth="1"/>
    <col min="9191" max="9191" width="13.7109375" style="113" customWidth="1"/>
    <col min="9192" max="9195" width="9.28515625" style="113" customWidth="1"/>
    <col min="9196" max="9432" width="9.140625" style="113"/>
    <col min="9433" max="9433" width="34" style="113" customWidth="1"/>
    <col min="9434" max="9434" width="11.28515625" style="113" customWidth="1"/>
    <col min="9435" max="9435" width="11" style="113" customWidth="1"/>
    <col min="9436" max="9442" width="9.140625" style="113"/>
    <col min="9443" max="9444" width="10.7109375" style="113" customWidth="1"/>
    <col min="9445" max="9445" width="9.140625" style="113"/>
    <col min="9446" max="9446" width="11.5703125" style="113" customWidth="1"/>
    <col min="9447" max="9447" width="13.7109375" style="113" customWidth="1"/>
    <col min="9448" max="9451" width="9.28515625" style="113" customWidth="1"/>
    <col min="9452" max="9688" width="9.140625" style="113"/>
    <col min="9689" max="9689" width="34" style="113" customWidth="1"/>
    <col min="9690" max="9690" width="11.28515625" style="113" customWidth="1"/>
    <col min="9691" max="9691" width="11" style="113" customWidth="1"/>
    <col min="9692" max="9698" width="9.140625" style="113"/>
    <col min="9699" max="9700" width="10.7109375" style="113" customWidth="1"/>
    <col min="9701" max="9701" width="9.140625" style="113"/>
    <col min="9702" max="9702" width="11.5703125" style="113" customWidth="1"/>
    <col min="9703" max="9703" width="13.7109375" style="113" customWidth="1"/>
    <col min="9704" max="9707" width="9.28515625" style="113" customWidth="1"/>
    <col min="9708" max="9944" width="9.140625" style="113"/>
    <col min="9945" max="9945" width="34" style="113" customWidth="1"/>
    <col min="9946" max="9946" width="11.28515625" style="113" customWidth="1"/>
    <col min="9947" max="9947" width="11" style="113" customWidth="1"/>
    <col min="9948" max="9954" width="9.140625" style="113"/>
    <col min="9955" max="9956" width="10.7109375" style="113" customWidth="1"/>
    <col min="9957" max="9957" width="9.140625" style="113"/>
    <col min="9958" max="9958" width="11.5703125" style="113" customWidth="1"/>
    <col min="9959" max="9959" width="13.7109375" style="113" customWidth="1"/>
    <col min="9960" max="9963" width="9.28515625" style="113" customWidth="1"/>
    <col min="9964" max="10200" width="9.140625" style="113"/>
    <col min="10201" max="10201" width="34" style="113" customWidth="1"/>
    <col min="10202" max="10202" width="11.28515625" style="113" customWidth="1"/>
    <col min="10203" max="10203" width="11" style="113" customWidth="1"/>
    <col min="10204" max="10210" width="9.140625" style="113"/>
    <col min="10211" max="10212" width="10.7109375" style="113" customWidth="1"/>
    <col min="10213" max="10213" width="9.140625" style="113"/>
    <col min="10214" max="10214" width="11.5703125" style="113" customWidth="1"/>
    <col min="10215" max="10215" width="13.7109375" style="113" customWidth="1"/>
    <col min="10216" max="10219" width="9.28515625" style="113" customWidth="1"/>
    <col min="10220" max="10456" width="9.140625" style="113"/>
    <col min="10457" max="10457" width="34" style="113" customWidth="1"/>
    <col min="10458" max="10458" width="11.28515625" style="113" customWidth="1"/>
    <col min="10459" max="10459" width="11" style="113" customWidth="1"/>
    <col min="10460" max="10466" width="9.140625" style="113"/>
    <col min="10467" max="10468" width="10.7109375" style="113" customWidth="1"/>
    <col min="10469" max="10469" width="9.140625" style="113"/>
    <col min="10470" max="10470" width="11.5703125" style="113" customWidth="1"/>
    <col min="10471" max="10471" width="13.7109375" style="113" customWidth="1"/>
    <col min="10472" max="10475" width="9.28515625" style="113" customWidth="1"/>
    <col min="10476" max="10712" width="9.140625" style="113"/>
    <col min="10713" max="10713" width="34" style="113" customWidth="1"/>
    <col min="10714" max="10714" width="11.28515625" style="113" customWidth="1"/>
    <col min="10715" max="10715" width="11" style="113" customWidth="1"/>
    <col min="10716" max="10722" width="9.140625" style="113"/>
    <col min="10723" max="10724" width="10.7109375" style="113" customWidth="1"/>
    <col min="10725" max="10725" width="9.140625" style="113"/>
    <col min="10726" max="10726" width="11.5703125" style="113" customWidth="1"/>
    <col min="10727" max="10727" width="13.7109375" style="113" customWidth="1"/>
    <col min="10728" max="10731" width="9.28515625" style="113" customWidth="1"/>
    <col min="10732" max="10968" width="9.140625" style="113"/>
    <col min="10969" max="10969" width="34" style="113" customWidth="1"/>
    <col min="10970" max="10970" width="11.28515625" style="113" customWidth="1"/>
    <col min="10971" max="10971" width="11" style="113" customWidth="1"/>
    <col min="10972" max="10978" width="9.140625" style="113"/>
    <col min="10979" max="10980" width="10.7109375" style="113" customWidth="1"/>
    <col min="10981" max="10981" width="9.140625" style="113"/>
    <col min="10982" max="10982" width="11.5703125" style="113" customWidth="1"/>
    <col min="10983" max="10983" width="13.7109375" style="113" customWidth="1"/>
    <col min="10984" max="10987" width="9.28515625" style="113" customWidth="1"/>
    <col min="10988" max="11224" width="9.140625" style="113"/>
    <col min="11225" max="11225" width="34" style="113" customWidth="1"/>
    <col min="11226" max="11226" width="11.28515625" style="113" customWidth="1"/>
    <col min="11227" max="11227" width="11" style="113" customWidth="1"/>
    <col min="11228" max="11234" width="9.140625" style="113"/>
    <col min="11235" max="11236" width="10.7109375" style="113" customWidth="1"/>
    <col min="11237" max="11237" width="9.140625" style="113"/>
    <col min="11238" max="11238" width="11.5703125" style="113" customWidth="1"/>
    <col min="11239" max="11239" width="13.7109375" style="113" customWidth="1"/>
    <col min="11240" max="11243" width="9.28515625" style="113" customWidth="1"/>
    <col min="11244" max="11480" width="9.140625" style="113"/>
    <col min="11481" max="11481" width="34" style="113" customWidth="1"/>
    <col min="11482" max="11482" width="11.28515625" style="113" customWidth="1"/>
    <col min="11483" max="11483" width="11" style="113" customWidth="1"/>
    <col min="11484" max="11490" width="9.140625" style="113"/>
    <col min="11491" max="11492" width="10.7109375" style="113" customWidth="1"/>
    <col min="11493" max="11493" width="9.140625" style="113"/>
    <col min="11494" max="11494" width="11.5703125" style="113" customWidth="1"/>
    <col min="11495" max="11495" width="13.7109375" style="113" customWidth="1"/>
    <col min="11496" max="11499" width="9.28515625" style="113" customWidth="1"/>
    <col min="11500" max="11736" width="9.140625" style="113"/>
    <col min="11737" max="11737" width="34" style="113" customWidth="1"/>
    <col min="11738" max="11738" width="11.28515625" style="113" customWidth="1"/>
    <col min="11739" max="11739" width="11" style="113" customWidth="1"/>
    <col min="11740" max="11746" width="9.140625" style="113"/>
    <col min="11747" max="11748" width="10.7109375" style="113" customWidth="1"/>
    <col min="11749" max="11749" width="9.140625" style="113"/>
    <col min="11750" max="11750" width="11.5703125" style="113" customWidth="1"/>
    <col min="11751" max="11751" width="13.7109375" style="113" customWidth="1"/>
    <col min="11752" max="11755" width="9.28515625" style="113" customWidth="1"/>
    <col min="11756" max="11992" width="9.140625" style="113"/>
    <col min="11993" max="11993" width="34" style="113" customWidth="1"/>
    <col min="11994" max="11994" width="11.28515625" style="113" customWidth="1"/>
    <col min="11995" max="11995" width="11" style="113" customWidth="1"/>
    <col min="11996" max="12002" width="9.140625" style="113"/>
    <col min="12003" max="12004" width="10.7109375" style="113" customWidth="1"/>
    <col min="12005" max="12005" width="9.140625" style="113"/>
    <col min="12006" max="12006" width="11.5703125" style="113" customWidth="1"/>
    <col min="12007" max="12007" width="13.7109375" style="113" customWidth="1"/>
    <col min="12008" max="12011" width="9.28515625" style="113" customWidth="1"/>
    <col min="12012" max="12248" width="9.140625" style="113"/>
    <col min="12249" max="12249" width="34" style="113" customWidth="1"/>
    <col min="12250" max="12250" width="11.28515625" style="113" customWidth="1"/>
    <col min="12251" max="12251" width="11" style="113" customWidth="1"/>
    <col min="12252" max="12258" width="9.140625" style="113"/>
    <col min="12259" max="12260" width="10.7109375" style="113" customWidth="1"/>
    <col min="12261" max="12261" width="9.140625" style="113"/>
    <col min="12262" max="12262" width="11.5703125" style="113" customWidth="1"/>
    <col min="12263" max="12263" width="13.7109375" style="113" customWidth="1"/>
    <col min="12264" max="12267" width="9.28515625" style="113" customWidth="1"/>
    <col min="12268" max="12504" width="9.140625" style="113"/>
    <col min="12505" max="12505" width="34" style="113" customWidth="1"/>
    <col min="12506" max="12506" width="11.28515625" style="113" customWidth="1"/>
    <col min="12507" max="12507" width="11" style="113" customWidth="1"/>
    <col min="12508" max="12514" width="9.140625" style="113"/>
    <col min="12515" max="12516" width="10.7109375" style="113" customWidth="1"/>
    <col min="12517" max="12517" width="9.140625" style="113"/>
    <col min="12518" max="12518" width="11.5703125" style="113" customWidth="1"/>
    <col min="12519" max="12519" width="13.7109375" style="113" customWidth="1"/>
    <col min="12520" max="12523" width="9.28515625" style="113" customWidth="1"/>
    <col min="12524" max="12760" width="9.140625" style="113"/>
    <col min="12761" max="12761" width="34" style="113" customWidth="1"/>
    <col min="12762" max="12762" width="11.28515625" style="113" customWidth="1"/>
    <col min="12763" max="12763" width="11" style="113" customWidth="1"/>
    <col min="12764" max="12770" width="9.140625" style="113"/>
    <col min="12771" max="12772" width="10.7109375" style="113" customWidth="1"/>
    <col min="12773" max="12773" width="9.140625" style="113"/>
    <col min="12774" max="12774" width="11.5703125" style="113" customWidth="1"/>
    <col min="12775" max="12775" width="13.7109375" style="113" customWidth="1"/>
    <col min="12776" max="12779" width="9.28515625" style="113" customWidth="1"/>
    <col min="12780" max="13016" width="9.140625" style="113"/>
    <col min="13017" max="13017" width="34" style="113" customWidth="1"/>
    <col min="13018" max="13018" width="11.28515625" style="113" customWidth="1"/>
    <col min="13019" max="13019" width="11" style="113" customWidth="1"/>
    <col min="13020" max="13026" width="9.140625" style="113"/>
    <col min="13027" max="13028" width="10.7109375" style="113" customWidth="1"/>
    <col min="13029" max="13029" width="9.140625" style="113"/>
    <col min="13030" max="13030" width="11.5703125" style="113" customWidth="1"/>
    <col min="13031" max="13031" width="13.7109375" style="113" customWidth="1"/>
    <col min="13032" max="13035" width="9.28515625" style="113" customWidth="1"/>
    <col min="13036" max="13272" width="9.140625" style="113"/>
    <col min="13273" max="13273" width="34" style="113" customWidth="1"/>
    <col min="13274" max="13274" width="11.28515625" style="113" customWidth="1"/>
    <col min="13275" max="13275" width="11" style="113" customWidth="1"/>
    <col min="13276" max="13282" width="9.140625" style="113"/>
    <col min="13283" max="13284" width="10.7109375" style="113" customWidth="1"/>
    <col min="13285" max="13285" width="9.140625" style="113"/>
    <col min="13286" max="13286" width="11.5703125" style="113" customWidth="1"/>
    <col min="13287" max="13287" width="13.7109375" style="113" customWidth="1"/>
    <col min="13288" max="13291" width="9.28515625" style="113" customWidth="1"/>
    <col min="13292" max="13528" width="9.140625" style="113"/>
    <col min="13529" max="13529" width="34" style="113" customWidth="1"/>
    <col min="13530" max="13530" width="11.28515625" style="113" customWidth="1"/>
    <col min="13531" max="13531" width="11" style="113" customWidth="1"/>
    <col min="13532" max="13538" width="9.140625" style="113"/>
    <col min="13539" max="13540" width="10.7109375" style="113" customWidth="1"/>
    <col min="13541" max="13541" width="9.140625" style="113"/>
    <col min="13542" max="13542" width="11.5703125" style="113" customWidth="1"/>
    <col min="13543" max="13543" width="13.7109375" style="113" customWidth="1"/>
    <col min="13544" max="13547" width="9.28515625" style="113" customWidth="1"/>
    <col min="13548" max="13784" width="9.140625" style="113"/>
    <col min="13785" max="13785" width="34" style="113" customWidth="1"/>
    <col min="13786" max="13786" width="11.28515625" style="113" customWidth="1"/>
    <col min="13787" max="13787" width="11" style="113" customWidth="1"/>
    <col min="13788" max="13794" width="9.140625" style="113"/>
    <col min="13795" max="13796" width="10.7109375" style="113" customWidth="1"/>
    <col min="13797" max="13797" width="9.140625" style="113"/>
    <col min="13798" max="13798" width="11.5703125" style="113" customWidth="1"/>
    <col min="13799" max="13799" width="13.7109375" style="113" customWidth="1"/>
    <col min="13800" max="13803" width="9.28515625" style="113" customWidth="1"/>
    <col min="13804" max="14040" width="9.140625" style="113"/>
    <col min="14041" max="14041" width="34" style="113" customWidth="1"/>
    <col min="14042" max="14042" width="11.28515625" style="113" customWidth="1"/>
    <col min="14043" max="14043" width="11" style="113" customWidth="1"/>
    <col min="14044" max="14050" width="9.140625" style="113"/>
    <col min="14051" max="14052" width="10.7109375" style="113" customWidth="1"/>
    <col min="14053" max="14053" width="9.140625" style="113"/>
    <col min="14054" max="14054" width="11.5703125" style="113" customWidth="1"/>
    <col min="14055" max="14055" width="13.7109375" style="113" customWidth="1"/>
    <col min="14056" max="14059" width="9.28515625" style="113" customWidth="1"/>
    <col min="14060" max="14296" width="9.140625" style="113"/>
    <col min="14297" max="14297" width="34" style="113" customWidth="1"/>
    <col min="14298" max="14298" width="11.28515625" style="113" customWidth="1"/>
    <col min="14299" max="14299" width="11" style="113" customWidth="1"/>
    <col min="14300" max="14306" width="9.140625" style="113"/>
    <col min="14307" max="14308" width="10.7109375" style="113" customWidth="1"/>
    <col min="14309" max="14309" width="9.140625" style="113"/>
    <col min="14310" max="14310" width="11.5703125" style="113" customWidth="1"/>
    <col min="14311" max="14311" width="13.7109375" style="113" customWidth="1"/>
    <col min="14312" max="14315" width="9.28515625" style="113" customWidth="1"/>
    <col min="14316" max="14552" width="9.140625" style="113"/>
    <col min="14553" max="14553" width="34" style="113" customWidth="1"/>
    <col min="14554" max="14554" width="11.28515625" style="113" customWidth="1"/>
    <col min="14555" max="14555" width="11" style="113" customWidth="1"/>
    <col min="14556" max="14562" width="9.140625" style="113"/>
    <col min="14563" max="14564" width="10.7109375" style="113" customWidth="1"/>
    <col min="14565" max="14565" width="9.140625" style="113"/>
    <col min="14566" max="14566" width="11.5703125" style="113" customWidth="1"/>
    <col min="14567" max="14567" width="13.7109375" style="113" customWidth="1"/>
    <col min="14568" max="14571" width="9.28515625" style="113" customWidth="1"/>
    <col min="14572" max="14808" width="9.140625" style="113"/>
    <col min="14809" max="14809" width="34" style="113" customWidth="1"/>
    <col min="14810" max="14810" width="11.28515625" style="113" customWidth="1"/>
    <col min="14811" max="14811" width="11" style="113" customWidth="1"/>
    <col min="14812" max="14818" width="9.140625" style="113"/>
    <col min="14819" max="14820" width="10.7109375" style="113" customWidth="1"/>
    <col min="14821" max="14821" width="9.140625" style="113"/>
    <col min="14822" max="14822" width="11.5703125" style="113" customWidth="1"/>
    <col min="14823" max="14823" width="13.7109375" style="113" customWidth="1"/>
    <col min="14824" max="14827" width="9.28515625" style="113" customWidth="1"/>
    <col min="14828" max="15064" width="9.140625" style="113"/>
    <col min="15065" max="15065" width="34" style="113" customWidth="1"/>
    <col min="15066" max="15066" width="11.28515625" style="113" customWidth="1"/>
    <col min="15067" max="15067" width="11" style="113" customWidth="1"/>
    <col min="15068" max="15074" width="9.140625" style="113"/>
    <col min="15075" max="15076" width="10.7109375" style="113" customWidth="1"/>
    <col min="15077" max="15077" width="9.140625" style="113"/>
    <col min="15078" max="15078" width="11.5703125" style="113" customWidth="1"/>
    <col min="15079" max="15079" width="13.7109375" style="113" customWidth="1"/>
    <col min="15080" max="15083" width="9.28515625" style="113" customWidth="1"/>
    <col min="15084" max="15320" width="9.140625" style="113"/>
    <col min="15321" max="15321" width="34" style="113" customWidth="1"/>
    <col min="15322" max="15322" width="11.28515625" style="113" customWidth="1"/>
    <col min="15323" max="15323" width="11" style="113" customWidth="1"/>
    <col min="15324" max="15330" width="9.140625" style="113"/>
    <col min="15331" max="15332" width="10.7109375" style="113" customWidth="1"/>
    <col min="15333" max="15333" width="9.140625" style="113"/>
    <col min="15334" max="15334" width="11.5703125" style="113" customWidth="1"/>
    <col min="15335" max="15335" width="13.7109375" style="113" customWidth="1"/>
    <col min="15336" max="15339" width="9.28515625" style="113" customWidth="1"/>
    <col min="15340" max="15576" width="9.140625" style="113"/>
    <col min="15577" max="15577" width="34" style="113" customWidth="1"/>
    <col min="15578" max="15578" width="11.28515625" style="113" customWidth="1"/>
    <col min="15579" max="15579" width="11" style="113" customWidth="1"/>
    <col min="15580" max="15586" width="9.140625" style="113"/>
    <col min="15587" max="15588" width="10.7109375" style="113" customWidth="1"/>
    <col min="15589" max="15589" width="9.140625" style="113"/>
    <col min="15590" max="15590" width="11.5703125" style="113" customWidth="1"/>
    <col min="15591" max="15591" width="13.7109375" style="113" customWidth="1"/>
    <col min="15592" max="15595" width="9.28515625" style="113" customWidth="1"/>
    <col min="15596" max="15832" width="9.140625" style="113"/>
    <col min="15833" max="15833" width="34" style="113" customWidth="1"/>
    <col min="15834" max="15834" width="11.28515625" style="113" customWidth="1"/>
    <col min="15835" max="15835" width="11" style="113" customWidth="1"/>
    <col min="15836" max="15842" width="9.140625" style="113"/>
    <col min="15843" max="15844" width="10.7109375" style="113" customWidth="1"/>
    <col min="15845" max="15845" width="9.140625" style="113"/>
    <col min="15846" max="15846" width="11.5703125" style="113" customWidth="1"/>
    <col min="15847" max="15847" width="13.7109375" style="113" customWidth="1"/>
    <col min="15848" max="15851" width="9.28515625" style="113" customWidth="1"/>
    <col min="15852" max="16088" width="9.140625" style="113"/>
    <col min="16089" max="16089" width="34" style="113" customWidth="1"/>
    <col min="16090" max="16090" width="11.28515625" style="113" customWidth="1"/>
    <col min="16091" max="16091" width="11" style="113" customWidth="1"/>
    <col min="16092" max="16098" width="9.140625" style="113"/>
    <col min="16099" max="16100" width="10.7109375" style="113" customWidth="1"/>
    <col min="16101" max="16101" width="9.140625" style="113"/>
    <col min="16102" max="16102" width="11.5703125" style="113" customWidth="1"/>
    <col min="16103" max="16103" width="13.7109375" style="113" customWidth="1"/>
    <col min="16104" max="16107" width="9.28515625" style="113" customWidth="1"/>
    <col min="16108" max="16384" width="9.140625" style="113"/>
  </cols>
  <sheetData>
    <row r="1" spans="1:18" ht="44.45" customHeight="1"/>
    <row r="2" spans="1:18" ht="46.9" customHeight="1">
      <c r="B2" s="756" t="s">
        <v>274</v>
      </c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</row>
    <row r="3" spans="1:18" ht="21" customHeight="1">
      <c r="B3" s="757" t="s">
        <v>292</v>
      </c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</row>
    <row r="4" spans="1:18" ht="10.9" customHeight="1" thickBot="1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8" ht="15.6" customHeight="1">
      <c r="A5" s="758" t="s">
        <v>276</v>
      </c>
      <c r="B5" s="761" t="s">
        <v>69</v>
      </c>
      <c r="C5" s="664"/>
      <c r="D5" s="664"/>
      <c r="E5" s="761" t="s">
        <v>68</v>
      </c>
      <c r="F5" s="664"/>
      <c r="G5" s="664"/>
      <c r="H5" s="664"/>
      <c r="I5" s="665"/>
      <c r="J5" s="664" t="s">
        <v>66</v>
      </c>
      <c r="K5" s="664"/>
      <c r="L5" s="664"/>
      <c r="M5" s="664"/>
      <c r="N5" s="664"/>
      <c r="O5" s="664"/>
      <c r="P5" s="664"/>
      <c r="Q5" s="664"/>
      <c r="R5" s="665"/>
    </row>
    <row r="6" spans="1:18" ht="28.9" customHeight="1">
      <c r="A6" s="759"/>
      <c r="B6" s="762"/>
      <c r="C6" s="666"/>
      <c r="D6" s="666"/>
      <c r="E6" s="762"/>
      <c r="F6" s="666"/>
      <c r="G6" s="666"/>
      <c r="H6" s="666"/>
      <c r="I6" s="667"/>
      <c r="J6" s="666"/>
      <c r="K6" s="666"/>
      <c r="L6" s="666"/>
      <c r="M6" s="666"/>
      <c r="N6" s="666"/>
      <c r="O6" s="666"/>
      <c r="P6" s="666"/>
      <c r="Q6" s="666"/>
      <c r="R6" s="667"/>
    </row>
    <row r="7" spans="1:18" ht="16.149999999999999" hidden="1" customHeight="1">
      <c r="A7" s="759"/>
      <c r="B7" s="762"/>
      <c r="C7" s="666"/>
      <c r="D7" s="666"/>
      <c r="E7" s="762"/>
      <c r="F7" s="666"/>
      <c r="G7" s="666"/>
      <c r="H7" s="666"/>
      <c r="I7" s="667"/>
      <c r="J7" s="666"/>
      <c r="K7" s="666"/>
      <c r="L7" s="666"/>
      <c r="M7" s="666"/>
      <c r="N7" s="666"/>
      <c r="O7" s="666"/>
      <c r="P7" s="666"/>
      <c r="Q7" s="666"/>
      <c r="R7" s="667"/>
    </row>
    <row r="8" spans="1:18" ht="7.15" customHeight="1">
      <c r="A8" s="759"/>
      <c r="B8" s="763"/>
      <c r="C8" s="668"/>
      <c r="D8" s="668"/>
      <c r="E8" s="763"/>
      <c r="F8" s="668"/>
      <c r="G8" s="668"/>
      <c r="H8" s="668"/>
      <c r="I8" s="669"/>
      <c r="J8" s="668"/>
      <c r="K8" s="668"/>
      <c r="L8" s="668"/>
      <c r="M8" s="668"/>
      <c r="N8" s="668"/>
      <c r="O8" s="668"/>
      <c r="P8" s="668"/>
      <c r="Q8" s="668"/>
      <c r="R8" s="669"/>
    </row>
    <row r="9" spans="1:18" ht="46.15" customHeight="1">
      <c r="A9" s="759"/>
      <c r="B9" s="764" t="s">
        <v>277</v>
      </c>
      <c r="C9" s="766" t="s">
        <v>278</v>
      </c>
      <c r="D9" s="768" t="s">
        <v>279</v>
      </c>
      <c r="E9" s="764" t="s">
        <v>280</v>
      </c>
      <c r="F9" s="766" t="s">
        <v>281</v>
      </c>
      <c r="G9" s="766" t="s">
        <v>282</v>
      </c>
      <c r="H9" s="766" t="s">
        <v>67</v>
      </c>
      <c r="I9" s="770" t="s">
        <v>279</v>
      </c>
      <c r="J9" s="766" t="s">
        <v>283</v>
      </c>
      <c r="K9" s="755" t="s">
        <v>284</v>
      </c>
      <c r="L9" s="755"/>
      <c r="M9" s="755"/>
      <c r="N9" s="766" t="s">
        <v>285</v>
      </c>
      <c r="O9" s="766" t="s">
        <v>286</v>
      </c>
      <c r="P9" s="766" t="s">
        <v>287</v>
      </c>
      <c r="Q9" s="772" t="s">
        <v>288</v>
      </c>
      <c r="R9" s="770" t="s">
        <v>279</v>
      </c>
    </row>
    <row r="10" spans="1:18" ht="90" customHeight="1" thickBot="1">
      <c r="A10" s="760"/>
      <c r="B10" s="765"/>
      <c r="C10" s="767"/>
      <c r="D10" s="769"/>
      <c r="E10" s="765"/>
      <c r="F10" s="767"/>
      <c r="G10" s="767"/>
      <c r="H10" s="767"/>
      <c r="I10" s="771"/>
      <c r="J10" s="767"/>
      <c r="K10" s="349" t="s">
        <v>289</v>
      </c>
      <c r="L10" s="349" t="s">
        <v>290</v>
      </c>
      <c r="M10" s="349" t="s">
        <v>291</v>
      </c>
      <c r="N10" s="767"/>
      <c r="O10" s="767"/>
      <c r="P10" s="767"/>
      <c r="Q10" s="773"/>
      <c r="R10" s="771"/>
    </row>
    <row r="11" spans="1:18" ht="17.45" customHeight="1">
      <c r="A11" s="340" t="s">
        <v>64</v>
      </c>
      <c r="B11" s="363"/>
      <c r="C11" s="364"/>
      <c r="D11" s="350">
        <f>B11+C11</f>
        <v>0</v>
      </c>
      <c r="E11" s="363"/>
      <c r="F11" s="364"/>
      <c r="G11" s="364"/>
      <c r="H11" s="364"/>
      <c r="I11" s="350">
        <f>E11+F11+G11</f>
        <v>0</v>
      </c>
      <c r="J11" s="522"/>
      <c r="K11" s="522"/>
      <c r="L11" s="522"/>
      <c r="M11" s="522"/>
      <c r="N11" s="522"/>
      <c r="O11" s="522"/>
      <c r="P11" s="523">
        <v>1848</v>
      </c>
      <c r="Q11" s="524"/>
      <c r="R11" s="352">
        <f>J11+M11+N11+O11+P11</f>
        <v>1848</v>
      </c>
    </row>
    <row r="12" spans="1:18" ht="15.75">
      <c r="A12" s="31" t="s">
        <v>63</v>
      </c>
      <c r="B12" s="365"/>
      <c r="C12" s="366"/>
      <c r="D12" s="353">
        <f t="shared" ref="D12:D74" si="0">B12+C12</f>
        <v>0</v>
      </c>
      <c r="E12" s="365"/>
      <c r="F12" s="366"/>
      <c r="G12" s="366"/>
      <c r="H12" s="366"/>
      <c r="I12" s="353">
        <f t="shared" ref="I12:I74" si="1">E12+F12+G12</f>
        <v>0</v>
      </c>
      <c r="J12" s="525"/>
      <c r="K12" s="525"/>
      <c r="L12" s="525"/>
      <c r="M12" s="525"/>
      <c r="N12" s="525"/>
      <c r="O12" s="525"/>
      <c r="P12" s="526"/>
      <c r="Q12" s="527"/>
      <c r="R12" s="352">
        <f t="shared" ref="R12:R74" si="2">J12+M12+N12+O12+P12</f>
        <v>0</v>
      </c>
    </row>
    <row r="13" spans="1:18" ht="15.75">
      <c r="A13" s="31" t="s">
        <v>62</v>
      </c>
      <c r="B13" s="365"/>
      <c r="C13" s="366"/>
      <c r="D13" s="353">
        <f t="shared" si="0"/>
        <v>0</v>
      </c>
      <c r="E13" s="365"/>
      <c r="F13" s="366"/>
      <c r="G13" s="366"/>
      <c r="H13" s="366"/>
      <c r="I13" s="353">
        <f t="shared" si="1"/>
        <v>0</v>
      </c>
      <c r="J13" s="525"/>
      <c r="K13" s="525"/>
      <c r="L13" s="525"/>
      <c r="M13" s="525"/>
      <c r="N13" s="525"/>
      <c r="O13" s="525"/>
      <c r="P13" s="526"/>
      <c r="Q13" s="527"/>
      <c r="R13" s="352">
        <f t="shared" si="2"/>
        <v>0</v>
      </c>
    </row>
    <row r="14" spans="1:18" ht="15.75">
      <c r="A14" s="31" t="s">
        <v>61</v>
      </c>
      <c r="B14" s="365"/>
      <c r="C14" s="366"/>
      <c r="D14" s="353">
        <f t="shared" si="0"/>
        <v>0</v>
      </c>
      <c r="E14" s="365"/>
      <c r="F14" s="366"/>
      <c r="G14" s="366"/>
      <c r="H14" s="366"/>
      <c r="I14" s="353">
        <f t="shared" si="1"/>
        <v>0</v>
      </c>
      <c r="J14" s="525"/>
      <c r="K14" s="525"/>
      <c r="L14" s="525"/>
      <c r="M14" s="525"/>
      <c r="N14" s="525"/>
      <c r="O14" s="525"/>
      <c r="P14" s="526"/>
      <c r="Q14" s="527"/>
      <c r="R14" s="352">
        <f t="shared" si="2"/>
        <v>0</v>
      </c>
    </row>
    <row r="15" spans="1:18" ht="15.75">
      <c r="A15" s="31" t="s">
        <v>60</v>
      </c>
      <c r="B15" s="365"/>
      <c r="C15" s="366"/>
      <c r="D15" s="353">
        <f t="shared" si="0"/>
        <v>0</v>
      </c>
      <c r="E15" s="365"/>
      <c r="F15" s="366"/>
      <c r="G15" s="366"/>
      <c r="H15" s="366"/>
      <c r="I15" s="353">
        <f t="shared" si="1"/>
        <v>0</v>
      </c>
      <c r="J15" s="525"/>
      <c r="K15" s="525"/>
      <c r="L15" s="525"/>
      <c r="M15" s="525"/>
      <c r="N15" s="525"/>
      <c r="O15" s="525"/>
      <c r="P15" s="526"/>
      <c r="Q15" s="527"/>
      <c r="R15" s="352">
        <f t="shared" si="2"/>
        <v>0</v>
      </c>
    </row>
    <row r="16" spans="1:18" ht="15.75">
      <c r="A16" s="31" t="s">
        <v>59</v>
      </c>
      <c r="B16" s="365"/>
      <c r="C16" s="366"/>
      <c r="D16" s="353">
        <f t="shared" si="0"/>
        <v>0</v>
      </c>
      <c r="E16" s="365"/>
      <c r="F16" s="366"/>
      <c r="G16" s="366"/>
      <c r="H16" s="366"/>
      <c r="I16" s="353">
        <f t="shared" si="1"/>
        <v>0</v>
      </c>
      <c r="J16" s="525"/>
      <c r="K16" s="525"/>
      <c r="L16" s="525"/>
      <c r="M16" s="525"/>
      <c r="N16" s="525"/>
      <c r="O16" s="525"/>
      <c r="P16" s="526"/>
      <c r="Q16" s="527"/>
      <c r="R16" s="352">
        <f t="shared" si="2"/>
        <v>0</v>
      </c>
    </row>
    <row r="17" spans="1:18" ht="31.5" customHeight="1">
      <c r="A17" s="31" t="s">
        <v>58</v>
      </c>
      <c r="B17" s="365"/>
      <c r="C17" s="366"/>
      <c r="D17" s="353">
        <f t="shared" si="0"/>
        <v>0</v>
      </c>
      <c r="E17" s="365"/>
      <c r="F17" s="366"/>
      <c r="G17" s="366"/>
      <c r="H17" s="366"/>
      <c r="I17" s="353">
        <f t="shared" si="1"/>
        <v>0</v>
      </c>
      <c r="J17" s="525"/>
      <c r="K17" s="525"/>
      <c r="L17" s="525"/>
      <c r="M17" s="525"/>
      <c r="N17" s="525"/>
      <c r="O17" s="525"/>
      <c r="P17" s="526"/>
      <c r="Q17" s="527"/>
      <c r="R17" s="352">
        <f t="shared" si="2"/>
        <v>0</v>
      </c>
    </row>
    <row r="18" spans="1:18" ht="31.9" customHeight="1">
      <c r="A18" s="31" t="s">
        <v>57</v>
      </c>
      <c r="B18" s="365"/>
      <c r="C18" s="366"/>
      <c r="D18" s="353">
        <f t="shared" si="0"/>
        <v>0</v>
      </c>
      <c r="E18" s="365"/>
      <c r="F18" s="366"/>
      <c r="G18" s="366"/>
      <c r="H18" s="366"/>
      <c r="I18" s="353">
        <f t="shared" si="1"/>
        <v>0</v>
      </c>
      <c r="J18" s="525">
        <v>10</v>
      </c>
      <c r="K18" s="525"/>
      <c r="L18" s="525"/>
      <c r="M18" s="525"/>
      <c r="N18" s="525"/>
      <c r="O18" s="525"/>
      <c r="P18" s="526">
        <v>1590</v>
      </c>
      <c r="Q18" s="527"/>
      <c r="R18" s="352">
        <f t="shared" si="2"/>
        <v>1600</v>
      </c>
    </row>
    <row r="19" spans="1:18" ht="15.75">
      <c r="A19" s="31" t="s">
        <v>56</v>
      </c>
      <c r="B19" s="365"/>
      <c r="C19" s="366"/>
      <c r="D19" s="353">
        <f t="shared" si="0"/>
        <v>0</v>
      </c>
      <c r="E19" s="365"/>
      <c r="F19" s="366"/>
      <c r="G19" s="366"/>
      <c r="H19" s="366"/>
      <c r="I19" s="353">
        <f t="shared" si="1"/>
        <v>0</v>
      </c>
      <c r="J19" s="525">
        <v>200</v>
      </c>
      <c r="K19" s="525"/>
      <c r="L19" s="525"/>
      <c r="M19" s="525"/>
      <c r="N19" s="525"/>
      <c r="O19" s="525"/>
      <c r="P19" s="526">
        <v>300</v>
      </c>
      <c r="Q19" s="527"/>
      <c r="R19" s="352">
        <f t="shared" si="2"/>
        <v>500</v>
      </c>
    </row>
    <row r="20" spans="1:18" ht="15.75">
      <c r="A20" s="31" t="s">
        <v>55</v>
      </c>
      <c r="B20" s="365"/>
      <c r="C20" s="366"/>
      <c r="D20" s="353">
        <f t="shared" si="0"/>
        <v>0</v>
      </c>
      <c r="E20" s="365"/>
      <c r="F20" s="366"/>
      <c r="G20" s="366"/>
      <c r="H20" s="366"/>
      <c r="I20" s="353">
        <f t="shared" si="1"/>
        <v>0</v>
      </c>
      <c r="J20" s="525">
        <v>150</v>
      </c>
      <c r="K20" s="525"/>
      <c r="L20" s="525"/>
      <c r="M20" s="525"/>
      <c r="N20" s="525"/>
      <c r="O20" s="525"/>
      <c r="P20" s="526">
        <v>1020</v>
      </c>
      <c r="Q20" s="527"/>
      <c r="R20" s="352">
        <f t="shared" si="2"/>
        <v>1170</v>
      </c>
    </row>
    <row r="21" spans="1:18" ht="16.149999999999999" customHeight="1">
      <c r="A21" s="31" t="s">
        <v>54</v>
      </c>
      <c r="B21" s="365"/>
      <c r="C21" s="366"/>
      <c r="D21" s="353">
        <f t="shared" si="0"/>
        <v>0</v>
      </c>
      <c r="E21" s="365"/>
      <c r="F21" s="366"/>
      <c r="G21" s="366"/>
      <c r="H21" s="366"/>
      <c r="I21" s="353">
        <f t="shared" si="1"/>
        <v>0</v>
      </c>
      <c r="J21" s="525">
        <v>25</v>
      </c>
      <c r="K21" s="525"/>
      <c r="L21" s="525"/>
      <c r="M21" s="525"/>
      <c r="N21" s="525"/>
      <c r="O21" s="525"/>
      <c r="P21" s="526">
        <v>4975</v>
      </c>
      <c r="Q21" s="527"/>
      <c r="R21" s="352">
        <f t="shared" si="2"/>
        <v>5000</v>
      </c>
    </row>
    <row r="22" spans="1:18" ht="16.149999999999999" customHeight="1">
      <c r="A22" s="31" t="s">
        <v>53</v>
      </c>
      <c r="B22" s="365"/>
      <c r="C22" s="366"/>
      <c r="D22" s="353">
        <f t="shared" si="0"/>
        <v>0</v>
      </c>
      <c r="E22" s="365"/>
      <c r="F22" s="366"/>
      <c r="G22" s="366"/>
      <c r="H22" s="366"/>
      <c r="I22" s="353">
        <f t="shared" si="1"/>
        <v>0</v>
      </c>
      <c r="J22" s="525"/>
      <c r="K22" s="525"/>
      <c r="L22" s="525"/>
      <c r="M22" s="525"/>
      <c r="N22" s="525"/>
      <c r="O22" s="525"/>
      <c r="P22" s="526"/>
      <c r="Q22" s="527"/>
      <c r="R22" s="352">
        <f t="shared" si="2"/>
        <v>0</v>
      </c>
    </row>
    <row r="23" spans="1:18" ht="19.149999999999999" customHeight="1">
      <c r="A23" s="31" t="s">
        <v>52</v>
      </c>
      <c r="B23" s="365"/>
      <c r="C23" s="366"/>
      <c r="D23" s="353">
        <f t="shared" si="0"/>
        <v>0</v>
      </c>
      <c r="E23" s="365"/>
      <c r="F23" s="366"/>
      <c r="G23" s="366"/>
      <c r="H23" s="366"/>
      <c r="I23" s="353">
        <f t="shared" si="1"/>
        <v>0</v>
      </c>
      <c r="J23" s="525"/>
      <c r="K23" s="525"/>
      <c r="L23" s="525"/>
      <c r="M23" s="525"/>
      <c r="N23" s="525"/>
      <c r="O23" s="525"/>
      <c r="P23" s="526"/>
      <c r="Q23" s="527"/>
      <c r="R23" s="352">
        <f t="shared" si="2"/>
        <v>0</v>
      </c>
    </row>
    <row r="24" spans="1:18" ht="15.75">
      <c r="A24" s="31" t="s">
        <v>51</v>
      </c>
      <c r="B24" s="365"/>
      <c r="C24" s="366"/>
      <c r="D24" s="353">
        <f t="shared" si="0"/>
        <v>0</v>
      </c>
      <c r="E24" s="365"/>
      <c r="F24" s="366"/>
      <c r="G24" s="366"/>
      <c r="H24" s="366"/>
      <c r="I24" s="353">
        <f t="shared" si="1"/>
        <v>0</v>
      </c>
      <c r="J24" s="525"/>
      <c r="K24" s="525"/>
      <c r="L24" s="525"/>
      <c r="M24" s="525"/>
      <c r="N24" s="525"/>
      <c r="O24" s="525"/>
      <c r="P24" s="526"/>
      <c r="Q24" s="527"/>
      <c r="R24" s="352">
        <f t="shared" si="2"/>
        <v>0</v>
      </c>
    </row>
    <row r="25" spans="1:18" ht="15.75">
      <c r="A25" s="31" t="s">
        <v>50</v>
      </c>
      <c r="B25" s="365"/>
      <c r="C25" s="366"/>
      <c r="D25" s="353">
        <f t="shared" si="0"/>
        <v>0</v>
      </c>
      <c r="E25" s="365"/>
      <c r="F25" s="366"/>
      <c r="G25" s="366"/>
      <c r="H25" s="366"/>
      <c r="I25" s="353">
        <f t="shared" si="1"/>
        <v>0</v>
      </c>
      <c r="J25" s="525">
        <v>1257</v>
      </c>
      <c r="K25" s="525"/>
      <c r="L25" s="525"/>
      <c r="M25" s="525"/>
      <c r="N25" s="525"/>
      <c r="O25" s="525"/>
      <c r="P25" s="526">
        <v>5343</v>
      </c>
      <c r="Q25" s="527"/>
      <c r="R25" s="352">
        <f t="shared" si="2"/>
        <v>6600</v>
      </c>
    </row>
    <row r="26" spans="1:18" ht="31.5">
      <c r="A26" s="31" t="s">
        <v>49</v>
      </c>
      <c r="B26" s="365"/>
      <c r="C26" s="366"/>
      <c r="D26" s="353">
        <f t="shared" si="0"/>
        <v>0</v>
      </c>
      <c r="E26" s="365"/>
      <c r="F26" s="366"/>
      <c r="G26" s="366"/>
      <c r="H26" s="366"/>
      <c r="I26" s="353">
        <f t="shared" si="1"/>
        <v>0</v>
      </c>
      <c r="J26" s="525"/>
      <c r="K26" s="525"/>
      <c r="L26" s="525"/>
      <c r="M26" s="525"/>
      <c r="N26" s="525"/>
      <c r="O26" s="525"/>
      <c r="P26" s="526"/>
      <c r="Q26" s="527"/>
      <c r="R26" s="352">
        <f t="shared" si="2"/>
        <v>0</v>
      </c>
    </row>
    <row r="27" spans="1:18" ht="16.5" customHeight="1">
      <c r="A27" s="31" t="s">
        <v>48</v>
      </c>
      <c r="B27" s="365"/>
      <c r="C27" s="366"/>
      <c r="D27" s="353">
        <f t="shared" si="0"/>
        <v>0</v>
      </c>
      <c r="E27" s="365"/>
      <c r="F27" s="366"/>
      <c r="G27" s="366"/>
      <c r="H27" s="366"/>
      <c r="I27" s="353">
        <f t="shared" si="1"/>
        <v>0</v>
      </c>
      <c r="J27" s="525"/>
      <c r="K27" s="525"/>
      <c r="L27" s="525"/>
      <c r="M27" s="525"/>
      <c r="N27" s="525"/>
      <c r="O27" s="525"/>
      <c r="P27" s="526"/>
      <c r="Q27" s="527"/>
      <c r="R27" s="352">
        <f t="shared" si="2"/>
        <v>0</v>
      </c>
    </row>
    <row r="28" spans="1:18" ht="17.25" customHeight="1">
      <c r="A28" s="31" t="s">
        <v>47</v>
      </c>
      <c r="B28" s="365"/>
      <c r="C28" s="366"/>
      <c r="D28" s="353">
        <f t="shared" si="0"/>
        <v>0</v>
      </c>
      <c r="E28" s="365"/>
      <c r="F28" s="366"/>
      <c r="G28" s="366"/>
      <c r="H28" s="366"/>
      <c r="I28" s="353">
        <f t="shared" si="1"/>
        <v>0</v>
      </c>
      <c r="J28" s="525"/>
      <c r="K28" s="525"/>
      <c r="L28" s="525"/>
      <c r="M28" s="525"/>
      <c r="N28" s="525"/>
      <c r="O28" s="525"/>
      <c r="P28" s="526"/>
      <c r="Q28" s="527"/>
      <c r="R28" s="352">
        <f t="shared" si="2"/>
        <v>0</v>
      </c>
    </row>
    <row r="29" spans="1:18" ht="31.5">
      <c r="A29" s="31" t="s">
        <v>46</v>
      </c>
      <c r="B29" s="365"/>
      <c r="C29" s="366">
        <v>550</v>
      </c>
      <c r="D29" s="353">
        <f t="shared" si="0"/>
        <v>550</v>
      </c>
      <c r="E29" s="365"/>
      <c r="F29" s="366"/>
      <c r="G29" s="366">
        <v>1800</v>
      </c>
      <c r="H29" s="366">
        <v>100</v>
      </c>
      <c r="I29" s="353">
        <f t="shared" si="1"/>
        <v>1800</v>
      </c>
      <c r="J29" s="525">
        <v>50</v>
      </c>
      <c r="K29" s="525"/>
      <c r="L29" s="525"/>
      <c r="M29" s="525"/>
      <c r="N29" s="525"/>
      <c r="O29" s="525"/>
      <c r="P29" s="526">
        <v>759</v>
      </c>
      <c r="Q29" s="527"/>
      <c r="R29" s="352">
        <f t="shared" si="2"/>
        <v>809</v>
      </c>
    </row>
    <row r="30" spans="1:18" ht="15.75">
      <c r="A30" s="31" t="s">
        <v>45</v>
      </c>
      <c r="B30" s="365"/>
      <c r="C30" s="366"/>
      <c r="D30" s="353">
        <f t="shared" si="0"/>
        <v>0</v>
      </c>
      <c r="E30" s="365"/>
      <c r="F30" s="366"/>
      <c r="G30" s="366"/>
      <c r="H30" s="366"/>
      <c r="I30" s="353">
        <f t="shared" si="1"/>
        <v>0</v>
      </c>
      <c r="J30" s="525"/>
      <c r="K30" s="525"/>
      <c r="L30" s="525"/>
      <c r="M30" s="525"/>
      <c r="N30" s="525"/>
      <c r="O30" s="525"/>
      <c r="P30" s="526"/>
      <c r="Q30" s="527"/>
      <c r="R30" s="352">
        <f t="shared" si="2"/>
        <v>0</v>
      </c>
    </row>
    <row r="31" spans="1:18" ht="32.25" customHeight="1">
      <c r="A31" s="31" t="s">
        <v>44</v>
      </c>
      <c r="B31" s="365"/>
      <c r="C31" s="366"/>
      <c r="D31" s="353">
        <f t="shared" si="0"/>
        <v>0</v>
      </c>
      <c r="E31" s="365"/>
      <c r="F31" s="366"/>
      <c r="G31" s="366"/>
      <c r="H31" s="366"/>
      <c r="I31" s="353">
        <f t="shared" si="1"/>
        <v>0</v>
      </c>
      <c r="J31" s="525"/>
      <c r="K31" s="525"/>
      <c r="L31" s="525"/>
      <c r="M31" s="525"/>
      <c r="N31" s="525"/>
      <c r="O31" s="525"/>
      <c r="P31" s="526"/>
      <c r="Q31" s="527"/>
      <c r="R31" s="352">
        <f t="shared" si="2"/>
        <v>0</v>
      </c>
    </row>
    <row r="32" spans="1:18" ht="15.75">
      <c r="A32" s="31" t="s">
        <v>43</v>
      </c>
      <c r="B32" s="365"/>
      <c r="C32" s="366"/>
      <c r="D32" s="353">
        <f t="shared" si="0"/>
        <v>0</v>
      </c>
      <c r="E32" s="365"/>
      <c r="F32" s="366"/>
      <c r="G32" s="366"/>
      <c r="H32" s="366"/>
      <c r="I32" s="353">
        <f t="shared" si="1"/>
        <v>0</v>
      </c>
      <c r="J32" s="525"/>
      <c r="K32" s="525"/>
      <c r="L32" s="525"/>
      <c r="M32" s="525"/>
      <c r="N32" s="525"/>
      <c r="O32" s="525"/>
      <c r="P32" s="526"/>
      <c r="Q32" s="527"/>
      <c r="R32" s="352">
        <f t="shared" si="2"/>
        <v>0</v>
      </c>
    </row>
    <row r="33" spans="1:18" ht="18.600000000000001" customHeight="1">
      <c r="A33" s="31" t="s">
        <v>42</v>
      </c>
      <c r="B33" s="365"/>
      <c r="C33" s="366"/>
      <c r="D33" s="353">
        <f t="shared" si="0"/>
        <v>0</v>
      </c>
      <c r="E33" s="365"/>
      <c r="F33" s="366"/>
      <c r="G33" s="366"/>
      <c r="H33" s="366"/>
      <c r="I33" s="353">
        <f t="shared" si="1"/>
        <v>0</v>
      </c>
      <c r="J33" s="525"/>
      <c r="K33" s="525"/>
      <c r="L33" s="525"/>
      <c r="M33" s="525"/>
      <c r="N33" s="525"/>
      <c r="O33" s="525"/>
      <c r="P33" s="526"/>
      <c r="Q33" s="527"/>
      <c r="R33" s="352">
        <f t="shared" si="2"/>
        <v>0</v>
      </c>
    </row>
    <row r="34" spans="1:18" ht="16.149999999999999" customHeight="1">
      <c r="A34" s="31" t="s">
        <v>41</v>
      </c>
      <c r="B34" s="365"/>
      <c r="C34" s="366"/>
      <c r="D34" s="353">
        <f t="shared" si="0"/>
        <v>0</v>
      </c>
      <c r="E34" s="365"/>
      <c r="F34" s="366"/>
      <c r="G34" s="366"/>
      <c r="H34" s="366"/>
      <c r="I34" s="353">
        <f t="shared" si="1"/>
        <v>0</v>
      </c>
      <c r="J34" s="525"/>
      <c r="K34" s="525"/>
      <c r="L34" s="525"/>
      <c r="M34" s="525"/>
      <c r="N34" s="525"/>
      <c r="O34" s="525"/>
      <c r="P34" s="526"/>
      <c r="Q34" s="527"/>
      <c r="R34" s="352">
        <f t="shared" si="2"/>
        <v>0</v>
      </c>
    </row>
    <row r="35" spans="1:18" ht="15.75">
      <c r="A35" s="31" t="s">
        <v>40</v>
      </c>
      <c r="B35" s="365"/>
      <c r="C35" s="366"/>
      <c r="D35" s="353">
        <f t="shared" si="0"/>
        <v>0</v>
      </c>
      <c r="E35" s="365"/>
      <c r="F35" s="366"/>
      <c r="G35" s="366"/>
      <c r="H35" s="366"/>
      <c r="I35" s="353">
        <f t="shared" si="1"/>
        <v>0</v>
      </c>
      <c r="J35" s="525"/>
      <c r="K35" s="525"/>
      <c r="L35" s="525"/>
      <c r="M35" s="525"/>
      <c r="N35" s="525"/>
      <c r="O35" s="525"/>
      <c r="P35" s="526"/>
      <c r="Q35" s="527"/>
      <c r="R35" s="352">
        <f t="shared" si="2"/>
        <v>0</v>
      </c>
    </row>
    <row r="36" spans="1:18" ht="15.75">
      <c r="A36" s="31" t="s">
        <v>39</v>
      </c>
      <c r="B36" s="365"/>
      <c r="C36" s="366"/>
      <c r="D36" s="353">
        <f t="shared" si="0"/>
        <v>0</v>
      </c>
      <c r="E36" s="365"/>
      <c r="F36" s="366"/>
      <c r="G36" s="366"/>
      <c r="H36" s="366"/>
      <c r="I36" s="353">
        <f t="shared" si="1"/>
        <v>0</v>
      </c>
      <c r="J36" s="525"/>
      <c r="K36" s="525"/>
      <c r="L36" s="525"/>
      <c r="M36" s="525"/>
      <c r="N36" s="525"/>
      <c r="O36" s="525"/>
      <c r="P36" s="526"/>
      <c r="Q36" s="527"/>
      <c r="R36" s="352">
        <f t="shared" si="2"/>
        <v>0</v>
      </c>
    </row>
    <row r="37" spans="1:18" ht="30.75" customHeight="1">
      <c r="A37" s="31" t="s">
        <v>38</v>
      </c>
      <c r="B37" s="365"/>
      <c r="C37" s="366"/>
      <c r="D37" s="353">
        <f t="shared" si="0"/>
        <v>0</v>
      </c>
      <c r="E37" s="365"/>
      <c r="F37" s="366"/>
      <c r="G37" s="366"/>
      <c r="H37" s="366"/>
      <c r="I37" s="353">
        <f t="shared" si="1"/>
        <v>0</v>
      </c>
      <c r="J37" s="525"/>
      <c r="K37" s="525"/>
      <c r="L37" s="525"/>
      <c r="M37" s="525"/>
      <c r="N37" s="525"/>
      <c r="O37" s="525"/>
      <c r="P37" s="526"/>
      <c r="Q37" s="527"/>
      <c r="R37" s="352">
        <f t="shared" si="2"/>
        <v>0</v>
      </c>
    </row>
    <row r="38" spans="1:18" ht="17.25" customHeight="1">
      <c r="A38" s="31" t="s">
        <v>37</v>
      </c>
      <c r="B38" s="365"/>
      <c r="C38" s="366"/>
      <c r="D38" s="353">
        <f t="shared" si="0"/>
        <v>0</v>
      </c>
      <c r="E38" s="365"/>
      <c r="F38" s="366"/>
      <c r="G38" s="366"/>
      <c r="H38" s="366"/>
      <c r="I38" s="353">
        <f t="shared" si="1"/>
        <v>0</v>
      </c>
      <c r="J38" s="525"/>
      <c r="K38" s="525"/>
      <c r="L38" s="525"/>
      <c r="M38" s="525"/>
      <c r="N38" s="525"/>
      <c r="O38" s="525"/>
      <c r="P38" s="526"/>
      <c r="Q38" s="527"/>
      <c r="R38" s="352">
        <f t="shared" si="2"/>
        <v>0</v>
      </c>
    </row>
    <row r="39" spans="1:18" ht="31.5">
      <c r="A39" s="31" t="s">
        <v>36</v>
      </c>
      <c r="B39" s="365"/>
      <c r="C39" s="366"/>
      <c r="D39" s="353">
        <f t="shared" si="0"/>
        <v>0</v>
      </c>
      <c r="E39" s="365"/>
      <c r="F39" s="366"/>
      <c r="G39" s="366"/>
      <c r="H39" s="366"/>
      <c r="I39" s="353">
        <f t="shared" si="1"/>
        <v>0</v>
      </c>
      <c r="J39" s="525"/>
      <c r="K39" s="525"/>
      <c r="L39" s="525"/>
      <c r="M39" s="525"/>
      <c r="N39" s="525"/>
      <c r="O39" s="525"/>
      <c r="P39" s="526"/>
      <c r="Q39" s="527"/>
      <c r="R39" s="352">
        <f t="shared" si="2"/>
        <v>0</v>
      </c>
    </row>
    <row r="40" spans="1:18" ht="15.75">
      <c r="A40" s="31" t="s">
        <v>35</v>
      </c>
      <c r="B40" s="365"/>
      <c r="C40" s="366"/>
      <c r="D40" s="353">
        <f t="shared" si="0"/>
        <v>0</v>
      </c>
      <c r="E40" s="365"/>
      <c r="F40" s="366"/>
      <c r="G40" s="366"/>
      <c r="H40" s="366"/>
      <c r="I40" s="353">
        <f t="shared" si="1"/>
        <v>0</v>
      </c>
      <c r="J40" s="525"/>
      <c r="K40" s="525"/>
      <c r="L40" s="525"/>
      <c r="M40" s="525"/>
      <c r="N40" s="525"/>
      <c r="O40" s="525"/>
      <c r="P40" s="526"/>
      <c r="Q40" s="527"/>
      <c r="R40" s="352">
        <f t="shared" si="2"/>
        <v>0</v>
      </c>
    </row>
    <row r="41" spans="1:18" ht="15.75">
      <c r="A41" s="31" t="s">
        <v>34</v>
      </c>
      <c r="B41" s="365"/>
      <c r="C41" s="366"/>
      <c r="D41" s="353">
        <f t="shared" si="0"/>
        <v>0</v>
      </c>
      <c r="E41" s="365"/>
      <c r="F41" s="366"/>
      <c r="G41" s="366"/>
      <c r="H41" s="366"/>
      <c r="I41" s="353">
        <f t="shared" si="1"/>
        <v>0</v>
      </c>
      <c r="J41" s="525">
        <v>250</v>
      </c>
      <c r="K41" s="525"/>
      <c r="L41" s="525"/>
      <c r="M41" s="525"/>
      <c r="N41" s="525"/>
      <c r="O41" s="525"/>
      <c r="P41" s="526">
        <v>3150</v>
      </c>
      <c r="Q41" s="527"/>
      <c r="R41" s="352">
        <f t="shared" si="2"/>
        <v>3400</v>
      </c>
    </row>
    <row r="42" spans="1:18" ht="31.5" customHeight="1">
      <c r="A42" s="31" t="s">
        <v>33</v>
      </c>
      <c r="B42" s="365"/>
      <c r="C42" s="366"/>
      <c r="D42" s="353">
        <f t="shared" si="0"/>
        <v>0</v>
      </c>
      <c r="E42" s="365"/>
      <c r="F42" s="366"/>
      <c r="G42" s="366"/>
      <c r="H42" s="366"/>
      <c r="I42" s="353">
        <f t="shared" si="1"/>
        <v>0</v>
      </c>
      <c r="J42" s="525"/>
      <c r="K42" s="525"/>
      <c r="L42" s="525"/>
      <c r="M42" s="525"/>
      <c r="N42" s="525"/>
      <c r="O42" s="525"/>
      <c r="P42" s="526"/>
      <c r="Q42" s="527"/>
      <c r="R42" s="352">
        <f t="shared" si="2"/>
        <v>0</v>
      </c>
    </row>
    <row r="43" spans="1:18" ht="15.75">
      <c r="A43" s="31" t="s">
        <v>32</v>
      </c>
      <c r="B43" s="365"/>
      <c r="C43" s="366"/>
      <c r="D43" s="353">
        <f t="shared" si="0"/>
        <v>0</v>
      </c>
      <c r="E43" s="365"/>
      <c r="F43" s="366"/>
      <c r="G43" s="366"/>
      <c r="H43" s="366"/>
      <c r="I43" s="353">
        <f t="shared" si="1"/>
        <v>0</v>
      </c>
      <c r="J43" s="525">
        <v>300</v>
      </c>
      <c r="K43" s="525"/>
      <c r="L43" s="525"/>
      <c r="M43" s="525"/>
      <c r="N43" s="525"/>
      <c r="O43" s="525"/>
      <c r="P43" s="526">
        <v>9300</v>
      </c>
      <c r="Q43" s="527"/>
      <c r="R43" s="352">
        <f t="shared" si="2"/>
        <v>9600</v>
      </c>
    </row>
    <row r="44" spans="1:18" ht="15.75">
      <c r="A44" s="31" t="s">
        <v>31</v>
      </c>
      <c r="B44" s="365">
        <v>8508</v>
      </c>
      <c r="C44" s="366"/>
      <c r="D44" s="353">
        <f t="shared" si="0"/>
        <v>8508</v>
      </c>
      <c r="E44" s="365">
        <v>50</v>
      </c>
      <c r="F44" s="366"/>
      <c r="G44" s="366"/>
      <c r="H44" s="366"/>
      <c r="I44" s="353">
        <f t="shared" si="1"/>
        <v>50</v>
      </c>
      <c r="J44" s="525"/>
      <c r="K44" s="525"/>
      <c r="L44" s="525"/>
      <c r="M44" s="525"/>
      <c r="N44" s="525"/>
      <c r="O44" s="525"/>
      <c r="P44" s="526">
        <v>1500</v>
      </c>
      <c r="Q44" s="527"/>
      <c r="R44" s="352">
        <f t="shared" si="2"/>
        <v>1500</v>
      </c>
    </row>
    <row r="45" spans="1:18" ht="15.75">
      <c r="A45" s="31" t="s">
        <v>30</v>
      </c>
      <c r="B45" s="365">
        <v>2503</v>
      </c>
      <c r="C45" s="366"/>
      <c r="D45" s="353">
        <f t="shared" si="0"/>
        <v>2503</v>
      </c>
      <c r="E45" s="365"/>
      <c r="F45" s="366"/>
      <c r="G45" s="366"/>
      <c r="H45" s="366"/>
      <c r="I45" s="353">
        <f t="shared" si="1"/>
        <v>0</v>
      </c>
      <c r="J45" s="525">
        <v>1000</v>
      </c>
      <c r="K45" s="525"/>
      <c r="L45" s="525"/>
      <c r="M45" s="525"/>
      <c r="N45" s="525"/>
      <c r="O45" s="525"/>
      <c r="P45" s="526">
        <v>20048</v>
      </c>
      <c r="Q45" s="527"/>
      <c r="R45" s="352">
        <f t="shared" si="2"/>
        <v>21048</v>
      </c>
    </row>
    <row r="46" spans="1:18" ht="32.25" customHeight="1">
      <c r="A46" s="31" t="s">
        <v>29</v>
      </c>
      <c r="B46" s="365"/>
      <c r="C46" s="366"/>
      <c r="D46" s="353">
        <f t="shared" si="0"/>
        <v>0</v>
      </c>
      <c r="E46" s="365"/>
      <c r="F46" s="366"/>
      <c r="G46" s="366"/>
      <c r="H46" s="366"/>
      <c r="I46" s="353">
        <f t="shared" si="1"/>
        <v>0</v>
      </c>
      <c r="J46" s="525"/>
      <c r="K46" s="525"/>
      <c r="L46" s="525"/>
      <c r="M46" s="525"/>
      <c r="N46" s="525"/>
      <c r="O46" s="525"/>
      <c r="P46" s="526"/>
      <c r="Q46" s="527"/>
      <c r="R46" s="352">
        <f t="shared" si="2"/>
        <v>0</v>
      </c>
    </row>
    <row r="47" spans="1:18" ht="32.25" customHeight="1">
      <c r="A47" s="31" t="s">
        <v>28</v>
      </c>
      <c r="B47" s="365"/>
      <c r="C47" s="366"/>
      <c r="D47" s="353">
        <f t="shared" si="0"/>
        <v>0</v>
      </c>
      <c r="E47" s="365"/>
      <c r="F47" s="366"/>
      <c r="G47" s="366"/>
      <c r="H47" s="366"/>
      <c r="I47" s="353">
        <f t="shared" si="1"/>
        <v>0</v>
      </c>
      <c r="J47" s="525"/>
      <c r="K47" s="525"/>
      <c r="L47" s="525"/>
      <c r="M47" s="525"/>
      <c r="N47" s="525"/>
      <c r="O47" s="525"/>
      <c r="P47" s="526"/>
      <c r="Q47" s="527"/>
      <c r="R47" s="352">
        <f t="shared" si="2"/>
        <v>0</v>
      </c>
    </row>
    <row r="48" spans="1:18" ht="21.75" customHeight="1">
      <c r="A48" s="31" t="s">
        <v>27</v>
      </c>
      <c r="B48" s="365"/>
      <c r="C48" s="366"/>
      <c r="D48" s="353">
        <f t="shared" si="0"/>
        <v>0</v>
      </c>
      <c r="E48" s="365"/>
      <c r="F48" s="366"/>
      <c r="G48" s="366"/>
      <c r="H48" s="366"/>
      <c r="I48" s="353">
        <f t="shared" si="1"/>
        <v>0</v>
      </c>
      <c r="J48" s="525"/>
      <c r="K48" s="525"/>
      <c r="L48" s="525"/>
      <c r="M48" s="525"/>
      <c r="N48" s="525"/>
      <c r="O48" s="525"/>
      <c r="P48" s="526"/>
      <c r="Q48" s="527"/>
      <c r="R48" s="352">
        <f t="shared" si="2"/>
        <v>0</v>
      </c>
    </row>
    <row r="49" spans="1:18" ht="39" customHeight="1">
      <c r="A49" s="31" t="s">
        <v>26</v>
      </c>
      <c r="B49" s="365"/>
      <c r="C49" s="366"/>
      <c r="D49" s="353">
        <f t="shared" si="0"/>
        <v>0</v>
      </c>
      <c r="E49" s="365"/>
      <c r="F49" s="366"/>
      <c r="G49" s="366"/>
      <c r="H49" s="366"/>
      <c r="I49" s="353">
        <f t="shared" si="1"/>
        <v>0</v>
      </c>
      <c r="J49" s="525"/>
      <c r="K49" s="525"/>
      <c r="L49" s="525"/>
      <c r="M49" s="525"/>
      <c r="N49" s="525"/>
      <c r="O49" s="525"/>
      <c r="P49" s="526"/>
      <c r="Q49" s="527"/>
      <c r="R49" s="352">
        <f t="shared" si="2"/>
        <v>0</v>
      </c>
    </row>
    <row r="50" spans="1:18" ht="19.899999999999999" customHeight="1">
      <c r="A50" s="31" t="s">
        <v>25</v>
      </c>
      <c r="B50" s="365"/>
      <c r="C50" s="366"/>
      <c r="D50" s="353">
        <f t="shared" si="0"/>
        <v>0</v>
      </c>
      <c r="E50" s="365"/>
      <c r="F50" s="366"/>
      <c r="G50" s="366"/>
      <c r="H50" s="366"/>
      <c r="I50" s="353">
        <f t="shared" si="1"/>
        <v>0</v>
      </c>
      <c r="J50" s="525"/>
      <c r="K50" s="525"/>
      <c r="L50" s="525"/>
      <c r="M50" s="525"/>
      <c r="N50" s="525"/>
      <c r="O50" s="525"/>
      <c r="P50" s="526"/>
      <c r="Q50" s="527"/>
      <c r="R50" s="352">
        <f t="shared" si="2"/>
        <v>0</v>
      </c>
    </row>
    <row r="51" spans="1:18" ht="31.5" customHeight="1">
      <c r="A51" s="31" t="s">
        <v>24</v>
      </c>
      <c r="B51" s="365"/>
      <c r="C51" s="366"/>
      <c r="D51" s="353">
        <f t="shared" si="0"/>
        <v>0</v>
      </c>
      <c r="E51" s="365"/>
      <c r="F51" s="366"/>
      <c r="G51" s="366"/>
      <c r="H51" s="366"/>
      <c r="I51" s="353">
        <f t="shared" si="1"/>
        <v>0</v>
      </c>
      <c r="J51" s="525"/>
      <c r="K51" s="525"/>
      <c r="L51" s="525"/>
      <c r="M51" s="525"/>
      <c r="N51" s="525"/>
      <c r="O51" s="525"/>
      <c r="P51" s="526"/>
      <c r="Q51" s="527"/>
      <c r="R51" s="352">
        <f t="shared" si="2"/>
        <v>0</v>
      </c>
    </row>
    <row r="52" spans="1:18" ht="15.75" customHeight="1">
      <c r="A52" s="31" t="s">
        <v>23</v>
      </c>
      <c r="B52" s="365"/>
      <c r="C52" s="366"/>
      <c r="D52" s="353">
        <f t="shared" si="0"/>
        <v>0</v>
      </c>
      <c r="E52" s="365"/>
      <c r="F52" s="366"/>
      <c r="G52" s="366"/>
      <c r="H52" s="366"/>
      <c r="I52" s="353">
        <f t="shared" si="1"/>
        <v>0</v>
      </c>
      <c r="J52" s="525">
        <v>25</v>
      </c>
      <c r="K52" s="525"/>
      <c r="L52" s="525"/>
      <c r="M52" s="525"/>
      <c r="N52" s="525"/>
      <c r="O52" s="525"/>
      <c r="P52" s="526">
        <v>75</v>
      </c>
      <c r="Q52" s="527"/>
      <c r="R52" s="352">
        <f t="shared" si="2"/>
        <v>100</v>
      </c>
    </row>
    <row r="53" spans="1:18" ht="18" customHeight="1">
      <c r="A53" s="31" t="s">
        <v>22</v>
      </c>
      <c r="B53" s="365"/>
      <c r="C53" s="366"/>
      <c r="D53" s="353">
        <f t="shared" si="0"/>
        <v>0</v>
      </c>
      <c r="E53" s="365"/>
      <c r="F53" s="366"/>
      <c r="G53" s="366"/>
      <c r="H53" s="366"/>
      <c r="I53" s="353">
        <f t="shared" si="1"/>
        <v>0</v>
      </c>
      <c r="J53" s="525"/>
      <c r="K53" s="525"/>
      <c r="L53" s="525"/>
      <c r="M53" s="525"/>
      <c r="N53" s="525"/>
      <c r="O53" s="525"/>
      <c r="P53" s="526"/>
      <c r="Q53" s="527"/>
      <c r="R53" s="352">
        <f t="shared" si="2"/>
        <v>0</v>
      </c>
    </row>
    <row r="54" spans="1:18" ht="15.75">
      <c r="A54" s="31" t="s">
        <v>21</v>
      </c>
      <c r="B54" s="365"/>
      <c r="C54" s="366"/>
      <c r="D54" s="353">
        <f t="shared" si="0"/>
        <v>0</v>
      </c>
      <c r="E54" s="365"/>
      <c r="F54" s="366"/>
      <c r="G54" s="366"/>
      <c r="H54" s="366"/>
      <c r="I54" s="353">
        <f t="shared" si="1"/>
        <v>0</v>
      </c>
      <c r="J54" s="525"/>
      <c r="K54" s="525"/>
      <c r="L54" s="525"/>
      <c r="M54" s="525"/>
      <c r="N54" s="525"/>
      <c r="O54" s="525"/>
      <c r="P54" s="526"/>
      <c r="Q54" s="527"/>
      <c r="R54" s="352">
        <f t="shared" si="2"/>
        <v>0</v>
      </c>
    </row>
    <row r="55" spans="1:18" ht="31.5">
      <c r="A55" s="31" t="s">
        <v>20</v>
      </c>
      <c r="B55" s="365"/>
      <c r="C55" s="366"/>
      <c r="D55" s="353">
        <f t="shared" si="0"/>
        <v>0</v>
      </c>
      <c r="E55" s="365"/>
      <c r="F55" s="366"/>
      <c r="G55" s="366"/>
      <c r="H55" s="366"/>
      <c r="I55" s="353">
        <f t="shared" si="1"/>
        <v>0</v>
      </c>
      <c r="J55" s="525"/>
      <c r="K55" s="525"/>
      <c r="L55" s="525"/>
      <c r="M55" s="525"/>
      <c r="N55" s="525"/>
      <c r="O55" s="525"/>
      <c r="P55" s="526"/>
      <c r="Q55" s="527"/>
      <c r="R55" s="352">
        <f t="shared" si="2"/>
        <v>0</v>
      </c>
    </row>
    <row r="56" spans="1:18" ht="15.75">
      <c r="A56" s="31" t="s">
        <v>19</v>
      </c>
      <c r="B56" s="365"/>
      <c r="C56" s="366"/>
      <c r="D56" s="353">
        <f t="shared" si="0"/>
        <v>0</v>
      </c>
      <c r="E56" s="365"/>
      <c r="F56" s="366"/>
      <c r="G56" s="366"/>
      <c r="H56" s="366"/>
      <c r="I56" s="353">
        <f t="shared" si="1"/>
        <v>0</v>
      </c>
      <c r="J56" s="525"/>
      <c r="K56" s="525"/>
      <c r="L56" s="525"/>
      <c r="M56" s="525"/>
      <c r="N56" s="525"/>
      <c r="O56" s="525"/>
      <c r="P56" s="526">
        <v>300</v>
      </c>
      <c r="Q56" s="527"/>
      <c r="R56" s="352">
        <f t="shared" si="2"/>
        <v>300</v>
      </c>
    </row>
    <row r="57" spans="1:18" ht="15.75">
      <c r="A57" s="31" t="s">
        <v>18</v>
      </c>
      <c r="B57" s="365"/>
      <c r="C57" s="366"/>
      <c r="D57" s="353">
        <f t="shared" si="0"/>
        <v>0</v>
      </c>
      <c r="E57" s="365"/>
      <c r="F57" s="366"/>
      <c r="G57" s="366"/>
      <c r="H57" s="366"/>
      <c r="I57" s="353">
        <f t="shared" si="1"/>
        <v>0</v>
      </c>
      <c r="J57" s="525"/>
      <c r="K57" s="525"/>
      <c r="L57" s="525"/>
      <c r="M57" s="525"/>
      <c r="N57" s="525"/>
      <c r="O57" s="525"/>
      <c r="P57" s="526">
        <v>300</v>
      </c>
      <c r="Q57" s="527"/>
      <c r="R57" s="352">
        <f t="shared" si="2"/>
        <v>300</v>
      </c>
    </row>
    <row r="58" spans="1:18" ht="15.75">
      <c r="A58" s="31" t="s">
        <v>17</v>
      </c>
      <c r="B58" s="365"/>
      <c r="C58" s="366"/>
      <c r="D58" s="353">
        <f t="shared" si="0"/>
        <v>0</v>
      </c>
      <c r="E58" s="365"/>
      <c r="F58" s="366"/>
      <c r="G58" s="366"/>
      <c r="H58" s="366"/>
      <c r="I58" s="353">
        <f t="shared" si="1"/>
        <v>0</v>
      </c>
      <c r="J58" s="525"/>
      <c r="K58" s="525"/>
      <c r="L58" s="525"/>
      <c r="M58" s="525"/>
      <c r="N58" s="525"/>
      <c r="O58" s="525"/>
      <c r="P58" s="526"/>
      <c r="Q58" s="527"/>
      <c r="R58" s="352">
        <f t="shared" si="2"/>
        <v>0</v>
      </c>
    </row>
    <row r="59" spans="1:18" ht="15.75">
      <c r="A59" s="31" t="s">
        <v>16</v>
      </c>
      <c r="B59" s="365"/>
      <c r="C59" s="366"/>
      <c r="D59" s="353">
        <f t="shared" si="0"/>
        <v>0</v>
      </c>
      <c r="E59" s="365"/>
      <c r="F59" s="366"/>
      <c r="G59" s="366"/>
      <c r="H59" s="366"/>
      <c r="I59" s="353">
        <f t="shared" si="1"/>
        <v>0</v>
      </c>
      <c r="J59" s="525"/>
      <c r="K59" s="525"/>
      <c r="L59" s="525"/>
      <c r="M59" s="525"/>
      <c r="N59" s="525"/>
      <c r="O59" s="525"/>
      <c r="P59" s="526"/>
      <c r="Q59" s="527"/>
      <c r="R59" s="352">
        <f t="shared" si="2"/>
        <v>0</v>
      </c>
    </row>
    <row r="60" spans="1:18" ht="31.5">
      <c r="A60" s="31" t="s">
        <v>15</v>
      </c>
      <c r="B60" s="365"/>
      <c r="C60" s="366"/>
      <c r="D60" s="353">
        <f t="shared" si="0"/>
        <v>0</v>
      </c>
      <c r="E60" s="365"/>
      <c r="F60" s="366"/>
      <c r="G60" s="366"/>
      <c r="H60" s="366"/>
      <c r="I60" s="353">
        <f t="shared" si="1"/>
        <v>0</v>
      </c>
      <c r="J60" s="525"/>
      <c r="K60" s="525"/>
      <c r="L60" s="525"/>
      <c r="M60" s="525"/>
      <c r="N60" s="525"/>
      <c r="O60" s="525"/>
      <c r="P60" s="526"/>
      <c r="Q60" s="527"/>
      <c r="R60" s="352">
        <f t="shared" si="2"/>
        <v>0</v>
      </c>
    </row>
    <row r="61" spans="1:18" ht="15.75">
      <c r="A61" s="31" t="s">
        <v>14</v>
      </c>
      <c r="B61" s="365"/>
      <c r="C61" s="366"/>
      <c r="D61" s="353">
        <f t="shared" si="0"/>
        <v>0</v>
      </c>
      <c r="E61" s="365"/>
      <c r="F61" s="366"/>
      <c r="G61" s="366"/>
      <c r="H61" s="366"/>
      <c r="I61" s="353">
        <f t="shared" si="1"/>
        <v>0</v>
      </c>
      <c r="J61" s="525"/>
      <c r="K61" s="525"/>
      <c r="L61" s="525"/>
      <c r="M61" s="525"/>
      <c r="N61" s="525"/>
      <c r="O61" s="525"/>
      <c r="P61" s="526"/>
      <c r="Q61" s="527"/>
      <c r="R61" s="352">
        <f t="shared" si="2"/>
        <v>0</v>
      </c>
    </row>
    <row r="62" spans="1:18" ht="15.75">
      <c r="A62" s="31" t="s">
        <v>13</v>
      </c>
      <c r="B62" s="365"/>
      <c r="C62" s="366">
        <v>11086</v>
      </c>
      <c r="D62" s="353">
        <f t="shared" si="0"/>
        <v>11086</v>
      </c>
      <c r="E62" s="365"/>
      <c r="F62" s="366"/>
      <c r="G62" s="366">
        <v>24677</v>
      </c>
      <c r="H62" s="366">
        <v>3757</v>
      </c>
      <c r="I62" s="353">
        <f t="shared" si="1"/>
        <v>24677</v>
      </c>
      <c r="J62" s="525">
        <v>796</v>
      </c>
      <c r="K62" s="525"/>
      <c r="L62" s="525"/>
      <c r="M62" s="525"/>
      <c r="N62" s="525"/>
      <c r="O62" s="525"/>
      <c r="P62" s="526">
        <v>2892</v>
      </c>
      <c r="Q62" s="527"/>
      <c r="R62" s="352">
        <f t="shared" si="2"/>
        <v>3688</v>
      </c>
    </row>
    <row r="63" spans="1:18" ht="19.899999999999999" customHeight="1">
      <c r="A63" s="31" t="s">
        <v>12</v>
      </c>
      <c r="B63" s="365"/>
      <c r="C63" s="366"/>
      <c r="D63" s="353">
        <f t="shared" si="0"/>
        <v>0</v>
      </c>
      <c r="E63" s="365"/>
      <c r="F63" s="366"/>
      <c r="G63" s="366"/>
      <c r="H63" s="366"/>
      <c r="I63" s="353">
        <f t="shared" si="1"/>
        <v>0</v>
      </c>
      <c r="J63" s="525"/>
      <c r="K63" s="525"/>
      <c r="L63" s="525"/>
      <c r="M63" s="525"/>
      <c r="N63" s="525"/>
      <c r="O63" s="525"/>
      <c r="P63" s="526"/>
      <c r="Q63" s="527"/>
      <c r="R63" s="352">
        <f t="shared" si="2"/>
        <v>0</v>
      </c>
    </row>
    <row r="64" spans="1:18" ht="15.75">
      <c r="A64" s="31" t="s">
        <v>11</v>
      </c>
      <c r="B64" s="365"/>
      <c r="C64" s="366"/>
      <c r="D64" s="353">
        <f t="shared" si="0"/>
        <v>0</v>
      </c>
      <c r="E64" s="365"/>
      <c r="F64" s="366"/>
      <c r="G64" s="366"/>
      <c r="H64" s="366"/>
      <c r="I64" s="353">
        <f t="shared" si="1"/>
        <v>0</v>
      </c>
      <c r="J64" s="525"/>
      <c r="K64" s="525"/>
      <c r="L64" s="525"/>
      <c r="M64" s="525"/>
      <c r="N64" s="525"/>
      <c r="O64" s="525"/>
      <c r="P64" s="526"/>
      <c r="Q64" s="527"/>
      <c r="R64" s="352">
        <f t="shared" si="2"/>
        <v>0</v>
      </c>
    </row>
    <row r="65" spans="1:18" ht="15.75">
      <c r="A65" s="31" t="s">
        <v>10</v>
      </c>
      <c r="B65" s="365"/>
      <c r="C65" s="366"/>
      <c r="D65" s="353">
        <f t="shared" si="0"/>
        <v>0</v>
      </c>
      <c r="E65" s="365"/>
      <c r="F65" s="366"/>
      <c r="G65" s="366"/>
      <c r="H65" s="366"/>
      <c r="I65" s="353">
        <f t="shared" si="1"/>
        <v>0</v>
      </c>
      <c r="J65" s="525"/>
      <c r="K65" s="525"/>
      <c r="L65" s="525"/>
      <c r="M65" s="525"/>
      <c r="N65" s="525"/>
      <c r="O65" s="525"/>
      <c r="P65" s="526">
        <v>300</v>
      </c>
      <c r="Q65" s="527"/>
      <c r="R65" s="352">
        <f t="shared" si="2"/>
        <v>300</v>
      </c>
    </row>
    <row r="66" spans="1:18" ht="31.5">
      <c r="A66" s="31" t="s">
        <v>9</v>
      </c>
      <c r="B66" s="365"/>
      <c r="C66" s="366"/>
      <c r="D66" s="353">
        <f t="shared" si="0"/>
        <v>0</v>
      </c>
      <c r="E66" s="365"/>
      <c r="F66" s="366"/>
      <c r="G66" s="366"/>
      <c r="H66" s="366"/>
      <c r="I66" s="353">
        <f t="shared" si="1"/>
        <v>0</v>
      </c>
      <c r="J66" s="525"/>
      <c r="K66" s="525"/>
      <c r="L66" s="525"/>
      <c r="M66" s="525"/>
      <c r="N66" s="525"/>
      <c r="O66" s="525"/>
      <c r="P66" s="526"/>
      <c r="Q66" s="527"/>
      <c r="R66" s="352">
        <f t="shared" si="2"/>
        <v>0</v>
      </c>
    </row>
    <row r="67" spans="1:18" ht="15.75">
      <c r="A67" s="31" t="s">
        <v>8</v>
      </c>
      <c r="B67" s="365"/>
      <c r="C67" s="366"/>
      <c r="D67" s="353">
        <f t="shared" si="0"/>
        <v>0</v>
      </c>
      <c r="E67" s="365"/>
      <c r="F67" s="366"/>
      <c r="G67" s="366"/>
      <c r="H67" s="366"/>
      <c r="I67" s="353">
        <f t="shared" si="1"/>
        <v>0</v>
      </c>
      <c r="J67" s="525"/>
      <c r="K67" s="525"/>
      <c r="L67" s="525"/>
      <c r="M67" s="525"/>
      <c r="N67" s="525"/>
      <c r="O67" s="525"/>
      <c r="P67" s="526"/>
      <c r="Q67" s="527"/>
      <c r="R67" s="352">
        <f t="shared" si="2"/>
        <v>0</v>
      </c>
    </row>
    <row r="68" spans="1:18" ht="15.75">
      <c r="A68" s="31" t="s">
        <v>7</v>
      </c>
      <c r="B68" s="365"/>
      <c r="C68" s="366"/>
      <c r="D68" s="353">
        <f t="shared" si="0"/>
        <v>0</v>
      </c>
      <c r="E68" s="365"/>
      <c r="F68" s="366"/>
      <c r="G68" s="366"/>
      <c r="H68" s="366"/>
      <c r="I68" s="353">
        <f t="shared" si="1"/>
        <v>0</v>
      </c>
      <c r="J68" s="525">
        <v>500</v>
      </c>
      <c r="K68" s="525"/>
      <c r="L68" s="525"/>
      <c r="M68" s="525"/>
      <c r="N68" s="525"/>
      <c r="O68" s="525"/>
      <c r="P68" s="526">
        <v>2000</v>
      </c>
      <c r="Q68" s="527"/>
      <c r="R68" s="352">
        <f t="shared" si="2"/>
        <v>2500</v>
      </c>
    </row>
    <row r="69" spans="1:18" ht="21" customHeight="1">
      <c r="A69" s="31" t="s">
        <v>6</v>
      </c>
      <c r="B69" s="365"/>
      <c r="C69" s="366"/>
      <c r="D69" s="353">
        <f t="shared" si="0"/>
        <v>0</v>
      </c>
      <c r="E69" s="365"/>
      <c r="F69" s="366"/>
      <c r="G69" s="366"/>
      <c r="H69" s="366"/>
      <c r="I69" s="353">
        <f t="shared" si="1"/>
        <v>0</v>
      </c>
      <c r="J69" s="525"/>
      <c r="K69" s="525"/>
      <c r="L69" s="525"/>
      <c r="M69" s="525"/>
      <c r="N69" s="525"/>
      <c r="O69" s="525"/>
      <c r="P69" s="526"/>
      <c r="Q69" s="527"/>
      <c r="R69" s="352">
        <f t="shared" si="2"/>
        <v>0</v>
      </c>
    </row>
    <row r="70" spans="1:18" ht="15.75">
      <c r="A70" s="31" t="s">
        <v>5</v>
      </c>
      <c r="B70" s="365"/>
      <c r="C70" s="366"/>
      <c r="D70" s="353">
        <f t="shared" si="0"/>
        <v>0</v>
      </c>
      <c r="E70" s="365"/>
      <c r="F70" s="366"/>
      <c r="G70" s="366"/>
      <c r="H70" s="366"/>
      <c r="I70" s="353">
        <f t="shared" si="1"/>
        <v>0</v>
      </c>
      <c r="J70" s="525">
        <v>937</v>
      </c>
      <c r="K70" s="525"/>
      <c r="L70" s="525"/>
      <c r="M70" s="525"/>
      <c r="N70" s="525"/>
      <c r="O70" s="525"/>
      <c r="P70" s="526">
        <v>3263</v>
      </c>
      <c r="Q70" s="527">
        <v>1300</v>
      </c>
      <c r="R70" s="352">
        <f t="shared" si="2"/>
        <v>4200</v>
      </c>
    </row>
    <row r="71" spans="1:18" ht="47.25">
      <c r="A71" s="31" t="s">
        <v>4</v>
      </c>
      <c r="B71" s="365"/>
      <c r="C71" s="366"/>
      <c r="D71" s="353">
        <f>B71+C71</f>
        <v>0</v>
      </c>
      <c r="E71" s="365"/>
      <c r="F71" s="366"/>
      <c r="G71" s="366"/>
      <c r="H71" s="366"/>
      <c r="I71" s="353">
        <f>E71+F71+G71</f>
        <v>0</v>
      </c>
      <c r="J71" s="525"/>
      <c r="K71" s="525"/>
      <c r="L71" s="525"/>
      <c r="M71" s="525"/>
      <c r="N71" s="525"/>
      <c r="O71" s="525"/>
      <c r="P71" s="526"/>
      <c r="Q71" s="527"/>
      <c r="R71" s="352">
        <f t="shared" si="2"/>
        <v>0</v>
      </c>
    </row>
    <row r="72" spans="1:18" ht="15.75">
      <c r="A72" s="31" t="s">
        <v>3</v>
      </c>
      <c r="B72" s="365"/>
      <c r="C72" s="366"/>
      <c r="D72" s="353">
        <f t="shared" si="0"/>
        <v>0</v>
      </c>
      <c r="E72" s="365"/>
      <c r="F72" s="366"/>
      <c r="G72" s="366"/>
      <c r="H72" s="366"/>
      <c r="I72" s="353">
        <f t="shared" si="1"/>
        <v>0</v>
      </c>
      <c r="J72" s="525"/>
      <c r="K72" s="525"/>
      <c r="L72" s="525"/>
      <c r="M72" s="525"/>
      <c r="N72" s="525"/>
      <c r="O72" s="525"/>
      <c r="P72" s="526"/>
      <c r="Q72" s="527"/>
      <c r="R72" s="352">
        <f t="shared" si="2"/>
        <v>0</v>
      </c>
    </row>
    <row r="73" spans="1:18" ht="31.5">
      <c r="A73" s="31" t="s">
        <v>2</v>
      </c>
      <c r="B73" s="365"/>
      <c r="C73" s="366"/>
      <c r="D73" s="353">
        <f t="shared" si="0"/>
        <v>0</v>
      </c>
      <c r="E73" s="365"/>
      <c r="F73" s="366"/>
      <c r="G73" s="366"/>
      <c r="H73" s="366"/>
      <c r="I73" s="353">
        <f t="shared" si="1"/>
        <v>0</v>
      </c>
      <c r="J73" s="525"/>
      <c r="K73" s="525"/>
      <c r="L73" s="525"/>
      <c r="M73" s="525"/>
      <c r="N73" s="525">
        <v>6837</v>
      </c>
      <c r="O73" s="525"/>
      <c r="P73" s="526"/>
      <c r="Q73" s="527"/>
      <c r="R73" s="352">
        <f t="shared" si="2"/>
        <v>6837</v>
      </c>
    </row>
    <row r="74" spans="1:18" ht="32.25" thickBot="1">
      <c r="A74" s="341" t="s">
        <v>1</v>
      </c>
      <c r="B74" s="367"/>
      <c r="C74" s="368"/>
      <c r="D74" s="354">
        <f t="shared" si="0"/>
        <v>0</v>
      </c>
      <c r="E74" s="367"/>
      <c r="F74" s="368"/>
      <c r="G74" s="368"/>
      <c r="H74" s="368"/>
      <c r="I74" s="355">
        <f t="shared" si="1"/>
        <v>0</v>
      </c>
      <c r="J74" s="528"/>
      <c r="K74" s="528"/>
      <c r="L74" s="528"/>
      <c r="M74" s="528"/>
      <c r="N74" s="528"/>
      <c r="O74" s="528"/>
      <c r="P74" s="529"/>
      <c r="Q74" s="530"/>
      <c r="R74" s="352">
        <f t="shared" si="2"/>
        <v>0</v>
      </c>
    </row>
    <row r="75" spans="1:18" ht="35.450000000000003" customHeight="1" thickBot="1">
      <c r="A75" s="356" t="s">
        <v>0</v>
      </c>
      <c r="B75" s="357">
        <f>SUM(B11:B74)</f>
        <v>11011</v>
      </c>
      <c r="C75" s="358">
        <f t="shared" ref="C75:R75" si="3">SUM(C11:C74)</f>
        <v>11636</v>
      </c>
      <c r="D75" s="358">
        <f t="shared" si="3"/>
        <v>22647</v>
      </c>
      <c r="E75" s="357">
        <f t="shared" si="3"/>
        <v>50</v>
      </c>
      <c r="F75" s="358">
        <f t="shared" si="3"/>
        <v>0</v>
      </c>
      <c r="G75" s="358">
        <f>SUM(G11:G74)</f>
        <v>26477</v>
      </c>
      <c r="H75" s="359">
        <f t="shared" si="3"/>
        <v>3857</v>
      </c>
      <c r="I75" s="360">
        <f t="shared" si="3"/>
        <v>26527</v>
      </c>
      <c r="J75" s="358">
        <f t="shared" si="3"/>
        <v>5500</v>
      </c>
      <c r="K75" s="358">
        <f t="shared" si="3"/>
        <v>0</v>
      </c>
      <c r="L75" s="359">
        <f t="shared" si="3"/>
        <v>0</v>
      </c>
      <c r="M75" s="359">
        <f t="shared" si="3"/>
        <v>0</v>
      </c>
      <c r="N75" s="358">
        <f t="shared" si="3"/>
        <v>6837</v>
      </c>
      <c r="O75" s="358">
        <f t="shared" si="3"/>
        <v>0</v>
      </c>
      <c r="P75" s="358">
        <f t="shared" si="3"/>
        <v>58963</v>
      </c>
      <c r="Q75" s="358">
        <f t="shared" si="3"/>
        <v>1300</v>
      </c>
      <c r="R75" s="361">
        <f t="shared" si="3"/>
        <v>71300</v>
      </c>
    </row>
    <row r="76" spans="1:18">
      <c r="A76" s="362"/>
      <c r="B76" s="362"/>
      <c r="C76" s="362"/>
      <c r="D76" s="362"/>
      <c r="E76" s="362"/>
      <c r="F76" s="362"/>
      <c r="G76" s="362"/>
      <c r="H76" s="362"/>
      <c r="I76" s="362"/>
      <c r="J76" s="362"/>
      <c r="K76" s="362"/>
      <c r="L76" s="362"/>
      <c r="M76" s="362"/>
      <c r="N76" s="362"/>
      <c r="O76" s="362"/>
      <c r="P76" s="362"/>
      <c r="Q76" s="362"/>
      <c r="R76" s="362"/>
    </row>
    <row r="77" spans="1:18" ht="18.75">
      <c r="A77" s="370"/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69"/>
      <c r="Q77" s="369"/>
    </row>
  </sheetData>
  <mergeCells count="21">
    <mergeCell ref="N9:N10"/>
    <mergeCell ref="O9:O10"/>
    <mergeCell ref="P9:P10"/>
    <mergeCell ref="Q9:Q10"/>
    <mergeCell ref="R9:R10"/>
    <mergeCell ref="K9:M9"/>
    <mergeCell ref="B2:O2"/>
    <mergeCell ref="B3:O3"/>
    <mergeCell ref="A5:A10"/>
    <mergeCell ref="B5:D8"/>
    <mergeCell ref="E5:I8"/>
    <mergeCell ref="J5:R8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51181102362204722" right="0" top="0.19685039370078741" bottom="0" header="0.31496062992125984" footer="0.31496062992125984"/>
  <pageSetup paperSize="9" scale="48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77"/>
  <sheetViews>
    <sheetView zoomScaleNormal="100" zoomScaleSheetLayoutView="112" workbookViewId="0">
      <pane ySplit="10" topLeftCell="A71" activePane="bottomLeft" state="frozen"/>
      <selection activeCell="M80" sqref="M80"/>
      <selection pane="bottomLeft" activeCell="M80" sqref="M80"/>
    </sheetView>
  </sheetViews>
  <sheetFormatPr defaultRowHeight="15"/>
  <cols>
    <col min="1" max="1" width="30.42578125" style="113" customWidth="1"/>
    <col min="2" max="2" width="8.85546875" style="113" customWidth="1"/>
    <col min="3" max="4" width="10.5703125" style="113" customWidth="1"/>
    <col min="5" max="5" width="15.85546875" style="113" customWidth="1"/>
    <col min="6" max="6" width="10" style="113" customWidth="1"/>
    <col min="7" max="7" width="8.5703125" style="113" customWidth="1"/>
    <col min="8" max="9" width="9" style="113" customWidth="1"/>
    <col min="10" max="10" width="9.5703125" style="113" customWidth="1"/>
    <col min="11" max="12" width="9.140625" style="113"/>
    <col min="13" max="13" width="10" style="113" customWidth="1"/>
    <col min="14" max="15" width="10.28515625" style="113" customWidth="1"/>
    <col min="16" max="16" width="9.7109375" style="113" bestFit="1" customWidth="1"/>
    <col min="17" max="18" width="9.7109375" style="113" customWidth="1"/>
    <col min="19" max="216" width="9.140625" style="113"/>
    <col min="217" max="217" width="34" style="113" customWidth="1"/>
    <col min="218" max="218" width="11.28515625" style="113" customWidth="1"/>
    <col min="219" max="219" width="11" style="113" customWidth="1"/>
    <col min="220" max="226" width="9.140625" style="113"/>
    <col min="227" max="228" width="10.7109375" style="113" customWidth="1"/>
    <col min="229" max="229" width="9.140625" style="113"/>
    <col min="230" max="230" width="11.5703125" style="113" customWidth="1"/>
    <col min="231" max="231" width="13.7109375" style="113" customWidth="1"/>
    <col min="232" max="235" width="9.28515625" style="113" customWidth="1"/>
    <col min="236" max="472" width="9.140625" style="113"/>
    <col min="473" max="473" width="34" style="113" customWidth="1"/>
    <col min="474" max="474" width="11.28515625" style="113" customWidth="1"/>
    <col min="475" max="475" width="11" style="113" customWidth="1"/>
    <col min="476" max="482" width="9.140625" style="113"/>
    <col min="483" max="484" width="10.7109375" style="113" customWidth="1"/>
    <col min="485" max="485" width="9.140625" style="113"/>
    <col min="486" max="486" width="11.5703125" style="113" customWidth="1"/>
    <col min="487" max="487" width="13.7109375" style="113" customWidth="1"/>
    <col min="488" max="491" width="9.28515625" style="113" customWidth="1"/>
    <col min="492" max="728" width="9.140625" style="113"/>
    <col min="729" max="729" width="34" style="113" customWidth="1"/>
    <col min="730" max="730" width="11.28515625" style="113" customWidth="1"/>
    <col min="731" max="731" width="11" style="113" customWidth="1"/>
    <col min="732" max="738" width="9.140625" style="113"/>
    <col min="739" max="740" width="10.7109375" style="113" customWidth="1"/>
    <col min="741" max="741" width="9.140625" style="113"/>
    <col min="742" max="742" width="11.5703125" style="113" customWidth="1"/>
    <col min="743" max="743" width="13.7109375" style="113" customWidth="1"/>
    <col min="744" max="747" width="9.28515625" style="113" customWidth="1"/>
    <col min="748" max="984" width="9.140625" style="113"/>
    <col min="985" max="985" width="34" style="113" customWidth="1"/>
    <col min="986" max="986" width="11.28515625" style="113" customWidth="1"/>
    <col min="987" max="987" width="11" style="113" customWidth="1"/>
    <col min="988" max="994" width="9.140625" style="113"/>
    <col min="995" max="996" width="10.7109375" style="113" customWidth="1"/>
    <col min="997" max="997" width="9.140625" style="113"/>
    <col min="998" max="998" width="11.5703125" style="113" customWidth="1"/>
    <col min="999" max="999" width="13.7109375" style="113" customWidth="1"/>
    <col min="1000" max="1003" width="9.28515625" style="113" customWidth="1"/>
    <col min="1004" max="1240" width="9.140625" style="113"/>
    <col min="1241" max="1241" width="34" style="113" customWidth="1"/>
    <col min="1242" max="1242" width="11.28515625" style="113" customWidth="1"/>
    <col min="1243" max="1243" width="11" style="113" customWidth="1"/>
    <col min="1244" max="1250" width="9.140625" style="113"/>
    <col min="1251" max="1252" width="10.7109375" style="113" customWidth="1"/>
    <col min="1253" max="1253" width="9.140625" style="113"/>
    <col min="1254" max="1254" width="11.5703125" style="113" customWidth="1"/>
    <col min="1255" max="1255" width="13.7109375" style="113" customWidth="1"/>
    <col min="1256" max="1259" width="9.28515625" style="113" customWidth="1"/>
    <col min="1260" max="1496" width="9.140625" style="113"/>
    <col min="1497" max="1497" width="34" style="113" customWidth="1"/>
    <col min="1498" max="1498" width="11.28515625" style="113" customWidth="1"/>
    <col min="1499" max="1499" width="11" style="113" customWidth="1"/>
    <col min="1500" max="1506" width="9.140625" style="113"/>
    <col min="1507" max="1508" width="10.7109375" style="113" customWidth="1"/>
    <col min="1509" max="1509" width="9.140625" style="113"/>
    <col min="1510" max="1510" width="11.5703125" style="113" customWidth="1"/>
    <col min="1511" max="1511" width="13.7109375" style="113" customWidth="1"/>
    <col min="1512" max="1515" width="9.28515625" style="113" customWidth="1"/>
    <col min="1516" max="1752" width="9.140625" style="113"/>
    <col min="1753" max="1753" width="34" style="113" customWidth="1"/>
    <col min="1754" max="1754" width="11.28515625" style="113" customWidth="1"/>
    <col min="1755" max="1755" width="11" style="113" customWidth="1"/>
    <col min="1756" max="1762" width="9.140625" style="113"/>
    <col min="1763" max="1764" width="10.7109375" style="113" customWidth="1"/>
    <col min="1765" max="1765" width="9.140625" style="113"/>
    <col min="1766" max="1766" width="11.5703125" style="113" customWidth="1"/>
    <col min="1767" max="1767" width="13.7109375" style="113" customWidth="1"/>
    <col min="1768" max="1771" width="9.28515625" style="113" customWidth="1"/>
    <col min="1772" max="2008" width="9.140625" style="113"/>
    <col min="2009" max="2009" width="34" style="113" customWidth="1"/>
    <col min="2010" max="2010" width="11.28515625" style="113" customWidth="1"/>
    <col min="2011" max="2011" width="11" style="113" customWidth="1"/>
    <col min="2012" max="2018" width="9.140625" style="113"/>
    <col min="2019" max="2020" width="10.7109375" style="113" customWidth="1"/>
    <col min="2021" max="2021" width="9.140625" style="113"/>
    <col min="2022" max="2022" width="11.5703125" style="113" customWidth="1"/>
    <col min="2023" max="2023" width="13.7109375" style="113" customWidth="1"/>
    <col min="2024" max="2027" width="9.28515625" style="113" customWidth="1"/>
    <col min="2028" max="2264" width="9.140625" style="113"/>
    <col min="2265" max="2265" width="34" style="113" customWidth="1"/>
    <col min="2266" max="2266" width="11.28515625" style="113" customWidth="1"/>
    <col min="2267" max="2267" width="11" style="113" customWidth="1"/>
    <col min="2268" max="2274" width="9.140625" style="113"/>
    <col min="2275" max="2276" width="10.7109375" style="113" customWidth="1"/>
    <col min="2277" max="2277" width="9.140625" style="113"/>
    <col min="2278" max="2278" width="11.5703125" style="113" customWidth="1"/>
    <col min="2279" max="2279" width="13.7109375" style="113" customWidth="1"/>
    <col min="2280" max="2283" width="9.28515625" style="113" customWidth="1"/>
    <col min="2284" max="2520" width="9.140625" style="113"/>
    <col min="2521" max="2521" width="34" style="113" customWidth="1"/>
    <col min="2522" max="2522" width="11.28515625" style="113" customWidth="1"/>
    <col min="2523" max="2523" width="11" style="113" customWidth="1"/>
    <col min="2524" max="2530" width="9.140625" style="113"/>
    <col min="2531" max="2532" width="10.7109375" style="113" customWidth="1"/>
    <col min="2533" max="2533" width="9.140625" style="113"/>
    <col min="2534" max="2534" width="11.5703125" style="113" customWidth="1"/>
    <col min="2535" max="2535" width="13.7109375" style="113" customWidth="1"/>
    <col min="2536" max="2539" width="9.28515625" style="113" customWidth="1"/>
    <col min="2540" max="2776" width="9.140625" style="113"/>
    <col min="2777" max="2777" width="34" style="113" customWidth="1"/>
    <col min="2778" max="2778" width="11.28515625" style="113" customWidth="1"/>
    <col min="2779" max="2779" width="11" style="113" customWidth="1"/>
    <col min="2780" max="2786" width="9.140625" style="113"/>
    <col min="2787" max="2788" width="10.7109375" style="113" customWidth="1"/>
    <col min="2789" max="2789" width="9.140625" style="113"/>
    <col min="2790" max="2790" width="11.5703125" style="113" customWidth="1"/>
    <col min="2791" max="2791" width="13.7109375" style="113" customWidth="1"/>
    <col min="2792" max="2795" width="9.28515625" style="113" customWidth="1"/>
    <col min="2796" max="3032" width="9.140625" style="113"/>
    <col min="3033" max="3033" width="34" style="113" customWidth="1"/>
    <col min="3034" max="3034" width="11.28515625" style="113" customWidth="1"/>
    <col min="3035" max="3035" width="11" style="113" customWidth="1"/>
    <col min="3036" max="3042" width="9.140625" style="113"/>
    <col min="3043" max="3044" width="10.7109375" style="113" customWidth="1"/>
    <col min="3045" max="3045" width="9.140625" style="113"/>
    <col min="3046" max="3046" width="11.5703125" style="113" customWidth="1"/>
    <col min="3047" max="3047" width="13.7109375" style="113" customWidth="1"/>
    <col min="3048" max="3051" width="9.28515625" style="113" customWidth="1"/>
    <col min="3052" max="3288" width="9.140625" style="113"/>
    <col min="3289" max="3289" width="34" style="113" customWidth="1"/>
    <col min="3290" max="3290" width="11.28515625" style="113" customWidth="1"/>
    <col min="3291" max="3291" width="11" style="113" customWidth="1"/>
    <col min="3292" max="3298" width="9.140625" style="113"/>
    <col min="3299" max="3300" width="10.7109375" style="113" customWidth="1"/>
    <col min="3301" max="3301" width="9.140625" style="113"/>
    <col min="3302" max="3302" width="11.5703125" style="113" customWidth="1"/>
    <col min="3303" max="3303" width="13.7109375" style="113" customWidth="1"/>
    <col min="3304" max="3307" width="9.28515625" style="113" customWidth="1"/>
    <col min="3308" max="3544" width="9.140625" style="113"/>
    <col min="3545" max="3545" width="34" style="113" customWidth="1"/>
    <col min="3546" max="3546" width="11.28515625" style="113" customWidth="1"/>
    <col min="3547" max="3547" width="11" style="113" customWidth="1"/>
    <col min="3548" max="3554" width="9.140625" style="113"/>
    <col min="3555" max="3556" width="10.7109375" style="113" customWidth="1"/>
    <col min="3557" max="3557" width="9.140625" style="113"/>
    <col min="3558" max="3558" width="11.5703125" style="113" customWidth="1"/>
    <col min="3559" max="3559" width="13.7109375" style="113" customWidth="1"/>
    <col min="3560" max="3563" width="9.28515625" style="113" customWidth="1"/>
    <col min="3564" max="3800" width="9.140625" style="113"/>
    <col min="3801" max="3801" width="34" style="113" customWidth="1"/>
    <col min="3802" max="3802" width="11.28515625" style="113" customWidth="1"/>
    <col min="3803" max="3803" width="11" style="113" customWidth="1"/>
    <col min="3804" max="3810" width="9.140625" style="113"/>
    <col min="3811" max="3812" width="10.7109375" style="113" customWidth="1"/>
    <col min="3813" max="3813" width="9.140625" style="113"/>
    <col min="3814" max="3814" width="11.5703125" style="113" customWidth="1"/>
    <col min="3815" max="3815" width="13.7109375" style="113" customWidth="1"/>
    <col min="3816" max="3819" width="9.28515625" style="113" customWidth="1"/>
    <col min="3820" max="4056" width="9.140625" style="113"/>
    <col min="4057" max="4057" width="34" style="113" customWidth="1"/>
    <col min="4058" max="4058" width="11.28515625" style="113" customWidth="1"/>
    <col min="4059" max="4059" width="11" style="113" customWidth="1"/>
    <col min="4060" max="4066" width="9.140625" style="113"/>
    <col min="4067" max="4068" width="10.7109375" style="113" customWidth="1"/>
    <col min="4069" max="4069" width="9.140625" style="113"/>
    <col min="4070" max="4070" width="11.5703125" style="113" customWidth="1"/>
    <col min="4071" max="4071" width="13.7109375" style="113" customWidth="1"/>
    <col min="4072" max="4075" width="9.28515625" style="113" customWidth="1"/>
    <col min="4076" max="4312" width="9.140625" style="113"/>
    <col min="4313" max="4313" width="34" style="113" customWidth="1"/>
    <col min="4314" max="4314" width="11.28515625" style="113" customWidth="1"/>
    <col min="4315" max="4315" width="11" style="113" customWidth="1"/>
    <col min="4316" max="4322" width="9.140625" style="113"/>
    <col min="4323" max="4324" width="10.7109375" style="113" customWidth="1"/>
    <col min="4325" max="4325" width="9.140625" style="113"/>
    <col min="4326" max="4326" width="11.5703125" style="113" customWidth="1"/>
    <col min="4327" max="4327" width="13.7109375" style="113" customWidth="1"/>
    <col min="4328" max="4331" width="9.28515625" style="113" customWidth="1"/>
    <col min="4332" max="4568" width="9.140625" style="113"/>
    <col min="4569" max="4569" width="34" style="113" customWidth="1"/>
    <col min="4570" max="4570" width="11.28515625" style="113" customWidth="1"/>
    <col min="4571" max="4571" width="11" style="113" customWidth="1"/>
    <col min="4572" max="4578" width="9.140625" style="113"/>
    <col min="4579" max="4580" width="10.7109375" style="113" customWidth="1"/>
    <col min="4581" max="4581" width="9.140625" style="113"/>
    <col min="4582" max="4582" width="11.5703125" style="113" customWidth="1"/>
    <col min="4583" max="4583" width="13.7109375" style="113" customWidth="1"/>
    <col min="4584" max="4587" width="9.28515625" style="113" customWidth="1"/>
    <col min="4588" max="4824" width="9.140625" style="113"/>
    <col min="4825" max="4825" width="34" style="113" customWidth="1"/>
    <col min="4826" max="4826" width="11.28515625" style="113" customWidth="1"/>
    <col min="4827" max="4827" width="11" style="113" customWidth="1"/>
    <col min="4828" max="4834" width="9.140625" style="113"/>
    <col min="4835" max="4836" width="10.7109375" style="113" customWidth="1"/>
    <col min="4837" max="4837" width="9.140625" style="113"/>
    <col min="4838" max="4838" width="11.5703125" style="113" customWidth="1"/>
    <col min="4839" max="4839" width="13.7109375" style="113" customWidth="1"/>
    <col min="4840" max="4843" width="9.28515625" style="113" customWidth="1"/>
    <col min="4844" max="5080" width="9.140625" style="113"/>
    <col min="5081" max="5081" width="34" style="113" customWidth="1"/>
    <col min="5082" max="5082" width="11.28515625" style="113" customWidth="1"/>
    <col min="5083" max="5083" width="11" style="113" customWidth="1"/>
    <col min="5084" max="5090" width="9.140625" style="113"/>
    <col min="5091" max="5092" width="10.7109375" style="113" customWidth="1"/>
    <col min="5093" max="5093" width="9.140625" style="113"/>
    <col min="5094" max="5094" width="11.5703125" style="113" customWidth="1"/>
    <col min="5095" max="5095" width="13.7109375" style="113" customWidth="1"/>
    <col min="5096" max="5099" width="9.28515625" style="113" customWidth="1"/>
    <col min="5100" max="5336" width="9.140625" style="113"/>
    <col min="5337" max="5337" width="34" style="113" customWidth="1"/>
    <col min="5338" max="5338" width="11.28515625" style="113" customWidth="1"/>
    <col min="5339" max="5339" width="11" style="113" customWidth="1"/>
    <col min="5340" max="5346" width="9.140625" style="113"/>
    <col min="5347" max="5348" width="10.7109375" style="113" customWidth="1"/>
    <col min="5349" max="5349" width="9.140625" style="113"/>
    <col min="5350" max="5350" width="11.5703125" style="113" customWidth="1"/>
    <col min="5351" max="5351" width="13.7109375" style="113" customWidth="1"/>
    <col min="5352" max="5355" width="9.28515625" style="113" customWidth="1"/>
    <col min="5356" max="5592" width="9.140625" style="113"/>
    <col min="5593" max="5593" width="34" style="113" customWidth="1"/>
    <col min="5594" max="5594" width="11.28515625" style="113" customWidth="1"/>
    <col min="5595" max="5595" width="11" style="113" customWidth="1"/>
    <col min="5596" max="5602" width="9.140625" style="113"/>
    <col min="5603" max="5604" width="10.7109375" style="113" customWidth="1"/>
    <col min="5605" max="5605" width="9.140625" style="113"/>
    <col min="5606" max="5606" width="11.5703125" style="113" customWidth="1"/>
    <col min="5607" max="5607" width="13.7109375" style="113" customWidth="1"/>
    <col min="5608" max="5611" width="9.28515625" style="113" customWidth="1"/>
    <col min="5612" max="5848" width="9.140625" style="113"/>
    <col min="5849" max="5849" width="34" style="113" customWidth="1"/>
    <col min="5850" max="5850" width="11.28515625" style="113" customWidth="1"/>
    <col min="5851" max="5851" width="11" style="113" customWidth="1"/>
    <col min="5852" max="5858" width="9.140625" style="113"/>
    <col min="5859" max="5860" width="10.7109375" style="113" customWidth="1"/>
    <col min="5861" max="5861" width="9.140625" style="113"/>
    <col min="5862" max="5862" width="11.5703125" style="113" customWidth="1"/>
    <col min="5863" max="5863" width="13.7109375" style="113" customWidth="1"/>
    <col min="5864" max="5867" width="9.28515625" style="113" customWidth="1"/>
    <col min="5868" max="6104" width="9.140625" style="113"/>
    <col min="6105" max="6105" width="34" style="113" customWidth="1"/>
    <col min="6106" max="6106" width="11.28515625" style="113" customWidth="1"/>
    <col min="6107" max="6107" width="11" style="113" customWidth="1"/>
    <col min="6108" max="6114" width="9.140625" style="113"/>
    <col min="6115" max="6116" width="10.7109375" style="113" customWidth="1"/>
    <col min="6117" max="6117" width="9.140625" style="113"/>
    <col min="6118" max="6118" width="11.5703125" style="113" customWidth="1"/>
    <col min="6119" max="6119" width="13.7109375" style="113" customWidth="1"/>
    <col min="6120" max="6123" width="9.28515625" style="113" customWidth="1"/>
    <col min="6124" max="6360" width="9.140625" style="113"/>
    <col min="6361" max="6361" width="34" style="113" customWidth="1"/>
    <col min="6362" max="6362" width="11.28515625" style="113" customWidth="1"/>
    <col min="6363" max="6363" width="11" style="113" customWidth="1"/>
    <col min="6364" max="6370" width="9.140625" style="113"/>
    <col min="6371" max="6372" width="10.7109375" style="113" customWidth="1"/>
    <col min="6373" max="6373" width="9.140625" style="113"/>
    <col min="6374" max="6374" width="11.5703125" style="113" customWidth="1"/>
    <col min="6375" max="6375" width="13.7109375" style="113" customWidth="1"/>
    <col min="6376" max="6379" width="9.28515625" style="113" customWidth="1"/>
    <col min="6380" max="6616" width="9.140625" style="113"/>
    <col min="6617" max="6617" width="34" style="113" customWidth="1"/>
    <col min="6618" max="6618" width="11.28515625" style="113" customWidth="1"/>
    <col min="6619" max="6619" width="11" style="113" customWidth="1"/>
    <col min="6620" max="6626" width="9.140625" style="113"/>
    <col min="6627" max="6628" width="10.7109375" style="113" customWidth="1"/>
    <col min="6629" max="6629" width="9.140625" style="113"/>
    <col min="6630" max="6630" width="11.5703125" style="113" customWidth="1"/>
    <col min="6631" max="6631" width="13.7109375" style="113" customWidth="1"/>
    <col min="6632" max="6635" width="9.28515625" style="113" customWidth="1"/>
    <col min="6636" max="6872" width="9.140625" style="113"/>
    <col min="6873" max="6873" width="34" style="113" customWidth="1"/>
    <col min="6874" max="6874" width="11.28515625" style="113" customWidth="1"/>
    <col min="6875" max="6875" width="11" style="113" customWidth="1"/>
    <col min="6876" max="6882" width="9.140625" style="113"/>
    <col min="6883" max="6884" width="10.7109375" style="113" customWidth="1"/>
    <col min="6885" max="6885" width="9.140625" style="113"/>
    <col min="6886" max="6886" width="11.5703125" style="113" customWidth="1"/>
    <col min="6887" max="6887" width="13.7109375" style="113" customWidth="1"/>
    <col min="6888" max="6891" width="9.28515625" style="113" customWidth="1"/>
    <col min="6892" max="7128" width="9.140625" style="113"/>
    <col min="7129" max="7129" width="34" style="113" customWidth="1"/>
    <col min="7130" max="7130" width="11.28515625" style="113" customWidth="1"/>
    <col min="7131" max="7131" width="11" style="113" customWidth="1"/>
    <col min="7132" max="7138" width="9.140625" style="113"/>
    <col min="7139" max="7140" width="10.7109375" style="113" customWidth="1"/>
    <col min="7141" max="7141" width="9.140625" style="113"/>
    <col min="7142" max="7142" width="11.5703125" style="113" customWidth="1"/>
    <col min="7143" max="7143" width="13.7109375" style="113" customWidth="1"/>
    <col min="7144" max="7147" width="9.28515625" style="113" customWidth="1"/>
    <col min="7148" max="7384" width="9.140625" style="113"/>
    <col min="7385" max="7385" width="34" style="113" customWidth="1"/>
    <col min="7386" max="7386" width="11.28515625" style="113" customWidth="1"/>
    <col min="7387" max="7387" width="11" style="113" customWidth="1"/>
    <col min="7388" max="7394" width="9.140625" style="113"/>
    <col min="7395" max="7396" width="10.7109375" style="113" customWidth="1"/>
    <col min="7397" max="7397" width="9.140625" style="113"/>
    <col min="7398" max="7398" width="11.5703125" style="113" customWidth="1"/>
    <col min="7399" max="7399" width="13.7109375" style="113" customWidth="1"/>
    <col min="7400" max="7403" width="9.28515625" style="113" customWidth="1"/>
    <col min="7404" max="7640" width="9.140625" style="113"/>
    <col min="7641" max="7641" width="34" style="113" customWidth="1"/>
    <col min="7642" max="7642" width="11.28515625" style="113" customWidth="1"/>
    <col min="7643" max="7643" width="11" style="113" customWidth="1"/>
    <col min="7644" max="7650" width="9.140625" style="113"/>
    <col min="7651" max="7652" width="10.7109375" style="113" customWidth="1"/>
    <col min="7653" max="7653" width="9.140625" style="113"/>
    <col min="7654" max="7654" width="11.5703125" style="113" customWidth="1"/>
    <col min="7655" max="7655" width="13.7109375" style="113" customWidth="1"/>
    <col min="7656" max="7659" width="9.28515625" style="113" customWidth="1"/>
    <col min="7660" max="7896" width="9.140625" style="113"/>
    <col min="7897" max="7897" width="34" style="113" customWidth="1"/>
    <col min="7898" max="7898" width="11.28515625" style="113" customWidth="1"/>
    <col min="7899" max="7899" width="11" style="113" customWidth="1"/>
    <col min="7900" max="7906" width="9.140625" style="113"/>
    <col min="7907" max="7908" width="10.7109375" style="113" customWidth="1"/>
    <col min="7909" max="7909" width="9.140625" style="113"/>
    <col min="7910" max="7910" width="11.5703125" style="113" customWidth="1"/>
    <col min="7911" max="7911" width="13.7109375" style="113" customWidth="1"/>
    <col min="7912" max="7915" width="9.28515625" style="113" customWidth="1"/>
    <col min="7916" max="8152" width="9.140625" style="113"/>
    <col min="8153" max="8153" width="34" style="113" customWidth="1"/>
    <col min="8154" max="8154" width="11.28515625" style="113" customWidth="1"/>
    <col min="8155" max="8155" width="11" style="113" customWidth="1"/>
    <col min="8156" max="8162" width="9.140625" style="113"/>
    <col min="8163" max="8164" width="10.7109375" style="113" customWidth="1"/>
    <col min="8165" max="8165" width="9.140625" style="113"/>
    <col min="8166" max="8166" width="11.5703125" style="113" customWidth="1"/>
    <col min="8167" max="8167" width="13.7109375" style="113" customWidth="1"/>
    <col min="8168" max="8171" width="9.28515625" style="113" customWidth="1"/>
    <col min="8172" max="8408" width="9.140625" style="113"/>
    <col min="8409" max="8409" width="34" style="113" customWidth="1"/>
    <col min="8410" max="8410" width="11.28515625" style="113" customWidth="1"/>
    <col min="8411" max="8411" width="11" style="113" customWidth="1"/>
    <col min="8412" max="8418" width="9.140625" style="113"/>
    <col min="8419" max="8420" width="10.7109375" style="113" customWidth="1"/>
    <col min="8421" max="8421" width="9.140625" style="113"/>
    <col min="8422" max="8422" width="11.5703125" style="113" customWidth="1"/>
    <col min="8423" max="8423" width="13.7109375" style="113" customWidth="1"/>
    <col min="8424" max="8427" width="9.28515625" style="113" customWidth="1"/>
    <col min="8428" max="8664" width="9.140625" style="113"/>
    <col min="8665" max="8665" width="34" style="113" customWidth="1"/>
    <col min="8666" max="8666" width="11.28515625" style="113" customWidth="1"/>
    <col min="8667" max="8667" width="11" style="113" customWidth="1"/>
    <col min="8668" max="8674" width="9.140625" style="113"/>
    <col min="8675" max="8676" width="10.7109375" style="113" customWidth="1"/>
    <col min="8677" max="8677" width="9.140625" style="113"/>
    <col min="8678" max="8678" width="11.5703125" style="113" customWidth="1"/>
    <col min="8679" max="8679" width="13.7109375" style="113" customWidth="1"/>
    <col min="8680" max="8683" width="9.28515625" style="113" customWidth="1"/>
    <col min="8684" max="8920" width="9.140625" style="113"/>
    <col min="8921" max="8921" width="34" style="113" customWidth="1"/>
    <col min="8922" max="8922" width="11.28515625" style="113" customWidth="1"/>
    <col min="8923" max="8923" width="11" style="113" customWidth="1"/>
    <col min="8924" max="8930" width="9.140625" style="113"/>
    <col min="8931" max="8932" width="10.7109375" style="113" customWidth="1"/>
    <col min="8933" max="8933" width="9.140625" style="113"/>
    <col min="8934" max="8934" width="11.5703125" style="113" customWidth="1"/>
    <col min="8935" max="8935" width="13.7109375" style="113" customWidth="1"/>
    <col min="8936" max="8939" width="9.28515625" style="113" customWidth="1"/>
    <col min="8940" max="9176" width="9.140625" style="113"/>
    <col min="9177" max="9177" width="34" style="113" customWidth="1"/>
    <col min="9178" max="9178" width="11.28515625" style="113" customWidth="1"/>
    <col min="9179" max="9179" width="11" style="113" customWidth="1"/>
    <col min="9180" max="9186" width="9.140625" style="113"/>
    <col min="9187" max="9188" width="10.7109375" style="113" customWidth="1"/>
    <col min="9189" max="9189" width="9.140625" style="113"/>
    <col min="9190" max="9190" width="11.5703125" style="113" customWidth="1"/>
    <col min="9191" max="9191" width="13.7109375" style="113" customWidth="1"/>
    <col min="9192" max="9195" width="9.28515625" style="113" customWidth="1"/>
    <col min="9196" max="9432" width="9.140625" style="113"/>
    <col min="9433" max="9433" width="34" style="113" customWidth="1"/>
    <col min="9434" max="9434" width="11.28515625" style="113" customWidth="1"/>
    <col min="9435" max="9435" width="11" style="113" customWidth="1"/>
    <col min="9436" max="9442" width="9.140625" style="113"/>
    <col min="9443" max="9444" width="10.7109375" style="113" customWidth="1"/>
    <col min="9445" max="9445" width="9.140625" style="113"/>
    <col min="9446" max="9446" width="11.5703125" style="113" customWidth="1"/>
    <col min="9447" max="9447" width="13.7109375" style="113" customWidth="1"/>
    <col min="9448" max="9451" width="9.28515625" style="113" customWidth="1"/>
    <col min="9452" max="9688" width="9.140625" style="113"/>
    <col min="9689" max="9689" width="34" style="113" customWidth="1"/>
    <col min="9690" max="9690" width="11.28515625" style="113" customWidth="1"/>
    <col min="9691" max="9691" width="11" style="113" customWidth="1"/>
    <col min="9692" max="9698" width="9.140625" style="113"/>
    <col min="9699" max="9700" width="10.7109375" style="113" customWidth="1"/>
    <col min="9701" max="9701" width="9.140625" style="113"/>
    <col min="9702" max="9702" width="11.5703125" style="113" customWidth="1"/>
    <col min="9703" max="9703" width="13.7109375" style="113" customWidth="1"/>
    <col min="9704" max="9707" width="9.28515625" style="113" customWidth="1"/>
    <col min="9708" max="9944" width="9.140625" style="113"/>
    <col min="9945" max="9945" width="34" style="113" customWidth="1"/>
    <col min="9946" max="9946" width="11.28515625" style="113" customWidth="1"/>
    <col min="9947" max="9947" width="11" style="113" customWidth="1"/>
    <col min="9948" max="9954" width="9.140625" style="113"/>
    <col min="9955" max="9956" width="10.7109375" style="113" customWidth="1"/>
    <col min="9957" max="9957" width="9.140625" style="113"/>
    <col min="9958" max="9958" width="11.5703125" style="113" customWidth="1"/>
    <col min="9959" max="9959" width="13.7109375" style="113" customWidth="1"/>
    <col min="9960" max="9963" width="9.28515625" style="113" customWidth="1"/>
    <col min="9964" max="10200" width="9.140625" style="113"/>
    <col min="10201" max="10201" width="34" style="113" customWidth="1"/>
    <col min="10202" max="10202" width="11.28515625" style="113" customWidth="1"/>
    <col min="10203" max="10203" width="11" style="113" customWidth="1"/>
    <col min="10204" max="10210" width="9.140625" style="113"/>
    <col min="10211" max="10212" width="10.7109375" style="113" customWidth="1"/>
    <col min="10213" max="10213" width="9.140625" style="113"/>
    <col min="10214" max="10214" width="11.5703125" style="113" customWidth="1"/>
    <col min="10215" max="10215" width="13.7109375" style="113" customWidth="1"/>
    <col min="10216" max="10219" width="9.28515625" style="113" customWidth="1"/>
    <col min="10220" max="10456" width="9.140625" style="113"/>
    <col min="10457" max="10457" width="34" style="113" customWidth="1"/>
    <col min="10458" max="10458" width="11.28515625" style="113" customWidth="1"/>
    <col min="10459" max="10459" width="11" style="113" customWidth="1"/>
    <col min="10460" max="10466" width="9.140625" style="113"/>
    <col min="10467" max="10468" width="10.7109375" style="113" customWidth="1"/>
    <col min="10469" max="10469" width="9.140625" style="113"/>
    <col min="10470" max="10470" width="11.5703125" style="113" customWidth="1"/>
    <col min="10471" max="10471" width="13.7109375" style="113" customWidth="1"/>
    <col min="10472" max="10475" width="9.28515625" style="113" customWidth="1"/>
    <col min="10476" max="10712" width="9.140625" style="113"/>
    <col min="10713" max="10713" width="34" style="113" customWidth="1"/>
    <col min="10714" max="10714" width="11.28515625" style="113" customWidth="1"/>
    <col min="10715" max="10715" width="11" style="113" customWidth="1"/>
    <col min="10716" max="10722" width="9.140625" style="113"/>
    <col min="10723" max="10724" width="10.7109375" style="113" customWidth="1"/>
    <col min="10725" max="10725" width="9.140625" style="113"/>
    <col min="10726" max="10726" width="11.5703125" style="113" customWidth="1"/>
    <col min="10727" max="10727" width="13.7109375" style="113" customWidth="1"/>
    <col min="10728" max="10731" width="9.28515625" style="113" customWidth="1"/>
    <col min="10732" max="10968" width="9.140625" style="113"/>
    <col min="10969" max="10969" width="34" style="113" customWidth="1"/>
    <col min="10970" max="10970" width="11.28515625" style="113" customWidth="1"/>
    <col min="10971" max="10971" width="11" style="113" customWidth="1"/>
    <col min="10972" max="10978" width="9.140625" style="113"/>
    <col min="10979" max="10980" width="10.7109375" style="113" customWidth="1"/>
    <col min="10981" max="10981" width="9.140625" style="113"/>
    <col min="10982" max="10982" width="11.5703125" style="113" customWidth="1"/>
    <col min="10983" max="10983" width="13.7109375" style="113" customWidth="1"/>
    <col min="10984" max="10987" width="9.28515625" style="113" customWidth="1"/>
    <col min="10988" max="11224" width="9.140625" style="113"/>
    <col min="11225" max="11225" width="34" style="113" customWidth="1"/>
    <col min="11226" max="11226" width="11.28515625" style="113" customWidth="1"/>
    <col min="11227" max="11227" width="11" style="113" customWidth="1"/>
    <col min="11228" max="11234" width="9.140625" style="113"/>
    <col min="11235" max="11236" width="10.7109375" style="113" customWidth="1"/>
    <col min="11237" max="11237" width="9.140625" style="113"/>
    <col min="11238" max="11238" width="11.5703125" style="113" customWidth="1"/>
    <col min="11239" max="11239" width="13.7109375" style="113" customWidth="1"/>
    <col min="11240" max="11243" width="9.28515625" style="113" customWidth="1"/>
    <col min="11244" max="11480" width="9.140625" style="113"/>
    <col min="11481" max="11481" width="34" style="113" customWidth="1"/>
    <col min="11482" max="11482" width="11.28515625" style="113" customWidth="1"/>
    <col min="11483" max="11483" width="11" style="113" customWidth="1"/>
    <col min="11484" max="11490" width="9.140625" style="113"/>
    <col min="11491" max="11492" width="10.7109375" style="113" customWidth="1"/>
    <col min="11493" max="11493" width="9.140625" style="113"/>
    <col min="11494" max="11494" width="11.5703125" style="113" customWidth="1"/>
    <col min="11495" max="11495" width="13.7109375" style="113" customWidth="1"/>
    <col min="11496" max="11499" width="9.28515625" style="113" customWidth="1"/>
    <col min="11500" max="11736" width="9.140625" style="113"/>
    <col min="11737" max="11737" width="34" style="113" customWidth="1"/>
    <col min="11738" max="11738" width="11.28515625" style="113" customWidth="1"/>
    <col min="11739" max="11739" width="11" style="113" customWidth="1"/>
    <col min="11740" max="11746" width="9.140625" style="113"/>
    <col min="11747" max="11748" width="10.7109375" style="113" customWidth="1"/>
    <col min="11749" max="11749" width="9.140625" style="113"/>
    <col min="11750" max="11750" width="11.5703125" style="113" customWidth="1"/>
    <col min="11751" max="11751" width="13.7109375" style="113" customWidth="1"/>
    <col min="11752" max="11755" width="9.28515625" style="113" customWidth="1"/>
    <col min="11756" max="11992" width="9.140625" style="113"/>
    <col min="11993" max="11993" width="34" style="113" customWidth="1"/>
    <col min="11994" max="11994" width="11.28515625" style="113" customWidth="1"/>
    <col min="11995" max="11995" width="11" style="113" customWidth="1"/>
    <col min="11996" max="12002" width="9.140625" style="113"/>
    <col min="12003" max="12004" width="10.7109375" style="113" customWidth="1"/>
    <col min="12005" max="12005" width="9.140625" style="113"/>
    <col min="12006" max="12006" width="11.5703125" style="113" customWidth="1"/>
    <col min="12007" max="12007" width="13.7109375" style="113" customWidth="1"/>
    <col min="12008" max="12011" width="9.28515625" style="113" customWidth="1"/>
    <col min="12012" max="12248" width="9.140625" style="113"/>
    <col min="12249" max="12249" width="34" style="113" customWidth="1"/>
    <col min="12250" max="12250" width="11.28515625" style="113" customWidth="1"/>
    <col min="12251" max="12251" width="11" style="113" customWidth="1"/>
    <col min="12252" max="12258" width="9.140625" style="113"/>
    <col min="12259" max="12260" width="10.7109375" style="113" customWidth="1"/>
    <col min="12261" max="12261" width="9.140625" style="113"/>
    <col min="12262" max="12262" width="11.5703125" style="113" customWidth="1"/>
    <col min="12263" max="12263" width="13.7109375" style="113" customWidth="1"/>
    <col min="12264" max="12267" width="9.28515625" style="113" customWidth="1"/>
    <col min="12268" max="12504" width="9.140625" style="113"/>
    <col min="12505" max="12505" width="34" style="113" customWidth="1"/>
    <col min="12506" max="12506" width="11.28515625" style="113" customWidth="1"/>
    <col min="12507" max="12507" width="11" style="113" customWidth="1"/>
    <col min="12508" max="12514" width="9.140625" style="113"/>
    <col min="12515" max="12516" width="10.7109375" style="113" customWidth="1"/>
    <col min="12517" max="12517" width="9.140625" style="113"/>
    <col min="12518" max="12518" width="11.5703125" style="113" customWidth="1"/>
    <col min="12519" max="12519" width="13.7109375" style="113" customWidth="1"/>
    <col min="12520" max="12523" width="9.28515625" style="113" customWidth="1"/>
    <col min="12524" max="12760" width="9.140625" style="113"/>
    <col min="12761" max="12761" width="34" style="113" customWidth="1"/>
    <col min="12762" max="12762" width="11.28515625" style="113" customWidth="1"/>
    <col min="12763" max="12763" width="11" style="113" customWidth="1"/>
    <col min="12764" max="12770" width="9.140625" style="113"/>
    <col min="12771" max="12772" width="10.7109375" style="113" customWidth="1"/>
    <col min="12773" max="12773" width="9.140625" style="113"/>
    <col min="12774" max="12774" width="11.5703125" style="113" customWidth="1"/>
    <col min="12775" max="12775" width="13.7109375" style="113" customWidth="1"/>
    <col min="12776" max="12779" width="9.28515625" style="113" customWidth="1"/>
    <col min="12780" max="13016" width="9.140625" style="113"/>
    <col min="13017" max="13017" width="34" style="113" customWidth="1"/>
    <col min="13018" max="13018" width="11.28515625" style="113" customWidth="1"/>
    <col min="13019" max="13019" width="11" style="113" customWidth="1"/>
    <col min="13020" max="13026" width="9.140625" style="113"/>
    <col min="13027" max="13028" width="10.7109375" style="113" customWidth="1"/>
    <col min="13029" max="13029" width="9.140625" style="113"/>
    <col min="13030" max="13030" width="11.5703125" style="113" customWidth="1"/>
    <col min="13031" max="13031" width="13.7109375" style="113" customWidth="1"/>
    <col min="13032" max="13035" width="9.28515625" style="113" customWidth="1"/>
    <col min="13036" max="13272" width="9.140625" style="113"/>
    <col min="13273" max="13273" width="34" style="113" customWidth="1"/>
    <col min="13274" max="13274" width="11.28515625" style="113" customWidth="1"/>
    <col min="13275" max="13275" width="11" style="113" customWidth="1"/>
    <col min="13276" max="13282" width="9.140625" style="113"/>
    <col min="13283" max="13284" width="10.7109375" style="113" customWidth="1"/>
    <col min="13285" max="13285" width="9.140625" style="113"/>
    <col min="13286" max="13286" width="11.5703125" style="113" customWidth="1"/>
    <col min="13287" max="13287" width="13.7109375" style="113" customWidth="1"/>
    <col min="13288" max="13291" width="9.28515625" style="113" customWidth="1"/>
    <col min="13292" max="13528" width="9.140625" style="113"/>
    <col min="13529" max="13529" width="34" style="113" customWidth="1"/>
    <col min="13530" max="13530" width="11.28515625" style="113" customWidth="1"/>
    <col min="13531" max="13531" width="11" style="113" customWidth="1"/>
    <col min="13532" max="13538" width="9.140625" style="113"/>
    <col min="13539" max="13540" width="10.7109375" style="113" customWidth="1"/>
    <col min="13541" max="13541" width="9.140625" style="113"/>
    <col min="13542" max="13542" width="11.5703125" style="113" customWidth="1"/>
    <col min="13543" max="13543" width="13.7109375" style="113" customWidth="1"/>
    <col min="13544" max="13547" width="9.28515625" style="113" customWidth="1"/>
    <col min="13548" max="13784" width="9.140625" style="113"/>
    <col min="13785" max="13785" width="34" style="113" customWidth="1"/>
    <col min="13786" max="13786" width="11.28515625" style="113" customWidth="1"/>
    <col min="13787" max="13787" width="11" style="113" customWidth="1"/>
    <col min="13788" max="13794" width="9.140625" style="113"/>
    <col min="13795" max="13796" width="10.7109375" style="113" customWidth="1"/>
    <col min="13797" max="13797" width="9.140625" style="113"/>
    <col min="13798" max="13798" width="11.5703125" style="113" customWidth="1"/>
    <col min="13799" max="13799" width="13.7109375" style="113" customWidth="1"/>
    <col min="13800" max="13803" width="9.28515625" style="113" customWidth="1"/>
    <col min="13804" max="14040" width="9.140625" style="113"/>
    <col min="14041" max="14041" width="34" style="113" customWidth="1"/>
    <col min="14042" max="14042" width="11.28515625" style="113" customWidth="1"/>
    <col min="14043" max="14043" width="11" style="113" customWidth="1"/>
    <col min="14044" max="14050" width="9.140625" style="113"/>
    <col min="14051" max="14052" width="10.7109375" style="113" customWidth="1"/>
    <col min="14053" max="14053" width="9.140625" style="113"/>
    <col min="14054" max="14054" width="11.5703125" style="113" customWidth="1"/>
    <col min="14055" max="14055" width="13.7109375" style="113" customWidth="1"/>
    <col min="14056" max="14059" width="9.28515625" style="113" customWidth="1"/>
    <col min="14060" max="14296" width="9.140625" style="113"/>
    <col min="14297" max="14297" width="34" style="113" customWidth="1"/>
    <col min="14298" max="14298" width="11.28515625" style="113" customWidth="1"/>
    <col min="14299" max="14299" width="11" style="113" customWidth="1"/>
    <col min="14300" max="14306" width="9.140625" style="113"/>
    <col min="14307" max="14308" width="10.7109375" style="113" customWidth="1"/>
    <col min="14309" max="14309" width="9.140625" style="113"/>
    <col min="14310" max="14310" width="11.5703125" style="113" customWidth="1"/>
    <col min="14311" max="14311" width="13.7109375" style="113" customWidth="1"/>
    <col min="14312" max="14315" width="9.28515625" style="113" customWidth="1"/>
    <col min="14316" max="14552" width="9.140625" style="113"/>
    <col min="14553" max="14553" width="34" style="113" customWidth="1"/>
    <col min="14554" max="14554" width="11.28515625" style="113" customWidth="1"/>
    <col min="14555" max="14555" width="11" style="113" customWidth="1"/>
    <col min="14556" max="14562" width="9.140625" style="113"/>
    <col min="14563" max="14564" width="10.7109375" style="113" customWidth="1"/>
    <col min="14565" max="14565" width="9.140625" style="113"/>
    <col min="14566" max="14566" width="11.5703125" style="113" customWidth="1"/>
    <col min="14567" max="14567" width="13.7109375" style="113" customWidth="1"/>
    <col min="14568" max="14571" width="9.28515625" style="113" customWidth="1"/>
    <col min="14572" max="14808" width="9.140625" style="113"/>
    <col min="14809" max="14809" width="34" style="113" customWidth="1"/>
    <col min="14810" max="14810" width="11.28515625" style="113" customWidth="1"/>
    <col min="14811" max="14811" width="11" style="113" customWidth="1"/>
    <col min="14812" max="14818" width="9.140625" style="113"/>
    <col min="14819" max="14820" width="10.7109375" style="113" customWidth="1"/>
    <col min="14821" max="14821" width="9.140625" style="113"/>
    <col min="14822" max="14822" width="11.5703125" style="113" customWidth="1"/>
    <col min="14823" max="14823" width="13.7109375" style="113" customWidth="1"/>
    <col min="14824" max="14827" width="9.28515625" style="113" customWidth="1"/>
    <col min="14828" max="15064" width="9.140625" style="113"/>
    <col min="15065" max="15065" width="34" style="113" customWidth="1"/>
    <col min="15066" max="15066" width="11.28515625" style="113" customWidth="1"/>
    <col min="15067" max="15067" width="11" style="113" customWidth="1"/>
    <col min="15068" max="15074" width="9.140625" style="113"/>
    <col min="15075" max="15076" width="10.7109375" style="113" customWidth="1"/>
    <col min="15077" max="15077" width="9.140625" style="113"/>
    <col min="15078" max="15078" width="11.5703125" style="113" customWidth="1"/>
    <col min="15079" max="15079" width="13.7109375" style="113" customWidth="1"/>
    <col min="15080" max="15083" width="9.28515625" style="113" customWidth="1"/>
    <col min="15084" max="15320" width="9.140625" style="113"/>
    <col min="15321" max="15321" width="34" style="113" customWidth="1"/>
    <col min="15322" max="15322" width="11.28515625" style="113" customWidth="1"/>
    <col min="15323" max="15323" width="11" style="113" customWidth="1"/>
    <col min="15324" max="15330" width="9.140625" style="113"/>
    <col min="15331" max="15332" width="10.7109375" style="113" customWidth="1"/>
    <col min="15333" max="15333" width="9.140625" style="113"/>
    <col min="15334" max="15334" width="11.5703125" style="113" customWidth="1"/>
    <col min="15335" max="15335" width="13.7109375" style="113" customWidth="1"/>
    <col min="15336" max="15339" width="9.28515625" style="113" customWidth="1"/>
    <col min="15340" max="15576" width="9.140625" style="113"/>
    <col min="15577" max="15577" width="34" style="113" customWidth="1"/>
    <col min="15578" max="15578" width="11.28515625" style="113" customWidth="1"/>
    <col min="15579" max="15579" width="11" style="113" customWidth="1"/>
    <col min="15580" max="15586" width="9.140625" style="113"/>
    <col min="15587" max="15588" width="10.7109375" style="113" customWidth="1"/>
    <col min="15589" max="15589" width="9.140625" style="113"/>
    <col min="15590" max="15590" width="11.5703125" style="113" customWidth="1"/>
    <col min="15591" max="15591" width="13.7109375" style="113" customWidth="1"/>
    <col min="15592" max="15595" width="9.28515625" style="113" customWidth="1"/>
    <col min="15596" max="15832" width="9.140625" style="113"/>
    <col min="15833" max="15833" width="34" style="113" customWidth="1"/>
    <col min="15834" max="15834" width="11.28515625" style="113" customWidth="1"/>
    <col min="15835" max="15835" width="11" style="113" customWidth="1"/>
    <col min="15836" max="15842" width="9.140625" style="113"/>
    <col min="15843" max="15844" width="10.7109375" style="113" customWidth="1"/>
    <col min="15845" max="15845" width="9.140625" style="113"/>
    <col min="15846" max="15846" width="11.5703125" style="113" customWidth="1"/>
    <col min="15847" max="15847" width="13.7109375" style="113" customWidth="1"/>
    <col min="15848" max="15851" width="9.28515625" style="113" customWidth="1"/>
    <col min="15852" max="16088" width="9.140625" style="113"/>
    <col min="16089" max="16089" width="34" style="113" customWidth="1"/>
    <col min="16090" max="16090" width="11.28515625" style="113" customWidth="1"/>
    <col min="16091" max="16091" width="11" style="113" customWidth="1"/>
    <col min="16092" max="16098" width="9.140625" style="113"/>
    <col min="16099" max="16100" width="10.7109375" style="113" customWidth="1"/>
    <col min="16101" max="16101" width="9.140625" style="113"/>
    <col min="16102" max="16102" width="11.5703125" style="113" customWidth="1"/>
    <col min="16103" max="16103" width="13.7109375" style="113" customWidth="1"/>
    <col min="16104" max="16107" width="9.28515625" style="113" customWidth="1"/>
    <col min="16108" max="16384" width="9.140625" style="113"/>
  </cols>
  <sheetData>
    <row r="1" spans="1:18" ht="44.45" customHeight="1"/>
    <row r="2" spans="1:18" ht="46.9" customHeight="1">
      <c r="B2" s="756" t="s">
        <v>274</v>
      </c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</row>
    <row r="3" spans="1:18" ht="21" customHeight="1">
      <c r="B3" s="757" t="s">
        <v>293</v>
      </c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</row>
    <row r="4" spans="1:18" ht="10.9" customHeight="1" thickBot="1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8" ht="15.6" customHeight="1">
      <c r="A5" s="758" t="s">
        <v>276</v>
      </c>
      <c r="B5" s="761" t="s">
        <v>69</v>
      </c>
      <c r="C5" s="664"/>
      <c r="D5" s="664"/>
      <c r="E5" s="761" t="s">
        <v>68</v>
      </c>
      <c r="F5" s="664"/>
      <c r="G5" s="664"/>
      <c r="H5" s="664"/>
      <c r="I5" s="665"/>
      <c r="J5" s="664" t="s">
        <v>66</v>
      </c>
      <c r="K5" s="664"/>
      <c r="L5" s="664"/>
      <c r="M5" s="664"/>
      <c r="N5" s="664"/>
      <c r="O5" s="664"/>
      <c r="P5" s="664"/>
      <c r="Q5" s="664"/>
      <c r="R5" s="665"/>
    </row>
    <row r="6" spans="1:18" ht="28.9" customHeight="1">
      <c r="A6" s="759"/>
      <c r="B6" s="762"/>
      <c r="C6" s="666"/>
      <c r="D6" s="666"/>
      <c r="E6" s="762"/>
      <c r="F6" s="666"/>
      <c r="G6" s="666"/>
      <c r="H6" s="666"/>
      <c r="I6" s="667"/>
      <c r="J6" s="666"/>
      <c r="K6" s="666"/>
      <c r="L6" s="666"/>
      <c r="M6" s="666"/>
      <c r="N6" s="666"/>
      <c r="O6" s="666"/>
      <c r="P6" s="666"/>
      <c r="Q6" s="666"/>
      <c r="R6" s="667"/>
    </row>
    <row r="7" spans="1:18" ht="16.149999999999999" hidden="1" customHeight="1">
      <c r="A7" s="759"/>
      <c r="B7" s="762"/>
      <c r="C7" s="666"/>
      <c r="D7" s="666"/>
      <c r="E7" s="762"/>
      <c r="F7" s="666"/>
      <c r="G7" s="666"/>
      <c r="H7" s="666"/>
      <c r="I7" s="667"/>
      <c r="J7" s="666"/>
      <c r="K7" s="666"/>
      <c r="L7" s="666"/>
      <c r="M7" s="666"/>
      <c r="N7" s="666"/>
      <c r="O7" s="666"/>
      <c r="P7" s="666"/>
      <c r="Q7" s="666"/>
      <c r="R7" s="667"/>
    </row>
    <row r="8" spans="1:18" ht="7.15" customHeight="1">
      <c r="A8" s="759"/>
      <c r="B8" s="763"/>
      <c r="C8" s="668"/>
      <c r="D8" s="668"/>
      <c r="E8" s="763"/>
      <c r="F8" s="668"/>
      <c r="G8" s="668"/>
      <c r="H8" s="668"/>
      <c r="I8" s="669"/>
      <c r="J8" s="668"/>
      <c r="K8" s="668"/>
      <c r="L8" s="668"/>
      <c r="M8" s="668"/>
      <c r="N8" s="668"/>
      <c r="O8" s="668"/>
      <c r="P8" s="668"/>
      <c r="Q8" s="668"/>
      <c r="R8" s="669"/>
    </row>
    <row r="9" spans="1:18" ht="46.15" customHeight="1">
      <c r="A9" s="759"/>
      <c r="B9" s="764" t="s">
        <v>277</v>
      </c>
      <c r="C9" s="766" t="s">
        <v>278</v>
      </c>
      <c r="D9" s="768" t="s">
        <v>279</v>
      </c>
      <c r="E9" s="764" t="s">
        <v>280</v>
      </c>
      <c r="F9" s="766" t="s">
        <v>281</v>
      </c>
      <c r="G9" s="766" t="s">
        <v>282</v>
      </c>
      <c r="H9" s="766" t="s">
        <v>67</v>
      </c>
      <c r="I9" s="770" t="s">
        <v>279</v>
      </c>
      <c r="J9" s="766" t="s">
        <v>283</v>
      </c>
      <c r="K9" s="755" t="s">
        <v>284</v>
      </c>
      <c r="L9" s="755"/>
      <c r="M9" s="755"/>
      <c r="N9" s="766" t="s">
        <v>285</v>
      </c>
      <c r="O9" s="766" t="s">
        <v>286</v>
      </c>
      <c r="P9" s="766" t="s">
        <v>287</v>
      </c>
      <c r="Q9" s="772" t="s">
        <v>288</v>
      </c>
      <c r="R9" s="770" t="s">
        <v>279</v>
      </c>
    </row>
    <row r="10" spans="1:18" ht="90" customHeight="1" thickBot="1">
      <c r="A10" s="760"/>
      <c r="B10" s="765"/>
      <c r="C10" s="767"/>
      <c r="D10" s="769"/>
      <c r="E10" s="765"/>
      <c r="F10" s="767"/>
      <c r="G10" s="767"/>
      <c r="H10" s="767"/>
      <c r="I10" s="771"/>
      <c r="J10" s="767"/>
      <c r="K10" s="349" t="s">
        <v>289</v>
      </c>
      <c r="L10" s="349" t="s">
        <v>290</v>
      </c>
      <c r="M10" s="349" t="s">
        <v>291</v>
      </c>
      <c r="N10" s="767"/>
      <c r="O10" s="767"/>
      <c r="P10" s="767"/>
      <c r="Q10" s="773"/>
      <c r="R10" s="771"/>
    </row>
    <row r="11" spans="1:18" ht="17.45" customHeight="1">
      <c r="A11" s="340" t="s">
        <v>64</v>
      </c>
      <c r="B11" s="363"/>
      <c r="C11" s="364"/>
      <c r="D11" s="350">
        <f>B11+C11</f>
        <v>0</v>
      </c>
      <c r="E11" s="363"/>
      <c r="F11" s="364"/>
      <c r="G11" s="364"/>
      <c r="H11" s="364"/>
      <c r="I11" s="350">
        <f>E11+F11+G11</f>
        <v>0</v>
      </c>
      <c r="J11" s="542">
        <v>700</v>
      </c>
      <c r="K11" s="522"/>
      <c r="L11" s="522"/>
      <c r="M11" s="522"/>
      <c r="N11" s="522"/>
      <c r="O11" s="522"/>
      <c r="P11" s="543">
        <v>300</v>
      </c>
      <c r="Q11" s="544"/>
      <c r="R11" s="352">
        <f>J11+M11+N11+O11+P11</f>
        <v>1000</v>
      </c>
    </row>
    <row r="12" spans="1:18" ht="15.75">
      <c r="A12" s="31" t="s">
        <v>63</v>
      </c>
      <c r="B12" s="365"/>
      <c r="C12" s="366"/>
      <c r="D12" s="353">
        <f t="shared" ref="D12:D74" si="0">B12+C12</f>
        <v>0</v>
      </c>
      <c r="E12" s="365"/>
      <c r="F12" s="366"/>
      <c r="G12" s="366"/>
      <c r="H12" s="366"/>
      <c r="I12" s="353">
        <f t="shared" ref="I12:I74" si="1">E12+F12+G12</f>
        <v>0</v>
      </c>
      <c r="J12" s="525">
        <v>700</v>
      </c>
      <c r="K12" s="525"/>
      <c r="L12" s="525"/>
      <c r="M12" s="525"/>
      <c r="N12" s="525"/>
      <c r="O12" s="525"/>
      <c r="P12" s="545">
        <v>300</v>
      </c>
      <c r="Q12" s="546"/>
      <c r="R12" s="352">
        <f t="shared" ref="R12:R74" si="2">J12+M12+N12+O12+P12</f>
        <v>1000</v>
      </c>
    </row>
    <row r="13" spans="1:18" ht="15.75">
      <c r="A13" s="31" t="s">
        <v>62</v>
      </c>
      <c r="B13" s="365"/>
      <c r="C13" s="366"/>
      <c r="D13" s="353">
        <f t="shared" si="0"/>
        <v>0</v>
      </c>
      <c r="E13" s="365"/>
      <c r="F13" s="366"/>
      <c r="G13" s="366"/>
      <c r="H13" s="366"/>
      <c r="I13" s="353">
        <f t="shared" si="1"/>
        <v>0</v>
      </c>
      <c r="J13" s="525">
        <v>2500</v>
      </c>
      <c r="K13" s="525"/>
      <c r="L13" s="525"/>
      <c r="M13" s="525"/>
      <c r="N13" s="525"/>
      <c r="O13" s="525"/>
      <c r="P13" s="545">
        <v>1000</v>
      </c>
      <c r="Q13" s="546"/>
      <c r="R13" s="352">
        <f t="shared" si="2"/>
        <v>3500</v>
      </c>
    </row>
    <row r="14" spans="1:18" ht="15.75">
      <c r="A14" s="31" t="s">
        <v>61</v>
      </c>
      <c r="B14" s="365"/>
      <c r="C14" s="366"/>
      <c r="D14" s="353">
        <f t="shared" si="0"/>
        <v>0</v>
      </c>
      <c r="E14" s="365"/>
      <c r="F14" s="366"/>
      <c r="G14" s="366"/>
      <c r="H14" s="366"/>
      <c r="I14" s="353">
        <f t="shared" si="1"/>
        <v>0</v>
      </c>
      <c r="J14" s="525"/>
      <c r="K14" s="525"/>
      <c r="L14" s="525"/>
      <c r="M14" s="525"/>
      <c r="N14" s="525"/>
      <c r="O14" s="525"/>
      <c r="P14" s="545"/>
      <c r="Q14" s="546"/>
      <c r="R14" s="352">
        <f t="shared" si="2"/>
        <v>0</v>
      </c>
    </row>
    <row r="15" spans="1:18" ht="15.75">
      <c r="A15" s="31" t="s">
        <v>60</v>
      </c>
      <c r="B15" s="365"/>
      <c r="C15" s="366"/>
      <c r="D15" s="353">
        <f t="shared" si="0"/>
        <v>0</v>
      </c>
      <c r="E15" s="365"/>
      <c r="F15" s="366"/>
      <c r="G15" s="366"/>
      <c r="H15" s="366"/>
      <c r="I15" s="353">
        <f t="shared" si="1"/>
        <v>0</v>
      </c>
      <c r="J15" s="525"/>
      <c r="K15" s="525"/>
      <c r="L15" s="525"/>
      <c r="M15" s="525"/>
      <c r="N15" s="525"/>
      <c r="O15" s="525"/>
      <c r="P15" s="545"/>
      <c r="Q15" s="546"/>
      <c r="R15" s="352">
        <f t="shared" si="2"/>
        <v>0</v>
      </c>
    </row>
    <row r="16" spans="1:18" ht="15.75">
      <c r="A16" s="31" t="s">
        <v>59</v>
      </c>
      <c r="B16" s="365"/>
      <c r="C16" s="366"/>
      <c r="D16" s="353">
        <f t="shared" si="0"/>
        <v>0</v>
      </c>
      <c r="E16" s="365"/>
      <c r="F16" s="366"/>
      <c r="G16" s="366"/>
      <c r="H16" s="366"/>
      <c r="I16" s="353">
        <f t="shared" si="1"/>
        <v>0</v>
      </c>
      <c r="J16" s="525"/>
      <c r="K16" s="525"/>
      <c r="L16" s="525"/>
      <c r="M16" s="525"/>
      <c r="N16" s="525"/>
      <c r="O16" s="525"/>
      <c r="P16" s="545"/>
      <c r="Q16" s="546"/>
      <c r="R16" s="352">
        <f t="shared" si="2"/>
        <v>0</v>
      </c>
    </row>
    <row r="17" spans="1:18" ht="31.5" customHeight="1">
      <c r="A17" s="31" t="s">
        <v>58</v>
      </c>
      <c r="B17" s="365"/>
      <c r="C17" s="366"/>
      <c r="D17" s="353">
        <f t="shared" si="0"/>
        <v>0</v>
      </c>
      <c r="E17" s="365"/>
      <c r="F17" s="366"/>
      <c r="G17" s="366"/>
      <c r="H17" s="366"/>
      <c r="I17" s="353">
        <f t="shared" si="1"/>
        <v>0</v>
      </c>
      <c r="J17" s="525">
        <v>400</v>
      </c>
      <c r="K17" s="525"/>
      <c r="L17" s="525"/>
      <c r="M17" s="525"/>
      <c r="N17" s="525"/>
      <c r="O17" s="525"/>
      <c r="P17" s="545">
        <v>200</v>
      </c>
      <c r="Q17" s="546"/>
      <c r="R17" s="352">
        <f t="shared" si="2"/>
        <v>600</v>
      </c>
    </row>
    <row r="18" spans="1:18" ht="31.9" customHeight="1">
      <c r="A18" s="31" t="s">
        <v>57</v>
      </c>
      <c r="B18" s="365"/>
      <c r="C18" s="366"/>
      <c r="D18" s="353">
        <f t="shared" si="0"/>
        <v>0</v>
      </c>
      <c r="E18" s="365"/>
      <c r="F18" s="366"/>
      <c r="G18" s="366"/>
      <c r="H18" s="366"/>
      <c r="I18" s="353">
        <f t="shared" si="1"/>
        <v>0</v>
      </c>
      <c r="J18" s="525">
        <v>800</v>
      </c>
      <c r="K18" s="525"/>
      <c r="L18" s="525"/>
      <c r="M18" s="525"/>
      <c r="N18" s="525"/>
      <c r="O18" s="525"/>
      <c r="P18" s="545">
        <v>200</v>
      </c>
      <c r="Q18" s="546"/>
      <c r="R18" s="352">
        <f t="shared" si="2"/>
        <v>1000</v>
      </c>
    </row>
    <row r="19" spans="1:18" ht="15.75">
      <c r="A19" s="31" t="s">
        <v>56</v>
      </c>
      <c r="B19" s="365"/>
      <c r="C19" s="366"/>
      <c r="D19" s="353">
        <f t="shared" si="0"/>
        <v>0</v>
      </c>
      <c r="E19" s="365"/>
      <c r="F19" s="366"/>
      <c r="G19" s="366"/>
      <c r="H19" s="366"/>
      <c r="I19" s="353">
        <f t="shared" si="1"/>
        <v>0</v>
      </c>
      <c r="J19" s="525">
        <v>1000</v>
      </c>
      <c r="K19" s="525"/>
      <c r="L19" s="525"/>
      <c r="M19" s="525"/>
      <c r="N19" s="525"/>
      <c r="O19" s="525"/>
      <c r="P19" s="545">
        <v>1500</v>
      </c>
      <c r="Q19" s="546"/>
      <c r="R19" s="352">
        <f t="shared" si="2"/>
        <v>2500</v>
      </c>
    </row>
    <row r="20" spans="1:18" ht="15.75">
      <c r="A20" s="31" t="s">
        <v>55</v>
      </c>
      <c r="B20" s="365"/>
      <c r="C20" s="366"/>
      <c r="D20" s="353">
        <f t="shared" si="0"/>
        <v>0</v>
      </c>
      <c r="E20" s="365"/>
      <c r="F20" s="366"/>
      <c r="G20" s="366"/>
      <c r="H20" s="366"/>
      <c r="I20" s="353">
        <f t="shared" si="1"/>
        <v>0</v>
      </c>
      <c r="J20" s="525">
        <v>200</v>
      </c>
      <c r="K20" s="525"/>
      <c r="L20" s="525"/>
      <c r="M20" s="525"/>
      <c r="N20" s="525"/>
      <c r="O20" s="525"/>
      <c r="P20" s="545">
        <v>800</v>
      </c>
      <c r="Q20" s="546"/>
      <c r="R20" s="352">
        <f t="shared" si="2"/>
        <v>1000</v>
      </c>
    </row>
    <row r="21" spans="1:18" ht="16.149999999999999" customHeight="1">
      <c r="A21" s="31" t="s">
        <v>54</v>
      </c>
      <c r="B21" s="365"/>
      <c r="C21" s="366"/>
      <c r="D21" s="353">
        <f t="shared" si="0"/>
        <v>0</v>
      </c>
      <c r="E21" s="365"/>
      <c r="F21" s="366"/>
      <c r="G21" s="366"/>
      <c r="H21" s="366"/>
      <c r="I21" s="353">
        <f t="shared" si="1"/>
        <v>0</v>
      </c>
      <c r="J21" s="525">
        <v>1500</v>
      </c>
      <c r="K21" s="525"/>
      <c r="L21" s="525"/>
      <c r="M21" s="525"/>
      <c r="N21" s="525"/>
      <c r="O21" s="525"/>
      <c r="P21" s="545">
        <v>500</v>
      </c>
      <c r="Q21" s="546"/>
      <c r="R21" s="352">
        <f t="shared" si="2"/>
        <v>2000</v>
      </c>
    </row>
    <row r="22" spans="1:18" ht="16.149999999999999" customHeight="1">
      <c r="A22" s="31" t="s">
        <v>53</v>
      </c>
      <c r="B22" s="365"/>
      <c r="C22" s="366"/>
      <c r="D22" s="353">
        <f t="shared" si="0"/>
        <v>0</v>
      </c>
      <c r="E22" s="365"/>
      <c r="F22" s="366"/>
      <c r="G22" s="366"/>
      <c r="H22" s="366"/>
      <c r="I22" s="353">
        <f t="shared" si="1"/>
        <v>0</v>
      </c>
      <c r="J22" s="525"/>
      <c r="K22" s="525"/>
      <c r="L22" s="525"/>
      <c r="M22" s="525"/>
      <c r="N22" s="525"/>
      <c r="O22" s="525"/>
      <c r="P22" s="545"/>
      <c r="Q22" s="546"/>
      <c r="R22" s="352">
        <f t="shared" si="2"/>
        <v>0</v>
      </c>
    </row>
    <row r="23" spans="1:18" ht="19.149999999999999" customHeight="1">
      <c r="A23" s="31" t="s">
        <v>52</v>
      </c>
      <c r="B23" s="365"/>
      <c r="C23" s="366"/>
      <c r="D23" s="353">
        <f t="shared" si="0"/>
        <v>0</v>
      </c>
      <c r="E23" s="365"/>
      <c r="F23" s="366"/>
      <c r="G23" s="366"/>
      <c r="H23" s="366"/>
      <c r="I23" s="353">
        <f t="shared" si="1"/>
        <v>0</v>
      </c>
      <c r="J23" s="525">
        <v>800</v>
      </c>
      <c r="K23" s="525"/>
      <c r="L23" s="525"/>
      <c r="M23" s="525"/>
      <c r="N23" s="525"/>
      <c r="O23" s="525"/>
      <c r="P23" s="545">
        <v>500</v>
      </c>
      <c r="Q23" s="546"/>
      <c r="R23" s="352">
        <f t="shared" si="2"/>
        <v>1300</v>
      </c>
    </row>
    <row r="24" spans="1:18" ht="15.75">
      <c r="A24" s="31" t="s">
        <v>51</v>
      </c>
      <c r="B24" s="365"/>
      <c r="C24" s="366"/>
      <c r="D24" s="353">
        <f t="shared" si="0"/>
        <v>0</v>
      </c>
      <c r="E24" s="365"/>
      <c r="F24" s="366"/>
      <c r="G24" s="366"/>
      <c r="H24" s="366"/>
      <c r="I24" s="353">
        <f t="shared" si="1"/>
        <v>0</v>
      </c>
      <c r="J24" s="525"/>
      <c r="K24" s="525"/>
      <c r="L24" s="525"/>
      <c r="M24" s="525"/>
      <c r="N24" s="525"/>
      <c r="O24" s="525"/>
      <c r="P24" s="545"/>
      <c r="Q24" s="546"/>
      <c r="R24" s="352">
        <f t="shared" si="2"/>
        <v>0</v>
      </c>
    </row>
    <row r="25" spans="1:18" ht="15.75">
      <c r="A25" s="31" t="s">
        <v>50</v>
      </c>
      <c r="B25" s="365"/>
      <c r="C25" s="366"/>
      <c r="D25" s="353">
        <f t="shared" si="0"/>
        <v>0</v>
      </c>
      <c r="E25" s="365"/>
      <c r="F25" s="366"/>
      <c r="G25" s="366"/>
      <c r="H25" s="366"/>
      <c r="I25" s="353">
        <f t="shared" si="1"/>
        <v>0</v>
      </c>
      <c r="J25" s="525">
        <v>5000</v>
      </c>
      <c r="K25" s="525"/>
      <c r="L25" s="525"/>
      <c r="M25" s="525"/>
      <c r="N25" s="525"/>
      <c r="O25" s="525"/>
      <c r="P25" s="545">
        <v>2000</v>
      </c>
      <c r="Q25" s="546"/>
      <c r="R25" s="352">
        <f t="shared" si="2"/>
        <v>7000</v>
      </c>
    </row>
    <row r="26" spans="1:18" ht="31.5">
      <c r="A26" s="31" t="s">
        <v>49</v>
      </c>
      <c r="B26" s="365"/>
      <c r="C26" s="366"/>
      <c r="D26" s="353">
        <f t="shared" si="0"/>
        <v>0</v>
      </c>
      <c r="E26" s="365"/>
      <c r="F26" s="366"/>
      <c r="G26" s="366"/>
      <c r="H26" s="366"/>
      <c r="I26" s="353">
        <f t="shared" si="1"/>
        <v>0</v>
      </c>
      <c r="J26" s="525"/>
      <c r="K26" s="525"/>
      <c r="L26" s="525"/>
      <c r="M26" s="525"/>
      <c r="N26" s="525"/>
      <c r="O26" s="525"/>
      <c r="P26" s="545"/>
      <c r="Q26" s="546"/>
      <c r="R26" s="352">
        <f t="shared" si="2"/>
        <v>0</v>
      </c>
    </row>
    <row r="27" spans="1:18" ht="16.5" customHeight="1">
      <c r="A27" s="31" t="s">
        <v>48</v>
      </c>
      <c r="B27" s="365"/>
      <c r="C27" s="366"/>
      <c r="D27" s="353">
        <f t="shared" si="0"/>
        <v>0</v>
      </c>
      <c r="E27" s="365"/>
      <c r="F27" s="366"/>
      <c r="G27" s="366"/>
      <c r="H27" s="366"/>
      <c r="I27" s="353">
        <f t="shared" si="1"/>
        <v>0</v>
      </c>
      <c r="J27" s="525"/>
      <c r="K27" s="525"/>
      <c r="L27" s="525"/>
      <c r="M27" s="525"/>
      <c r="N27" s="525"/>
      <c r="O27" s="525"/>
      <c r="P27" s="545"/>
      <c r="Q27" s="546"/>
      <c r="R27" s="352">
        <f t="shared" si="2"/>
        <v>0</v>
      </c>
    </row>
    <row r="28" spans="1:18" ht="17.25" customHeight="1">
      <c r="A28" s="31" t="s">
        <v>47</v>
      </c>
      <c r="B28" s="365"/>
      <c r="C28" s="366"/>
      <c r="D28" s="353">
        <f t="shared" si="0"/>
        <v>0</v>
      </c>
      <c r="E28" s="365"/>
      <c r="F28" s="366"/>
      <c r="G28" s="366"/>
      <c r="H28" s="366"/>
      <c r="I28" s="353">
        <f t="shared" si="1"/>
        <v>0</v>
      </c>
      <c r="J28" s="525">
        <v>1500</v>
      </c>
      <c r="K28" s="525"/>
      <c r="L28" s="525"/>
      <c r="M28" s="525"/>
      <c r="N28" s="525"/>
      <c r="O28" s="525"/>
      <c r="P28" s="545">
        <v>500</v>
      </c>
      <c r="Q28" s="546"/>
      <c r="R28" s="352">
        <f t="shared" si="2"/>
        <v>2000</v>
      </c>
    </row>
    <row r="29" spans="1:18" ht="31.5">
      <c r="A29" s="31" t="s">
        <v>46</v>
      </c>
      <c r="B29" s="365"/>
      <c r="C29" s="366">
        <v>200</v>
      </c>
      <c r="D29" s="353">
        <f t="shared" si="0"/>
        <v>200</v>
      </c>
      <c r="E29" s="365"/>
      <c r="F29" s="366"/>
      <c r="G29" s="366">
        <v>680</v>
      </c>
      <c r="H29" s="366"/>
      <c r="I29" s="353">
        <f t="shared" si="1"/>
        <v>680</v>
      </c>
      <c r="J29" s="525">
        <v>520</v>
      </c>
      <c r="K29" s="525"/>
      <c r="L29" s="525"/>
      <c r="M29" s="525"/>
      <c r="N29" s="525"/>
      <c r="O29" s="525"/>
      <c r="P29" s="545"/>
      <c r="Q29" s="546"/>
      <c r="R29" s="352">
        <f t="shared" si="2"/>
        <v>520</v>
      </c>
    </row>
    <row r="30" spans="1:18" ht="16.899999999999999" customHeight="1">
      <c r="A30" s="31" t="s">
        <v>45</v>
      </c>
      <c r="B30" s="365"/>
      <c r="C30" s="366"/>
      <c r="D30" s="353">
        <f t="shared" si="0"/>
        <v>0</v>
      </c>
      <c r="E30" s="365"/>
      <c r="F30" s="366"/>
      <c r="G30" s="366"/>
      <c r="H30" s="366"/>
      <c r="I30" s="353">
        <f t="shared" si="1"/>
        <v>0</v>
      </c>
      <c r="J30" s="525"/>
      <c r="K30" s="525"/>
      <c r="L30" s="525"/>
      <c r="M30" s="525"/>
      <c r="N30" s="525"/>
      <c r="O30" s="525">
        <v>1400</v>
      </c>
      <c r="P30" s="545"/>
      <c r="Q30" s="546"/>
      <c r="R30" s="352">
        <f t="shared" si="2"/>
        <v>1400</v>
      </c>
    </row>
    <row r="31" spans="1:18" ht="32.25" customHeight="1">
      <c r="A31" s="31" t="s">
        <v>44</v>
      </c>
      <c r="B31" s="365"/>
      <c r="C31" s="366"/>
      <c r="D31" s="353">
        <f t="shared" si="0"/>
        <v>0</v>
      </c>
      <c r="E31" s="365"/>
      <c r="F31" s="366"/>
      <c r="G31" s="366"/>
      <c r="H31" s="366"/>
      <c r="I31" s="353">
        <f t="shared" si="1"/>
        <v>0</v>
      </c>
      <c r="J31" s="525"/>
      <c r="K31" s="525"/>
      <c r="L31" s="525"/>
      <c r="M31" s="525"/>
      <c r="N31" s="525"/>
      <c r="O31" s="525"/>
      <c r="P31" s="545"/>
      <c r="Q31" s="546"/>
      <c r="R31" s="352">
        <f t="shared" si="2"/>
        <v>0</v>
      </c>
    </row>
    <row r="32" spans="1:18" ht="15.75">
      <c r="A32" s="31" t="s">
        <v>43</v>
      </c>
      <c r="B32" s="365"/>
      <c r="C32" s="366"/>
      <c r="D32" s="353">
        <f t="shared" si="0"/>
        <v>0</v>
      </c>
      <c r="E32" s="365"/>
      <c r="F32" s="366"/>
      <c r="G32" s="366"/>
      <c r="H32" s="366"/>
      <c r="I32" s="353">
        <f t="shared" si="1"/>
        <v>0</v>
      </c>
      <c r="J32" s="525"/>
      <c r="K32" s="525"/>
      <c r="L32" s="525"/>
      <c r="M32" s="525"/>
      <c r="N32" s="525"/>
      <c r="O32" s="525"/>
      <c r="P32" s="545"/>
      <c r="Q32" s="546"/>
      <c r="R32" s="352">
        <f t="shared" si="2"/>
        <v>0</v>
      </c>
    </row>
    <row r="33" spans="1:18" ht="18.600000000000001" customHeight="1">
      <c r="A33" s="31" t="s">
        <v>42</v>
      </c>
      <c r="B33" s="365"/>
      <c r="C33" s="366"/>
      <c r="D33" s="353">
        <f t="shared" si="0"/>
        <v>0</v>
      </c>
      <c r="E33" s="365"/>
      <c r="F33" s="366"/>
      <c r="G33" s="366"/>
      <c r="H33" s="366"/>
      <c r="I33" s="353">
        <f t="shared" si="1"/>
        <v>0</v>
      </c>
      <c r="J33" s="525"/>
      <c r="K33" s="525"/>
      <c r="L33" s="525"/>
      <c r="M33" s="525"/>
      <c r="N33" s="525"/>
      <c r="O33" s="525"/>
      <c r="P33" s="545"/>
      <c r="Q33" s="546"/>
      <c r="R33" s="352">
        <f t="shared" si="2"/>
        <v>0</v>
      </c>
    </row>
    <row r="34" spans="1:18" ht="16.149999999999999" customHeight="1">
      <c r="A34" s="31" t="s">
        <v>41</v>
      </c>
      <c r="B34" s="365"/>
      <c r="C34" s="366"/>
      <c r="D34" s="353">
        <f t="shared" si="0"/>
        <v>0</v>
      </c>
      <c r="E34" s="365"/>
      <c r="F34" s="366"/>
      <c r="G34" s="366"/>
      <c r="H34" s="366"/>
      <c r="I34" s="353">
        <f t="shared" si="1"/>
        <v>0</v>
      </c>
      <c r="J34" s="525"/>
      <c r="K34" s="525"/>
      <c r="L34" s="525"/>
      <c r="M34" s="525"/>
      <c r="N34" s="525"/>
      <c r="O34" s="525"/>
      <c r="P34" s="545"/>
      <c r="Q34" s="546"/>
      <c r="R34" s="352">
        <f t="shared" si="2"/>
        <v>0</v>
      </c>
    </row>
    <row r="35" spans="1:18" ht="15.75">
      <c r="A35" s="31" t="s">
        <v>40</v>
      </c>
      <c r="B35" s="365"/>
      <c r="C35" s="366"/>
      <c r="D35" s="353">
        <f t="shared" si="0"/>
        <v>0</v>
      </c>
      <c r="E35" s="365"/>
      <c r="F35" s="366"/>
      <c r="G35" s="366"/>
      <c r="H35" s="366"/>
      <c r="I35" s="353">
        <f t="shared" si="1"/>
        <v>0</v>
      </c>
      <c r="J35" s="525"/>
      <c r="K35" s="525"/>
      <c r="L35" s="525"/>
      <c r="M35" s="525"/>
      <c r="N35" s="525"/>
      <c r="O35" s="525"/>
      <c r="P35" s="545"/>
      <c r="Q35" s="546"/>
      <c r="R35" s="352">
        <f t="shared" si="2"/>
        <v>0</v>
      </c>
    </row>
    <row r="36" spans="1:18" ht="15.75">
      <c r="A36" s="31" t="s">
        <v>39</v>
      </c>
      <c r="B36" s="365"/>
      <c r="C36" s="366"/>
      <c r="D36" s="353">
        <f t="shared" si="0"/>
        <v>0</v>
      </c>
      <c r="E36" s="365"/>
      <c r="F36" s="366"/>
      <c r="G36" s="366"/>
      <c r="H36" s="366"/>
      <c r="I36" s="353">
        <f t="shared" si="1"/>
        <v>0</v>
      </c>
      <c r="J36" s="525"/>
      <c r="K36" s="525"/>
      <c r="L36" s="525"/>
      <c r="M36" s="525"/>
      <c r="N36" s="525"/>
      <c r="O36" s="525"/>
      <c r="P36" s="545"/>
      <c r="Q36" s="546"/>
      <c r="R36" s="352">
        <f t="shared" si="2"/>
        <v>0</v>
      </c>
    </row>
    <row r="37" spans="1:18" ht="30.75" customHeight="1">
      <c r="A37" s="31" t="s">
        <v>38</v>
      </c>
      <c r="B37" s="365"/>
      <c r="C37" s="366"/>
      <c r="D37" s="353">
        <f t="shared" si="0"/>
        <v>0</v>
      </c>
      <c r="E37" s="365"/>
      <c r="F37" s="366"/>
      <c r="G37" s="366"/>
      <c r="H37" s="366"/>
      <c r="I37" s="353">
        <f t="shared" si="1"/>
        <v>0</v>
      </c>
      <c r="J37" s="525"/>
      <c r="K37" s="525"/>
      <c r="L37" s="525"/>
      <c r="M37" s="525"/>
      <c r="N37" s="525"/>
      <c r="O37" s="525"/>
      <c r="P37" s="545"/>
      <c r="Q37" s="546"/>
      <c r="R37" s="352">
        <f t="shared" si="2"/>
        <v>0</v>
      </c>
    </row>
    <row r="38" spans="1:18" ht="17.25" customHeight="1">
      <c r="A38" s="31" t="s">
        <v>37</v>
      </c>
      <c r="B38" s="365"/>
      <c r="C38" s="366"/>
      <c r="D38" s="353">
        <f t="shared" si="0"/>
        <v>0</v>
      </c>
      <c r="E38" s="365"/>
      <c r="F38" s="366"/>
      <c r="G38" s="366"/>
      <c r="H38" s="366"/>
      <c r="I38" s="353">
        <f t="shared" si="1"/>
        <v>0</v>
      </c>
      <c r="J38" s="525"/>
      <c r="K38" s="525"/>
      <c r="L38" s="525"/>
      <c r="M38" s="525"/>
      <c r="N38" s="525"/>
      <c r="O38" s="525"/>
      <c r="P38" s="545"/>
      <c r="Q38" s="546"/>
      <c r="R38" s="352">
        <f t="shared" si="2"/>
        <v>0</v>
      </c>
    </row>
    <row r="39" spans="1:18" ht="31.5">
      <c r="A39" s="31" t="s">
        <v>36</v>
      </c>
      <c r="B39" s="365"/>
      <c r="C39" s="366"/>
      <c r="D39" s="353">
        <f t="shared" si="0"/>
        <v>0</v>
      </c>
      <c r="E39" s="365"/>
      <c r="F39" s="366"/>
      <c r="G39" s="366"/>
      <c r="H39" s="366"/>
      <c r="I39" s="353">
        <f t="shared" si="1"/>
        <v>0</v>
      </c>
      <c r="J39" s="525"/>
      <c r="K39" s="525"/>
      <c r="L39" s="525"/>
      <c r="M39" s="525"/>
      <c r="N39" s="525"/>
      <c r="O39" s="525"/>
      <c r="P39" s="545"/>
      <c r="Q39" s="546"/>
      <c r="R39" s="352">
        <f t="shared" si="2"/>
        <v>0</v>
      </c>
    </row>
    <row r="40" spans="1:18" ht="15.75">
      <c r="A40" s="31" t="s">
        <v>35</v>
      </c>
      <c r="B40" s="365"/>
      <c r="C40" s="366"/>
      <c r="D40" s="353">
        <f t="shared" si="0"/>
        <v>0</v>
      </c>
      <c r="E40" s="365"/>
      <c r="F40" s="366"/>
      <c r="G40" s="366"/>
      <c r="H40" s="366"/>
      <c r="I40" s="353">
        <f t="shared" si="1"/>
        <v>0</v>
      </c>
      <c r="J40" s="525"/>
      <c r="K40" s="525"/>
      <c r="L40" s="525"/>
      <c r="M40" s="525"/>
      <c r="N40" s="525"/>
      <c r="O40" s="525"/>
      <c r="P40" s="545"/>
      <c r="Q40" s="546"/>
      <c r="R40" s="352">
        <f t="shared" si="2"/>
        <v>0</v>
      </c>
    </row>
    <row r="41" spans="1:18" ht="15.75">
      <c r="A41" s="31" t="s">
        <v>34</v>
      </c>
      <c r="B41" s="365"/>
      <c r="C41" s="366"/>
      <c r="D41" s="353">
        <f t="shared" si="0"/>
        <v>0</v>
      </c>
      <c r="E41" s="365"/>
      <c r="F41" s="366"/>
      <c r="G41" s="366"/>
      <c r="H41" s="366"/>
      <c r="I41" s="353">
        <f t="shared" si="1"/>
        <v>0</v>
      </c>
      <c r="J41" s="525">
        <v>5000</v>
      </c>
      <c r="K41" s="525"/>
      <c r="L41" s="525"/>
      <c r="M41" s="525"/>
      <c r="N41" s="525"/>
      <c r="O41" s="525"/>
      <c r="P41" s="545">
        <v>1000</v>
      </c>
      <c r="Q41" s="546"/>
      <c r="R41" s="352">
        <f t="shared" si="2"/>
        <v>6000</v>
      </c>
    </row>
    <row r="42" spans="1:18" ht="31.5" customHeight="1">
      <c r="A42" s="31" t="s">
        <v>33</v>
      </c>
      <c r="B42" s="365"/>
      <c r="C42" s="366"/>
      <c r="D42" s="353">
        <f t="shared" si="0"/>
        <v>0</v>
      </c>
      <c r="E42" s="365"/>
      <c r="F42" s="366"/>
      <c r="G42" s="366"/>
      <c r="H42" s="366"/>
      <c r="I42" s="353">
        <f t="shared" si="1"/>
        <v>0</v>
      </c>
      <c r="J42" s="525"/>
      <c r="K42" s="525"/>
      <c r="L42" s="525"/>
      <c r="M42" s="525"/>
      <c r="N42" s="525"/>
      <c r="O42" s="525"/>
      <c r="P42" s="545"/>
      <c r="Q42" s="546"/>
      <c r="R42" s="352">
        <f t="shared" si="2"/>
        <v>0</v>
      </c>
    </row>
    <row r="43" spans="1:18" ht="15.75">
      <c r="A43" s="31" t="s">
        <v>32</v>
      </c>
      <c r="B43" s="365"/>
      <c r="C43" s="366"/>
      <c r="D43" s="353">
        <f t="shared" si="0"/>
        <v>0</v>
      </c>
      <c r="E43" s="365"/>
      <c r="F43" s="366"/>
      <c r="G43" s="366"/>
      <c r="H43" s="366"/>
      <c r="I43" s="353">
        <f t="shared" si="1"/>
        <v>0</v>
      </c>
      <c r="J43" s="525">
        <v>6000</v>
      </c>
      <c r="K43" s="525"/>
      <c r="L43" s="525"/>
      <c r="M43" s="525"/>
      <c r="N43" s="525"/>
      <c r="O43" s="525"/>
      <c r="P43" s="545">
        <v>2000</v>
      </c>
      <c r="Q43" s="546"/>
      <c r="R43" s="352">
        <f t="shared" si="2"/>
        <v>8000</v>
      </c>
    </row>
    <row r="44" spans="1:18" ht="15.75">
      <c r="A44" s="31" t="s">
        <v>31</v>
      </c>
      <c r="B44" s="365"/>
      <c r="C44" s="366"/>
      <c r="D44" s="353">
        <f t="shared" si="0"/>
        <v>0</v>
      </c>
      <c r="E44" s="365"/>
      <c r="F44" s="366"/>
      <c r="G44" s="366"/>
      <c r="H44" s="366"/>
      <c r="I44" s="353">
        <f t="shared" si="1"/>
        <v>0</v>
      </c>
      <c r="J44" s="525"/>
      <c r="K44" s="525"/>
      <c r="L44" s="525"/>
      <c r="M44" s="525"/>
      <c r="N44" s="525"/>
      <c r="O44" s="525"/>
      <c r="P44" s="545"/>
      <c r="Q44" s="546"/>
      <c r="R44" s="352">
        <f t="shared" si="2"/>
        <v>0</v>
      </c>
    </row>
    <row r="45" spans="1:18" ht="15.75">
      <c r="A45" s="31" t="s">
        <v>30</v>
      </c>
      <c r="B45" s="365">
        <v>21350</v>
      </c>
      <c r="C45" s="366"/>
      <c r="D45" s="353">
        <f t="shared" si="0"/>
        <v>21350</v>
      </c>
      <c r="E45" s="365">
        <v>71</v>
      </c>
      <c r="F45" s="366">
        <v>108</v>
      </c>
      <c r="G45" s="366"/>
      <c r="H45" s="366"/>
      <c r="I45" s="353">
        <f t="shared" si="1"/>
        <v>179</v>
      </c>
      <c r="J45" s="525">
        <v>7000</v>
      </c>
      <c r="K45" s="525"/>
      <c r="L45" s="525"/>
      <c r="M45" s="525"/>
      <c r="N45" s="525"/>
      <c r="O45" s="525"/>
      <c r="P45" s="545">
        <v>31000</v>
      </c>
      <c r="Q45" s="546"/>
      <c r="R45" s="352">
        <f t="shared" si="2"/>
        <v>38000</v>
      </c>
    </row>
    <row r="46" spans="1:18" ht="32.25" customHeight="1">
      <c r="A46" s="31" t="s">
        <v>29</v>
      </c>
      <c r="B46" s="365"/>
      <c r="C46" s="366"/>
      <c r="D46" s="353">
        <f t="shared" si="0"/>
        <v>0</v>
      </c>
      <c r="E46" s="365"/>
      <c r="F46" s="366"/>
      <c r="G46" s="366"/>
      <c r="H46" s="366"/>
      <c r="I46" s="353">
        <f t="shared" si="1"/>
        <v>0</v>
      </c>
      <c r="J46" s="525"/>
      <c r="K46" s="525"/>
      <c r="L46" s="525"/>
      <c r="M46" s="525"/>
      <c r="N46" s="525"/>
      <c r="O46" s="525"/>
      <c r="P46" s="545"/>
      <c r="Q46" s="546"/>
      <c r="R46" s="352">
        <f t="shared" si="2"/>
        <v>0</v>
      </c>
    </row>
    <row r="47" spans="1:18" ht="32.25" customHeight="1">
      <c r="A47" s="31" t="s">
        <v>28</v>
      </c>
      <c r="B47" s="365"/>
      <c r="C47" s="366"/>
      <c r="D47" s="353">
        <f t="shared" si="0"/>
        <v>0</v>
      </c>
      <c r="E47" s="365"/>
      <c r="F47" s="366"/>
      <c r="G47" s="366"/>
      <c r="H47" s="366"/>
      <c r="I47" s="353">
        <f t="shared" si="1"/>
        <v>0</v>
      </c>
      <c r="J47" s="525"/>
      <c r="K47" s="525"/>
      <c r="L47" s="525"/>
      <c r="M47" s="525"/>
      <c r="N47" s="525"/>
      <c r="O47" s="525"/>
      <c r="P47" s="545"/>
      <c r="Q47" s="546"/>
      <c r="R47" s="352">
        <f t="shared" si="2"/>
        <v>0</v>
      </c>
    </row>
    <row r="48" spans="1:18" ht="21.75" customHeight="1">
      <c r="A48" s="31" t="s">
        <v>27</v>
      </c>
      <c r="B48" s="365"/>
      <c r="C48" s="366"/>
      <c r="D48" s="353">
        <f t="shared" si="0"/>
        <v>0</v>
      </c>
      <c r="E48" s="365"/>
      <c r="F48" s="366"/>
      <c r="G48" s="366"/>
      <c r="H48" s="366"/>
      <c r="I48" s="353">
        <f t="shared" si="1"/>
        <v>0</v>
      </c>
      <c r="J48" s="525"/>
      <c r="K48" s="525"/>
      <c r="L48" s="525"/>
      <c r="M48" s="525"/>
      <c r="N48" s="525"/>
      <c r="O48" s="525"/>
      <c r="P48" s="545"/>
      <c r="Q48" s="546"/>
      <c r="R48" s="352">
        <f t="shared" si="2"/>
        <v>0</v>
      </c>
    </row>
    <row r="49" spans="1:18" ht="46.5" customHeight="1">
      <c r="A49" s="31" t="s">
        <v>26</v>
      </c>
      <c r="B49" s="365"/>
      <c r="C49" s="366"/>
      <c r="D49" s="353">
        <f t="shared" si="0"/>
        <v>0</v>
      </c>
      <c r="E49" s="365"/>
      <c r="F49" s="366"/>
      <c r="G49" s="366"/>
      <c r="H49" s="366"/>
      <c r="I49" s="353">
        <f t="shared" si="1"/>
        <v>0</v>
      </c>
      <c r="J49" s="525"/>
      <c r="K49" s="525">
        <v>7200</v>
      </c>
      <c r="L49" s="525"/>
      <c r="M49" s="525">
        <v>7200</v>
      </c>
      <c r="N49" s="525"/>
      <c r="O49" s="525"/>
      <c r="P49" s="545"/>
      <c r="Q49" s="546"/>
      <c r="R49" s="352">
        <f t="shared" si="2"/>
        <v>7200</v>
      </c>
    </row>
    <row r="50" spans="1:18" ht="19.899999999999999" customHeight="1">
      <c r="A50" s="31" t="s">
        <v>25</v>
      </c>
      <c r="B50" s="365"/>
      <c r="C50" s="366"/>
      <c r="D50" s="353">
        <f t="shared" si="0"/>
        <v>0</v>
      </c>
      <c r="E50" s="365"/>
      <c r="F50" s="366"/>
      <c r="G50" s="366"/>
      <c r="H50" s="366"/>
      <c r="I50" s="353">
        <f t="shared" si="1"/>
        <v>0</v>
      </c>
      <c r="J50" s="525"/>
      <c r="K50" s="525"/>
      <c r="L50" s="525"/>
      <c r="M50" s="525"/>
      <c r="N50" s="525"/>
      <c r="O50" s="525"/>
      <c r="P50" s="545"/>
      <c r="Q50" s="546"/>
      <c r="R50" s="352">
        <f t="shared" si="2"/>
        <v>0</v>
      </c>
    </row>
    <row r="51" spans="1:18" ht="31.5" customHeight="1">
      <c r="A51" s="31" t="s">
        <v>24</v>
      </c>
      <c r="B51" s="365"/>
      <c r="C51" s="366"/>
      <c r="D51" s="353">
        <f t="shared" si="0"/>
        <v>0</v>
      </c>
      <c r="E51" s="365"/>
      <c r="F51" s="366"/>
      <c r="G51" s="366"/>
      <c r="H51" s="366"/>
      <c r="I51" s="353">
        <f t="shared" si="1"/>
        <v>0</v>
      </c>
      <c r="J51" s="525"/>
      <c r="K51" s="525"/>
      <c r="L51" s="525"/>
      <c r="M51" s="525"/>
      <c r="N51" s="525"/>
      <c r="O51" s="525"/>
      <c r="P51" s="545"/>
      <c r="Q51" s="546"/>
      <c r="R51" s="352">
        <f t="shared" si="2"/>
        <v>0</v>
      </c>
    </row>
    <row r="52" spans="1:18" ht="15.75" customHeight="1">
      <c r="A52" s="31" t="s">
        <v>23</v>
      </c>
      <c r="B52" s="365"/>
      <c r="C52" s="366"/>
      <c r="D52" s="353">
        <f t="shared" si="0"/>
        <v>0</v>
      </c>
      <c r="E52" s="365"/>
      <c r="F52" s="366"/>
      <c r="G52" s="366"/>
      <c r="H52" s="366"/>
      <c r="I52" s="353">
        <f t="shared" si="1"/>
        <v>0</v>
      </c>
      <c r="J52" s="525">
        <v>1500</v>
      </c>
      <c r="K52" s="525"/>
      <c r="L52" s="525"/>
      <c r="M52" s="525"/>
      <c r="N52" s="525"/>
      <c r="O52" s="525"/>
      <c r="P52" s="545">
        <v>500</v>
      </c>
      <c r="Q52" s="546"/>
      <c r="R52" s="352">
        <f t="shared" si="2"/>
        <v>2000</v>
      </c>
    </row>
    <row r="53" spans="1:18" ht="18" customHeight="1">
      <c r="A53" s="31" t="s">
        <v>22</v>
      </c>
      <c r="B53" s="365"/>
      <c r="C53" s="366"/>
      <c r="D53" s="353">
        <f t="shared" si="0"/>
        <v>0</v>
      </c>
      <c r="E53" s="365"/>
      <c r="F53" s="366"/>
      <c r="G53" s="366"/>
      <c r="H53" s="366"/>
      <c r="I53" s="353">
        <f t="shared" si="1"/>
        <v>0</v>
      </c>
      <c r="J53" s="525"/>
      <c r="K53" s="525"/>
      <c r="L53" s="525"/>
      <c r="M53" s="525"/>
      <c r="N53" s="525"/>
      <c r="O53" s="525"/>
      <c r="P53" s="545"/>
      <c r="Q53" s="546"/>
      <c r="R53" s="352">
        <f t="shared" si="2"/>
        <v>0</v>
      </c>
    </row>
    <row r="54" spans="1:18" ht="15.75">
      <c r="A54" s="31" t="s">
        <v>21</v>
      </c>
      <c r="B54" s="365"/>
      <c r="C54" s="366"/>
      <c r="D54" s="353">
        <f t="shared" si="0"/>
        <v>0</v>
      </c>
      <c r="E54" s="365"/>
      <c r="F54" s="366"/>
      <c r="G54" s="366"/>
      <c r="H54" s="366"/>
      <c r="I54" s="353">
        <f t="shared" si="1"/>
        <v>0</v>
      </c>
      <c r="J54" s="525">
        <v>500</v>
      </c>
      <c r="K54" s="525"/>
      <c r="L54" s="525"/>
      <c r="M54" s="525"/>
      <c r="N54" s="525"/>
      <c r="O54" s="525"/>
      <c r="P54" s="545">
        <v>2000</v>
      </c>
      <c r="Q54" s="546"/>
      <c r="R54" s="352">
        <f t="shared" si="2"/>
        <v>2500</v>
      </c>
    </row>
    <row r="55" spans="1:18" ht="31.5">
      <c r="A55" s="31" t="s">
        <v>20</v>
      </c>
      <c r="B55" s="365"/>
      <c r="C55" s="366"/>
      <c r="D55" s="353">
        <f t="shared" si="0"/>
        <v>0</v>
      </c>
      <c r="E55" s="365"/>
      <c r="F55" s="366"/>
      <c r="G55" s="366"/>
      <c r="H55" s="366"/>
      <c r="I55" s="353">
        <f t="shared" si="1"/>
        <v>0</v>
      </c>
      <c r="J55" s="525"/>
      <c r="K55" s="525"/>
      <c r="L55" s="525"/>
      <c r="M55" s="525"/>
      <c r="N55" s="525"/>
      <c r="O55" s="525"/>
      <c r="P55" s="545"/>
      <c r="Q55" s="546"/>
      <c r="R55" s="352">
        <f t="shared" si="2"/>
        <v>0</v>
      </c>
    </row>
    <row r="56" spans="1:18" ht="15.75">
      <c r="A56" s="31" t="s">
        <v>19</v>
      </c>
      <c r="B56" s="365"/>
      <c r="C56" s="366"/>
      <c r="D56" s="353">
        <f t="shared" si="0"/>
        <v>0</v>
      </c>
      <c r="E56" s="365"/>
      <c r="F56" s="366"/>
      <c r="G56" s="366"/>
      <c r="H56" s="366"/>
      <c r="I56" s="353">
        <f t="shared" si="1"/>
        <v>0</v>
      </c>
      <c r="J56" s="525">
        <v>7000</v>
      </c>
      <c r="K56" s="525"/>
      <c r="L56" s="525"/>
      <c r="M56" s="525"/>
      <c r="N56" s="525"/>
      <c r="O56" s="525"/>
      <c r="P56" s="545"/>
      <c r="Q56" s="546"/>
      <c r="R56" s="352">
        <f t="shared" si="2"/>
        <v>7000</v>
      </c>
    </row>
    <row r="57" spans="1:18" ht="15.75">
      <c r="A57" s="31" t="s">
        <v>18</v>
      </c>
      <c r="B57" s="365"/>
      <c r="C57" s="366"/>
      <c r="D57" s="353">
        <f t="shared" si="0"/>
        <v>0</v>
      </c>
      <c r="E57" s="365"/>
      <c r="F57" s="366"/>
      <c r="G57" s="366"/>
      <c r="H57" s="366"/>
      <c r="I57" s="353">
        <f t="shared" si="1"/>
        <v>0</v>
      </c>
      <c r="J57" s="525"/>
      <c r="K57" s="525"/>
      <c r="L57" s="525"/>
      <c r="M57" s="525"/>
      <c r="N57" s="525"/>
      <c r="O57" s="525"/>
      <c r="P57" s="545"/>
      <c r="Q57" s="546"/>
      <c r="R57" s="352">
        <f t="shared" si="2"/>
        <v>0</v>
      </c>
    </row>
    <row r="58" spans="1:18" ht="15.75">
      <c r="A58" s="31" t="s">
        <v>17</v>
      </c>
      <c r="B58" s="365"/>
      <c r="C58" s="366"/>
      <c r="D58" s="353">
        <f t="shared" si="0"/>
        <v>0</v>
      </c>
      <c r="E58" s="365"/>
      <c r="F58" s="366"/>
      <c r="G58" s="366"/>
      <c r="H58" s="366"/>
      <c r="I58" s="353">
        <f t="shared" si="1"/>
        <v>0</v>
      </c>
      <c r="J58" s="525"/>
      <c r="K58" s="525"/>
      <c r="L58" s="525"/>
      <c r="M58" s="525"/>
      <c r="N58" s="525"/>
      <c r="O58" s="525"/>
      <c r="P58" s="545"/>
      <c r="Q58" s="546"/>
      <c r="R58" s="352">
        <f t="shared" si="2"/>
        <v>0</v>
      </c>
    </row>
    <row r="59" spans="1:18" ht="15.75">
      <c r="A59" s="31" t="s">
        <v>16</v>
      </c>
      <c r="B59" s="365"/>
      <c r="C59" s="366"/>
      <c r="D59" s="353">
        <f t="shared" si="0"/>
        <v>0</v>
      </c>
      <c r="E59" s="365"/>
      <c r="F59" s="366"/>
      <c r="G59" s="366"/>
      <c r="H59" s="366"/>
      <c r="I59" s="353">
        <f t="shared" si="1"/>
        <v>0</v>
      </c>
      <c r="J59" s="525"/>
      <c r="K59" s="525"/>
      <c r="L59" s="525"/>
      <c r="M59" s="525"/>
      <c r="N59" s="525"/>
      <c r="O59" s="525"/>
      <c r="P59" s="545"/>
      <c r="Q59" s="546"/>
      <c r="R59" s="352">
        <f t="shared" si="2"/>
        <v>0</v>
      </c>
    </row>
    <row r="60" spans="1:18" ht="31.5">
      <c r="A60" s="31" t="s">
        <v>15</v>
      </c>
      <c r="B60" s="365"/>
      <c r="C60" s="366"/>
      <c r="D60" s="353">
        <f t="shared" si="0"/>
        <v>0</v>
      </c>
      <c r="E60" s="365"/>
      <c r="F60" s="366"/>
      <c r="G60" s="366"/>
      <c r="H60" s="366"/>
      <c r="I60" s="353">
        <f t="shared" si="1"/>
        <v>0</v>
      </c>
      <c r="J60" s="525"/>
      <c r="K60" s="525"/>
      <c r="L60" s="525"/>
      <c r="M60" s="525"/>
      <c r="N60" s="525"/>
      <c r="O60" s="525"/>
      <c r="P60" s="545"/>
      <c r="Q60" s="546"/>
      <c r="R60" s="352">
        <f t="shared" si="2"/>
        <v>0</v>
      </c>
    </row>
    <row r="61" spans="1:18" ht="15.75">
      <c r="A61" s="31" t="s">
        <v>14</v>
      </c>
      <c r="B61" s="365"/>
      <c r="C61" s="366"/>
      <c r="D61" s="353">
        <f t="shared" si="0"/>
        <v>0</v>
      </c>
      <c r="E61" s="365"/>
      <c r="F61" s="366"/>
      <c r="G61" s="366"/>
      <c r="H61" s="366"/>
      <c r="I61" s="353">
        <f t="shared" si="1"/>
        <v>0</v>
      </c>
      <c r="J61" s="525"/>
      <c r="K61" s="525"/>
      <c r="L61" s="525"/>
      <c r="M61" s="525"/>
      <c r="N61" s="525"/>
      <c r="O61" s="525"/>
      <c r="P61" s="545"/>
      <c r="Q61" s="546"/>
      <c r="R61" s="352">
        <f t="shared" si="2"/>
        <v>0</v>
      </c>
    </row>
    <row r="62" spans="1:18" ht="15.75">
      <c r="A62" s="31" t="s">
        <v>13</v>
      </c>
      <c r="B62" s="365"/>
      <c r="C62" s="366">
        <v>4816</v>
      </c>
      <c r="D62" s="353">
        <f t="shared" si="0"/>
        <v>4816</v>
      </c>
      <c r="E62" s="365"/>
      <c r="F62" s="366"/>
      <c r="G62" s="366">
        <v>32665</v>
      </c>
      <c r="H62" s="366">
        <v>4379</v>
      </c>
      <c r="I62" s="353">
        <f t="shared" si="1"/>
        <v>32665</v>
      </c>
      <c r="J62" s="525">
        <v>15083</v>
      </c>
      <c r="K62" s="525"/>
      <c r="L62" s="525"/>
      <c r="M62" s="525"/>
      <c r="N62" s="525"/>
      <c r="O62" s="525"/>
      <c r="P62" s="545">
        <v>6497</v>
      </c>
      <c r="Q62" s="546"/>
      <c r="R62" s="352">
        <f t="shared" si="2"/>
        <v>21580</v>
      </c>
    </row>
    <row r="63" spans="1:18" ht="19.899999999999999" customHeight="1">
      <c r="A63" s="31" t="s">
        <v>12</v>
      </c>
      <c r="B63" s="365"/>
      <c r="C63" s="366"/>
      <c r="D63" s="353">
        <f t="shared" si="0"/>
        <v>0</v>
      </c>
      <c r="E63" s="365"/>
      <c r="F63" s="366"/>
      <c r="G63" s="366"/>
      <c r="H63" s="366"/>
      <c r="I63" s="353">
        <f t="shared" si="1"/>
        <v>0</v>
      </c>
      <c r="J63" s="525"/>
      <c r="K63" s="525"/>
      <c r="L63" s="525"/>
      <c r="M63" s="525"/>
      <c r="N63" s="525"/>
      <c r="O63" s="525"/>
      <c r="P63" s="545"/>
      <c r="Q63" s="546"/>
      <c r="R63" s="352">
        <f t="shared" si="2"/>
        <v>0</v>
      </c>
    </row>
    <row r="64" spans="1:18" ht="15.75">
      <c r="A64" s="31" t="s">
        <v>11</v>
      </c>
      <c r="B64" s="365"/>
      <c r="C64" s="366"/>
      <c r="D64" s="353">
        <f t="shared" si="0"/>
        <v>0</v>
      </c>
      <c r="E64" s="365"/>
      <c r="F64" s="366"/>
      <c r="G64" s="366"/>
      <c r="H64" s="366"/>
      <c r="I64" s="353">
        <f t="shared" si="1"/>
        <v>0</v>
      </c>
      <c r="J64" s="525"/>
      <c r="K64" s="525"/>
      <c r="L64" s="525"/>
      <c r="M64" s="525"/>
      <c r="N64" s="525"/>
      <c r="O64" s="525"/>
      <c r="P64" s="545"/>
      <c r="Q64" s="546"/>
      <c r="R64" s="352">
        <f t="shared" si="2"/>
        <v>0</v>
      </c>
    </row>
    <row r="65" spans="1:18" ht="15.75">
      <c r="A65" s="31" t="s">
        <v>10</v>
      </c>
      <c r="B65" s="365"/>
      <c r="C65" s="366"/>
      <c r="D65" s="353">
        <f t="shared" si="0"/>
        <v>0</v>
      </c>
      <c r="E65" s="365"/>
      <c r="F65" s="366"/>
      <c r="G65" s="366"/>
      <c r="H65" s="366"/>
      <c r="I65" s="353">
        <f t="shared" si="1"/>
        <v>0</v>
      </c>
      <c r="J65" s="525">
        <v>400</v>
      </c>
      <c r="K65" s="525"/>
      <c r="L65" s="525"/>
      <c r="M65" s="525"/>
      <c r="N65" s="525"/>
      <c r="O65" s="525"/>
      <c r="P65" s="545">
        <v>1400</v>
      </c>
      <c r="Q65" s="546"/>
      <c r="R65" s="352">
        <f t="shared" si="2"/>
        <v>1800</v>
      </c>
    </row>
    <row r="66" spans="1:18" ht="31.5">
      <c r="A66" s="31" t="s">
        <v>9</v>
      </c>
      <c r="B66" s="365"/>
      <c r="C66" s="366"/>
      <c r="D66" s="353">
        <f t="shared" si="0"/>
        <v>0</v>
      </c>
      <c r="E66" s="365"/>
      <c r="F66" s="366"/>
      <c r="G66" s="366"/>
      <c r="H66" s="366"/>
      <c r="I66" s="353">
        <f t="shared" si="1"/>
        <v>0</v>
      </c>
      <c r="J66" s="525"/>
      <c r="K66" s="525"/>
      <c r="L66" s="525"/>
      <c r="M66" s="525"/>
      <c r="N66" s="525"/>
      <c r="O66" s="525"/>
      <c r="P66" s="545"/>
      <c r="Q66" s="546"/>
      <c r="R66" s="352">
        <f t="shared" si="2"/>
        <v>0</v>
      </c>
    </row>
    <row r="67" spans="1:18" ht="15.75">
      <c r="A67" s="31" t="s">
        <v>8</v>
      </c>
      <c r="B67" s="365"/>
      <c r="C67" s="366"/>
      <c r="D67" s="353">
        <f t="shared" si="0"/>
        <v>0</v>
      </c>
      <c r="E67" s="365"/>
      <c r="F67" s="366"/>
      <c r="G67" s="366"/>
      <c r="H67" s="366"/>
      <c r="I67" s="353">
        <f t="shared" si="1"/>
        <v>0</v>
      </c>
      <c r="J67" s="525"/>
      <c r="K67" s="525"/>
      <c r="L67" s="525"/>
      <c r="M67" s="525"/>
      <c r="N67" s="525"/>
      <c r="O67" s="525"/>
      <c r="P67" s="545"/>
      <c r="Q67" s="546"/>
      <c r="R67" s="352">
        <f t="shared" si="2"/>
        <v>0</v>
      </c>
    </row>
    <row r="68" spans="1:18" ht="15.75">
      <c r="A68" s="31" t="s">
        <v>7</v>
      </c>
      <c r="B68" s="365"/>
      <c r="C68" s="366"/>
      <c r="D68" s="353">
        <f t="shared" si="0"/>
        <v>0</v>
      </c>
      <c r="E68" s="365"/>
      <c r="F68" s="366"/>
      <c r="G68" s="366"/>
      <c r="H68" s="366"/>
      <c r="I68" s="353">
        <f t="shared" si="1"/>
        <v>0</v>
      </c>
      <c r="J68" s="525">
        <v>1000</v>
      </c>
      <c r="K68" s="525"/>
      <c r="L68" s="525"/>
      <c r="M68" s="525"/>
      <c r="N68" s="525"/>
      <c r="O68" s="525"/>
      <c r="P68" s="545">
        <v>2500</v>
      </c>
      <c r="Q68" s="546"/>
      <c r="R68" s="352">
        <f t="shared" si="2"/>
        <v>3500</v>
      </c>
    </row>
    <row r="69" spans="1:18" ht="21" customHeight="1">
      <c r="A69" s="31" t="s">
        <v>6</v>
      </c>
      <c r="B69" s="365"/>
      <c r="C69" s="366"/>
      <c r="D69" s="353">
        <f t="shared" si="0"/>
        <v>0</v>
      </c>
      <c r="E69" s="365"/>
      <c r="F69" s="366"/>
      <c r="G69" s="366"/>
      <c r="H69" s="366"/>
      <c r="I69" s="353">
        <f t="shared" si="1"/>
        <v>0</v>
      </c>
      <c r="J69" s="525"/>
      <c r="K69" s="525"/>
      <c r="L69" s="525"/>
      <c r="M69" s="525"/>
      <c r="N69" s="525"/>
      <c r="O69" s="525"/>
      <c r="P69" s="545"/>
      <c r="Q69" s="546"/>
      <c r="R69" s="352">
        <f t="shared" si="2"/>
        <v>0</v>
      </c>
    </row>
    <row r="70" spans="1:18" ht="15.75">
      <c r="A70" s="31" t="s">
        <v>5</v>
      </c>
      <c r="B70" s="365"/>
      <c r="C70" s="366"/>
      <c r="D70" s="353">
        <f t="shared" si="0"/>
        <v>0</v>
      </c>
      <c r="E70" s="365"/>
      <c r="F70" s="366"/>
      <c r="G70" s="366"/>
      <c r="H70" s="366"/>
      <c r="I70" s="353">
        <f t="shared" si="1"/>
        <v>0</v>
      </c>
      <c r="J70" s="525">
        <v>4000</v>
      </c>
      <c r="K70" s="525"/>
      <c r="L70" s="525"/>
      <c r="M70" s="525"/>
      <c r="N70" s="525"/>
      <c r="O70" s="525"/>
      <c r="P70" s="545">
        <v>3287</v>
      </c>
      <c r="Q70" s="546">
        <v>991</v>
      </c>
      <c r="R70" s="352">
        <f t="shared" si="2"/>
        <v>7287</v>
      </c>
    </row>
    <row r="71" spans="1:18" ht="47.25">
      <c r="A71" s="31" t="s">
        <v>4</v>
      </c>
      <c r="B71" s="365"/>
      <c r="C71" s="366"/>
      <c r="D71" s="353">
        <f>B71+C71</f>
        <v>0</v>
      </c>
      <c r="E71" s="365"/>
      <c r="F71" s="366"/>
      <c r="G71" s="366"/>
      <c r="H71" s="366"/>
      <c r="I71" s="353">
        <f>E71+F71+G71</f>
        <v>0</v>
      </c>
      <c r="J71" s="525"/>
      <c r="K71" s="525"/>
      <c r="L71" s="525"/>
      <c r="M71" s="525"/>
      <c r="N71" s="525"/>
      <c r="O71" s="525"/>
      <c r="P71" s="545"/>
      <c r="Q71" s="546"/>
      <c r="R71" s="352">
        <f t="shared" si="2"/>
        <v>0</v>
      </c>
    </row>
    <row r="72" spans="1:18" ht="15.75">
      <c r="A72" s="31" t="s">
        <v>3</v>
      </c>
      <c r="B72" s="365"/>
      <c r="C72" s="366"/>
      <c r="D72" s="353">
        <f t="shared" si="0"/>
        <v>0</v>
      </c>
      <c r="E72" s="365"/>
      <c r="F72" s="366"/>
      <c r="G72" s="366"/>
      <c r="H72" s="366"/>
      <c r="I72" s="353">
        <f t="shared" si="1"/>
        <v>0</v>
      </c>
      <c r="J72" s="525"/>
      <c r="K72" s="525"/>
      <c r="L72" s="525"/>
      <c r="M72" s="525"/>
      <c r="N72" s="525"/>
      <c r="O72" s="525"/>
      <c r="P72" s="545"/>
      <c r="Q72" s="546"/>
      <c r="R72" s="352">
        <f t="shared" si="2"/>
        <v>0</v>
      </c>
    </row>
    <row r="73" spans="1:18" ht="31.5">
      <c r="A73" s="31" t="s">
        <v>2</v>
      </c>
      <c r="B73" s="365"/>
      <c r="C73" s="366"/>
      <c r="D73" s="353">
        <f t="shared" si="0"/>
        <v>0</v>
      </c>
      <c r="E73" s="365"/>
      <c r="F73" s="366"/>
      <c r="G73" s="366"/>
      <c r="H73" s="366"/>
      <c r="I73" s="353">
        <f t="shared" si="1"/>
        <v>0</v>
      </c>
      <c r="J73" s="547"/>
      <c r="K73" s="525"/>
      <c r="L73" s="525"/>
      <c r="M73" s="525"/>
      <c r="N73" s="525">
        <v>500</v>
      </c>
      <c r="O73" s="525"/>
      <c r="P73" s="545"/>
      <c r="Q73" s="546"/>
      <c r="R73" s="352">
        <f t="shared" si="2"/>
        <v>500</v>
      </c>
    </row>
    <row r="74" spans="1:18" ht="32.25" thickBot="1">
      <c r="A74" s="341" t="s">
        <v>1</v>
      </c>
      <c r="B74" s="367"/>
      <c r="C74" s="368"/>
      <c r="D74" s="354">
        <f t="shared" si="0"/>
        <v>0</v>
      </c>
      <c r="E74" s="367"/>
      <c r="F74" s="368"/>
      <c r="G74" s="368"/>
      <c r="H74" s="368"/>
      <c r="I74" s="355">
        <f t="shared" si="1"/>
        <v>0</v>
      </c>
      <c r="J74" s="528"/>
      <c r="K74" s="528"/>
      <c r="L74" s="528"/>
      <c r="M74" s="528"/>
      <c r="N74" s="528"/>
      <c r="O74" s="528"/>
      <c r="P74" s="548"/>
      <c r="Q74" s="535"/>
      <c r="R74" s="352">
        <f t="shared" si="2"/>
        <v>0</v>
      </c>
    </row>
    <row r="75" spans="1:18" ht="35.450000000000003" customHeight="1" thickBot="1">
      <c r="A75" s="356" t="s">
        <v>0</v>
      </c>
      <c r="B75" s="357">
        <f>SUM(B11:B74)</f>
        <v>21350</v>
      </c>
      <c r="C75" s="358">
        <f t="shared" ref="C75:R75" si="3">SUM(C11:C74)</f>
        <v>5016</v>
      </c>
      <c r="D75" s="358">
        <f t="shared" si="3"/>
        <v>26366</v>
      </c>
      <c r="E75" s="357">
        <f t="shared" si="3"/>
        <v>71</v>
      </c>
      <c r="F75" s="358">
        <f t="shared" si="3"/>
        <v>108</v>
      </c>
      <c r="G75" s="358">
        <f>SUM(G11:G74)</f>
        <v>33345</v>
      </c>
      <c r="H75" s="359">
        <f t="shared" si="3"/>
        <v>4379</v>
      </c>
      <c r="I75" s="360">
        <f t="shared" si="3"/>
        <v>33524</v>
      </c>
      <c r="J75" s="358">
        <f t="shared" si="3"/>
        <v>63103</v>
      </c>
      <c r="K75" s="358">
        <f t="shared" si="3"/>
        <v>7200</v>
      </c>
      <c r="L75" s="359">
        <f t="shared" si="3"/>
        <v>0</v>
      </c>
      <c r="M75" s="359">
        <f t="shared" si="3"/>
        <v>7200</v>
      </c>
      <c r="N75" s="358">
        <f t="shared" si="3"/>
        <v>500</v>
      </c>
      <c r="O75" s="358">
        <f t="shared" si="3"/>
        <v>1400</v>
      </c>
      <c r="P75" s="358">
        <f t="shared" si="3"/>
        <v>57984</v>
      </c>
      <c r="Q75" s="358">
        <f t="shared" si="3"/>
        <v>991</v>
      </c>
      <c r="R75" s="361">
        <f t="shared" si="3"/>
        <v>130187</v>
      </c>
    </row>
    <row r="76" spans="1:18">
      <c r="A76" s="362"/>
      <c r="B76" s="362"/>
      <c r="C76" s="362"/>
      <c r="D76" s="362"/>
      <c r="E76" s="362"/>
      <c r="F76" s="362"/>
      <c r="G76" s="362"/>
      <c r="H76" s="362"/>
      <c r="I76" s="362"/>
      <c r="J76" s="362"/>
      <c r="K76" s="362"/>
      <c r="L76" s="362"/>
      <c r="M76" s="362"/>
      <c r="N76" s="362"/>
      <c r="O76" s="362"/>
      <c r="P76" s="362"/>
      <c r="Q76" s="362"/>
      <c r="R76" s="362"/>
    </row>
    <row r="77" spans="1:18" ht="18.75">
      <c r="A77" s="370"/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549"/>
      <c r="Q77" s="549"/>
    </row>
  </sheetData>
  <mergeCells count="21">
    <mergeCell ref="N9:N10"/>
    <mergeCell ref="O9:O10"/>
    <mergeCell ref="P9:P10"/>
    <mergeCell ref="Q9:Q10"/>
    <mergeCell ref="R9:R10"/>
    <mergeCell ref="K9:M9"/>
    <mergeCell ref="B2:O2"/>
    <mergeCell ref="B3:O3"/>
    <mergeCell ref="A5:A10"/>
    <mergeCell ref="B5:D8"/>
    <mergeCell ref="E5:I8"/>
    <mergeCell ref="J5:R8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51181102362204722" right="0" top="0.19685039370078741" bottom="0" header="0.31496062992125984" footer="0.31496062992125984"/>
  <pageSetup paperSize="9" scale="48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77"/>
  <sheetViews>
    <sheetView topLeftCell="A5" zoomScale="86" zoomScaleNormal="86" zoomScaleSheetLayoutView="112" workbookViewId="0">
      <pane ySplit="6" topLeftCell="A71" activePane="bottomLeft" state="frozen"/>
      <selection activeCell="M80" sqref="M80"/>
      <selection pane="bottomLeft" activeCell="M80" sqref="M80"/>
    </sheetView>
  </sheetViews>
  <sheetFormatPr defaultRowHeight="15"/>
  <cols>
    <col min="1" max="1" width="30.42578125" style="113" customWidth="1"/>
    <col min="2" max="2" width="8.85546875" style="113" customWidth="1"/>
    <col min="3" max="4" width="10.5703125" style="113" customWidth="1"/>
    <col min="5" max="5" width="16.7109375" style="113" customWidth="1"/>
    <col min="6" max="6" width="10" style="113" customWidth="1"/>
    <col min="7" max="7" width="7.140625" style="113" customWidth="1"/>
    <col min="8" max="9" width="9" style="113" customWidth="1"/>
    <col min="10" max="10" width="9.5703125" style="113" customWidth="1"/>
    <col min="11" max="12" width="9.140625" style="113"/>
    <col min="13" max="13" width="10" style="113" customWidth="1"/>
    <col min="14" max="15" width="10.28515625" style="113" customWidth="1"/>
    <col min="16" max="216" width="9.140625" style="113"/>
    <col min="217" max="217" width="34" style="113" customWidth="1"/>
    <col min="218" max="218" width="11.28515625" style="113" customWidth="1"/>
    <col min="219" max="219" width="11" style="113" customWidth="1"/>
    <col min="220" max="226" width="9.140625" style="113"/>
    <col min="227" max="228" width="10.7109375" style="113" customWidth="1"/>
    <col min="229" max="229" width="9.140625" style="113"/>
    <col min="230" max="230" width="11.5703125" style="113" customWidth="1"/>
    <col min="231" max="231" width="13.7109375" style="113" customWidth="1"/>
    <col min="232" max="235" width="9.28515625" style="113" customWidth="1"/>
    <col min="236" max="472" width="9.140625" style="113"/>
    <col min="473" max="473" width="34" style="113" customWidth="1"/>
    <col min="474" max="474" width="11.28515625" style="113" customWidth="1"/>
    <col min="475" max="475" width="11" style="113" customWidth="1"/>
    <col min="476" max="482" width="9.140625" style="113"/>
    <col min="483" max="484" width="10.7109375" style="113" customWidth="1"/>
    <col min="485" max="485" width="9.140625" style="113"/>
    <col min="486" max="486" width="11.5703125" style="113" customWidth="1"/>
    <col min="487" max="487" width="13.7109375" style="113" customWidth="1"/>
    <col min="488" max="491" width="9.28515625" style="113" customWidth="1"/>
    <col min="492" max="728" width="9.140625" style="113"/>
    <col min="729" max="729" width="34" style="113" customWidth="1"/>
    <col min="730" max="730" width="11.28515625" style="113" customWidth="1"/>
    <col min="731" max="731" width="11" style="113" customWidth="1"/>
    <col min="732" max="738" width="9.140625" style="113"/>
    <col min="739" max="740" width="10.7109375" style="113" customWidth="1"/>
    <col min="741" max="741" width="9.140625" style="113"/>
    <col min="742" max="742" width="11.5703125" style="113" customWidth="1"/>
    <col min="743" max="743" width="13.7109375" style="113" customWidth="1"/>
    <col min="744" max="747" width="9.28515625" style="113" customWidth="1"/>
    <col min="748" max="984" width="9.140625" style="113"/>
    <col min="985" max="985" width="34" style="113" customWidth="1"/>
    <col min="986" max="986" width="11.28515625" style="113" customWidth="1"/>
    <col min="987" max="987" width="11" style="113" customWidth="1"/>
    <col min="988" max="994" width="9.140625" style="113"/>
    <col min="995" max="996" width="10.7109375" style="113" customWidth="1"/>
    <col min="997" max="997" width="9.140625" style="113"/>
    <col min="998" max="998" width="11.5703125" style="113" customWidth="1"/>
    <col min="999" max="999" width="13.7109375" style="113" customWidth="1"/>
    <col min="1000" max="1003" width="9.28515625" style="113" customWidth="1"/>
    <col min="1004" max="1240" width="9.140625" style="113"/>
    <col min="1241" max="1241" width="34" style="113" customWidth="1"/>
    <col min="1242" max="1242" width="11.28515625" style="113" customWidth="1"/>
    <col min="1243" max="1243" width="11" style="113" customWidth="1"/>
    <col min="1244" max="1250" width="9.140625" style="113"/>
    <col min="1251" max="1252" width="10.7109375" style="113" customWidth="1"/>
    <col min="1253" max="1253" width="9.140625" style="113"/>
    <col min="1254" max="1254" width="11.5703125" style="113" customWidth="1"/>
    <col min="1255" max="1255" width="13.7109375" style="113" customWidth="1"/>
    <col min="1256" max="1259" width="9.28515625" style="113" customWidth="1"/>
    <col min="1260" max="1496" width="9.140625" style="113"/>
    <col min="1497" max="1497" width="34" style="113" customWidth="1"/>
    <col min="1498" max="1498" width="11.28515625" style="113" customWidth="1"/>
    <col min="1499" max="1499" width="11" style="113" customWidth="1"/>
    <col min="1500" max="1506" width="9.140625" style="113"/>
    <col min="1507" max="1508" width="10.7109375" style="113" customWidth="1"/>
    <col min="1509" max="1509" width="9.140625" style="113"/>
    <col min="1510" max="1510" width="11.5703125" style="113" customWidth="1"/>
    <col min="1511" max="1511" width="13.7109375" style="113" customWidth="1"/>
    <col min="1512" max="1515" width="9.28515625" style="113" customWidth="1"/>
    <col min="1516" max="1752" width="9.140625" style="113"/>
    <col min="1753" max="1753" width="34" style="113" customWidth="1"/>
    <col min="1754" max="1754" width="11.28515625" style="113" customWidth="1"/>
    <col min="1755" max="1755" width="11" style="113" customWidth="1"/>
    <col min="1756" max="1762" width="9.140625" style="113"/>
    <col min="1763" max="1764" width="10.7109375" style="113" customWidth="1"/>
    <col min="1765" max="1765" width="9.140625" style="113"/>
    <col min="1766" max="1766" width="11.5703125" style="113" customWidth="1"/>
    <col min="1767" max="1767" width="13.7109375" style="113" customWidth="1"/>
    <col min="1768" max="1771" width="9.28515625" style="113" customWidth="1"/>
    <col min="1772" max="2008" width="9.140625" style="113"/>
    <col min="2009" max="2009" width="34" style="113" customWidth="1"/>
    <col min="2010" max="2010" width="11.28515625" style="113" customWidth="1"/>
    <col min="2011" max="2011" width="11" style="113" customWidth="1"/>
    <col min="2012" max="2018" width="9.140625" style="113"/>
    <col min="2019" max="2020" width="10.7109375" style="113" customWidth="1"/>
    <col min="2021" max="2021" width="9.140625" style="113"/>
    <col min="2022" max="2022" width="11.5703125" style="113" customWidth="1"/>
    <col min="2023" max="2023" width="13.7109375" style="113" customWidth="1"/>
    <col min="2024" max="2027" width="9.28515625" style="113" customWidth="1"/>
    <col min="2028" max="2264" width="9.140625" style="113"/>
    <col min="2265" max="2265" width="34" style="113" customWidth="1"/>
    <col min="2266" max="2266" width="11.28515625" style="113" customWidth="1"/>
    <col min="2267" max="2267" width="11" style="113" customWidth="1"/>
    <col min="2268" max="2274" width="9.140625" style="113"/>
    <col min="2275" max="2276" width="10.7109375" style="113" customWidth="1"/>
    <col min="2277" max="2277" width="9.140625" style="113"/>
    <col min="2278" max="2278" width="11.5703125" style="113" customWidth="1"/>
    <col min="2279" max="2279" width="13.7109375" style="113" customWidth="1"/>
    <col min="2280" max="2283" width="9.28515625" style="113" customWidth="1"/>
    <col min="2284" max="2520" width="9.140625" style="113"/>
    <col min="2521" max="2521" width="34" style="113" customWidth="1"/>
    <col min="2522" max="2522" width="11.28515625" style="113" customWidth="1"/>
    <col min="2523" max="2523" width="11" style="113" customWidth="1"/>
    <col min="2524" max="2530" width="9.140625" style="113"/>
    <col min="2531" max="2532" width="10.7109375" style="113" customWidth="1"/>
    <col min="2533" max="2533" width="9.140625" style="113"/>
    <col min="2534" max="2534" width="11.5703125" style="113" customWidth="1"/>
    <col min="2535" max="2535" width="13.7109375" style="113" customWidth="1"/>
    <col min="2536" max="2539" width="9.28515625" style="113" customWidth="1"/>
    <col min="2540" max="2776" width="9.140625" style="113"/>
    <col min="2777" max="2777" width="34" style="113" customWidth="1"/>
    <col min="2778" max="2778" width="11.28515625" style="113" customWidth="1"/>
    <col min="2779" max="2779" width="11" style="113" customWidth="1"/>
    <col min="2780" max="2786" width="9.140625" style="113"/>
    <col min="2787" max="2788" width="10.7109375" style="113" customWidth="1"/>
    <col min="2789" max="2789" width="9.140625" style="113"/>
    <col min="2790" max="2790" width="11.5703125" style="113" customWidth="1"/>
    <col min="2791" max="2791" width="13.7109375" style="113" customWidth="1"/>
    <col min="2792" max="2795" width="9.28515625" style="113" customWidth="1"/>
    <col min="2796" max="3032" width="9.140625" style="113"/>
    <col min="3033" max="3033" width="34" style="113" customWidth="1"/>
    <col min="3034" max="3034" width="11.28515625" style="113" customWidth="1"/>
    <col min="3035" max="3035" width="11" style="113" customWidth="1"/>
    <col min="3036" max="3042" width="9.140625" style="113"/>
    <col min="3043" max="3044" width="10.7109375" style="113" customWidth="1"/>
    <col min="3045" max="3045" width="9.140625" style="113"/>
    <col min="3046" max="3046" width="11.5703125" style="113" customWidth="1"/>
    <col min="3047" max="3047" width="13.7109375" style="113" customWidth="1"/>
    <col min="3048" max="3051" width="9.28515625" style="113" customWidth="1"/>
    <col min="3052" max="3288" width="9.140625" style="113"/>
    <col min="3289" max="3289" width="34" style="113" customWidth="1"/>
    <col min="3290" max="3290" width="11.28515625" style="113" customWidth="1"/>
    <col min="3291" max="3291" width="11" style="113" customWidth="1"/>
    <col min="3292" max="3298" width="9.140625" style="113"/>
    <col min="3299" max="3300" width="10.7109375" style="113" customWidth="1"/>
    <col min="3301" max="3301" width="9.140625" style="113"/>
    <col min="3302" max="3302" width="11.5703125" style="113" customWidth="1"/>
    <col min="3303" max="3303" width="13.7109375" style="113" customWidth="1"/>
    <col min="3304" max="3307" width="9.28515625" style="113" customWidth="1"/>
    <col min="3308" max="3544" width="9.140625" style="113"/>
    <col min="3545" max="3545" width="34" style="113" customWidth="1"/>
    <col min="3546" max="3546" width="11.28515625" style="113" customWidth="1"/>
    <col min="3547" max="3547" width="11" style="113" customWidth="1"/>
    <col min="3548" max="3554" width="9.140625" style="113"/>
    <col min="3555" max="3556" width="10.7109375" style="113" customWidth="1"/>
    <col min="3557" max="3557" width="9.140625" style="113"/>
    <col min="3558" max="3558" width="11.5703125" style="113" customWidth="1"/>
    <col min="3559" max="3559" width="13.7109375" style="113" customWidth="1"/>
    <col min="3560" max="3563" width="9.28515625" style="113" customWidth="1"/>
    <col min="3564" max="3800" width="9.140625" style="113"/>
    <col min="3801" max="3801" width="34" style="113" customWidth="1"/>
    <col min="3802" max="3802" width="11.28515625" style="113" customWidth="1"/>
    <col min="3803" max="3803" width="11" style="113" customWidth="1"/>
    <col min="3804" max="3810" width="9.140625" style="113"/>
    <col min="3811" max="3812" width="10.7109375" style="113" customWidth="1"/>
    <col min="3813" max="3813" width="9.140625" style="113"/>
    <col min="3814" max="3814" width="11.5703125" style="113" customWidth="1"/>
    <col min="3815" max="3815" width="13.7109375" style="113" customWidth="1"/>
    <col min="3816" max="3819" width="9.28515625" style="113" customWidth="1"/>
    <col min="3820" max="4056" width="9.140625" style="113"/>
    <col min="4057" max="4057" width="34" style="113" customWidth="1"/>
    <col min="4058" max="4058" width="11.28515625" style="113" customWidth="1"/>
    <col min="4059" max="4059" width="11" style="113" customWidth="1"/>
    <col min="4060" max="4066" width="9.140625" style="113"/>
    <col min="4067" max="4068" width="10.7109375" style="113" customWidth="1"/>
    <col min="4069" max="4069" width="9.140625" style="113"/>
    <col min="4070" max="4070" width="11.5703125" style="113" customWidth="1"/>
    <col min="4071" max="4071" width="13.7109375" style="113" customWidth="1"/>
    <col min="4072" max="4075" width="9.28515625" style="113" customWidth="1"/>
    <col min="4076" max="4312" width="9.140625" style="113"/>
    <col min="4313" max="4313" width="34" style="113" customWidth="1"/>
    <col min="4314" max="4314" width="11.28515625" style="113" customWidth="1"/>
    <col min="4315" max="4315" width="11" style="113" customWidth="1"/>
    <col min="4316" max="4322" width="9.140625" style="113"/>
    <col min="4323" max="4324" width="10.7109375" style="113" customWidth="1"/>
    <col min="4325" max="4325" width="9.140625" style="113"/>
    <col min="4326" max="4326" width="11.5703125" style="113" customWidth="1"/>
    <col min="4327" max="4327" width="13.7109375" style="113" customWidth="1"/>
    <col min="4328" max="4331" width="9.28515625" style="113" customWidth="1"/>
    <col min="4332" max="4568" width="9.140625" style="113"/>
    <col min="4569" max="4569" width="34" style="113" customWidth="1"/>
    <col min="4570" max="4570" width="11.28515625" style="113" customWidth="1"/>
    <col min="4571" max="4571" width="11" style="113" customWidth="1"/>
    <col min="4572" max="4578" width="9.140625" style="113"/>
    <col min="4579" max="4580" width="10.7109375" style="113" customWidth="1"/>
    <col min="4581" max="4581" width="9.140625" style="113"/>
    <col min="4582" max="4582" width="11.5703125" style="113" customWidth="1"/>
    <col min="4583" max="4583" width="13.7109375" style="113" customWidth="1"/>
    <col min="4584" max="4587" width="9.28515625" style="113" customWidth="1"/>
    <col min="4588" max="4824" width="9.140625" style="113"/>
    <col min="4825" max="4825" width="34" style="113" customWidth="1"/>
    <col min="4826" max="4826" width="11.28515625" style="113" customWidth="1"/>
    <col min="4827" max="4827" width="11" style="113" customWidth="1"/>
    <col min="4828" max="4834" width="9.140625" style="113"/>
    <col min="4835" max="4836" width="10.7109375" style="113" customWidth="1"/>
    <col min="4837" max="4837" width="9.140625" style="113"/>
    <col min="4838" max="4838" width="11.5703125" style="113" customWidth="1"/>
    <col min="4839" max="4839" width="13.7109375" style="113" customWidth="1"/>
    <col min="4840" max="4843" width="9.28515625" style="113" customWidth="1"/>
    <col min="4844" max="5080" width="9.140625" style="113"/>
    <col min="5081" max="5081" width="34" style="113" customWidth="1"/>
    <col min="5082" max="5082" width="11.28515625" style="113" customWidth="1"/>
    <col min="5083" max="5083" width="11" style="113" customWidth="1"/>
    <col min="5084" max="5090" width="9.140625" style="113"/>
    <col min="5091" max="5092" width="10.7109375" style="113" customWidth="1"/>
    <col min="5093" max="5093" width="9.140625" style="113"/>
    <col min="5094" max="5094" width="11.5703125" style="113" customWidth="1"/>
    <col min="5095" max="5095" width="13.7109375" style="113" customWidth="1"/>
    <col min="5096" max="5099" width="9.28515625" style="113" customWidth="1"/>
    <col min="5100" max="5336" width="9.140625" style="113"/>
    <col min="5337" max="5337" width="34" style="113" customWidth="1"/>
    <col min="5338" max="5338" width="11.28515625" style="113" customWidth="1"/>
    <col min="5339" max="5339" width="11" style="113" customWidth="1"/>
    <col min="5340" max="5346" width="9.140625" style="113"/>
    <col min="5347" max="5348" width="10.7109375" style="113" customWidth="1"/>
    <col min="5349" max="5349" width="9.140625" style="113"/>
    <col min="5350" max="5350" width="11.5703125" style="113" customWidth="1"/>
    <col min="5351" max="5351" width="13.7109375" style="113" customWidth="1"/>
    <col min="5352" max="5355" width="9.28515625" style="113" customWidth="1"/>
    <col min="5356" max="5592" width="9.140625" style="113"/>
    <col min="5593" max="5593" width="34" style="113" customWidth="1"/>
    <col min="5594" max="5594" width="11.28515625" style="113" customWidth="1"/>
    <col min="5595" max="5595" width="11" style="113" customWidth="1"/>
    <col min="5596" max="5602" width="9.140625" style="113"/>
    <col min="5603" max="5604" width="10.7109375" style="113" customWidth="1"/>
    <col min="5605" max="5605" width="9.140625" style="113"/>
    <col min="5606" max="5606" width="11.5703125" style="113" customWidth="1"/>
    <col min="5607" max="5607" width="13.7109375" style="113" customWidth="1"/>
    <col min="5608" max="5611" width="9.28515625" style="113" customWidth="1"/>
    <col min="5612" max="5848" width="9.140625" style="113"/>
    <col min="5849" max="5849" width="34" style="113" customWidth="1"/>
    <col min="5850" max="5850" width="11.28515625" style="113" customWidth="1"/>
    <col min="5851" max="5851" width="11" style="113" customWidth="1"/>
    <col min="5852" max="5858" width="9.140625" style="113"/>
    <col min="5859" max="5860" width="10.7109375" style="113" customWidth="1"/>
    <col min="5861" max="5861" width="9.140625" style="113"/>
    <col min="5862" max="5862" width="11.5703125" style="113" customWidth="1"/>
    <col min="5863" max="5863" width="13.7109375" style="113" customWidth="1"/>
    <col min="5864" max="5867" width="9.28515625" style="113" customWidth="1"/>
    <col min="5868" max="6104" width="9.140625" style="113"/>
    <col min="6105" max="6105" width="34" style="113" customWidth="1"/>
    <col min="6106" max="6106" width="11.28515625" style="113" customWidth="1"/>
    <col min="6107" max="6107" width="11" style="113" customWidth="1"/>
    <col min="6108" max="6114" width="9.140625" style="113"/>
    <col min="6115" max="6116" width="10.7109375" style="113" customWidth="1"/>
    <col min="6117" max="6117" width="9.140625" style="113"/>
    <col min="6118" max="6118" width="11.5703125" style="113" customWidth="1"/>
    <col min="6119" max="6119" width="13.7109375" style="113" customWidth="1"/>
    <col min="6120" max="6123" width="9.28515625" style="113" customWidth="1"/>
    <col min="6124" max="6360" width="9.140625" style="113"/>
    <col min="6361" max="6361" width="34" style="113" customWidth="1"/>
    <col min="6362" max="6362" width="11.28515625" style="113" customWidth="1"/>
    <col min="6363" max="6363" width="11" style="113" customWidth="1"/>
    <col min="6364" max="6370" width="9.140625" style="113"/>
    <col min="6371" max="6372" width="10.7109375" style="113" customWidth="1"/>
    <col min="6373" max="6373" width="9.140625" style="113"/>
    <col min="6374" max="6374" width="11.5703125" style="113" customWidth="1"/>
    <col min="6375" max="6375" width="13.7109375" style="113" customWidth="1"/>
    <col min="6376" max="6379" width="9.28515625" style="113" customWidth="1"/>
    <col min="6380" max="6616" width="9.140625" style="113"/>
    <col min="6617" max="6617" width="34" style="113" customWidth="1"/>
    <col min="6618" max="6618" width="11.28515625" style="113" customWidth="1"/>
    <col min="6619" max="6619" width="11" style="113" customWidth="1"/>
    <col min="6620" max="6626" width="9.140625" style="113"/>
    <col min="6627" max="6628" width="10.7109375" style="113" customWidth="1"/>
    <col min="6629" max="6629" width="9.140625" style="113"/>
    <col min="6630" max="6630" width="11.5703125" style="113" customWidth="1"/>
    <col min="6631" max="6631" width="13.7109375" style="113" customWidth="1"/>
    <col min="6632" max="6635" width="9.28515625" style="113" customWidth="1"/>
    <col min="6636" max="6872" width="9.140625" style="113"/>
    <col min="6873" max="6873" width="34" style="113" customWidth="1"/>
    <col min="6874" max="6874" width="11.28515625" style="113" customWidth="1"/>
    <col min="6875" max="6875" width="11" style="113" customWidth="1"/>
    <col min="6876" max="6882" width="9.140625" style="113"/>
    <col min="6883" max="6884" width="10.7109375" style="113" customWidth="1"/>
    <col min="6885" max="6885" width="9.140625" style="113"/>
    <col min="6886" max="6886" width="11.5703125" style="113" customWidth="1"/>
    <col min="6887" max="6887" width="13.7109375" style="113" customWidth="1"/>
    <col min="6888" max="6891" width="9.28515625" style="113" customWidth="1"/>
    <col min="6892" max="7128" width="9.140625" style="113"/>
    <col min="7129" max="7129" width="34" style="113" customWidth="1"/>
    <col min="7130" max="7130" width="11.28515625" style="113" customWidth="1"/>
    <col min="7131" max="7131" width="11" style="113" customWidth="1"/>
    <col min="7132" max="7138" width="9.140625" style="113"/>
    <col min="7139" max="7140" width="10.7109375" style="113" customWidth="1"/>
    <col min="7141" max="7141" width="9.140625" style="113"/>
    <col min="7142" max="7142" width="11.5703125" style="113" customWidth="1"/>
    <col min="7143" max="7143" width="13.7109375" style="113" customWidth="1"/>
    <col min="7144" max="7147" width="9.28515625" style="113" customWidth="1"/>
    <col min="7148" max="7384" width="9.140625" style="113"/>
    <col min="7385" max="7385" width="34" style="113" customWidth="1"/>
    <col min="7386" max="7386" width="11.28515625" style="113" customWidth="1"/>
    <col min="7387" max="7387" width="11" style="113" customWidth="1"/>
    <col min="7388" max="7394" width="9.140625" style="113"/>
    <col min="7395" max="7396" width="10.7109375" style="113" customWidth="1"/>
    <col min="7397" max="7397" width="9.140625" style="113"/>
    <col min="7398" max="7398" width="11.5703125" style="113" customWidth="1"/>
    <col min="7399" max="7399" width="13.7109375" style="113" customWidth="1"/>
    <col min="7400" max="7403" width="9.28515625" style="113" customWidth="1"/>
    <col min="7404" max="7640" width="9.140625" style="113"/>
    <col min="7641" max="7641" width="34" style="113" customWidth="1"/>
    <col min="7642" max="7642" width="11.28515625" style="113" customWidth="1"/>
    <col min="7643" max="7643" width="11" style="113" customWidth="1"/>
    <col min="7644" max="7650" width="9.140625" style="113"/>
    <col min="7651" max="7652" width="10.7109375" style="113" customWidth="1"/>
    <col min="7653" max="7653" width="9.140625" style="113"/>
    <col min="7654" max="7654" width="11.5703125" style="113" customWidth="1"/>
    <col min="7655" max="7655" width="13.7109375" style="113" customWidth="1"/>
    <col min="7656" max="7659" width="9.28515625" style="113" customWidth="1"/>
    <col min="7660" max="7896" width="9.140625" style="113"/>
    <col min="7897" max="7897" width="34" style="113" customWidth="1"/>
    <col min="7898" max="7898" width="11.28515625" style="113" customWidth="1"/>
    <col min="7899" max="7899" width="11" style="113" customWidth="1"/>
    <col min="7900" max="7906" width="9.140625" style="113"/>
    <col min="7907" max="7908" width="10.7109375" style="113" customWidth="1"/>
    <col min="7909" max="7909" width="9.140625" style="113"/>
    <col min="7910" max="7910" width="11.5703125" style="113" customWidth="1"/>
    <col min="7911" max="7911" width="13.7109375" style="113" customWidth="1"/>
    <col min="7912" max="7915" width="9.28515625" style="113" customWidth="1"/>
    <col min="7916" max="8152" width="9.140625" style="113"/>
    <col min="8153" max="8153" width="34" style="113" customWidth="1"/>
    <col min="8154" max="8154" width="11.28515625" style="113" customWidth="1"/>
    <col min="8155" max="8155" width="11" style="113" customWidth="1"/>
    <col min="8156" max="8162" width="9.140625" style="113"/>
    <col min="8163" max="8164" width="10.7109375" style="113" customWidth="1"/>
    <col min="8165" max="8165" width="9.140625" style="113"/>
    <col min="8166" max="8166" width="11.5703125" style="113" customWidth="1"/>
    <col min="8167" max="8167" width="13.7109375" style="113" customWidth="1"/>
    <col min="8168" max="8171" width="9.28515625" style="113" customWidth="1"/>
    <col min="8172" max="8408" width="9.140625" style="113"/>
    <col min="8409" max="8409" width="34" style="113" customWidth="1"/>
    <col min="8410" max="8410" width="11.28515625" style="113" customWidth="1"/>
    <col min="8411" max="8411" width="11" style="113" customWidth="1"/>
    <col min="8412" max="8418" width="9.140625" style="113"/>
    <col min="8419" max="8420" width="10.7109375" style="113" customWidth="1"/>
    <col min="8421" max="8421" width="9.140625" style="113"/>
    <col min="8422" max="8422" width="11.5703125" style="113" customWidth="1"/>
    <col min="8423" max="8423" width="13.7109375" style="113" customWidth="1"/>
    <col min="8424" max="8427" width="9.28515625" style="113" customWidth="1"/>
    <col min="8428" max="8664" width="9.140625" style="113"/>
    <col min="8665" max="8665" width="34" style="113" customWidth="1"/>
    <col min="8666" max="8666" width="11.28515625" style="113" customWidth="1"/>
    <col min="8667" max="8667" width="11" style="113" customWidth="1"/>
    <col min="8668" max="8674" width="9.140625" style="113"/>
    <col min="8675" max="8676" width="10.7109375" style="113" customWidth="1"/>
    <col min="8677" max="8677" width="9.140625" style="113"/>
    <col min="8678" max="8678" width="11.5703125" style="113" customWidth="1"/>
    <col min="8679" max="8679" width="13.7109375" style="113" customWidth="1"/>
    <col min="8680" max="8683" width="9.28515625" style="113" customWidth="1"/>
    <col min="8684" max="8920" width="9.140625" style="113"/>
    <col min="8921" max="8921" width="34" style="113" customWidth="1"/>
    <col min="8922" max="8922" width="11.28515625" style="113" customWidth="1"/>
    <col min="8923" max="8923" width="11" style="113" customWidth="1"/>
    <col min="8924" max="8930" width="9.140625" style="113"/>
    <col min="8931" max="8932" width="10.7109375" style="113" customWidth="1"/>
    <col min="8933" max="8933" width="9.140625" style="113"/>
    <col min="8934" max="8934" width="11.5703125" style="113" customWidth="1"/>
    <col min="8935" max="8935" width="13.7109375" style="113" customWidth="1"/>
    <col min="8936" max="8939" width="9.28515625" style="113" customWidth="1"/>
    <col min="8940" max="9176" width="9.140625" style="113"/>
    <col min="9177" max="9177" width="34" style="113" customWidth="1"/>
    <col min="9178" max="9178" width="11.28515625" style="113" customWidth="1"/>
    <col min="9179" max="9179" width="11" style="113" customWidth="1"/>
    <col min="9180" max="9186" width="9.140625" style="113"/>
    <col min="9187" max="9188" width="10.7109375" style="113" customWidth="1"/>
    <col min="9189" max="9189" width="9.140625" style="113"/>
    <col min="9190" max="9190" width="11.5703125" style="113" customWidth="1"/>
    <col min="9191" max="9191" width="13.7109375" style="113" customWidth="1"/>
    <col min="9192" max="9195" width="9.28515625" style="113" customWidth="1"/>
    <col min="9196" max="9432" width="9.140625" style="113"/>
    <col min="9433" max="9433" width="34" style="113" customWidth="1"/>
    <col min="9434" max="9434" width="11.28515625" style="113" customWidth="1"/>
    <col min="9435" max="9435" width="11" style="113" customWidth="1"/>
    <col min="9436" max="9442" width="9.140625" style="113"/>
    <col min="9443" max="9444" width="10.7109375" style="113" customWidth="1"/>
    <col min="9445" max="9445" width="9.140625" style="113"/>
    <col min="9446" max="9446" width="11.5703125" style="113" customWidth="1"/>
    <col min="9447" max="9447" width="13.7109375" style="113" customWidth="1"/>
    <col min="9448" max="9451" width="9.28515625" style="113" customWidth="1"/>
    <col min="9452" max="9688" width="9.140625" style="113"/>
    <col min="9689" max="9689" width="34" style="113" customWidth="1"/>
    <col min="9690" max="9690" width="11.28515625" style="113" customWidth="1"/>
    <col min="9691" max="9691" width="11" style="113" customWidth="1"/>
    <col min="9692" max="9698" width="9.140625" style="113"/>
    <col min="9699" max="9700" width="10.7109375" style="113" customWidth="1"/>
    <col min="9701" max="9701" width="9.140625" style="113"/>
    <col min="9702" max="9702" width="11.5703125" style="113" customWidth="1"/>
    <col min="9703" max="9703" width="13.7109375" style="113" customWidth="1"/>
    <col min="9704" max="9707" width="9.28515625" style="113" customWidth="1"/>
    <col min="9708" max="9944" width="9.140625" style="113"/>
    <col min="9945" max="9945" width="34" style="113" customWidth="1"/>
    <col min="9946" max="9946" width="11.28515625" style="113" customWidth="1"/>
    <col min="9947" max="9947" width="11" style="113" customWidth="1"/>
    <col min="9948" max="9954" width="9.140625" style="113"/>
    <col min="9955" max="9956" width="10.7109375" style="113" customWidth="1"/>
    <col min="9957" max="9957" width="9.140625" style="113"/>
    <col min="9958" max="9958" width="11.5703125" style="113" customWidth="1"/>
    <col min="9959" max="9959" width="13.7109375" style="113" customWidth="1"/>
    <col min="9960" max="9963" width="9.28515625" style="113" customWidth="1"/>
    <col min="9964" max="10200" width="9.140625" style="113"/>
    <col min="10201" max="10201" width="34" style="113" customWidth="1"/>
    <col min="10202" max="10202" width="11.28515625" style="113" customWidth="1"/>
    <col min="10203" max="10203" width="11" style="113" customWidth="1"/>
    <col min="10204" max="10210" width="9.140625" style="113"/>
    <col min="10211" max="10212" width="10.7109375" style="113" customWidth="1"/>
    <col min="10213" max="10213" width="9.140625" style="113"/>
    <col min="10214" max="10214" width="11.5703125" style="113" customWidth="1"/>
    <col min="10215" max="10215" width="13.7109375" style="113" customWidth="1"/>
    <col min="10216" max="10219" width="9.28515625" style="113" customWidth="1"/>
    <col min="10220" max="10456" width="9.140625" style="113"/>
    <col min="10457" max="10457" width="34" style="113" customWidth="1"/>
    <col min="10458" max="10458" width="11.28515625" style="113" customWidth="1"/>
    <col min="10459" max="10459" width="11" style="113" customWidth="1"/>
    <col min="10460" max="10466" width="9.140625" style="113"/>
    <col min="10467" max="10468" width="10.7109375" style="113" customWidth="1"/>
    <col min="10469" max="10469" width="9.140625" style="113"/>
    <col min="10470" max="10470" width="11.5703125" style="113" customWidth="1"/>
    <col min="10471" max="10471" width="13.7109375" style="113" customWidth="1"/>
    <col min="10472" max="10475" width="9.28515625" style="113" customWidth="1"/>
    <col min="10476" max="10712" width="9.140625" style="113"/>
    <col min="10713" max="10713" width="34" style="113" customWidth="1"/>
    <col min="10714" max="10714" width="11.28515625" style="113" customWidth="1"/>
    <col min="10715" max="10715" width="11" style="113" customWidth="1"/>
    <col min="10716" max="10722" width="9.140625" style="113"/>
    <col min="10723" max="10724" width="10.7109375" style="113" customWidth="1"/>
    <col min="10725" max="10725" width="9.140625" style="113"/>
    <col min="10726" max="10726" width="11.5703125" style="113" customWidth="1"/>
    <col min="10727" max="10727" width="13.7109375" style="113" customWidth="1"/>
    <col min="10728" max="10731" width="9.28515625" style="113" customWidth="1"/>
    <col min="10732" max="10968" width="9.140625" style="113"/>
    <col min="10969" max="10969" width="34" style="113" customWidth="1"/>
    <col min="10970" max="10970" width="11.28515625" style="113" customWidth="1"/>
    <col min="10971" max="10971" width="11" style="113" customWidth="1"/>
    <col min="10972" max="10978" width="9.140625" style="113"/>
    <col min="10979" max="10980" width="10.7109375" style="113" customWidth="1"/>
    <col min="10981" max="10981" width="9.140625" style="113"/>
    <col min="10982" max="10982" width="11.5703125" style="113" customWidth="1"/>
    <col min="10983" max="10983" width="13.7109375" style="113" customWidth="1"/>
    <col min="10984" max="10987" width="9.28515625" style="113" customWidth="1"/>
    <col min="10988" max="11224" width="9.140625" style="113"/>
    <col min="11225" max="11225" width="34" style="113" customWidth="1"/>
    <col min="11226" max="11226" width="11.28515625" style="113" customWidth="1"/>
    <col min="11227" max="11227" width="11" style="113" customWidth="1"/>
    <col min="11228" max="11234" width="9.140625" style="113"/>
    <col min="11235" max="11236" width="10.7109375" style="113" customWidth="1"/>
    <col min="11237" max="11237" width="9.140625" style="113"/>
    <col min="11238" max="11238" width="11.5703125" style="113" customWidth="1"/>
    <col min="11239" max="11239" width="13.7109375" style="113" customWidth="1"/>
    <col min="11240" max="11243" width="9.28515625" style="113" customWidth="1"/>
    <col min="11244" max="11480" width="9.140625" style="113"/>
    <col min="11481" max="11481" width="34" style="113" customWidth="1"/>
    <col min="11482" max="11482" width="11.28515625" style="113" customWidth="1"/>
    <col min="11483" max="11483" width="11" style="113" customWidth="1"/>
    <col min="11484" max="11490" width="9.140625" style="113"/>
    <col min="11491" max="11492" width="10.7109375" style="113" customWidth="1"/>
    <col min="11493" max="11493" width="9.140625" style="113"/>
    <col min="11494" max="11494" width="11.5703125" style="113" customWidth="1"/>
    <col min="11495" max="11495" width="13.7109375" style="113" customWidth="1"/>
    <col min="11496" max="11499" width="9.28515625" style="113" customWidth="1"/>
    <col min="11500" max="11736" width="9.140625" style="113"/>
    <col min="11737" max="11737" width="34" style="113" customWidth="1"/>
    <col min="11738" max="11738" width="11.28515625" style="113" customWidth="1"/>
    <col min="11739" max="11739" width="11" style="113" customWidth="1"/>
    <col min="11740" max="11746" width="9.140625" style="113"/>
    <col min="11747" max="11748" width="10.7109375" style="113" customWidth="1"/>
    <col min="11749" max="11749" width="9.140625" style="113"/>
    <col min="11750" max="11750" width="11.5703125" style="113" customWidth="1"/>
    <col min="11751" max="11751" width="13.7109375" style="113" customWidth="1"/>
    <col min="11752" max="11755" width="9.28515625" style="113" customWidth="1"/>
    <col min="11756" max="11992" width="9.140625" style="113"/>
    <col min="11993" max="11993" width="34" style="113" customWidth="1"/>
    <col min="11994" max="11994" width="11.28515625" style="113" customWidth="1"/>
    <col min="11995" max="11995" width="11" style="113" customWidth="1"/>
    <col min="11996" max="12002" width="9.140625" style="113"/>
    <col min="12003" max="12004" width="10.7109375" style="113" customWidth="1"/>
    <col min="12005" max="12005" width="9.140625" style="113"/>
    <col min="12006" max="12006" width="11.5703125" style="113" customWidth="1"/>
    <col min="12007" max="12007" width="13.7109375" style="113" customWidth="1"/>
    <col min="12008" max="12011" width="9.28515625" style="113" customWidth="1"/>
    <col min="12012" max="12248" width="9.140625" style="113"/>
    <col min="12249" max="12249" width="34" style="113" customWidth="1"/>
    <col min="12250" max="12250" width="11.28515625" style="113" customWidth="1"/>
    <col min="12251" max="12251" width="11" style="113" customWidth="1"/>
    <col min="12252" max="12258" width="9.140625" style="113"/>
    <col min="12259" max="12260" width="10.7109375" style="113" customWidth="1"/>
    <col min="12261" max="12261" width="9.140625" style="113"/>
    <col min="12262" max="12262" width="11.5703125" style="113" customWidth="1"/>
    <col min="12263" max="12263" width="13.7109375" style="113" customWidth="1"/>
    <col min="12264" max="12267" width="9.28515625" style="113" customWidth="1"/>
    <col min="12268" max="12504" width="9.140625" style="113"/>
    <col min="12505" max="12505" width="34" style="113" customWidth="1"/>
    <col min="12506" max="12506" width="11.28515625" style="113" customWidth="1"/>
    <col min="12507" max="12507" width="11" style="113" customWidth="1"/>
    <col min="12508" max="12514" width="9.140625" style="113"/>
    <col min="12515" max="12516" width="10.7109375" style="113" customWidth="1"/>
    <col min="12517" max="12517" width="9.140625" style="113"/>
    <col min="12518" max="12518" width="11.5703125" style="113" customWidth="1"/>
    <col min="12519" max="12519" width="13.7109375" style="113" customWidth="1"/>
    <col min="12520" max="12523" width="9.28515625" style="113" customWidth="1"/>
    <col min="12524" max="12760" width="9.140625" style="113"/>
    <col min="12761" max="12761" width="34" style="113" customWidth="1"/>
    <col min="12762" max="12762" width="11.28515625" style="113" customWidth="1"/>
    <col min="12763" max="12763" width="11" style="113" customWidth="1"/>
    <col min="12764" max="12770" width="9.140625" style="113"/>
    <col min="12771" max="12772" width="10.7109375" style="113" customWidth="1"/>
    <col min="12773" max="12773" width="9.140625" style="113"/>
    <col min="12774" max="12774" width="11.5703125" style="113" customWidth="1"/>
    <col min="12775" max="12775" width="13.7109375" style="113" customWidth="1"/>
    <col min="12776" max="12779" width="9.28515625" style="113" customWidth="1"/>
    <col min="12780" max="13016" width="9.140625" style="113"/>
    <col min="13017" max="13017" width="34" style="113" customWidth="1"/>
    <col min="13018" max="13018" width="11.28515625" style="113" customWidth="1"/>
    <col min="13019" max="13019" width="11" style="113" customWidth="1"/>
    <col min="13020" max="13026" width="9.140625" style="113"/>
    <col min="13027" max="13028" width="10.7109375" style="113" customWidth="1"/>
    <col min="13029" max="13029" width="9.140625" style="113"/>
    <col min="13030" max="13030" width="11.5703125" style="113" customWidth="1"/>
    <col min="13031" max="13031" width="13.7109375" style="113" customWidth="1"/>
    <col min="13032" max="13035" width="9.28515625" style="113" customWidth="1"/>
    <col min="13036" max="13272" width="9.140625" style="113"/>
    <col min="13273" max="13273" width="34" style="113" customWidth="1"/>
    <col min="13274" max="13274" width="11.28515625" style="113" customWidth="1"/>
    <col min="13275" max="13275" width="11" style="113" customWidth="1"/>
    <col min="13276" max="13282" width="9.140625" style="113"/>
    <col min="13283" max="13284" width="10.7109375" style="113" customWidth="1"/>
    <col min="13285" max="13285" width="9.140625" style="113"/>
    <col min="13286" max="13286" width="11.5703125" style="113" customWidth="1"/>
    <col min="13287" max="13287" width="13.7109375" style="113" customWidth="1"/>
    <col min="13288" max="13291" width="9.28515625" style="113" customWidth="1"/>
    <col min="13292" max="13528" width="9.140625" style="113"/>
    <col min="13529" max="13529" width="34" style="113" customWidth="1"/>
    <col min="13530" max="13530" width="11.28515625" style="113" customWidth="1"/>
    <col min="13531" max="13531" width="11" style="113" customWidth="1"/>
    <col min="13532" max="13538" width="9.140625" style="113"/>
    <col min="13539" max="13540" width="10.7109375" style="113" customWidth="1"/>
    <col min="13541" max="13541" width="9.140625" style="113"/>
    <col min="13542" max="13542" width="11.5703125" style="113" customWidth="1"/>
    <col min="13543" max="13543" width="13.7109375" style="113" customWidth="1"/>
    <col min="13544" max="13547" width="9.28515625" style="113" customWidth="1"/>
    <col min="13548" max="13784" width="9.140625" style="113"/>
    <col min="13785" max="13785" width="34" style="113" customWidth="1"/>
    <col min="13786" max="13786" width="11.28515625" style="113" customWidth="1"/>
    <col min="13787" max="13787" width="11" style="113" customWidth="1"/>
    <col min="13788" max="13794" width="9.140625" style="113"/>
    <col min="13795" max="13796" width="10.7109375" style="113" customWidth="1"/>
    <col min="13797" max="13797" width="9.140625" style="113"/>
    <col min="13798" max="13798" width="11.5703125" style="113" customWidth="1"/>
    <col min="13799" max="13799" width="13.7109375" style="113" customWidth="1"/>
    <col min="13800" max="13803" width="9.28515625" style="113" customWidth="1"/>
    <col min="13804" max="14040" width="9.140625" style="113"/>
    <col min="14041" max="14041" width="34" style="113" customWidth="1"/>
    <col min="14042" max="14042" width="11.28515625" style="113" customWidth="1"/>
    <col min="14043" max="14043" width="11" style="113" customWidth="1"/>
    <col min="14044" max="14050" width="9.140625" style="113"/>
    <col min="14051" max="14052" width="10.7109375" style="113" customWidth="1"/>
    <col min="14053" max="14053" width="9.140625" style="113"/>
    <col min="14054" max="14054" width="11.5703125" style="113" customWidth="1"/>
    <col min="14055" max="14055" width="13.7109375" style="113" customWidth="1"/>
    <col min="14056" max="14059" width="9.28515625" style="113" customWidth="1"/>
    <col min="14060" max="14296" width="9.140625" style="113"/>
    <col min="14297" max="14297" width="34" style="113" customWidth="1"/>
    <col min="14298" max="14298" width="11.28515625" style="113" customWidth="1"/>
    <col min="14299" max="14299" width="11" style="113" customWidth="1"/>
    <col min="14300" max="14306" width="9.140625" style="113"/>
    <col min="14307" max="14308" width="10.7109375" style="113" customWidth="1"/>
    <col min="14309" max="14309" width="9.140625" style="113"/>
    <col min="14310" max="14310" width="11.5703125" style="113" customWidth="1"/>
    <col min="14311" max="14311" width="13.7109375" style="113" customWidth="1"/>
    <col min="14312" max="14315" width="9.28515625" style="113" customWidth="1"/>
    <col min="14316" max="14552" width="9.140625" style="113"/>
    <col min="14553" max="14553" width="34" style="113" customWidth="1"/>
    <col min="14554" max="14554" width="11.28515625" style="113" customWidth="1"/>
    <col min="14555" max="14555" width="11" style="113" customWidth="1"/>
    <col min="14556" max="14562" width="9.140625" style="113"/>
    <col min="14563" max="14564" width="10.7109375" style="113" customWidth="1"/>
    <col min="14565" max="14565" width="9.140625" style="113"/>
    <col min="14566" max="14566" width="11.5703125" style="113" customWidth="1"/>
    <col min="14567" max="14567" width="13.7109375" style="113" customWidth="1"/>
    <col min="14568" max="14571" width="9.28515625" style="113" customWidth="1"/>
    <col min="14572" max="14808" width="9.140625" style="113"/>
    <col min="14809" max="14809" width="34" style="113" customWidth="1"/>
    <col min="14810" max="14810" width="11.28515625" style="113" customWidth="1"/>
    <col min="14811" max="14811" width="11" style="113" customWidth="1"/>
    <col min="14812" max="14818" width="9.140625" style="113"/>
    <col min="14819" max="14820" width="10.7109375" style="113" customWidth="1"/>
    <col min="14821" max="14821" width="9.140625" style="113"/>
    <col min="14822" max="14822" width="11.5703125" style="113" customWidth="1"/>
    <col min="14823" max="14823" width="13.7109375" style="113" customWidth="1"/>
    <col min="14824" max="14827" width="9.28515625" style="113" customWidth="1"/>
    <col min="14828" max="15064" width="9.140625" style="113"/>
    <col min="15065" max="15065" width="34" style="113" customWidth="1"/>
    <col min="15066" max="15066" width="11.28515625" style="113" customWidth="1"/>
    <col min="15067" max="15067" width="11" style="113" customWidth="1"/>
    <col min="15068" max="15074" width="9.140625" style="113"/>
    <col min="15075" max="15076" width="10.7109375" style="113" customWidth="1"/>
    <col min="15077" max="15077" width="9.140625" style="113"/>
    <col min="15078" max="15078" width="11.5703125" style="113" customWidth="1"/>
    <col min="15079" max="15079" width="13.7109375" style="113" customWidth="1"/>
    <col min="15080" max="15083" width="9.28515625" style="113" customWidth="1"/>
    <col min="15084" max="15320" width="9.140625" style="113"/>
    <col min="15321" max="15321" width="34" style="113" customWidth="1"/>
    <col min="15322" max="15322" width="11.28515625" style="113" customWidth="1"/>
    <col min="15323" max="15323" width="11" style="113" customWidth="1"/>
    <col min="15324" max="15330" width="9.140625" style="113"/>
    <col min="15331" max="15332" width="10.7109375" style="113" customWidth="1"/>
    <col min="15333" max="15333" width="9.140625" style="113"/>
    <col min="15334" max="15334" width="11.5703125" style="113" customWidth="1"/>
    <col min="15335" max="15335" width="13.7109375" style="113" customWidth="1"/>
    <col min="15336" max="15339" width="9.28515625" style="113" customWidth="1"/>
    <col min="15340" max="15576" width="9.140625" style="113"/>
    <col min="15577" max="15577" width="34" style="113" customWidth="1"/>
    <col min="15578" max="15578" width="11.28515625" style="113" customWidth="1"/>
    <col min="15579" max="15579" width="11" style="113" customWidth="1"/>
    <col min="15580" max="15586" width="9.140625" style="113"/>
    <col min="15587" max="15588" width="10.7109375" style="113" customWidth="1"/>
    <col min="15589" max="15589" width="9.140625" style="113"/>
    <col min="15590" max="15590" width="11.5703125" style="113" customWidth="1"/>
    <col min="15591" max="15591" width="13.7109375" style="113" customWidth="1"/>
    <col min="15592" max="15595" width="9.28515625" style="113" customWidth="1"/>
    <col min="15596" max="15832" width="9.140625" style="113"/>
    <col min="15833" max="15833" width="34" style="113" customWidth="1"/>
    <col min="15834" max="15834" width="11.28515625" style="113" customWidth="1"/>
    <col min="15835" max="15835" width="11" style="113" customWidth="1"/>
    <col min="15836" max="15842" width="9.140625" style="113"/>
    <col min="15843" max="15844" width="10.7109375" style="113" customWidth="1"/>
    <col min="15845" max="15845" width="9.140625" style="113"/>
    <col min="15846" max="15846" width="11.5703125" style="113" customWidth="1"/>
    <col min="15847" max="15847" width="13.7109375" style="113" customWidth="1"/>
    <col min="15848" max="15851" width="9.28515625" style="113" customWidth="1"/>
    <col min="15852" max="16088" width="9.140625" style="113"/>
    <col min="16089" max="16089" width="34" style="113" customWidth="1"/>
    <col min="16090" max="16090" width="11.28515625" style="113" customWidth="1"/>
    <col min="16091" max="16091" width="11" style="113" customWidth="1"/>
    <col min="16092" max="16098" width="9.140625" style="113"/>
    <col min="16099" max="16100" width="10.7109375" style="113" customWidth="1"/>
    <col min="16101" max="16101" width="9.140625" style="113"/>
    <col min="16102" max="16102" width="11.5703125" style="113" customWidth="1"/>
    <col min="16103" max="16103" width="13.7109375" style="113" customWidth="1"/>
    <col min="16104" max="16107" width="9.28515625" style="113" customWidth="1"/>
    <col min="16108" max="16384" width="9.140625" style="113"/>
  </cols>
  <sheetData>
    <row r="1" spans="1:18" ht="44.45" customHeight="1"/>
    <row r="2" spans="1:18" ht="46.9" customHeight="1">
      <c r="B2" s="756" t="s">
        <v>274</v>
      </c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</row>
    <row r="3" spans="1:18" ht="21" customHeight="1">
      <c r="B3" s="757" t="s">
        <v>294</v>
      </c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</row>
    <row r="4" spans="1:18" ht="10.9" customHeight="1" thickBot="1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8" ht="15.6" customHeight="1">
      <c r="A5" s="758" t="s">
        <v>276</v>
      </c>
      <c r="B5" s="761" t="s">
        <v>69</v>
      </c>
      <c r="C5" s="664"/>
      <c r="D5" s="664"/>
      <c r="E5" s="761" t="s">
        <v>68</v>
      </c>
      <c r="F5" s="664"/>
      <c r="G5" s="664"/>
      <c r="H5" s="664"/>
      <c r="I5" s="665"/>
      <c r="J5" s="664" t="s">
        <v>66</v>
      </c>
      <c r="K5" s="664"/>
      <c r="L5" s="664"/>
      <c r="M5" s="664"/>
      <c r="N5" s="664"/>
      <c r="O5" s="664"/>
      <c r="P5" s="664"/>
      <c r="Q5" s="664"/>
      <c r="R5" s="665"/>
    </row>
    <row r="6" spans="1:18" ht="28.9" customHeight="1">
      <c r="A6" s="759"/>
      <c r="B6" s="762"/>
      <c r="C6" s="666"/>
      <c r="D6" s="666"/>
      <c r="E6" s="762"/>
      <c r="F6" s="666"/>
      <c r="G6" s="666"/>
      <c r="H6" s="666"/>
      <c r="I6" s="667"/>
      <c r="J6" s="666"/>
      <c r="K6" s="666"/>
      <c r="L6" s="666"/>
      <c r="M6" s="666"/>
      <c r="N6" s="666"/>
      <c r="O6" s="666"/>
      <c r="P6" s="666"/>
      <c r="Q6" s="666"/>
      <c r="R6" s="667"/>
    </row>
    <row r="7" spans="1:18" ht="16.149999999999999" hidden="1" customHeight="1">
      <c r="A7" s="759"/>
      <c r="B7" s="762"/>
      <c r="C7" s="666"/>
      <c r="D7" s="666"/>
      <c r="E7" s="762"/>
      <c r="F7" s="666"/>
      <c r="G7" s="666"/>
      <c r="H7" s="666"/>
      <c r="I7" s="667"/>
      <c r="J7" s="666"/>
      <c r="K7" s="666"/>
      <c r="L7" s="666"/>
      <c r="M7" s="666"/>
      <c r="N7" s="666"/>
      <c r="O7" s="666"/>
      <c r="P7" s="666"/>
      <c r="Q7" s="666"/>
      <c r="R7" s="667"/>
    </row>
    <row r="8" spans="1:18" ht="7.15" customHeight="1">
      <c r="A8" s="759"/>
      <c r="B8" s="763"/>
      <c r="C8" s="668"/>
      <c r="D8" s="668"/>
      <c r="E8" s="763"/>
      <c r="F8" s="668"/>
      <c r="G8" s="668"/>
      <c r="H8" s="668"/>
      <c r="I8" s="669"/>
      <c r="J8" s="668"/>
      <c r="K8" s="668"/>
      <c r="L8" s="668"/>
      <c r="M8" s="668"/>
      <c r="N8" s="668"/>
      <c r="O8" s="668"/>
      <c r="P8" s="668"/>
      <c r="Q8" s="668"/>
      <c r="R8" s="669"/>
    </row>
    <row r="9" spans="1:18" ht="46.15" customHeight="1">
      <c r="A9" s="759"/>
      <c r="B9" s="764" t="s">
        <v>277</v>
      </c>
      <c r="C9" s="766" t="s">
        <v>278</v>
      </c>
      <c r="D9" s="768" t="s">
        <v>279</v>
      </c>
      <c r="E9" s="764" t="s">
        <v>280</v>
      </c>
      <c r="F9" s="766" t="s">
        <v>281</v>
      </c>
      <c r="G9" s="766" t="s">
        <v>282</v>
      </c>
      <c r="H9" s="766" t="s">
        <v>67</v>
      </c>
      <c r="I9" s="770" t="s">
        <v>279</v>
      </c>
      <c r="J9" s="766" t="s">
        <v>283</v>
      </c>
      <c r="K9" s="755" t="s">
        <v>284</v>
      </c>
      <c r="L9" s="755"/>
      <c r="M9" s="755"/>
      <c r="N9" s="766" t="s">
        <v>285</v>
      </c>
      <c r="O9" s="766" t="s">
        <v>286</v>
      </c>
      <c r="P9" s="766" t="s">
        <v>287</v>
      </c>
      <c r="Q9" s="772" t="s">
        <v>288</v>
      </c>
      <c r="R9" s="770" t="s">
        <v>279</v>
      </c>
    </row>
    <row r="10" spans="1:18" ht="90" customHeight="1" thickBot="1">
      <c r="A10" s="760"/>
      <c r="B10" s="765"/>
      <c r="C10" s="767"/>
      <c r="D10" s="769"/>
      <c r="E10" s="765"/>
      <c r="F10" s="767"/>
      <c r="G10" s="767"/>
      <c r="H10" s="767"/>
      <c r="I10" s="771"/>
      <c r="J10" s="767"/>
      <c r="K10" s="349" t="s">
        <v>289</v>
      </c>
      <c r="L10" s="349" t="s">
        <v>290</v>
      </c>
      <c r="M10" s="349" t="s">
        <v>291</v>
      </c>
      <c r="N10" s="767"/>
      <c r="O10" s="767"/>
      <c r="P10" s="767"/>
      <c r="Q10" s="773"/>
      <c r="R10" s="771"/>
    </row>
    <row r="11" spans="1:18" ht="17.45" customHeight="1">
      <c r="A11" s="340" t="s">
        <v>64</v>
      </c>
      <c r="B11" s="371"/>
      <c r="C11" s="372"/>
      <c r="D11" s="350">
        <f>B11+C11</f>
        <v>0</v>
      </c>
      <c r="E11" s="373"/>
      <c r="F11" s="374"/>
      <c r="G11" s="372"/>
      <c r="H11" s="372"/>
      <c r="I11" s="350">
        <f>E11+F11+G11</f>
        <v>0</v>
      </c>
      <c r="J11" s="541">
        <v>57190</v>
      </c>
      <c r="K11" s="375"/>
      <c r="L11" s="375"/>
      <c r="M11" s="351">
        <f>K11+L11</f>
        <v>0</v>
      </c>
      <c r="N11" s="375"/>
      <c r="O11" s="375"/>
      <c r="P11" s="376">
        <v>0</v>
      </c>
      <c r="Q11" s="377"/>
      <c r="R11" s="378">
        <f>J11+M11+N11+O11+P11</f>
        <v>57190</v>
      </c>
    </row>
    <row r="12" spans="1:18" ht="18.75">
      <c r="A12" s="31" t="s">
        <v>63</v>
      </c>
      <c r="B12" s="379"/>
      <c r="C12" s="380"/>
      <c r="D12" s="353">
        <f t="shared" ref="D12:D74" si="0">B12+C12</f>
        <v>0</v>
      </c>
      <c r="E12" s="379"/>
      <c r="F12" s="380"/>
      <c r="G12" s="380"/>
      <c r="H12" s="380"/>
      <c r="I12" s="353">
        <f t="shared" ref="I12:I74" si="1">E12+F12+G12</f>
        <v>0</v>
      </c>
      <c r="J12" s="381"/>
      <c r="K12" s="381"/>
      <c r="L12" s="381"/>
      <c r="M12" s="351">
        <f t="shared" ref="M12:M74" si="2">K12+L12</f>
        <v>0</v>
      </c>
      <c r="N12" s="381"/>
      <c r="O12" s="381"/>
      <c r="P12" s="382"/>
      <c r="Q12" s="377"/>
      <c r="R12" s="352">
        <f t="shared" ref="R12:R74" si="3">J12+M12+N12+O12+P12</f>
        <v>0</v>
      </c>
    </row>
    <row r="13" spans="1:18" ht="18.75">
      <c r="A13" s="31" t="s">
        <v>62</v>
      </c>
      <c r="B13" s="379"/>
      <c r="C13" s="380"/>
      <c r="D13" s="353">
        <f t="shared" si="0"/>
        <v>0</v>
      </c>
      <c r="E13" s="379"/>
      <c r="F13" s="380"/>
      <c r="G13" s="380"/>
      <c r="H13" s="380"/>
      <c r="I13" s="353">
        <f t="shared" si="1"/>
        <v>0</v>
      </c>
      <c r="J13" s="381"/>
      <c r="K13" s="381"/>
      <c r="L13" s="381"/>
      <c r="M13" s="351">
        <f t="shared" si="2"/>
        <v>0</v>
      </c>
      <c r="N13" s="381"/>
      <c r="O13" s="381"/>
      <c r="P13" s="382"/>
      <c r="Q13" s="377"/>
      <c r="R13" s="352">
        <f t="shared" si="3"/>
        <v>0</v>
      </c>
    </row>
    <row r="14" spans="1:18" ht="18.75">
      <c r="A14" s="31" t="s">
        <v>61</v>
      </c>
      <c r="B14" s="379"/>
      <c r="C14" s="380"/>
      <c r="D14" s="353">
        <f t="shared" si="0"/>
        <v>0</v>
      </c>
      <c r="E14" s="379"/>
      <c r="F14" s="380"/>
      <c r="G14" s="380"/>
      <c r="H14" s="380"/>
      <c r="I14" s="353">
        <f t="shared" si="1"/>
        <v>0</v>
      </c>
      <c r="J14" s="381"/>
      <c r="K14" s="381"/>
      <c r="L14" s="381"/>
      <c r="M14" s="351">
        <f t="shared" si="2"/>
        <v>0</v>
      </c>
      <c r="N14" s="381"/>
      <c r="O14" s="381"/>
      <c r="P14" s="382"/>
      <c r="Q14" s="377"/>
      <c r="R14" s="352">
        <f t="shared" si="3"/>
        <v>0</v>
      </c>
    </row>
    <row r="15" spans="1:18" ht="18.75">
      <c r="A15" s="31" t="s">
        <v>60</v>
      </c>
      <c r="B15" s="379"/>
      <c r="C15" s="380"/>
      <c r="D15" s="353">
        <f t="shared" si="0"/>
        <v>0</v>
      </c>
      <c r="E15" s="379"/>
      <c r="F15" s="380"/>
      <c r="G15" s="380"/>
      <c r="H15" s="380"/>
      <c r="I15" s="353">
        <f t="shared" si="1"/>
        <v>0</v>
      </c>
      <c r="J15" s="381"/>
      <c r="K15" s="381"/>
      <c r="L15" s="381"/>
      <c r="M15" s="351">
        <f t="shared" si="2"/>
        <v>0</v>
      </c>
      <c r="N15" s="381"/>
      <c r="O15" s="381"/>
      <c r="P15" s="382"/>
      <c r="Q15" s="377"/>
      <c r="R15" s="352">
        <f t="shared" si="3"/>
        <v>0</v>
      </c>
    </row>
    <row r="16" spans="1:18" ht="18.75">
      <c r="A16" s="31" t="s">
        <v>59</v>
      </c>
      <c r="B16" s="379"/>
      <c r="C16" s="380"/>
      <c r="D16" s="353">
        <f t="shared" si="0"/>
        <v>0</v>
      </c>
      <c r="E16" s="379"/>
      <c r="F16" s="380"/>
      <c r="G16" s="380"/>
      <c r="H16" s="380"/>
      <c r="I16" s="353">
        <f t="shared" si="1"/>
        <v>0</v>
      </c>
      <c r="J16" s="381"/>
      <c r="K16" s="381"/>
      <c r="L16" s="381"/>
      <c r="M16" s="351">
        <f t="shared" si="2"/>
        <v>0</v>
      </c>
      <c r="N16" s="381"/>
      <c r="O16" s="381"/>
      <c r="P16" s="382"/>
      <c r="Q16" s="377"/>
      <c r="R16" s="352">
        <f t="shared" si="3"/>
        <v>0</v>
      </c>
    </row>
    <row r="17" spans="1:18" ht="31.5" customHeight="1">
      <c r="A17" s="31" t="s">
        <v>58</v>
      </c>
      <c r="B17" s="379"/>
      <c r="C17" s="380"/>
      <c r="D17" s="353">
        <f t="shared" si="0"/>
        <v>0</v>
      </c>
      <c r="E17" s="379"/>
      <c r="F17" s="380"/>
      <c r="G17" s="380"/>
      <c r="H17" s="380"/>
      <c r="I17" s="353">
        <f t="shared" si="1"/>
        <v>0</v>
      </c>
      <c r="J17" s="381"/>
      <c r="K17" s="381"/>
      <c r="L17" s="381"/>
      <c r="M17" s="351">
        <f t="shared" si="2"/>
        <v>0</v>
      </c>
      <c r="N17" s="381"/>
      <c r="O17" s="381"/>
      <c r="P17" s="382"/>
      <c r="Q17" s="377"/>
      <c r="R17" s="352">
        <f t="shared" si="3"/>
        <v>0</v>
      </c>
    </row>
    <row r="18" spans="1:18" ht="31.9" customHeight="1">
      <c r="A18" s="31" t="s">
        <v>57</v>
      </c>
      <c r="B18" s="379"/>
      <c r="C18" s="380"/>
      <c r="D18" s="353">
        <f t="shared" si="0"/>
        <v>0</v>
      </c>
      <c r="E18" s="379"/>
      <c r="F18" s="380"/>
      <c r="G18" s="380"/>
      <c r="H18" s="380"/>
      <c r="I18" s="353">
        <f t="shared" si="1"/>
        <v>0</v>
      </c>
      <c r="J18" s="381"/>
      <c r="K18" s="381"/>
      <c r="L18" s="381"/>
      <c r="M18" s="351">
        <f t="shared" si="2"/>
        <v>0</v>
      </c>
      <c r="N18" s="381"/>
      <c r="O18" s="381"/>
      <c r="P18" s="382"/>
      <c r="Q18" s="377"/>
      <c r="R18" s="352">
        <f t="shared" si="3"/>
        <v>0</v>
      </c>
    </row>
    <row r="19" spans="1:18" ht="18.75">
      <c r="A19" s="31" t="s">
        <v>56</v>
      </c>
      <c r="B19" s="379"/>
      <c r="C19" s="380"/>
      <c r="D19" s="353">
        <f t="shared" si="0"/>
        <v>0</v>
      </c>
      <c r="E19" s="379"/>
      <c r="F19" s="380"/>
      <c r="G19" s="380"/>
      <c r="H19" s="380"/>
      <c r="I19" s="353">
        <f t="shared" si="1"/>
        <v>0</v>
      </c>
      <c r="J19" s="381"/>
      <c r="K19" s="381"/>
      <c r="L19" s="381"/>
      <c r="M19" s="351">
        <f t="shared" si="2"/>
        <v>0</v>
      </c>
      <c r="N19" s="381"/>
      <c r="O19" s="381"/>
      <c r="P19" s="382"/>
      <c r="Q19" s="377"/>
      <c r="R19" s="352">
        <f t="shared" si="3"/>
        <v>0</v>
      </c>
    </row>
    <row r="20" spans="1:18" ht="18.75">
      <c r="A20" s="31" t="s">
        <v>55</v>
      </c>
      <c r="B20" s="379"/>
      <c r="C20" s="380"/>
      <c r="D20" s="353">
        <f t="shared" si="0"/>
        <v>0</v>
      </c>
      <c r="E20" s="379"/>
      <c r="F20" s="380"/>
      <c r="G20" s="380"/>
      <c r="H20" s="380"/>
      <c r="I20" s="353">
        <f t="shared" si="1"/>
        <v>0</v>
      </c>
      <c r="J20" s="381"/>
      <c r="K20" s="381"/>
      <c r="L20" s="381"/>
      <c r="M20" s="351">
        <f t="shared" si="2"/>
        <v>0</v>
      </c>
      <c r="N20" s="381"/>
      <c r="O20" s="381"/>
      <c r="P20" s="382"/>
      <c r="Q20" s="377"/>
      <c r="R20" s="352">
        <f t="shared" si="3"/>
        <v>0</v>
      </c>
    </row>
    <row r="21" spans="1:18" ht="16.149999999999999" customHeight="1">
      <c r="A21" s="31" t="s">
        <v>54</v>
      </c>
      <c r="B21" s="379"/>
      <c r="C21" s="380"/>
      <c r="D21" s="353">
        <f t="shared" si="0"/>
        <v>0</v>
      </c>
      <c r="E21" s="379"/>
      <c r="F21" s="380"/>
      <c r="G21" s="380"/>
      <c r="H21" s="380"/>
      <c r="I21" s="353">
        <f t="shared" si="1"/>
        <v>0</v>
      </c>
      <c r="J21" s="381"/>
      <c r="K21" s="381"/>
      <c r="L21" s="381"/>
      <c r="M21" s="351">
        <f t="shared" si="2"/>
        <v>0</v>
      </c>
      <c r="N21" s="381"/>
      <c r="O21" s="381"/>
      <c r="P21" s="382"/>
      <c r="Q21" s="377"/>
      <c r="R21" s="352">
        <f t="shared" si="3"/>
        <v>0</v>
      </c>
    </row>
    <row r="22" spans="1:18" ht="16.149999999999999" customHeight="1">
      <c r="A22" s="31" t="s">
        <v>53</v>
      </c>
      <c r="B22" s="379"/>
      <c r="C22" s="380"/>
      <c r="D22" s="353">
        <f t="shared" si="0"/>
        <v>0</v>
      </c>
      <c r="E22" s="379"/>
      <c r="F22" s="380"/>
      <c r="G22" s="380"/>
      <c r="H22" s="380"/>
      <c r="I22" s="353">
        <f t="shared" si="1"/>
        <v>0</v>
      </c>
      <c r="J22" s="381"/>
      <c r="K22" s="381"/>
      <c r="L22" s="381"/>
      <c r="M22" s="351">
        <f t="shared" si="2"/>
        <v>0</v>
      </c>
      <c r="N22" s="381"/>
      <c r="O22" s="381"/>
      <c r="P22" s="382"/>
      <c r="Q22" s="377"/>
      <c r="R22" s="352">
        <f t="shared" si="3"/>
        <v>0</v>
      </c>
    </row>
    <row r="23" spans="1:18" ht="19.149999999999999" customHeight="1">
      <c r="A23" s="31" t="s">
        <v>52</v>
      </c>
      <c r="B23" s="379"/>
      <c r="C23" s="380"/>
      <c r="D23" s="353">
        <f t="shared" si="0"/>
        <v>0</v>
      </c>
      <c r="E23" s="379"/>
      <c r="F23" s="380"/>
      <c r="G23" s="380"/>
      <c r="H23" s="380"/>
      <c r="I23" s="353">
        <f t="shared" si="1"/>
        <v>0</v>
      </c>
      <c r="J23" s="381"/>
      <c r="K23" s="381"/>
      <c r="L23" s="381"/>
      <c r="M23" s="351">
        <f t="shared" si="2"/>
        <v>0</v>
      </c>
      <c r="N23" s="381"/>
      <c r="O23" s="381"/>
      <c r="P23" s="382"/>
      <c r="Q23" s="377"/>
      <c r="R23" s="352">
        <f t="shared" si="3"/>
        <v>0</v>
      </c>
    </row>
    <row r="24" spans="1:18" ht="18.75">
      <c r="A24" s="31" t="s">
        <v>51</v>
      </c>
      <c r="B24" s="379"/>
      <c r="C24" s="380"/>
      <c r="D24" s="353">
        <f t="shared" si="0"/>
        <v>0</v>
      </c>
      <c r="E24" s="379"/>
      <c r="F24" s="380"/>
      <c r="G24" s="380"/>
      <c r="H24" s="380"/>
      <c r="I24" s="353">
        <f t="shared" si="1"/>
        <v>0</v>
      </c>
      <c r="J24" s="381"/>
      <c r="K24" s="381"/>
      <c r="L24" s="381"/>
      <c r="M24" s="351">
        <f t="shared" si="2"/>
        <v>0</v>
      </c>
      <c r="N24" s="381"/>
      <c r="O24" s="381"/>
      <c r="P24" s="382"/>
      <c r="Q24" s="377"/>
      <c r="R24" s="352">
        <f t="shared" si="3"/>
        <v>0</v>
      </c>
    </row>
    <row r="25" spans="1:18" ht="18.75">
      <c r="A25" s="31" t="s">
        <v>50</v>
      </c>
      <c r="B25" s="379"/>
      <c r="C25" s="380"/>
      <c r="D25" s="353">
        <f t="shared" si="0"/>
        <v>0</v>
      </c>
      <c r="E25" s="379"/>
      <c r="F25" s="380"/>
      <c r="G25" s="380"/>
      <c r="H25" s="380"/>
      <c r="I25" s="353">
        <f t="shared" si="1"/>
        <v>0</v>
      </c>
      <c r="J25" s="381"/>
      <c r="K25" s="381"/>
      <c r="L25" s="381"/>
      <c r="M25" s="351">
        <f t="shared" si="2"/>
        <v>0</v>
      </c>
      <c r="N25" s="381"/>
      <c r="O25" s="381"/>
      <c r="P25" s="382"/>
      <c r="Q25" s="377"/>
      <c r="R25" s="352">
        <f t="shared" si="3"/>
        <v>0</v>
      </c>
    </row>
    <row r="26" spans="1:18" ht="31.5">
      <c r="A26" s="31" t="s">
        <v>49</v>
      </c>
      <c r="B26" s="379"/>
      <c r="C26" s="380"/>
      <c r="D26" s="353">
        <f t="shared" si="0"/>
        <v>0</v>
      </c>
      <c r="E26" s="379"/>
      <c r="F26" s="380"/>
      <c r="G26" s="380"/>
      <c r="H26" s="380"/>
      <c r="I26" s="353">
        <f t="shared" si="1"/>
        <v>0</v>
      </c>
      <c r="J26" s="381"/>
      <c r="K26" s="381"/>
      <c r="L26" s="381"/>
      <c r="M26" s="351">
        <f t="shared" si="2"/>
        <v>0</v>
      </c>
      <c r="N26" s="381"/>
      <c r="O26" s="381"/>
      <c r="P26" s="382"/>
      <c r="Q26" s="377"/>
      <c r="R26" s="352">
        <f t="shared" si="3"/>
        <v>0</v>
      </c>
    </row>
    <row r="27" spans="1:18" ht="16.5" customHeight="1">
      <c r="A27" s="31" t="s">
        <v>48</v>
      </c>
      <c r="B27" s="379"/>
      <c r="C27" s="380"/>
      <c r="D27" s="353">
        <f t="shared" si="0"/>
        <v>0</v>
      </c>
      <c r="E27" s="379"/>
      <c r="F27" s="380"/>
      <c r="G27" s="380"/>
      <c r="H27" s="380"/>
      <c r="I27" s="353">
        <f t="shared" si="1"/>
        <v>0</v>
      </c>
      <c r="J27" s="381"/>
      <c r="K27" s="381"/>
      <c r="L27" s="381"/>
      <c r="M27" s="351">
        <f t="shared" si="2"/>
        <v>0</v>
      </c>
      <c r="N27" s="381"/>
      <c r="O27" s="381"/>
      <c r="P27" s="382"/>
      <c r="Q27" s="377"/>
      <c r="R27" s="352">
        <f t="shared" si="3"/>
        <v>0</v>
      </c>
    </row>
    <row r="28" spans="1:18" ht="17.25" customHeight="1">
      <c r="A28" s="31" t="s">
        <v>47</v>
      </c>
      <c r="B28" s="379"/>
      <c r="C28" s="380"/>
      <c r="D28" s="353">
        <f t="shared" si="0"/>
        <v>0</v>
      </c>
      <c r="E28" s="379"/>
      <c r="F28" s="380"/>
      <c r="G28" s="380"/>
      <c r="H28" s="380"/>
      <c r="I28" s="353">
        <f t="shared" si="1"/>
        <v>0</v>
      </c>
      <c r="J28" s="381"/>
      <c r="K28" s="381"/>
      <c r="L28" s="381"/>
      <c r="M28" s="351">
        <f t="shared" si="2"/>
        <v>0</v>
      </c>
      <c r="N28" s="381"/>
      <c r="O28" s="381"/>
      <c r="P28" s="382"/>
      <c r="Q28" s="377"/>
      <c r="R28" s="352">
        <f t="shared" si="3"/>
        <v>0</v>
      </c>
    </row>
    <row r="29" spans="1:18" ht="31.5">
      <c r="A29" s="31" t="s">
        <v>46</v>
      </c>
      <c r="B29" s="379"/>
      <c r="C29" s="380"/>
      <c r="D29" s="353">
        <f t="shared" si="0"/>
        <v>0</v>
      </c>
      <c r="E29" s="379"/>
      <c r="F29" s="380"/>
      <c r="G29" s="380"/>
      <c r="H29" s="380"/>
      <c r="I29" s="353">
        <f t="shared" si="1"/>
        <v>0</v>
      </c>
      <c r="J29" s="381"/>
      <c r="K29" s="381"/>
      <c r="L29" s="381"/>
      <c r="M29" s="351">
        <f t="shared" si="2"/>
        <v>0</v>
      </c>
      <c r="N29" s="381"/>
      <c r="O29" s="381"/>
      <c r="P29" s="382"/>
      <c r="Q29" s="377"/>
      <c r="R29" s="352">
        <f t="shared" si="3"/>
        <v>0</v>
      </c>
    </row>
    <row r="30" spans="1:18" ht="18.75">
      <c r="A30" s="31" t="s">
        <v>45</v>
      </c>
      <c r="B30" s="379"/>
      <c r="C30" s="380"/>
      <c r="D30" s="353">
        <f t="shared" si="0"/>
        <v>0</v>
      </c>
      <c r="E30" s="379"/>
      <c r="F30" s="380"/>
      <c r="G30" s="380"/>
      <c r="H30" s="380"/>
      <c r="I30" s="353">
        <f t="shared" si="1"/>
        <v>0</v>
      </c>
      <c r="J30" s="381"/>
      <c r="K30" s="381"/>
      <c r="L30" s="381"/>
      <c r="M30" s="351">
        <f t="shared" si="2"/>
        <v>0</v>
      </c>
      <c r="N30" s="381"/>
      <c r="O30" s="381"/>
      <c r="P30" s="382"/>
      <c r="Q30" s="377"/>
      <c r="R30" s="352">
        <f t="shared" si="3"/>
        <v>0</v>
      </c>
    </row>
    <row r="31" spans="1:18" ht="32.25" customHeight="1">
      <c r="A31" s="31" t="s">
        <v>44</v>
      </c>
      <c r="B31" s="379"/>
      <c r="C31" s="380"/>
      <c r="D31" s="353">
        <f t="shared" si="0"/>
        <v>0</v>
      </c>
      <c r="E31" s="379"/>
      <c r="F31" s="380"/>
      <c r="G31" s="380"/>
      <c r="H31" s="380"/>
      <c r="I31" s="353">
        <f t="shared" si="1"/>
        <v>0</v>
      </c>
      <c r="J31" s="381"/>
      <c r="K31" s="381"/>
      <c r="L31" s="381"/>
      <c r="M31" s="351">
        <f t="shared" si="2"/>
        <v>0</v>
      </c>
      <c r="N31" s="381"/>
      <c r="O31" s="381"/>
      <c r="P31" s="382"/>
      <c r="Q31" s="377"/>
      <c r="R31" s="352">
        <f t="shared" si="3"/>
        <v>0</v>
      </c>
    </row>
    <row r="32" spans="1:18" ht="18.75">
      <c r="A32" s="31" t="s">
        <v>43</v>
      </c>
      <c r="B32" s="379"/>
      <c r="C32" s="380"/>
      <c r="D32" s="353">
        <f t="shared" si="0"/>
        <v>0</v>
      </c>
      <c r="E32" s="379"/>
      <c r="F32" s="380"/>
      <c r="G32" s="380"/>
      <c r="H32" s="380"/>
      <c r="I32" s="353">
        <f t="shared" si="1"/>
        <v>0</v>
      </c>
      <c r="J32" s="381"/>
      <c r="K32" s="381"/>
      <c r="L32" s="381"/>
      <c r="M32" s="351">
        <f t="shared" si="2"/>
        <v>0</v>
      </c>
      <c r="N32" s="381"/>
      <c r="O32" s="381"/>
      <c r="P32" s="382"/>
      <c r="Q32" s="377"/>
      <c r="R32" s="352">
        <f t="shared" si="3"/>
        <v>0</v>
      </c>
    </row>
    <row r="33" spans="1:18" ht="18.600000000000001" customHeight="1">
      <c r="A33" s="31" t="s">
        <v>42</v>
      </c>
      <c r="B33" s="379"/>
      <c r="C33" s="380"/>
      <c r="D33" s="353">
        <f t="shared" si="0"/>
        <v>0</v>
      </c>
      <c r="E33" s="379"/>
      <c r="F33" s="380"/>
      <c r="G33" s="380"/>
      <c r="H33" s="380"/>
      <c r="I33" s="353">
        <f t="shared" si="1"/>
        <v>0</v>
      </c>
      <c r="J33" s="381"/>
      <c r="K33" s="381"/>
      <c r="L33" s="381"/>
      <c r="M33" s="351">
        <f t="shared" si="2"/>
        <v>0</v>
      </c>
      <c r="N33" s="381"/>
      <c r="O33" s="381"/>
      <c r="P33" s="382"/>
      <c r="Q33" s="377"/>
      <c r="R33" s="352">
        <f t="shared" si="3"/>
        <v>0</v>
      </c>
    </row>
    <row r="34" spans="1:18" ht="16.149999999999999" customHeight="1">
      <c r="A34" s="31" t="s">
        <v>41</v>
      </c>
      <c r="B34" s="379"/>
      <c r="C34" s="380"/>
      <c r="D34" s="353">
        <f t="shared" si="0"/>
        <v>0</v>
      </c>
      <c r="E34" s="379"/>
      <c r="F34" s="380"/>
      <c r="G34" s="380"/>
      <c r="H34" s="380"/>
      <c r="I34" s="353">
        <f t="shared" si="1"/>
        <v>0</v>
      </c>
      <c r="J34" s="381"/>
      <c r="K34" s="381"/>
      <c r="L34" s="381"/>
      <c r="M34" s="351">
        <f t="shared" si="2"/>
        <v>0</v>
      </c>
      <c r="N34" s="381"/>
      <c r="O34" s="381"/>
      <c r="P34" s="382"/>
      <c r="Q34" s="377"/>
      <c r="R34" s="352">
        <f t="shared" si="3"/>
        <v>0</v>
      </c>
    </row>
    <row r="35" spans="1:18" ht="18.75">
      <c r="A35" s="31" t="s">
        <v>40</v>
      </c>
      <c r="B35" s="379"/>
      <c r="C35" s="380"/>
      <c r="D35" s="353">
        <f t="shared" si="0"/>
        <v>0</v>
      </c>
      <c r="E35" s="379"/>
      <c r="F35" s="380"/>
      <c r="G35" s="380"/>
      <c r="H35" s="380"/>
      <c r="I35" s="353">
        <f t="shared" si="1"/>
        <v>0</v>
      </c>
      <c r="J35" s="381"/>
      <c r="K35" s="381"/>
      <c r="L35" s="381"/>
      <c r="M35" s="351">
        <f t="shared" si="2"/>
        <v>0</v>
      </c>
      <c r="N35" s="381"/>
      <c r="O35" s="381"/>
      <c r="P35" s="382"/>
      <c r="Q35" s="377"/>
      <c r="R35" s="352">
        <f t="shared" si="3"/>
        <v>0</v>
      </c>
    </row>
    <row r="36" spans="1:18" ht="18.75">
      <c r="A36" s="31" t="s">
        <v>39</v>
      </c>
      <c r="B36" s="379"/>
      <c r="C36" s="380"/>
      <c r="D36" s="353">
        <f t="shared" si="0"/>
        <v>0</v>
      </c>
      <c r="E36" s="379"/>
      <c r="F36" s="380"/>
      <c r="G36" s="380"/>
      <c r="H36" s="380"/>
      <c r="I36" s="353">
        <f t="shared" si="1"/>
        <v>0</v>
      </c>
      <c r="J36" s="381"/>
      <c r="K36" s="381"/>
      <c r="L36" s="381"/>
      <c r="M36" s="351">
        <f t="shared" si="2"/>
        <v>0</v>
      </c>
      <c r="N36" s="381"/>
      <c r="O36" s="381"/>
      <c r="P36" s="382"/>
      <c r="Q36" s="377"/>
      <c r="R36" s="352">
        <f t="shared" si="3"/>
        <v>0</v>
      </c>
    </row>
    <row r="37" spans="1:18" ht="30.75" customHeight="1">
      <c r="A37" s="31" t="s">
        <v>38</v>
      </c>
      <c r="B37" s="379"/>
      <c r="C37" s="380"/>
      <c r="D37" s="353">
        <f t="shared" si="0"/>
        <v>0</v>
      </c>
      <c r="E37" s="379"/>
      <c r="F37" s="380"/>
      <c r="G37" s="380"/>
      <c r="H37" s="380"/>
      <c r="I37" s="353">
        <f t="shared" si="1"/>
        <v>0</v>
      </c>
      <c r="J37" s="381"/>
      <c r="K37" s="381"/>
      <c r="L37" s="381"/>
      <c r="M37" s="351">
        <f t="shared" si="2"/>
        <v>0</v>
      </c>
      <c r="N37" s="381"/>
      <c r="O37" s="381"/>
      <c r="P37" s="382"/>
      <c r="Q37" s="377"/>
      <c r="R37" s="352">
        <f t="shared" si="3"/>
        <v>0</v>
      </c>
    </row>
    <row r="38" spans="1:18" ht="17.25" customHeight="1">
      <c r="A38" s="31" t="s">
        <v>37</v>
      </c>
      <c r="B38" s="379"/>
      <c r="C38" s="380"/>
      <c r="D38" s="353">
        <f t="shared" si="0"/>
        <v>0</v>
      </c>
      <c r="E38" s="379"/>
      <c r="F38" s="380"/>
      <c r="G38" s="380"/>
      <c r="H38" s="380"/>
      <c r="I38" s="353">
        <f t="shared" si="1"/>
        <v>0</v>
      </c>
      <c r="J38" s="381"/>
      <c r="K38" s="381"/>
      <c r="L38" s="381"/>
      <c r="M38" s="351">
        <f t="shared" si="2"/>
        <v>0</v>
      </c>
      <c r="N38" s="381"/>
      <c r="O38" s="381"/>
      <c r="P38" s="382"/>
      <c r="Q38" s="377"/>
      <c r="R38" s="352">
        <f t="shared" si="3"/>
        <v>0</v>
      </c>
    </row>
    <row r="39" spans="1:18" ht="31.5">
      <c r="A39" s="31" t="s">
        <v>36</v>
      </c>
      <c r="B39" s="379"/>
      <c r="C39" s="380"/>
      <c r="D39" s="353">
        <f t="shared" si="0"/>
        <v>0</v>
      </c>
      <c r="E39" s="379"/>
      <c r="F39" s="380"/>
      <c r="G39" s="380"/>
      <c r="H39" s="380"/>
      <c r="I39" s="353">
        <f t="shared" si="1"/>
        <v>0</v>
      </c>
      <c r="J39" s="381"/>
      <c r="K39" s="381"/>
      <c r="L39" s="381"/>
      <c r="M39" s="351">
        <f t="shared" si="2"/>
        <v>0</v>
      </c>
      <c r="N39" s="381"/>
      <c r="O39" s="381"/>
      <c r="P39" s="382"/>
      <c r="Q39" s="377"/>
      <c r="R39" s="352">
        <f t="shared" si="3"/>
        <v>0</v>
      </c>
    </row>
    <row r="40" spans="1:18" ht="18.75">
      <c r="A40" s="31" t="s">
        <v>35</v>
      </c>
      <c r="B40" s="379"/>
      <c r="C40" s="380"/>
      <c r="D40" s="353">
        <f t="shared" si="0"/>
        <v>0</v>
      </c>
      <c r="E40" s="379"/>
      <c r="F40" s="380"/>
      <c r="G40" s="380"/>
      <c r="H40" s="380"/>
      <c r="I40" s="353">
        <f t="shared" si="1"/>
        <v>0</v>
      </c>
      <c r="J40" s="381"/>
      <c r="K40" s="381"/>
      <c r="L40" s="381"/>
      <c r="M40" s="351">
        <f t="shared" si="2"/>
        <v>0</v>
      </c>
      <c r="N40" s="381"/>
      <c r="O40" s="381"/>
      <c r="P40" s="382"/>
      <c r="Q40" s="377"/>
      <c r="R40" s="352">
        <f t="shared" si="3"/>
        <v>0</v>
      </c>
    </row>
    <row r="41" spans="1:18" ht="18.75">
      <c r="A41" s="31" t="s">
        <v>34</v>
      </c>
      <c r="B41" s="379"/>
      <c r="C41" s="380"/>
      <c r="D41" s="353">
        <f t="shared" si="0"/>
        <v>0</v>
      </c>
      <c r="E41" s="379"/>
      <c r="F41" s="380"/>
      <c r="G41" s="380"/>
      <c r="H41" s="380"/>
      <c r="I41" s="353">
        <f t="shared" si="1"/>
        <v>0</v>
      </c>
      <c r="J41" s="381"/>
      <c r="K41" s="381"/>
      <c r="L41" s="381"/>
      <c r="M41" s="351">
        <f t="shared" si="2"/>
        <v>0</v>
      </c>
      <c r="N41" s="381"/>
      <c r="O41" s="381"/>
      <c r="P41" s="382"/>
      <c r="Q41" s="377"/>
      <c r="R41" s="352">
        <f t="shared" si="3"/>
        <v>0</v>
      </c>
    </row>
    <row r="42" spans="1:18" ht="31.5" customHeight="1">
      <c r="A42" s="31" t="s">
        <v>33</v>
      </c>
      <c r="B42" s="379"/>
      <c r="C42" s="380"/>
      <c r="D42" s="353">
        <f t="shared" si="0"/>
        <v>0</v>
      </c>
      <c r="E42" s="379"/>
      <c r="F42" s="380"/>
      <c r="G42" s="380"/>
      <c r="H42" s="380"/>
      <c r="I42" s="353">
        <f t="shared" si="1"/>
        <v>0</v>
      </c>
      <c r="J42" s="381"/>
      <c r="K42" s="381"/>
      <c r="L42" s="381"/>
      <c r="M42" s="351">
        <f t="shared" si="2"/>
        <v>0</v>
      </c>
      <c r="N42" s="381"/>
      <c r="O42" s="381"/>
      <c r="P42" s="382"/>
      <c r="Q42" s="377"/>
      <c r="R42" s="352">
        <f t="shared" si="3"/>
        <v>0</v>
      </c>
    </row>
    <row r="43" spans="1:18" ht="18.75">
      <c r="A43" s="31" t="s">
        <v>32</v>
      </c>
      <c r="B43" s="379"/>
      <c r="C43" s="380"/>
      <c r="D43" s="353">
        <f t="shared" si="0"/>
        <v>0</v>
      </c>
      <c r="E43" s="379"/>
      <c r="F43" s="380"/>
      <c r="G43" s="380"/>
      <c r="H43" s="380"/>
      <c r="I43" s="353">
        <f t="shared" si="1"/>
        <v>0</v>
      </c>
      <c r="J43" s="381"/>
      <c r="K43" s="381"/>
      <c r="L43" s="381"/>
      <c r="M43" s="351">
        <f t="shared" si="2"/>
        <v>0</v>
      </c>
      <c r="N43" s="381"/>
      <c r="O43" s="381"/>
      <c r="P43" s="382"/>
      <c r="Q43" s="377"/>
      <c r="R43" s="352">
        <f t="shared" si="3"/>
        <v>0</v>
      </c>
    </row>
    <row r="44" spans="1:18" ht="18.75">
      <c r="A44" s="31" t="s">
        <v>31</v>
      </c>
      <c r="B44" s="379"/>
      <c r="C44" s="380"/>
      <c r="D44" s="353">
        <f t="shared" si="0"/>
        <v>0</v>
      </c>
      <c r="E44" s="379"/>
      <c r="F44" s="380"/>
      <c r="G44" s="380"/>
      <c r="H44" s="380"/>
      <c r="I44" s="353">
        <f t="shared" si="1"/>
        <v>0</v>
      </c>
      <c r="J44" s="381"/>
      <c r="K44" s="381"/>
      <c r="L44" s="381"/>
      <c r="M44" s="351">
        <f t="shared" si="2"/>
        <v>0</v>
      </c>
      <c r="N44" s="381"/>
      <c r="O44" s="381"/>
      <c r="P44" s="382"/>
      <c r="Q44" s="377"/>
      <c r="R44" s="352">
        <f t="shared" si="3"/>
        <v>0</v>
      </c>
    </row>
    <row r="45" spans="1:18" ht="18.75">
      <c r="A45" s="31" t="s">
        <v>30</v>
      </c>
      <c r="B45" s="379"/>
      <c r="C45" s="380"/>
      <c r="D45" s="353">
        <f t="shared" si="0"/>
        <v>0</v>
      </c>
      <c r="E45" s="379"/>
      <c r="F45" s="380"/>
      <c r="G45" s="380"/>
      <c r="H45" s="380"/>
      <c r="I45" s="353">
        <f t="shared" si="1"/>
        <v>0</v>
      </c>
      <c r="J45" s="381"/>
      <c r="K45" s="381"/>
      <c r="L45" s="381"/>
      <c r="M45" s="351">
        <f t="shared" si="2"/>
        <v>0</v>
      </c>
      <c r="N45" s="381"/>
      <c r="O45" s="381"/>
      <c r="P45" s="382"/>
      <c r="Q45" s="377"/>
      <c r="R45" s="352">
        <f t="shared" si="3"/>
        <v>0</v>
      </c>
    </row>
    <row r="46" spans="1:18" ht="32.25" customHeight="1">
      <c r="A46" s="31" t="s">
        <v>29</v>
      </c>
      <c r="B46" s="379"/>
      <c r="C46" s="380"/>
      <c r="D46" s="353">
        <f t="shared" si="0"/>
        <v>0</v>
      </c>
      <c r="E46" s="379"/>
      <c r="F46" s="380"/>
      <c r="G46" s="380"/>
      <c r="H46" s="380"/>
      <c r="I46" s="353">
        <f t="shared" si="1"/>
        <v>0</v>
      </c>
      <c r="J46" s="381"/>
      <c r="K46" s="381"/>
      <c r="L46" s="381"/>
      <c r="M46" s="351">
        <f t="shared" si="2"/>
        <v>0</v>
      </c>
      <c r="N46" s="381"/>
      <c r="O46" s="381"/>
      <c r="P46" s="382"/>
      <c r="Q46" s="377"/>
      <c r="R46" s="352">
        <f t="shared" si="3"/>
        <v>0</v>
      </c>
    </row>
    <row r="47" spans="1:18" ht="32.25" customHeight="1">
      <c r="A47" s="31" t="s">
        <v>28</v>
      </c>
      <c r="B47" s="379"/>
      <c r="C47" s="380"/>
      <c r="D47" s="353">
        <f t="shared" si="0"/>
        <v>0</v>
      </c>
      <c r="E47" s="379"/>
      <c r="F47" s="380"/>
      <c r="G47" s="380"/>
      <c r="H47" s="380"/>
      <c r="I47" s="353">
        <f t="shared" si="1"/>
        <v>0</v>
      </c>
      <c r="J47" s="381"/>
      <c r="K47" s="381"/>
      <c r="L47" s="381"/>
      <c r="M47" s="351">
        <f t="shared" si="2"/>
        <v>0</v>
      </c>
      <c r="N47" s="381"/>
      <c r="O47" s="381"/>
      <c r="P47" s="382"/>
      <c r="Q47" s="377"/>
      <c r="R47" s="352">
        <f t="shared" si="3"/>
        <v>0</v>
      </c>
    </row>
    <row r="48" spans="1:18" ht="21.75" customHeight="1">
      <c r="A48" s="31" t="s">
        <v>27</v>
      </c>
      <c r="B48" s="379"/>
      <c r="C48" s="380"/>
      <c r="D48" s="353">
        <f t="shared" si="0"/>
        <v>0</v>
      </c>
      <c r="E48" s="379"/>
      <c r="F48" s="380"/>
      <c r="G48" s="380"/>
      <c r="H48" s="380"/>
      <c r="I48" s="353">
        <f t="shared" si="1"/>
        <v>0</v>
      </c>
      <c r="J48" s="381"/>
      <c r="K48" s="381"/>
      <c r="L48" s="381"/>
      <c r="M48" s="351">
        <f t="shared" si="2"/>
        <v>0</v>
      </c>
      <c r="N48" s="381"/>
      <c r="O48" s="381"/>
      <c r="P48" s="382"/>
      <c r="Q48" s="377"/>
      <c r="R48" s="352">
        <f t="shared" si="3"/>
        <v>0</v>
      </c>
    </row>
    <row r="49" spans="1:18" ht="39" customHeight="1">
      <c r="A49" s="31" t="s">
        <v>26</v>
      </c>
      <c r="B49" s="379"/>
      <c r="C49" s="380"/>
      <c r="D49" s="353">
        <f t="shared" si="0"/>
        <v>0</v>
      </c>
      <c r="E49" s="379"/>
      <c r="F49" s="380"/>
      <c r="G49" s="380"/>
      <c r="H49" s="380"/>
      <c r="I49" s="353">
        <f t="shared" si="1"/>
        <v>0</v>
      </c>
      <c r="J49" s="381"/>
      <c r="K49" s="381"/>
      <c r="L49" s="381"/>
      <c r="M49" s="351">
        <f t="shared" si="2"/>
        <v>0</v>
      </c>
      <c r="N49" s="381"/>
      <c r="O49" s="381"/>
      <c r="P49" s="382"/>
      <c r="Q49" s="377"/>
      <c r="R49" s="352">
        <f t="shared" si="3"/>
        <v>0</v>
      </c>
    </row>
    <row r="50" spans="1:18" ht="19.899999999999999" customHeight="1">
      <c r="A50" s="31" t="s">
        <v>25</v>
      </c>
      <c r="B50" s="379"/>
      <c r="C50" s="380"/>
      <c r="D50" s="353">
        <f t="shared" si="0"/>
        <v>0</v>
      </c>
      <c r="E50" s="379"/>
      <c r="F50" s="380"/>
      <c r="G50" s="380"/>
      <c r="H50" s="380"/>
      <c r="I50" s="353">
        <f t="shared" si="1"/>
        <v>0</v>
      </c>
      <c r="J50" s="381"/>
      <c r="K50" s="381"/>
      <c r="L50" s="381"/>
      <c r="M50" s="351">
        <f t="shared" si="2"/>
        <v>0</v>
      </c>
      <c r="N50" s="381"/>
      <c r="O50" s="381"/>
      <c r="P50" s="382"/>
      <c r="Q50" s="377"/>
      <c r="R50" s="352">
        <f t="shared" si="3"/>
        <v>0</v>
      </c>
    </row>
    <row r="51" spans="1:18" ht="31.5" customHeight="1">
      <c r="A51" s="31" t="s">
        <v>24</v>
      </c>
      <c r="B51" s="379"/>
      <c r="C51" s="380"/>
      <c r="D51" s="353">
        <f t="shared" si="0"/>
        <v>0</v>
      </c>
      <c r="E51" s="379"/>
      <c r="F51" s="380"/>
      <c r="G51" s="380"/>
      <c r="H51" s="380"/>
      <c r="I51" s="353">
        <f t="shared" si="1"/>
        <v>0</v>
      </c>
      <c r="J51" s="381"/>
      <c r="K51" s="381"/>
      <c r="L51" s="381"/>
      <c r="M51" s="351">
        <f t="shared" si="2"/>
        <v>0</v>
      </c>
      <c r="N51" s="381"/>
      <c r="O51" s="381"/>
      <c r="P51" s="382"/>
      <c r="Q51" s="377"/>
      <c r="R51" s="352">
        <f t="shared" si="3"/>
        <v>0</v>
      </c>
    </row>
    <row r="52" spans="1:18" ht="15.75" customHeight="1">
      <c r="A52" s="31" t="s">
        <v>23</v>
      </c>
      <c r="B52" s="379"/>
      <c r="C52" s="380"/>
      <c r="D52" s="353">
        <f t="shared" si="0"/>
        <v>0</v>
      </c>
      <c r="E52" s="379"/>
      <c r="F52" s="380"/>
      <c r="G52" s="380"/>
      <c r="H52" s="380"/>
      <c r="I52" s="353">
        <f t="shared" si="1"/>
        <v>0</v>
      </c>
      <c r="J52" s="381"/>
      <c r="K52" s="381"/>
      <c r="L52" s="381"/>
      <c r="M52" s="351">
        <f t="shared" si="2"/>
        <v>0</v>
      </c>
      <c r="N52" s="381"/>
      <c r="O52" s="381"/>
      <c r="P52" s="382"/>
      <c r="Q52" s="377"/>
      <c r="R52" s="352">
        <f t="shared" si="3"/>
        <v>0</v>
      </c>
    </row>
    <row r="53" spans="1:18" ht="18" customHeight="1">
      <c r="A53" s="31" t="s">
        <v>22</v>
      </c>
      <c r="B53" s="379"/>
      <c r="C53" s="380"/>
      <c r="D53" s="353">
        <f t="shared" si="0"/>
        <v>0</v>
      </c>
      <c r="E53" s="379"/>
      <c r="F53" s="380"/>
      <c r="G53" s="380"/>
      <c r="H53" s="380"/>
      <c r="I53" s="353">
        <f t="shared" si="1"/>
        <v>0</v>
      </c>
      <c r="J53" s="381"/>
      <c r="K53" s="381"/>
      <c r="L53" s="381"/>
      <c r="M53" s="351">
        <f t="shared" si="2"/>
        <v>0</v>
      </c>
      <c r="N53" s="381"/>
      <c r="O53" s="381"/>
      <c r="P53" s="382"/>
      <c r="Q53" s="377"/>
      <c r="R53" s="352">
        <f t="shared" si="3"/>
        <v>0</v>
      </c>
    </row>
    <row r="54" spans="1:18" ht="18.75">
      <c r="A54" s="31" t="s">
        <v>21</v>
      </c>
      <c r="B54" s="379"/>
      <c r="C54" s="380"/>
      <c r="D54" s="353">
        <f t="shared" si="0"/>
        <v>0</v>
      </c>
      <c r="E54" s="379"/>
      <c r="F54" s="380"/>
      <c r="G54" s="380"/>
      <c r="H54" s="380"/>
      <c r="I54" s="353">
        <f t="shared" si="1"/>
        <v>0</v>
      </c>
      <c r="J54" s="381"/>
      <c r="K54" s="381"/>
      <c r="L54" s="381"/>
      <c r="M54" s="351">
        <f t="shared" si="2"/>
        <v>0</v>
      </c>
      <c r="N54" s="381"/>
      <c r="O54" s="381"/>
      <c r="P54" s="382"/>
      <c r="Q54" s="377"/>
      <c r="R54" s="352">
        <f t="shared" si="3"/>
        <v>0</v>
      </c>
    </row>
    <row r="55" spans="1:18" ht="31.5">
      <c r="A55" s="31" t="s">
        <v>20</v>
      </c>
      <c r="B55" s="379"/>
      <c r="C55" s="380"/>
      <c r="D55" s="353">
        <f t="shared" si="0"/>
        <v>0</v>
      </c>
      <c r="E55" s="379"/>
      <c r="F55" s="380"/>
      <c r="G55" s="380"/>
      <c r="H55" s="380"/>
      <c r="I55" s="353">
        <f t="shared" si="1"/>
        <v>0</v>
      </c>
      <c r="J55" s="381"/>
      <c r="K55" s="381"/>
      <c r="L55" s="381"/>
      <c r="M55" s="351">
        <f t="shared" si="2"/>
        <v>0</v>
      </c>
      <c r="N55" s="381"/>
      <c r="O55" s="381"/>
      <c r="P55" s="382"/>
      <c r="Q55" s="377"/>
      <c r="R55" s="352">
        <f t="shared" si="3"/>
        <v>0</v>
      </c>
    </row>
    <row r="56" spans="1:18" ht="18.75">
      <c r="A56" s="31" t="s">
        <v>19</v>
      </c>
      <c r="B56" s="379"/>
      <c r="C56" s="380"/>
      <c r="D56" s="353">
        <f t="shared" si="0"/>
        <v>0</v>
      </c>
      <c r="E56" s="379"/>
      <c r="F56" s="380"/>
      <c r="G56" s="380"/>
      <c r="H56" s="380"/>
      <c r="I56" s="353">
        <f t="shared" si="1"/>
        <v>0</v>
      </c>
      <c r="J56" s="381"/>
      <c r="K56" s="381"/>
      <c r="L56" s="381"/>
      <c r="M56" s="351">
        <f t="shared" si="2"/>
        <v>0</v>
      </c>
      <c r="N56" s="381"/>
      <c r="O56" s="381"/>
      <c r="P56" s="382"/>
      <c r="Q56" s="377"/>
      <c r="R56" s="352">
        <f t="shared" si="3"/>
        <v>0</v>
      </c>
    </row>
    <row r="57" spans="1:18" ht="18.75">
      <c r="A57" s="31" t="s">
        <v>18</v>
      </c>
      <c r="B57" s="379"/>
      <c r="C57" s="380"/>
      <c r="D57" s="353">
        <f t="shared" si="0"/>
        <v>0</v>
      </c>
      <c r="E57" s="379"/>
      <c r="F57" s="380"/>
      <c r="G57" s="380"/>
      <c r="H57" s="380"/>
      <c r="I57" s="353">
        <f t="shared" si="1"/>
        <v>0</v>
      </c>
      <c r="J57" s="381"/>
      <c r="K57" s="381"/>
      <c r="L57" s="381"/>
      <c r="M57" s="351">
        <f t="shared" si="2"/>
        <v>0</v>
      </c>
      <c r="N57" s="381"/>
      <c r="O57" s="381"/>
      <c r="P57" s="382"/>
      <c r="Q57" s="377"/>
      <c r="R57" s="352">
        <f t="shared" si="3"/>
        <v>0</v>
      </c>
    </row>
    <row r="58" spans="1:18" ht="18.75">
      <c r="A58" s="31" t="s">
        <v>17</v>
      </c>
      <c r="B58" s="379"/>
      <c r="C58" s="380"/>
      <c r="D58" s="353">
        <f t="shared" si="0"/>
        <v>0</v>
      </c>
      <c r="E58" s="379"/>
      <c r="F58" s="380"/>
      <c r="G58" s="380"/>
      <c r="H58" s="380"/>
      <c r="I58" s="353">
        <f t="shared" si="1"/>
        <v>0</v>
      </c>
      <c r="J58" s="381"/>
      <c r="K58" s="381"/>
      <c r="L58" s="381"/>
      <c r="M58" s="351">
        <f t="shared" si="2"/>
        <v>0</v>
      </c>
      <c r="N58" s="381"/>
      <c r="O58" s="381"/>
      <c r="P58" s="382"/>
      <c r="Q58" s="377"/>
      <c r="R58" s="352">
        <f t="shared" si="3"/>
        <v>0</v>
      </c>
    </row>
    <row r="59" spans="1:18" ht="18.75">
      <c r="A59" s="31" t="s">
        <v>16</v>
      </c>
      <c r="B59" s="379"/>
      <c r="C59" s="380"/>
      <c r="D59" s="353">
        <f t="shared" si="0"/>
        <v>0</v>
      </c>
      <c r="E59" s="379"/>
      <c r="F59" s="380"/>
      <c r="G59" s="380"/>
      <c r="H59" s="380"/>
      <c r="I59" s="353">
        <f t="shared" si="1"/>
        <v>0</v>
      </c>
      <c r="J59" s="381"/>
      <c r="K59" s="381"/>
      <c r="L59" s="381"/>
      <c r="M59" s="351">
        <f t="shared" si="2"/>
        <v>0</v>
      </c>
      <c r="N59" s="381"/>
      <c r="O59" s="381"/>
      <c r="P59" s="382"/>
      <c r="Q59" s="377"/>
      <c r="R59" s="352">
        <f t="shared" si="3"/>
        <v>0</v>
      </c>
    </row>
    <row r="60" spans="1:18" ht="31.5">
      <c r="A60" s="31" t="s">
        <v>15</v>
      </c>
      <c r="B60" s="383"/>
      <c r="C60" s="384"/>
      <c r="D60" s="353">
        <f t="shared" si="0"/>
        <v>0</v>
      </c>
      <c r="E60" s="383"/>
      <c r="F60" s="384"/>
      <c r="G60" s="384"/>
      <c r="H60" s="384"/>
      <c r="I60" s="353">
        <f t="shared" si="1"/>
        <v>0</v>
      </c>
      <c r="J60" s="385"/>
      <c r="K60" s="385"/>
      <c r="L60" s="385"/>
      <c r="M60" s="351">
        <f t="shared" si="2"/>
        <v>0</v>
      </c>
      <c r="N60" s="385"/>
      <c r="O60" s="385"/>
      <c r="P60" s="386"/>
      <c r="Q60" s="377"/>
      <c r="R60" s="352">
        <f t="shared" si="3"/>
        <v>0</v>
      </c>
    </row>
    <row r="61" spans="1:18" ht="15.75">
      <c r="A61" s="31" t="s">
        <v>14</v>
      </c>
      <c r="B61" s="383"/>
      <c r="C61" s="384"/>
      <c r="D61" s="353">
        <f t="shared" si="0"/>
        <v>0</v>
      </c>
      <c r="E61" s="383"/>
      <c r="F61" s="384"/>
      <c r="G61" s="384"/>
      <c r="H61" s="384"/>
      <c r="I61" s="353">
        <f t="shared" si="1"/>
        <v>0</v>
      </c>
      <c r="J61" s="385">
        <v>500</v>
      </c>
      <c r="K61" s="385"/>
      <c r="L61" s="385"/>
      <c r="M61" s="351">
        <f t="shared" si="2"/>
        <v>0</v>
      </c>
      <c r="N61" s="385"/>
      <c r="O61" s="385"/>
      <c r="P61" s="386"/>
      <c r="Q61" s="377"/>
      <c r="R61" s="352">
        <f t="shared" si="3"/>
        <v>500</v>
      </c>
    </row>
    <row r="62" spans="1:18" ht="15.75">
      <c r="A62" s="31" t="s">
        <v>13</v>
      </c>
      <c r="B62" s="383"/>
      <c r="C62" s="384"/>
      <c r="D62" s="353">
        <f t="shared" si="0"/>
        <v>0</v>
      </c>
      <c r="E62" s="383"/>
      <c r="F62" s="384"/>
      <c r="G62" s="384"/>
      <c r="H62" s="384"/>
      <c r="I62" s="353">
        <f t="shared" si="1"/>
        <v>0</v>
      </c>
      <c r="J62" s="385"/>
      <c r="K62" s="385"/>
      <c r="L62" s="385"/>
      <c r="M62" s="351">
        <f t="shared" si="2"/>
        <v>0</v>
      </c>
      <c r="N62" s="385"/>
      <c r="O62" s="385"/>
      <c r="P62" s="386"/>
      <c r="Q62" s="377"/>
      <c r="R62" s="352">
        <f t="shared" si="3"/>
        <v>0</v>
      </c>
    </row>
    <row r="63" spans="1:18" ht="19.899999999999999" customHeight="1">
      <c r="A63" s="31" t="s">
        <v>12</v>
      </c>
      <c r="B63" s="383"/>
      <c r="C63" s="384"/>
      <c r="D63" s="353">
        <f t="shared" si="0"/>
        <v>0</v>
      </c>
      <c r="E63" s="383"/>
      <c r="F63" s="384"/>
      <c r="G63" s="384"/>
      <c r="H63" s="384"/>
      <c r="I63" s="353">
        <f t="shared" si="1"/>
        <v>0</v>
      </c>
      <c r="J63" s="385"/>
      <c r="K63" s="385"/>
      <c r="L63" s="385"/>
      <c r="M63" s="351">
        <f t="shared" si="2"/>
        <v>0</v>
      </c>
      <c r="N63" s="385"/>
      <c r="O63" s="385"/>
      <c r="P63" s="386"/>
      <c r="Q63" s="377"/>
      <c r="R63" s="352">
        <f t="shared" si="3"/>
        <v>0</v>
      </c>
    </row>
    <row r="64" spans="1:18" ht="15.75">
      <c r="A64" s="31" t="s">
        <v>11</v>
      </c>
      <c r="B64" s="383"/>
      <c r="C64" s="384"/>
      <c r="D64" s="353">
        <f t="shared" si="0"/>
        <v>0</v>
      </c>
      <c r="E64" s="383"/>
      <c r="F64" s="384"/>
      <c r="G64" s="384"/>
      <c r="H64" s="384"/>
      <c r="I64" s="353">
        <f t="shared" si="1"/>
        <v>0</v>
      </c>
      <c r="J64" s="385"/>
      <c r="K64" s="385"/>
      <c r="L64" s="385"/>
      <c r="M64" s="351">
        <f t="shared" si="2"/>
        <v>0</v>
      </c>
      <c r="N64" s="385"/>
      <c r="O64" s="385"/>
      <c r="P64" s="386"/>
      <c r="Q64" s="377"/>
      <c r="R64" s="352">
        <f t="shared" si="3"/>
        <v>0</v>
      </c>
    </row>
    <row r="65" spans="1:18" ht="15.75">
      <c r="A65" s="31" t="s">
        <v>10</v>
      </c>
      <c r="B65" s="383"/>
      <c r="C65" s="384"/>
      <c r="D65" s="353">
        <f t="shared" si="0"/>
        <v>0</v>
      </c>
      <c r="E65" s="383"/>
      <c r="F65" s="384"/>
      <c r="G65" s="384"/>
      <c r="H65" s="384"/>
      <c r="I65" s="353">
        <f t="shared" si="1"/>
        <v>0</v>
      </c>
      <c r="J65" s="385"/>
      <c r="K65" s="385"/>
      <c r="L65" s="385"/>
      <c r="M65" s="351">
        <f t="shared" si="2"/>
        <v>0</v>
      </c>
      <c r="N65" s="385"/>
      <c r="O65" s="385"/>
      <c r="P65" s="386"/>
      <c r="Q65" s="377"/>
      <c r="R65" s="352">
        <f t="shared" si="3"/>
        <v>0</v>
      </c>
    </row>
    <row r="66" spans="1:18" ht="31.5">
      <c r="A66" s="31" t="s">
        <v>9</v>
      </c>
      <c r="B66" s="383"/>
      <c r="C66" s="384"/>
      <c r="D66" s="353">
        <f t="shared" si="0"/>
        <v>0</v>
      </c>
      <c r="E66" s="383"/>
      <c r="F66" s="384"/>
      <c r="G66" s="384"/>
      <c r="H66" s="384"/>
      <c r="I66" s="353">
        <f t="shared" si="1"/>
        <v>0</v>
      </c>
      <c r="J66" s="385"/>
      <c r="K66" s="385"/>
      <c r="L66" s="385"/>
      <c r="M66" s="351">
        <f t="shared" si="2"/>
        <v>0</v>
      </c>
      <c r="N66" s="385"/>
      <c r="O66" s="385"/>
      <c r="P66" s="386"/>
      <c r="Q66" s="377"/>
      <c r="R66" s="352">
        <f t="shared" si="3"/>
        <v>0</v>
      </c>
    </row>
    <row r="67" spans="1:18" ht="15.75">
      <c r="A67" s="31" t="s">
        <v>8</v>
      </c>
      <c r="B67" s="383"/>
      <c r="C67" s="384"/>
      <c r="D67" s="353">
        <f t="shared" si="0"/>
        <v>0</v>
      </c>
      <c r="E67" s="383"/>
      <c r="F67" s="384"/>
      <c r="G67" s="384"/>
      <c r="H67" s="384"/>
      <c r="I67" s="353">
        <f t="shared" si="1"/>
        <v>0</v>
      </c>
      <c r="J67" s="385"/>
      <c r="K67" s="385"/>
      <c r="L67" s="385"/>
      <c r="M67" s="351">
        <f t="shared" si="2"/>
        <v>0</v>
      </c>
      <c r="N67" s="385"/>
      <c r="O67" s="385"/>
      <c r="P67" s="386"/>
      <c r="Q67" s="377"/>
      <c r="R67" s="352">
        <f t="shared" si="3"/>
        <v>0</v>
      </c>
    </row>
    <row r="68" spans="1:18" ht="15.75">
      <c r="A68" s="31" t="s">
        <v>7</v>
      </c>
      <c r="B68" s="383"/>
      <c r="C68" s="384"/>
      <c r="D68" s="353">
        <f t="shared" si="0"/>
        <v>0</v>
      </c>
      <c r="E68" s="383"/>
      <c r="F68" s="384"/>
      <c r="G68" s="384"/>
      <c r="H68" s="384"/>
      <c r="I68" s="353">
        <f t="shared" si="1"/>
        <v>0</v>
      </c>
      <c r="J68" s="385"/>
      <c r="K68" s="385"/>
      <c r="L68" s="385"/>
      <c r="M68" s="351">
        <f t="shared" si="2"/>
        <v>0</v>
      </c>
      <c r="N68" s="385"/>
      <c r="O68" s="385"/>
      <c r="P68" s="386"/>
      <c r="Q68" s="377"/>
      <c r="R68" s="352">
        <f t="shared" si="3"/>
        <v>0</v>
      </c>
    </row>
    <row r="69" spans="1:18" ht="21" customHeight="1">
      <c r="A69" s="31" t="s">
        <v>6</v>
      </c>
      <c r="B69" s="383"/>
      <c r="C69" s="384"/>
      <c r="D69" s="353">
        <f t="shared" si="0"/>
        <v>0</v>
      </c>
      <c r="E69" s="383"/>
      <c r="F69" s="384"/>
      <c r="G69" s="384"/>
      <c r="H69" s="384"/>
      <c r="I69" s="353">
        <f t="shared" si="1"/>
        <v>0</v>
      </c>
      <c r="J69" s="385"/>
      <c r="K69" s="385"/>
      <c r="L69" s="385"/>
      <c r="M69" s="351">
        <f t="shared" si="2"/>
        <v>0</v>
      </c>
      <c r="N69" s="385"/>
      <c r="O69" s="385"/>
      <c r="P69" s="386"/>
      <c r="Q69" s="377"/>
      <c r="R69" s="352">
        <f t="shared" si="3"/>
        <v>0</v>
      </c>
    </row>
    <row r="70" spans="1:18" ht="15.75">
      <c r="A70" s="31" t="s">
        <v>5</v>
      </c>
      <c r="B70" s="383"/>
      <c r="C70" s="384"/>
      <c r="D70" s="353">
        <f t="shared" si="0"/>
        <v>0</v>
      </c>
      <c r="E70" s="383"/>
      <c r="F70" s="384"/>
      <c r="G70" s="384"/>
      <c r="H70" s="384"/>
      <c r="I70" s="353">
        <f t="shared" si="1"/>
        <v>0</v>
      </c>
      <c r="J70" s="385"/>
      <c r="K70" s="385"/>
      <c r="L70" s="385"/>
      <c r="M70" s="351">
        <f t="shared" si="2"/>
        <v>0</v>
      </c>
      <c r="N70" s="385"/>
      <c r="O70" s="385"/>
      <c r="P70" s="386"/>
      <c r="Q70" s="377"/>
      <c r="R70" s="352">
        <f t="shared" si="3"/>
        <v>0</v>
      </c>
    </row>
    <row r="71" spans="1:18" ht="47.25">
      <c r="A71" s="31" t="s">
        <v>4</v>
      </c>
      <c r="B71" s="383"/>
      <c r="C71" s="384"/>
      <c r="D71" s="353">
        <f>B71+C71</f>
        <v>0</v>
      </c>
      <c r="E71" s="383"/>
      <c r="F71" s="384"/>
      <c r="G71" s="384"/>
      <c r="H71" s="384"/>
      <c r="I71" s="353">
        <f>E71+F71+G71</f>
        <v>0</v>
      </c>
      <c r="J71" s="385"/>
      <c r="K71" s="385"/>
      <c r="L71" s="385"/>
      <c r="M71" s="351">
        <f>K71+L71</f>
        <v>0</v>
      </c>
      <c r="N71" s="385"/>
      <c r="O71" s="385"/>
      <c r="P71" s="386"/>
      <c r="Q71" s="377"/>
      <c r="R71" s="352">
        <f t="shared" si="3"/>
        <v>0</v>
      </c>
    </row>
    <row r="72" spans="1:18" ht="15.75">
      <c r="A72" s="31" t="s">
        <v>3</v>
      </c>
      <c r="B72" s="383"/>
      <c r="C72" s="384"/>
      <c r="D72" s="353">
        <f t="shared" si="0"/>
        <v>0</v>
      </c>
      <c r="E72" s="383"/>
      <c r="F72" s="384"/>
      <c r="G72" s="384"/>
      <c r="H72" s="384"/>
      <c r="I72" s="353">
        <f t="shared" si="1"/>
        <v>0</v>
      </c>
      <c r="J72" s="385"/>
      <c r="K72" s="385"/>
      <c r="L72" s="385"/>
      <c r="M72" s="351">
        <f t="shared" si="2"/>
        <v>0</v>
      </c>
      <c r="N72" s="385"/>
      <c r="O72" s="385"/>
      <c r="P72" s="386"/>
      <c r="Q72" s="377"/>
      <c r="R72" s="352">
        <f t="shared" si="3"/>
        <v>0</v>
      </c>
    </row>
    <row r="73" spans="1:18" ht="31.5">
      <c r="A73" s="31" t="s">
        <v>2</v>
      </c>
      <c r="B73" s="383"/>
      <c r="C73" s="384"/>
      <c r="D73" s="353">
        <f t="shared" si="0"/>
        <v>0</v>
      </c>
      <c r="E73" s="383"/>
      <c r="F73" s="384"/>
      <c r="G73" s="384"/>
      <c r="H73" s="384"/>
      <c r="I73" s="353">
        <f t="shared" si="1"/>
        <v>0</v>
      </c>
      <c r="J73" s="385"/>
      <c r="K73" s="385"/>
      <c r="L73" s="385"/>
      <c r="M73" s="351">
        <f t="shared" si="2"/>
        <v>0</v>
      </c>
      <c r="N73" s="385"/>
      <c r="O73" s="385"/>
      <c r="P73" s="386"/>
      <c r="Q73" s="377"/>
      <c r="R73" s="352">
        <f t="shared" si="3"/>
        <v>0</v>
      </c>
    </row>
    <row r="74" spans="1:18" ht="32.25" thickBot="1">
      <c r="A74" s="341" t="s">
        <v>1</v>
      </c>
      <c r="B74" s="387"/>
      <c r="C74" s="388"/>
      <c r="D74" s="354">
        <f t="shared" si="0"/>
        <v>0</v>
      </c>
      <c r="E74" s="387"/>
      <c r="F74" s="388"/>
      <c r="G74" s="388"/>
      <c r="H74" s="388"/>
      <c r="I74" s="355">
        <f t="shared" si="1"/>
        <v>0</v>
      </c>
      <c r="J74" s="389"/>
      <c r="K74" s="389"/>
      <c r="L74" s="389"/>
      <c r="M74" s="390">
        <f t="shared" si="2"/>
        <v>0</v>
      </c>
      <c r="N74" s="389"/>
      <c r="O74" s="389"/>
      <c r="P74" s="391"/>
      <c r="Q74" s="377"/>
      <c r="R74" s="352">
        <f t="shared" si="3"/>
        <v>0</v>
      </c>
    </row>
    <row r="75" spans="1:18" ht="35.450000000000003" customHeight="1" thickBot="1">
      <c r="A75" s="356" t="s">
        <v>0</v>
      </c>
      <c r="B75" s="357">
        <f>SUM(B11:B74)</f>
        <v>0</v>
      </c>
      <c r="C75" s="358">
        <f t="shared" ref="C75:R75" si="4">SUM(C11:C74)</f>
        <v>0</v>
      </c>
      <c r="D75" s="358">
        <f t="shared" si="4"/>
        <v>0</v>
      </c>
      <c r="E75" s="357">
        <f t="shared" si="4"/>
        <v>0</v>
      </c>
      <c r="F75" s="358">
        <f t="shared" si="4"/>
        <v>0</v>
      </c>
      <c r="G75" s="358">
        <f>SUM(G11:G74)</f>
        <v>0</v>
      </c>
      <c r="H75" s="359">
        <f t="shared" si="4"/>
        <v>0</v>
      </c>
      <c r="I75" s="360">
        <f t="shared" si="4"/>
        <v>0</v>
      </c>
      <c r="J75" s="358">
        <f t="shared" si="4"/>
        <v>57690</v>
      </c>
      <c r="K75" s="358">
        <f t="shared" si="4"/>
        <v>0</v>
      </c>
      <c r="L75" s="359">
        <f t="shared" si="4"/>
        <v>0</v>
      </c>
      <c r="M75" s="359">
        <f t="shared" si="4"/>
        <v>0</v>
      </c>
      <c r="N75" s="358">
        <f t="shared" si="4"/>
        <v>0</v>
      </c>
      <c r="O75" s="358">
        <f t="shared" si="4"/>
        <v>0</v>
      </c>
      <c r="P75" s="358">
        <f t="shared" si="4"/>
        <v>0</v>
      </c>
      <c r="Q75" s="358">
        <f t="shared" si="4"/>
        <v>0</v>
      </c>
      <c r="R75" s="361">
        <f t="shared" si="4"/>
        <v>57690</v>
      </c>
    </row>
    <row r="76" spans="1:18">
      <c r="A76" s="362"/>
      <c r="B76" s="362"/>
      <c r="C76" s="362"/>
      <c r="D76" s="362"/>
      <c r="E76" s="362"/>
      <c r="F76" s="362"/>
      <c r="G76" s="362"/>
      <c r="H76" s="362"/>
      <c r="I76" s="362"/>
      <c r="J76" s="362"/>
      <c r="K76" s="362"/>
      <c r="L76" s="362"/>
      <c r="M76" s="362"/>
      <c r="N76" s="362"/>
      <c r="O76" s="362"/>
      <c r="P76" s="362"/>
      <c r="Q76" s="362"/>
      <c r="R76" s="362"/>
    </row>
    <row r="77" spans="1:18" ht="18.75">
      <c r="A77" s="370"/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0"/>
    </row>
  </sheetData>
  <mergeCells count="21">
    <mergeCell ref="N9:N10"/>
    <mergeCell ref="O9:O10"/>
    <mergeCell ref="P9:P10"/>
    <mergeCell ref="Q9:Q10"/>
    <mergeCell ref="R9:R10"/>
    <mergeCell ref="K9:M9"/>
    <mergeCell ref="B2:O2"/>
    <mergeCell ref="B3:O3"/>
    <mergeCell ref="A5:A10"/>
    <mergeCell ref="B5:D8"/>
    <mergeCell ref="E5:I8"/>
    <mergeCell ref="J5:R8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51181102362204722" right="0" top="0.19685039370078741" bottom="0" header="0.31496062992125984" footer="0.31496062992125984"/>
  <pageSetup paperSize="9" scale="47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77"/>
  <sheetViews>
    <sheetView zoomScale="86" zoomScaleNormal="86" zoomScaleSheetLayoutView="112" workbookViewId="0">
      <pane ySplit="10" topLeftCell="A68" activePane="bottomLeft" state="frozen"/>
      <selection activeCell="M80" sqref="M80"/>
      <selection pane="bottomLeft" activeCell="M80" sqref="M80"/>
    </sheetView>
  </sheetViews>
  <sheetFormatPr defaultColWidth="9.28515625" defaultRowHeight="15"/>
  <cols>
    <col min="1" max="1" width="30.42578125" style="113" customWidth="1"/>
    <col min="2" max="2" width="9.140625" style="113" customWidth="1"/>
    <col min="3" max="4" width="10.5703125" style="113" customWidth="1"/>
    <col min="5" max="5" width="15.85546875" style="113" customWidth="1"/>
    <col min="6" max="6" width="10" style="113" customWidth="1"/>
    <col min="7" max="7" width="7.140625" style="113" customWidth="1"/>
    <col min="8" max="9" width="9" style="113" customWidth="1"/>
    <col min="10" max="10" width="9.5703125" style="113" customWidth="1"/>
    <col min="11" max="12" width="9.140625" style="113" customWidth="1"/>
    <col min="13" max="13" width="10" style="113" customWidth="1"/>
    <col min="14" max="15" width="10.28515625" style="113" customWidth="1"/>
    <col min="16" max="216" width="9.140625" style="113" customWidth="1"/>
    <col min="217" max="217" width="34" style="113" customWidth="1"/>
    <col min="218" max="218" width="11.28515625" style="113" customWidth="1"/>
    <col min="219" max="219" width="11" style="113" customWidth="1"/>
    <col min="220" max="226" width="9.140625" style="113" customWidth="1"/>
    <col min="227" max="228" width="10.7109375" style="113" customWidth="1"/>
    <col min="229" max="229" width="9.140625" style="113" customWidth="1"/>
    <col min="230" max="230" width="11.5703125" style="113" customWidth="1"/>
    <col min="231" max="231" width="13.7109375" style="113" customWidth="1"/>
    <col min="232" max="235" width="9.28515625" style="113"/>
    <col min="236" max="236" width="30.7109375" style="113" customWidth="1"/>
    <col min="237" max="237" width="35.140625" style="113" customWidth="1"/>
    <col min="238" max="472" width="9.140625" style="113" customWidth="1"/>
    <col min="473" max="473" width="34" style="113" customWidth="1"/>
    <col min="474" max="474" width="11.28515625" style="113" customWidth="1"/>
    <col min="475" max="475" width="11" style="113" customWidth="1"/>
    <col min="476" max="482" width="9.140625" style="113" customWidth="1"/>
    <col min="483" max="484" width="10.7109375" style="113" customWidth="1"/>
    <col min="485" max="485" width="9.140625" style="113" customWidth="1"/>
    <col min="486" max="486" width="11.5703125" style="113" customWidth="1"/>
    <col min="487" max="487" width="13.7109375" style="113" customWidth="1"/>
    <col min="488" max="491" width="9.28515625" style="113"/>
    <col min="492" max="492" width="30.7109375" style="113" customWidth="1"/>
    <col min="493" max="493" width="35.140625" style="113" customWidth="1"/>
    <col min="494" max="728" width="9.140625" style="113" customWidth="1"/>
    <col min="729" max="729" width="34" style="113" customWidth="1"/>
    <col min="730" max="730" width="11.28515625" style="113" customWidth="1"/>
    <col min="731" max="731" width="11" style="113" customWidth="1"/>
    <col min="732" max="738" width="9.140625" style="113" customWidth="1"/>
    <col min="739" max="740" width="10.7109375" style="113" customWidth="1"/>
    <col min="741" max="741" width="9.140625" style="113" customWidth="1"/>
    <col min="742" max="742" width="11.5703125" style="113" customWidth="1"/>
    <col min="743" max="743" width="13.7109375" style="113" customWidth="1"/>
    <col min="744" max="747" width="9.28515625" style="113"/>
    <col min="748" max="748" width="30.7109375" style="113" customWidth="1"/>
    <col min="749" max="749" width="35.140625" style="113" customWidth="1"/>
    <col min="750" max="984" width="9.140625" style="113" customWidth="1"/>
    <col min="985" max="985" width="34" style="113" customWidth="1"/>
    <col min="986" max="986" width="11.28515625" style="113" customWidth="1"/>
    <col min="987" max="987" width="11" style="113" customWidth="1"/>
    <col min="988" max="994" width="9.140625" style="113" customWidth="1"/>
    <col min="995" max="996" width="10.7109375" style="113" customWidth="1"/>
    <col min="997" max="997" width="9.140625" style="113" customWidth="1"/>
    <col min="998" max="998" width="11.5703125" style="113" customWidth="1"/>
    <col min="999" max="999" width="13.7109375" style="113" customWidth="1"/>
    <col min="1000" max="1003" width="9.28515625" style="113"/>
    <col min="1004" max="1004" width="30.7109375" style="113" customWidth="1"/>
    <col min="1005" max="1005" width="35.140625" style="113" customWidth="1"/>
    <col min="1006" max="1240" width="9.140625" style="113" customWidth="1"/>
    <col min="1241" max="1241" width="34" style="113" customWidth="1"/>
    <col min="1242" max="1242" width="11.28515625" style="113" customWidth="1"/>
    <col min="1243" max="1243" width="11" style="113" customWidth="1"/>
    <col min="1244" max="1250" width="9.140625" style="113" customWidth="1"/>
    <col min="1251" max="1252" width="10.7109375" style="113" customWidth="1"/>
    <col min="1253" max="1253" width="9.140625" style="113" customWidth="1"/>
    <col min="1254" max="1254" width="11.5703125" style="113" customWidth="1"/>
    <col min="1255" max="1255" width="13.7109375" style="113" customWidth="1"/>
    <col min="1256" max="1259" width="9.28515625" style="113"/>
    <col min="1260" max="1260" width="30.7109375" style="113" customWidth="1"/>
    <col min="1261" max="1261" width="35.140625" style="113" customWidth="1"/>
    <col min="1262" max="1496" width="9.140625" style="113" customWidth="1"/>
    <col min="1497" max="1497" width="34" style="113" customWidth="1"/>
    <col min="1498" max="1498" width="11.28515625" style="113" customWidth="1"/>
    <col min="1499" max="1499" width="11" style="113" customWidth="1"/>
    <col min="1500" max="1506" width="9.140625" style="113" customWidth="1"/>
    <col min="1507" max="1508" width="10.7109375" style="113" customWidth="1"/>
    <col min="1509" max="1509" width="9.140625" style="113" customWidth="1"/>
    <col min="1510" max="1510" width="11.5703125" style="113" customWidth="1"/>
    <col min="1511" max="1511" width="13.7109375" style="113" customWidth="1"/>
    <col min="1512" max="1515" width="9.28515625" style="113"/>
    <col min="1516" max="1516" width="30.7109375" style="113" customWidth="1"/>
    <col min="1517" max="1517" width="35.140625" style="113" customWidth="1"/>
    <col min="1518" max="1752" width="9.140625" style="113" customWidth="1"/>
    <col min="1753" max="1753" width="34" style="113" customWidth="1"/>
    <col min="1754" max="1754" width="11.28515625" style="113" customWidth="1"/>
    <col min="1755" max="1755" width="11" style="113" customWidth="1"/>
    <col min="1756" max="1762" width="9.140625" style="113" customWidth="1"/>
    <col min="1763" max="1764" width="10.7109375" style="113" customWidth="1"/>
    <col min="1765" max="1765" width="9.140625" style="113" customWidth="1"/>
    <col min="1766" max="1766" width="11.5703125" style="113" customWidth="1"/>
    <col min="1767" max="1767" width="13.7109375" style="113" customWidth="1"/>
    <col min="1768" max="1771" width="9.28515625" style="113"/>
    <col min="1772" max="1772" width="30.7109375" style="113" customWidth="1"/>
    <col min="1773" max="1773" width="35.140625" style="113" customWidth="1"/>
    <col min="1774" max="2008" width="9.140625" style="113" customWidth="1"/>
    <col min="2009" max="2009" width="34" style="113" customWidth="1"/>
    <col min="2010" max="2010" width="11.28515625" style="113" customWidth="1"/>
    <col min="2011" max="2011" width="11" style="113" customWidth="1"/>
    <col min="2012" max="2018" width="9.140625" style="113" customWidth="1"/>
    <col min="2019" max="2020" width="10.7109375" style="113" customWidth="1"/>
    <col min="2021" max="2021" width="9.140625" style="113" customWidth="1"/>
    <col min="2022" max="2022" width="11.5703125" style="113" customWidth="1"/>
    <col min="2023" max="2023" width="13.7109375" style="113" customWidth="1"/>
    <col min="2024" max="2027" width="9.28515625" style="113"/>
    <col min="2028" max="2028" width="30.7109375" style="113" customWidth="1"/>
    <col min="2029" max="2029" width="35.140625" style="113" customWidth="1"/>
    <col min="2030" max="2264" width="9.140625" style="113" customWidth="1"/>
    <col min="2265" max="2265" width="34" style="113" customWidth="1"/>
    <col min="2266" max="2266" width="11.28515625" style="113" customWidth="1"/>
    <col min="2267" max="2267" width="11" style="113" customWidth="1"/>
    <col min="2268" max="2274" width="9.140625" style="113" customWidth="1"/>
    <col min="2275" max="2276" width="10.7109375" style="113" customWidth="1"/>
    <col min="2277" max="2277" width="9.140625" style="113" customWidth="1"/>
    <col min="2278" max="2278" width="11.5703125" style="113" customWidth="1"/>
    <col min="2279" max="2279" width="13.7109375" style="113" customWidth="1"/>
    <col min="2280" max="2283" width="9.28515625" style="113"/>
    <col min="2284" max="2284" width="30.7109375" style="113" customWidth="1"/>
    <col min="2285" max="2285" width="35.140625" style="113" customWidth="1"/>
    <col min="2286" max="2520" width="9.140625" style="113" customWidth="1"/>
    <col min="2521" max="2521" width="34" style="113" customWidth="1"/>
    <col min="2522" max="2522" width="11.28515625" style="113" customWidth="1"/>
    <col min="2523" max="2523" width="11" style="113" customWidth="1"/>
    <col min="2524" max="2530" width="9.140625" style="113" customWidth="1"/>
    <col min="2531" max="2532" width="10.7109375" style="113" customWidth="1"/>
    <col min="2533" max="2533" width="9.140625" style="113" customWidth="1"/>
    <col min="2534" max="2534" width="11.5703125" style="113" customWidth="1"/>
    <col min="2535" max="2535" width="13.7109375" style="113" customWidth="1"/>
    <col min="2536" max="2539" width="9.28515625" style="113"/>
    <col min="2540" max="2540" width="30.7109375" style="113" customWidth="1"/>
    <col min="2541" max="2541" width="35.140625" style="113" customWidth="1"/>
    <col min="2542" max="2776" width="9.140625" style="113" customWidth="1"/>
    <col min="2777" max="2777" width="34" style="113" customWidth="1"/>
    <col min="2778" max="2778" width="11.28515625" style="113" customWidth="1"/>
    <col min="2779" max="2779" width="11" style="113" customWidth="1"/>
    <col min="2780" max="2786" width="9.140625" style="113" customWidth="1"/>
    <col min="2787" max="2788" width="10.7109375" style="113" customWidth="1"/>
    <col min="2789" max="2789" width="9.140625" style="113" customWidth="1"/>
    <col min="2790" max="2790" width="11.5703125" style="113" customWidth="1"/>
    <col min="2791" max="2791" width="13.7109375" style="113" customWidth="1"/>
    <col min="2792" max="2795" width="9.28515625" style="113"/>
    <col min="2796" max="2796" width="30.7109375" style="113" customWidth="1"/>
    <col min="2797" max="2797" width="35.140625" style="113" customWidth="1"/>
    <col min="2798" max="3032" width="9.140625" style="113" customWidth="1"/>
    <col min="3033" max="3033" width="34" style="113" customWidth="1"/>
    <col min="3034" max="3034" width="11.28515625" style="113" customWidth="1"/>
    <col min="3035" max="3035" width="11" style="113" customWidth="1"/>
    <col min="3036" max="3042" width="9.140625" style="113" customWidth="1"/>
    <col min="3043" max="3044" width="10.7109375" style="113" customWidth="1"/>
    <col min="3045" max="3045" width="9.140625" style="113" customWidth="1"/>
    <col min="3046" max="3046" width="11.5703125" style="113" customWidth="1"/>
    <col min="3047" max="3047" width="13.7109375" style="113" customWidth="1"/>
    <col min="3048" max="3051" width="9.28515625" style="113"/>
    <col min="3052" max="3052" width="30.7109375" style="113" customWidth="1"/>
    <col min="3053" max="3053" width="35.140625" style="113" customWidth="1"/>
    <col min="3054" max="3288" width="9.140625" style="113" customWidth="1"/>
    <col min="3289" max="3289" width="34" style="113" customWidth="1"/>
    <col min="3290" max="3290" width="11.28515625" style="113" customWidth="1"/>
    <col min="3291" max="3291" width="11" style="113" customWidth="1"/>
    <col min="3292" max="3298" width="9.140625" style="113" customWidth="1"/>
    <col min="3299" max="3300" width="10.7109375" style="113" customWidth="1"/>
    <col min="3301" max="3301" width="9.140625" style="113" customWidth="1"/>
    <col min="3302" max="3302" width="11.5703125" style="113" customWidth="1"/>
    <col min="3303" max="3303" width="13.7109375" style="113" customWidth="1"/>
    <col min="3304" max="3307" width="9.28515625" style="113"/>
    <col min="3308" max="3308" width="30.7109375" style="113" customWidth="1"/>
    <col min="3309" max="3309" width="35.140625" style="113" customWidth="1"/>
    <col min="3310" max="3544" width="9.140625" style="113" customWidth="1"/>
    <col min="3545" max="3545" width="34" style="113" customWidth="1"/>
    <col min="3546" max="3546" width="11.28515625" style="113" customWidth="1"/>
    <col min="3547" max="3547" width="11" style="113" customWidth="1"/>
    <col min="3548" max="3554" width="9.140625" style="113" customWidth="1"/>
    <col min="3555" max="3556" width="10.7109375" style="113" customWidth="1"/>
    <col min="3557" max="3557" width="9.140625" style="113" customWidth="1"/>
    <col min="3558" max="3558" width="11.5703125" style="113" customWidth="1"/>
    <col min="3559" max="3559" width="13.7109375" style="113" customWidth="1"/>
    <col min="3560" max="3563" width="9.28515625" style="113"/>
    <col min="3564" max="3564" width="30.7109375" style="113" customWidth="1"/>
    <col min="3565" max="3565" width="35.140625" style="113" customWidth="1"/>
    <col min="3566" max="3800" width="9.140625" style="113" customWidth="1"/>
    <col min="3801" max="3801" width="34" style="113" customWidth="1"/>
    <col min="3802" max="3802" width="11.28515625" style="113" customWidth="1"/>
    <col min="3803" max="3803" width="11" style="113" customWidth="1"/>
    <col min="3804" max="3810" width="9.140625" style="113" customWidth="1"/>
    <col min="3811" max="3812" width="10.7109375" style="113" customWidth="1"/>
    <col min="3813" max="3813" width="9.140625" style="113" customWidth="1"/>
    <col min="3814" max="3814" width="11.5703125" style="113" customWidth="1"/>
    <col min="3815" max="3815" width="13.7109375" style="113" customWidth="1"/>
    <col min="3816" max="3819" width="9.28515625" style="113"/>
    <col min="3820" max="3820" width="30.7109375" style="113" customWidth="1"/>
    <col min="3821" max="3821" width="35.140625" style="113" customWidth="1"/>
    <col min="3822" max="4056" width="9.140625" style="113" customWidth="1"/>
    <col min="4057" max="4057" width="34" style="113" customWidth="1"/>
    <col min="4058" max="4058" width="11.28515625" style="113" customWidth="1"/>
    <col min="4059" max="4059" width="11" style="113" customWidth="1"/>
    <col min="4060" max="4066" width="9.140625" style="113" customWidth="1"/>
    <col min="4067" max="4068" width="10.7109375" style="113" customWidth="1"/>
    <col min="4069" max="4069" width="9.140625" style="113" customWidth="1"/>
    <col min="4070" max="4070" width="11.5703125" style="113" customWidth="1"/>
    <col min="4071" max="4071" width="13.7109375" style="113" customWidth="1"/>
    <col min="4072" max="4075" width="9.28515625" style="113"/>
    <col min="4076" max="4076" width="30.7109375" style="113" customWidth="1"/>
    <col min="4077" max="4077" width="35.140625" style="113" customWidth="1"/>
    <col min="4078" max="4312" width="9.140625" style="113" customWidth="1"/>
    <col min="4313" max="4313" width="34" style="113" customWidth="1"/>
    <col min="4314" max="4314" width="11.28515625" style="113" customWidth="1"/>
    <col min="4315" max="4315" width="11" style="113" customWidth="1"/>
    <col min="4316" max="4322" width="9.140625" style="113" customWidth="1"/>
    <col min="4323" max="4324" width="10.7109375" style="113" customWidth="1"/>
    <col min="4325" max="4325" width="9.140625" style="113" customWidth="1"/>
    <col min="4326" max="4326" width="11.5703125" style="113" customWidth="1"/>
    <col min="4327" max="4327" width="13.7109375" style="113" customWidth="1"/>
    <col min="4328" max="4331" width="9.28515625" style="113"/>
    <col min="4332" max="4332" width="30.7109375" style="113" customWidth="1"/>
    <col min="4333" max="4333" width="35.140625" style="113" customWidth="1"/>
    <col min="4334" max="4568" width="9.140625" style="113" customWidth="1"/>
    <col min="4569" max="4569" width="34" style="113" customWidth="1"/>
    <col min="4570" max="4570" width="11.28515625" style="113" customWidth="1"/>
    <col min="4571" max="4571" width="11" style="113" customWidth="1"/>
    <col min="4572" max="4578" width="9.140625" style="113" customWidth="1"/>
    <col min="4579" max="4580" width="10.7109375" style="113" customWidth="1"/>
    <col min="4581" max="4581" width="9.140625" style="113" customWidth="1"/>
    <col min="4582" max="4582" width="11.5703125" style="113" customWidth="1"/>
    <col min="4583" max="4583" width="13.7109375" style="113" customWidth="1"/>
    <col min="4584" max="4587" width="9.28515625" style="113"/>
    <col min="4588" max="4588" width="30.7109375" style="113" customWidth="1"/>
    <col min="4589" max="4589" width="35.140625" style="113" customWidth="1"/>
    <col min="4590" max="4824" width="9.140625" style="113" customWidth="1"/>
    <col min="4825" max="4825" width="34" style="113" customWidth="1"/>
    <col min="4826" max="4826" width="11.28515625" style="113" customWidth="1"/>
    <col min="4827" max="4827" width="11" style="113" customWidth="1"/>
    <col min="4828" max="4834" width="9.140625" style="113" customWidth="1"/>
    <col min="4835" max="4836" width="10.7109375" style="113" customWidth="1"/>
    <col min="4837" max="4837" width="9.140625" style="113" customWidth="1"/>
    <col min="4838" max="4838" width="11.5703125" style="113" customWidth="1"/>
    <col min="4839" max="4839" width="13.7109375" style="113" customWidth="1"/>
    <col min="4840" max="4843" width="9.28515625" style="113"/>
    <col min="4844" max="4844" width="30.7109375" style="113" customWidth="1"/>
    <col min="4845" max="4845" width="35.140625" style="113" customWidth="1"/>
    <col min="4846" max="5080" width="9.140625" style="113" customWidth="1"/>
    <col min="5081" max="5081" width="34" style="113" customWidth="1"/>
    <col min="5082" max="5082" width="11.28515625" style="113" customWidth="1"/>
    <col min="5083" max="5083" width="11" style="113" customWidth="1"/>
    <col min="5084" max="5090" width="9.140625" style="113" customWidth="1"/>
    <col min="5091" max="5092" width="10.7109375" style="113" customWidth="1"/>
    <col min="5093" max="5093" width="9.140625" style="113" customWidth="1"/>
    <col min="5094" max="5094" width="11.5703125" style="113" customWidth="1"/>
    <col min="5095" max="5095" width="13.7109375" style="113" customWidth="1"/>
    <col min="5096" max="5099" width="9.28515625" style="113"/>
    <col min="5100" max="5100" width="30.7109375" style="113" customWidth="1"/>
    <col min="5101" max="5101" width="35.140625" style="113" customWidth="1"/>
    <col min="5102" max="5336" width="9.140625" style="113" customWidth="1"/>
    <col min="5337" max="5337" width="34" style="113" customWidth="1"/>
    <col min="5338" max="5338" width="11.28515625" style="113" customWidth="1"/>
    <col min="5339" max="5339" width="11" style="113" customWidth="1"/>
    <col min="5340" max="5346" width="9.140625" style="113" customWidth="1"/>
    <col min="5347" max="5348" width="10.7109375" style="113" customWidth="1"/>
    <col min="5349" max="5349" width="9.140625" style="113" customWidth="1"/>
    <col min="5350" max="5350" width="11.5703125" style="113" customWidth="1"/>
    <col min="5351" max="5351" width="13.7109375" style="113" customWidth="1"/>
    <col min="5352" max="5355" width="9.28515625" style="113"/>
    <col min="5356" max="5356" width="30.7109375" style="113" customWidth="1"/>
    <col min="5357" max="5357" width="35.140625" style="113" customWidth="1"/>
    <col min="5358" max="5592" width="9.140625" style="113" customWidth="1"/>
    <col min="5593" max="5593" width="34" style="113" customWidth="1"/>
    <col min="5594" max="5594" width="11.28515625" style="113" customWidth="1"/>
    <col min="5595" max="5595" width="11" style="113" customWidth="1"/>
    <col min="5596" max="5602" width="9.140625" style="113" customWidth="1"/>
    <col min="5603" max="5604" width="10.7109375" style="113" customWidth="1"/>
    <col min="5605" max="5605" width="9.140625" style="113" customWidth="1"/>
    <col min="5606" max="5606" width="11.5703125" style="113" customWidth="1"/>
    <col min="5607" max="5607" width="13.7109375" style="113" customWidth="1"/>
    <col min="5608" max="5611" width="9.28515625" style="113"/>
    <col min="5612" max="5612" width="30.7109375" style="113" customWidth="1"/>
    <col min="5613" max="5613" width="35.140625" style="113" customWidth="1"/>
    <col min="5614" max="5848" width="9.140625" style="113" customWidth="1"/>
    <col min="5849" max="5849" width="34" style="113" customWidth="1"/>
    <col min="5850" max="5850" width="11.28515625" style="113" customWidth="1"/>
    <col min="5851" max="5851" width="11" style="113" customWidth="1"/>
    <col min="5852" max="5858" width="9.140625" style="113" customWidth="1"/>
    <col min="5859" max="5860" width="10.7109375" style="113" customWidth="1"/>
    <col min="5861" max="5861" width="9.140625" style="113" customWidth="1"/>
    <col min="5862" max="5862" width="11.5703125" style="113" customWidth="1"/>
    <col min="5863" max="5863" width="13.7109375" style="113" customWidth="1"/>
    <col min="5864" max="5867" width="9.28515625" style="113"/>
    <col min="5868" max="5868" width="30.7109375" style="113" customWidth="1"/>
    <col min="5869" max="5869" width="35.140625" style="113" customWidth="1"/>
    <col min="5870" max="6104" width="9.140625" style="113" customWidth="1"/>
    <col min="6105" max="6105" width="34" style="113" customWidth="1"/>
    <col min="6106" max="6106" width="11.28515625" style="113" customWidth="1"/>
    <col min="6107" max="6107" width="11" style="113" customWidth="1"/>
    <col min="6108" max="6114" width="9.140625" style="113" customWidth="1"/>
    <col min="6115" max="6116" width="10.7109375" style="113" customWidth="1"/>
    <col min="6117" max="6117" width="9.140625" style="113" customWidth="1"/>
    <col min="6118" max="6118" width="11.5703125" style="113" customWidth="1"/>
    <col min="6119" max="6119" width="13.7109375" style="113" customWidth="1"/>
    <col min="6120" max="6123" width="9.28515625" style="113"/>
    <col min="6124" max="6124" width="30.7109375" style="113" customWidth="1"/>
    <col min="6125" max="6125" width="35.140625" style="113" customWidth="1"/>
    <col min="6126" max="6360" width="9.140625" style="113" customWidth="1"/>
    <col min="6361" max="6361" width="34" style="113" customWidth="1"/>
    <col min="6362" max="6362" width="11.28515625" style="113" customWidth="1"/>
    <col min="6363" max="6363" width="11" style="113" customWidth="1"/>
    <col min="6364" max="6370" width="9.140625" style="113" customWidth="1"/>
    <col min="6371" max="6372" width="10.7109375" style="113" customWidth="1"/>
    <col min="6373" max="6373" width="9.140625" style="113" customWidth="1"/>
    <col min="6374" max="6374" width="11.5703125" style="113" customWidth="1"/>
    <col min="6375" max="6375" width="13.7109375" style="113" customWidth="1"/>
    <col min="6376" max="6379" width="9.28515625" style="113"/>
    <col min="6380" max="6380" width="30.7109375" style="113" customWidth="1"/>
    <col min="6381" max="6381" width="35.140625" style="113" customWidth="1"/>
    <col min="6382" max="6616" width="9.140625" style="113" customWidth="1"/>
    <col min="6617" max="6617" width="34" style="113" customWidth="1"/>
    <col min="6618" max="6618" width="11.28515625" style="113" customWidth="1"/>
    <col min="6619" max="6619" width="11" style="113" customWidth="1"/>
    <col min="6620" max="6626" width="9.140625" style="113" customWidth="1"/>
    <col min="6627" max="6628" width="10.7109375" style="113" customWidth="1"/>
    <col min="6629" max="6629" width="9.140625" style="113" customWidth="1"/>
    <col min="6630" max="6630" width="11.5703125" style="113" customWidth="1"/>
    <col min="6631" max="6631" width="13.7109375" style="113" customWidth="1"/>
    <col min="6632" max="6635" width="9.28515625" style="113"/>
    <col min="6636" max="6636" width="30.7109375" style="113" customWidth="1"/>
    <col min="6637" max="6637" width="35.140625" style="113" customWidth="1"/>
    <col min="6638" max="6872" width="9.140625" style="113" customWidth="1"/>
    <col min="6873" max="6873" width="34" style="113" customWidth="1"/>
    <col min="6874" max="6874" width="11.28515625" style="113" customWidth="1"/>
    <col min="6875" max="6875" width="11" style="113" customWidth="1"/>
    <col min="6876" max="6882" width="9.140625" style="113" customWidth="1"/>
    <col min="6883" max="6884" width="10.7109375" style="113" customWidth="1"/>
    <col min="6885" max="6885" width="9.140625" style="113" customWidth="1"/>
    <col min="6886" max="6886" width="11.5703125" style="113" customWidth="1"/>
    <col min="6887" max="6887" width="13.7109375" style="113" customWidth="1"/>
    <col min="6888" max="6891" width="9.28515625" style="113"/>
    <col min="6892" max="6892" width="30.7109375" style="113" customWidth="1"/>
    <col min="6893" max="6893" width="35.140625" style="113" customWidth="1"/>
    <col min="6894" max="7128" width="9.140625" style="113" customWidth="1"/>
    <col min="7129" max="7129" width="34" style="113" customWidth="1"/>
    <col min="7130" max="7130" width="11.28515625" style="113" customWidth="1"/>
    <col min="7131" max="7131" width="11" style="113" customWidth="1"/>
    <col min="7132" max="7138" width="9.140625" style="113" customWidth="1"/>
    <col min="7139" max="7140" width="10.7109375" style="113" customWidth="1"/>
    <col min="7141" max="7141" width="9.140625" style="113" customWidth="1"/>
    <col min="7142" max="7142" width="11.5703125" style="113" customWidth="1"/>
    <col min="7143" max="7143" width="13.7109375" style="113" customWidth="1"/>
    <col min="7144" max="7147" width="9.28515625" style="113"/>
    <col min="7148" max="7148" width="30.7109375" style="113" customWidth="1"/>
    <col min="7149" max="7149" width="35.140625" style="113" customWidth="1"/>
    <col min="7150" max="7384" width="9.140625" style="113" customWidth="1"/>
    <col min="7385" max="7385" width="34" style="113" customWidth="1"/>
    <col min="7386" max="7386" width="11.28515625" style="113" customWidth="1"/>
    <col min="7387" max="7387" width="11" style="113" customWidth="1"/>
    <col min="7388" max="7394" width="9.140625" style="113" customWidth="1"/>
    <col min="7395" max="7396" width="10.7109375" style="113" customWidth="1"/>
    <col min="7397" max="7397" width="9.140625" style="113" customWidth="1"/>
    <col min="7398" max="7398" width="11.5703125" style="113" customWidth="1"/>
    <col min="7399" max="7399" width="13.7109375" style="113" customWidth="1"/>
    <col min="7400" max="7403" width="9.28515625" style="113"/>
    <col min="7404" max="7404" width="30.7109375" style="113" customWidth="1"/>
    <col min="7405" max="7405" width="35.140625" style="113" customWidth="1"/>
    <col min="7406" max="7640" width="9.140625" style="113" customWidth="1"/>
    <col min="7641" max="7641" width="34" style="113" customWidth="1"/>
    <col min="7642" max="7642" width="11.28515625" style="113" customWidth="1"/>
    <col min="7643" max="7643" width="11" style="113" customWidth="1"/>
    <col min="7644" max="7650" width="9.140625" style="113" customWidth="1"/>
    <col min="7651" max="7652" width="10.7109375" style="113" customWidth="1"/>
    <col min="7653" max="7653" width="9.140625" style="113" customWidth="1"/>
    <col min="7654" max="7654" width="11.5703125" style="113" customWidth="1"/>
    <col min="7655" max="7655" width="13.7109375" style="113" customWidth="1"/>
    <col min="7656" max="7659" width="9.28515625" style="113"/>
    <col min="7660" max="7660" width="30.7109375" style="113" customWidth="1"/>
    <col min="7661" max="7661" width="35.140625" style="113" customWidth="1"/>
    <col min="7662" max="7896" width="9.140625" style="113" customWidth="1"/>
    <col min="7897" max="7897" width="34" style="113" customWidth="1"/>
    <col min="7898" max="7898" width="11.28515625" style="113" customWidth="1"/>
    <col min="7899" max="7899" width="11" style="113" customWidth="1"/>
    <col min="7900" max="7906" width="9.140625" style="113" customWidth="1"/>
    <col min="7907" max="7908" width="10.7109375" style="113" customWidth="1"/>
    <col min="7909" max="7909" width="9.140625" style="113" customWidth="1"/>
    <col min="7910" max="7910" width="11.5703125" style="113" customWidth="1"/>
    <col min="7911" max="7911" width="13.7109375" style="113" customWidth="1"/>
    <col min="7912" max="7915" width="9.28515625" style="113"/>
    <col min="7916" max="7916" width="30.7109375" style="113" customWidth="1"/>
    <col min="7917" max="7917" width="35.140625" style="113" customWidth="1"/>
    <col min="7918" max="8152" width="9.140625" style="113" customWidth="1"/>
    <col min="8153" max="8153" width="34" style="113" customWidth="1"/>
    <col min="8154" max="8154" width="11.28515625" style="113" customWidth="1"/>
    <col min="8155" max="8155" width="11" style="113" customWidth="1"/>
    <col min="8156" max="8162" width="9.140625" style="113" customWidth="1"/>
    <col min="8163" max="8164" width="10.7109375" style="113" customWidth="1"/>
    <col min="8165" max="8165" width="9.140625" style="113" customWidth="1"/>
    <col min="8166" max="8166" width="11.5703125" style="113" customWidth="1"/>
    <col min="8167" max="8167" width="13.7109375" style="113" customWidth="1"/>
    <col min="8168" max="8171" width="9.28515625" style="113"/>
    <col min="8172" max="8172" width="30.7109375" style="113" customWidth="1"/>
    <col min="8173" max="8173" width="35.140625" style="113" customWidth="1"/>
    <col min="8174" max="8408" width="9.140625" style="113" customWidth="1"/>
    <col min="8409" max="8409" width="34" style="113" customWidth="1"/>
    <col min="8410" max="8410" width="11.28515625" style="113" customWidth="1"/>
    <col min="8411" max="8411" width="11" style="113" customWidth="1"/>
    <col min="8412" max="8418" width="9.140625" style="113" customWidth="1"/>
    <col min="8419" max="8420" width="10.7109375" style="113" customWidth="1"/>
    <col min="8421" max="8421" width="9.140625" style="113" customWidth="1"/>
    <col min="8422" max="8422" width="11.5703125" style="113" customWidth="1"/>
    <col min="8423" max="8423" width="13.7109375" style="113" customWidth="1"/>
    <col min="8424" max="8427" width="9.28515625" style="113"/>
    <col min="8428" max="8428" width="30.7109375" style="113" customWidth="1"/>
    <col min="8429" max="8429" width="35.140625" style="113" customWidth="1"/>
    <col min="8430" max="8664" width="9.140625" style="113" customWidth="1"/>
    <col min="8665" max="8665" width="34" style="113" customWidth="1"/>
    <col min="8666" max="8666" width="11.28515625" style="113" customWidth="1"/>
    <col min="8667" max="8667" width="11" style="113" customWidth="1"/>
    <col min="8668" max="8674" width="9.140625" style="113" customWidth="1"/>
    <col min="8675" max="8676" width="10.7109375" style="113" customWidth="1"/>
    <col min="8677" max="8677" width="9.140625" style="113" customWidth="1"/>
    <col min="8678" max="8678" width="11.5703125" style="113" customWidth="1"/>
    <col min="8679" max="8679" width="13.7109375" style="113" customWidth="1"/>
    <col min="8680" max="8683" width="9.28515625" style="113"/>
    <col min="8684" max="8684" width="30.7109375" style="113" customWidth="1"/>
    <col min="8685" max="8685" width="35.140625" style="113" customWidth="1"/>
    <col min="8686" max="8920" width="9.140625" style="113" customWidth="1"/>
    <col min="8921" max="8921" width="34" style="113" customWidth="1"/>
    <col min="8922" max="8922" width="11.28515625" style="113" customWidth="1"/>
    <col min="8923" max="8923" width="11" style="113" customWidth="1"/>
    <col min="8924" max="8930" width="9.140625" style="113" customWidth="1"/>
    <col min="8931" max="8932" width="10.7109375" style="113" customWidth="1"/>
    <col min="8933" max="8933" width="9.140625" style="113" customWidth="1"/>
    <col min="8934" max="8934" width="11.5703125" style="113" customWidth="1"/>
    <col min="8935" max="8935" width="13.7109375" style="113" customWidth="1"/>
    <col min="8936" max="8939" width="9.28515625" style="113"/>
    <col min="8940" max="8940" width="30.7109375" style="113" customWidth="1"/>
    <col min="8941" max="8941" width="35.140625" style="113" customWidth="1"/>
    <col min="8942" max="9176" width="9.140625" style="113" customWidth="1"/>
    <col min="9177" max="9177" width="34" style="113" customWidth="1"/>
    <col min="9178" max="9178" width="11.28515625" style="113" customWidth="1"/>
    <col min="9179" max="9179" width="11" style="113" customWidth="1"/>
    <col min="9180" max="9186" width="9.140625" style="113" customWidth="1"/>
    <col min="9187" max="9188" width="10.7109375" style="113" customWidth="1"/>
    <col min="9189" max="9189" width="9.140625" style="113" customWidth="1"/>
    <col min="9190" max="9190" width="11.5703125" style="113" customWidth="1"/>
    <col min="9191" max="9191" width="13.7109375" style="113" customWidth="1"/>
    <col min="9192" max="9195" width="9.28515625" style="113"/>
    <col min="9196" max="9196" width="30.7109375" style="113" customWidth="1"/>
    <col min="9197" max="9197" width="35.140625" style="113" customWidth="1"/>
    <col min="9198" max="9432" width="9.140625" style="113" customWidth="1"/>
    <col min="9433" max="9433" width="34" style="113" customWidth="1"/>
    <col min="9434" max="9434" width="11.28515625" style="113" customWidth="1"/>
    <col min="9435" max="9435" width="11" style="113" customWidth="1"/>
    <col min="9436" max="9442" width="9.140625" style="113" customWidth="1"/>
    <col min="9443" max="9444" width="10.7109375" style="113" customWidth="1"/>
    <col min="9445" max="9445" width="9.140625" style="113" customWidth="1"/>
    <col min="9446" max="9446" width="11.5703125" style="113" customWidth="1"/>
    <col min="9447" max="9447" width="13.7109375" style="113" customWidth="1"/>
    <col min="9448" max="9451" width="9.28515625" style="113"/>
    <col min="9452" max="9452" width="30.7109375" style="113" customWidth="1"/>
    <col min="9453" max="9453" width="35.140625" style="113" customWidth="1"/>
    <col min="9454" max="9688" width="9.140625" style="113" customWidth="1"/>
    <col min="9689" max="9689" width="34" style="113" customWidth="1"/>
    <col min="9690" max="9690" width="11.28515625" style="113" customWidth="1"/>
    <col min="9691" max="9691" width="11" style="113" customWidth="1"/>
    <col min="9692" max="9698" width="9.140625" style="113" customWidth="1"/>
    <col min="9699" max="9700" width="10.7109375" style="113" customWidth="1"/>
    <col min="9701" max="9701" width="9.140625" style="113" customWidth="1"/>
    <col min="9702" max="9702" width="11.5703125" style="113" customWidth="1"/>
    <col min="9703" max="9703" width="13.7109375" style="113" customWidth="1"/>
    <col min="9704" max="9707" width="9.28515625" style="113"/>
    <col min="9708" max="9708" width="30.7109375" style="113" customWidth="1"/>
    <col min="9709" max="9709" width="35.140625" style="113" customWidth="1"/>
    <col min="9710" max="9944" width="9.140625" style="113" customWidth="1"/>
    <col min="9945" max="9945" width="34" style="113" customWidth="1"/>
    <col min="9946" max="9946" width="11.28515625" style="113" customWidth="1"/>
    <col min="9947" max="9947" width="11" style="113" customWidth="1"/>
    <col min="9948" max="9954" width="9.140625" style="113" customWidth="1"/>
    <col min="9955" max="9956" width="10.7109375" style="113" customWidth="1"/>
    <col min="9957" max="9957" width="9.140625" style="113" customWidth="1"/>
    <col min="9958" max="9958" width="11.5703125" style="113" customWidth="1"/>
    <col min="9959" max="9959" width="13.7109375" style="113" customWidth="1"/>
    <col min="9960" max="9963" width="9.28515625" style="113"/>
    <col min="9964" max="9964" width="30.7109375" style="113" customWidth="1"/>
    <col min="9965" max="9965" width="35.140625" style="113" customWidth="1"/>
    <col min="9966" max="10200" width="9.140625" style="113" customWidth="1"/>
    <col min="10201" max="10201" width="34" style="113" customWidth="1"/>
    <col min="10202" max="10202" width="11.28515625" style="113" customWidth="1"/>
    <col min="10203" max="10203" width="11" style="113" customWidth="1"/>
    <col min="10204" max="10210" width="9.140625" style="113" customWidth="1"/>
    <col min="10211" max="10212" width="10.7109375" style="113" customWidth="1"/>
    <col min="10213" max="10213" width="9.140625" style="113" customWidth="1"/>
    <col min="10214" max="10214" width="11.5703125" style="113" customWidth="1"/>
    <col min="10215" max="10215" width="13.7109375" style="113" customWidth="1"/>
    <col min="10216" max="10219" width="9.28515625" style="113"/>
    <col min="10220" max="10220" width="30.7109375" style="113" customWidth="1"/>
    <col min="10221" max="10221" width="35.140625" style="113" customWidth="1"/>
    <col min="10222" max="10456" width="9.140625" style="113" customWidth="1"/>
    <col min="10457" max="10457" width="34" style="113" customWidth="1"/>
    <col min="10458" max="10458" width="11.28515625" style="113" customWidth="1"/>
    <col min="10459" max="10459" width="11" style="113" customWidth="1"/>
    <col min="10460" max="10466" width="9.140625" style="113" customWidth="1"/>
    <col min="10467" max="10468" width="10.7109375" style="113" customWidth="1"/>
    <col min="10469" max="10469" width="9.140625" style="113" customWidth="1"/>
    <col min="10470" max="10470" width="11.5703125" style="113" customWidth="1"/>
    <col min="10471" max="10471" width="13.7109375" style="113" customWidth="1"/>
    <col min="10472" max="10475" width="9.28515625" style="113"/>
    <col min="10476" max="10476" width="30.7109375" style="113" customWidth="1"/>
    <col min="10477" max="10477" width="35.140625" style="113" customWidth="1"/>
    <col min="10478" max="10712" width="9.140625" style="113" customWidth="1"/>
    <col min="10713" max="10713" width="34" style="113" customWidth="1"/>
    <col min="10714" max="10714" width="11.28515625" style="113" customWidth="1"/>
    <col min="10715" max="10715" width="11" style="113" customWidth="1"/>
    <col min="10716" max="10722" width="9.140625" style="113" customWidth="1"/>
    <col min="10723" max="10724" width="10.7109375" style="113" customWidth="1"/>
    <col min="10725" max="10725" width="9.140625" style="113" customWidth="1"/>
    <col min="10726" max="10726" width="11.5703125" style="113" customWidth="1"/>
    <col min="10727" max="10727" width="13.7109375" style="113" customWidth="1"/>
    <col min="10728" max="10731" width="9.28515625" style="113"/>
    <col min="10732" max="10732" width="30.7109375" style="113" customWidth="1"/>
    <col min="10733" max="10733" width="35.140625" style="113" customWidth="1"/>
    <col min="10734" max="10968" width="9.140625" style="113" customWidth="1"/>
    <col min="10969" max="10969" width="34" style="113" customWidth="1"/>
    <col min="10970" max="10970" width="11.28515625" style="113" customWidth="1"/>
    <col min="10971" max="10971" width="11" style="113" customWidth="1"/>
    <col min="10972" max="10978" width="9.140625" style="113" customWidth="1"/>
    <col min="10979" max="10980" width="10.7109375" style="113" customWidth="1"/>
    <col min="10981" max="10981" width="9.140625" style="113" customWidth="1"/>
    <col min="10982" max="10982" width="11.5703125" style="113" customWidth="1"/>
    <col min="10983" max="10983" width="13.7109375" style="113" customWidth="1"/>
    <col min="10984" max="10987" width="9.28515625" style="113"/>
    <col min="10988" max="10988" width="30.7109375" style="113" customWidth="1"/>
    <col min="10989" max="10989" width="35.140625" style="113" customWidth="1"/>
    <col min="10990" max="11224" width="9.140625" style="113" customWidth="1"/>
    <col min="11225" max="11225" width="34" style="113" customWidth="1"/>
    <col min="11226" max="11226" width="11.28515625" style="113" customWidth="1"/>
    <col min="11227" max="11227" width="11" style="113" customWidth="1"/>
    <col min="11228" max="11234" width="9.140625" style="113" customWidth="1"/>
    <col min="11235" max="11236" width="10.7109375" style="113" customWidth="1"/>
    <col min="11237" max="11237" width="9.140625" style="113" customWidth="1"/>
    <col min="11238" max="11238" width="11.5703125" style="113" customWidth="1"/>
    <col min="11239" max="11239" width="13.7109375" style="113" customWidth="1"/>
    <col min="11240" max="11243" width="9.28515625" style="113"/>
    <col min="11244" max="11244" width="30.7109375" style="113" customWidth="1"/>
    <col min="11245" max="11245" width="35.140625" style="113" customWidth="1"/>
    <col min="11246" max="11480" width="9.140625" style="113" customWidth="1"/>
    <col min="11481" max="11481" width="34" style="113" customWidth="1"/>
    <col min="11482" max="11482" width="11.28515625" style="113" customWidth="1"/>
    <col min="11483" max="11483" width="11" style="113" customWidth="1"/>
    <col min="11484" max="11490" width="9.140625" style="113" customWidth="1"/>
    <col min="11491" max="11492" width="10.7109375" style="113" customWidth="1"/>
    <col min="11493" max="11493" width="9.140625" style="113" customWidth="1"/>
    <col min="11494" max="11494" width="11.5703125" style="113" customWidth="1"/>
    <col min="11495" max="11495" width="13.7109375" style="113" customWidth="1"/>
    <col min="11496" max="11499" width="9.28515625" style="113"/>
    <col min="11500" max="11500" width="30.7109375" style="113" customWidth="1"/>
    <col min="11501" max="11501" width="35.140625" style="113" customWidth="1"/>
    <col min="11502" max="11736" width="9.140625" style="113" customWidth="1"/>
    <col min="11737" max="11737" width="34" style="113" customWidth="1"/>
    <col min="11738" max="11738" width="11.28515625" style="113" customWidth="1"/>
    <col min="11739" max="11739" width="11" style="113" customWidth="1"/>
    <col min="11740" max="11746" width="9.140625" style="113" customWidth="1"/>
    <col min="11747" max="11748" width="10.7109375" style="113" customWidth="1"/>
    <col min="11749" max="11749" width="9.140625" style="113" customWidth="1"/>
    <col min="11750" max="11750" width="11.5703125" style="113" customWidth="1"/>
    <col min="11751" max="11751" width="13.7109375" style="113" customWidth="1"/>
    <col min="11752" max="11755" width="9.28515625" style="113"/>
    <col min="11756" max="11756" width="30.7109375" style="113" customWidth="1"/>
    <col min="11757" max="11757" width="35.140625" style="113" customWidth="1"/>
    <col min="11758" max="11992" width="9.140625" style="113" customWidth="1"/>
    <col min="11993" max="11993" width="34" style="113" customWidth="1"/>
    <col min="11994" max="11994" width="11.28515625" style="113" customWidth="1"/>
    <col min="11995" max="11995" width="11" style="113" customWidth="1"/>
    <col min="11996" max="12002" width="9.140625" style="113" customWidth="1"/>
    <col min="12003" max="12004" width="10.7109375" style="113" customWidth="1"/>
    <col min="12005" max="12005" width="9.140625" style="113" customWidth="1"/>
    <col min="12006" max="12006" width="11.5703125" style="113" customWidth="1"/>
    <col min="12007" max="12007" width="13.7109375" style="113" customWidth="1"/>
    <col min="12008" max="12011" width="9.28515625" style="113"/>
    <col min="12012" max="12012" width="30.7109375" style="113" customWidth="1"/>
    <col min="12013" max="12013" width="35.140625" style="113" customWidth="1"/>
    <col min="12014" max="12248" width="9.140625" style="113" customWidth="1"/>
    <col min="12249" max="12249" width="34" style="113" customWidth="1"/>
    <col min="12250" max="12250" width="11.28515625" style="113" customWidth="1"/>
    <col min="12251" max="12251" width="11" style="113" customWidth="1"/>
    <col min="12252" max="12258" width="9.140625" style="113" customWidth="1"/>
    <col min="12259" max="12260" width="10.7109375" style="113" customWidth="1"/>
    <col min="12261" max="12261" width="9.140625" style="113" customWidth="1"/>
    <col min="12262" max="12262" width="11.5703125" style="113" customWidth="1"/>
    <col min="12263" max="12263" width="13.7109375" style="113" customWidth="1"/>
    <col min="12264" max="12267" width="9.28515625" style="113"/>
    <col min="12268" max="12268" width="30.7109375" style="113" customWidth="1"/>
    <col min="12269" max="12269" width="35.140625" style="113" customWidth="1"/>
    <col min="12270" max="12504" width="9.140625" style="113" customWidth="1"/>
    <col min="12505" max="12505" width="34" style="113" customWidth="1"/>
    <col min="12506" max="12506" width="11.28515625" style="113" customWidth="1"/>
    <col min="12507" max="12507" width="11" style="113" customWidth="1"/>
    <col min="12508" max="12514" width="9.140625" style="113" customWidth="1"/>
    <col min="12515" max="12516" width="10.7109375" style="113" customWidth="1"/>
    <col min="12517" max="12517" width="9.140625" style="113" customWidth="1"/>
    <col min="12518" max="12518" width="11.5703125" style="113" customWidth="1"/>
    <col min="12519" max="12519" width="13.7109375" style="113" customWidth="1"/>
    <col min="12520" max="12523" width="9.28515625" style="113"/>
    <col min="12524" max="12524" width="30.7109375" style="113" customWidth="1"/>
    <col min="12525" max="12525" width="35.140625" style="113" customWidth="1"/>
    <col min="12526" max="12760" width="9.140625" style="113" customWidth="1"/>
    <col min="12761" max="12761" width="34" style="113" customWidth="1"/>
    <col min="12762" max="12762" width="11.28515625" style="113" customWidth="1"/>
    <col min="12763" max="12763" width="11" style="113" customWidth="1"/>
    <col min="12764" max="12770" width="9.140625" style="113" customWidth="1"/>
    <col min="12771" max="12772" width="10.7109375" style="113" customWidth="1"/>
    <col min="12773" max="12773" width="9.140625" style="113" customWidth="1"/>
    <col min="12774" max="12774" width="11.5703125" style="113" customWidth="1"/>
    <col min="12775" max="12775" width="13.7109375" style="113" customWidth="1"/>
    <col min="12776" max="12779" width="9.28515625" style="113"/>
    <col min="12780" max="12780" width="30.7109375" style="113" customWidth="1"/>
    <col min="12781" max="12781" width="35.140625" style="113" customWidth="1"/>
    <col min="12782" max="13016" width="9.140625" style="113" customWidth="1"/>
    <col min="13017" max="13017" width="34" style="113" customWidth="1"/>
    <col min="13018" max="13018" width="11.28515625" style="113" customWidth="1"/>
    <col min="13019" max="13019" width="11" style="113" customWidth="1"/>
    <col min="13020" max="13026" width="9.140625" style="113" customWidth="1"/>
    <col min="13027" max="13028" width="10.7109375" style="113" customWidth="1"/>
    <col min="13029" max="13029" width="9.140625" style="113" customWidth="1"/>
    <col min="13030" max="13030" width="11.5703125" style="113" customWidth="1"/>
    <col min="13031" max="13031" width="13.7109375" style="113" customWidth="1"/>
    <col min="13032" max="13035" width="9.28515625" style="113"/>
    <col min="13036" max="13036" width="30.7109375" style="113" customWidth="1"/>
    <col min="13037" max="13037" width="35.140625" style="113" customWidth="1"/>
    <col min="13038" max="13272" width="9.140625" style="113" customWidth="1"/>
    <col min="13273" max="13273" width="34" style="113" customWidth="1"/>
    <col min="13274" max="13274" width="11.28515625" style="113" customWidth="1"/>
    <col min="13275" max="13275" width="11" style="113" customWidth="1"/>
    <col min="13276" max="13282" width="9.140625" style="113" customWidth="1"/>
    <col min="13283" max="13284" width="10.7109375" style="113" customWidth="1"/>
    <col min="13285" max="13285" width="9.140625" style="113" customWidth="1"/>
    <col min="13286" max="13286" width="11.5703125" style="113" customWidth="1"/>
    <col min="13287" max="13287" width="13.7109375" style="113" customWidth="1"/>
    <col min="13288" max="13291" width="9.28515625" style="113"/>
    <col min="13292" max="13292" width="30.7109375" style="113" customWidth="1"/>
    <col min="13293" max="13293" width="35.140625" style="113" customWidth="1"/>
    <col min="13294" max="13528" width="9.140625" style="113" customWidth="1"/>
    <col min="13529" max="13529" width="34" style="113" customWidth="1"/>
    <col min="13530" max="13530" width="11.28515625" style="113" customWidth="1"/>
    <col min="13531" max="13531" width="11" style="113" customWidth="1"/>
    <col min="13532" max="13538" width="9.140625" style="113" customWidth="1"/>
    <col min="13539" max="13540" width="10.7109375" style="113" customWidth="1"/>
    <col min="13541" max="13541" width="9.140625" style="113" customWidth="1"/>
    <col min="13542" max="13542" width="11.5703125" style="113" customWidth="1"/>
    <col min="13543" max="13543" width="13.7109375" style="113" customWidth="1"/>
    <col min="13544" max="13547" width="9.28515625" style="113"/>
    <col min="13548" max="13548" width="30.7109375" style="113" customWidth="1"/>
    <col min="13549" max="13549" width="35.140625" style="113" customWidth="1"/>
    <col min="13550" max="13784" width="9.140625" style="113" customWidth="1"/>
    <col min="13785" max="13785" width="34" style="113" customWidth="1"/>
    <col min="13786" max="13786" width="11.28515625" style="113" customWidth="1"/>
    <col min="13787" max="13787" width="11" style="113" customWidth="1"/>
    <col min="13788" max="13794" width="9.140625" style="113" customWidth="1"/>
    <col min="13795" max="13796" width="10.7109375" style="113" customWidth="1"/>
    <col min="13797" max="13797" width="9.140625" style="113" customWidth="1"/>
    <col min="13798" max="13798" width="11.5703125" style="113" customWidth="1"/>
    <col min="13799" max="13799" width="13.7109375" style="113" customWidth="1"/>
    <col min="13800" max="13803" width="9.28515625" style="113"/>
    <col min="13804" max="13804" width="30.7109375" style="113" customWidth="1"/>
    <col min="13805" max="13805" width="35.140625" style="113" customWidth="1"/>
    <col min="13806" max="14040" width="9.140625" style="113" customWidth="1"/>
    <col min="14041" max="14041" width="34" style="113" customWidth="1"/>
    <col min="14042" max="14042" width="11.28515625" style="113" customWidth="1"/>
    <col min="14043" max="14043" width="11" style="113" customWidth="1"/>
    <col min="14044" max="14050" width="9.140625" style="113" customWidth="1"/>
    <col min="14051" max="14052" width="10.7109375" style="113" customWidth="1"/>
    <col min="14053" max="14053" width="9.140625" style="113" customWidth="1"/>
    <col min="14054" max="14054" width="11.5703125" style="113" customWidth="1"/>
    <col min="14055" max="14055" width="13.7109375" style="113" customWidth="1"/>
    <col min="14056" max="14059" width="9.28515625" style="113"/>
    <col min="14060" max="14060" width="30.7109375" style="113" customWidth="1"/>
    <col min="14061" max="14061" width="35.140625" style="113" customWidth="1"/>
    <col min="14062" max="14296" width="9.140625" style="113" customWidth="1"/>
    <col min="14297" max="14297" width="34" style="113" customWidth="1"/>
    <col min="14298" max="14298" width="11.28515625" style="113" customWidth="1"/>
    <col min="14299" max="14299" width="11" style="113" customWidth="1"/>
    <col min="14300" max="14306" width="9.140625" style="113" customWidth="1"/>
    <col min="14307" max="14308" width="10.7109375" style="113" customWidth="1"/>
    <col min="14309" max="14309" width="9.140625" style="113" customWidth="1"/>
    <col min="14310" max="14310" width="11.5703125" style="113" customWidth="1"/>
    <col min="14311" max="14311" width="13.7109375" style="113" customWidth="1"/>
    <col min="14312" max="14315" width="9.28515625" style="113"/>
    <col min="14316" max="14316" width="30.7109375" style="113" customWidth="1"/>
    <col min="14317" max="14317" width="35.140625" style="113" customWidth="1"/>
    <col min="14318" max="14552" width="9.140625" style="113" customWidth="1"/>
    <col min="14553" max="14553" width="34" style="113" customWidth="1"/>
    <col min="14554" max="14554" width="11.28515625" style="113" customWidth="1"/>
    <col min="14555" max="14555" width="11" style="113" customWidth="1"/>
    <col min="14556" max="14562" width="9.140625" style="113" customWidth="1"/>
    <col min="14563" max="14564" width="10.7109375" style="113" customWidth="1"/>
    <col min="14565" max="14565" width="9.140625" style="113" customWidth="1"/>
    <col min="14566" max="14566" width="11.5703125" style="113" customWidth="1"/>
    <col min="14567" max="14567" width="13.7109375" style="113" customWidth="1"/>
    <col min="14568" max="14571" width="9.28515625" style="113"/>
    <col min="14572" max="14572" width="30.7109375" style="113" customWidth="1"/>
    <col min="14573" max="14573" width="35.140625" style="113" customWidth="1"/>
    <col min="14574" max="14808" width="9.140625" style="113" customWidth="1"/>
    <col min="14809" max="14809" width="34" style="113" customWidth="1"/>
    <col min="14810" max="14810" width="11.28515625" style="113" customWidth="1"/>
    <col min="14811" max="14811" width="11" style="113" customWidth="1"/>
    <col min="14812" max="14818" width="9.140625" style="113" customWidth="1"/>
    <col min="14819" max="14820" width="10.7109375" style="113" customWidth="1"/>
    <col min="14821" max="14821" width="9.140625" style="113" customWidth="1"/>
    <col min="14822" max="14822" width="11.5703125" style="113" customWidth="1"/>
    <col min="14823" max="14823" width="13.7109375" style="113" customWidth="1"/>
    <col min="14824" max="14827" width="9.28515625" style="113"/>
    <col min="14828" max="14828" width="30.7109375" style="113" customWidth="1"/>
    <col min="14829" max="14829" width="35.140625" style="113" customWidth="1"/>
    <col min="14830" max="15064" width="9.140625" style="113" customWidth="1"/>
    <col min="15065" max="15065" width="34" style="113" customWidth="1"/>
    <col min="15066" max="15066" width="11.28515625" style="113" customWidth="1"/>
    <col min="15067" max="15067" width="11" style="113" customWidth="1"/>
    <col min="15068" max="15074" width="9.140625" style="113" customWidth="1"/>
    <col min="15075" max="15076" width="10.7109375" style="113" customWidth="1"/>
    <col min="15077" max="15077" width="9.140625" style="113" customWidth="1"/>
    <col min="15078" max="15078" width="11.5703125" style="113" customWidth="1"/>
    <col min="15079" max="15079" width="13.7109375" style="113" customWidth="1"/>
    <col min="15080" max="15083" width="9.28515625" style="113"/>
    <col min="15084" max="15084" width="30.7109375" style="113" customWidth="1"/>
    <col min="15085" max="15085" width="35.140625" style="113" customWidth="1"/>
    <col min="15086" max="15320" width="9.140625" style="113" customWidth="1"/>
    <col min="15321" max="15321" width="34" style="113" customWidth="1"/>
    <col min="15322" max="15322" width="11.28515625" style="113" customWidth="1"/>
    <col min="15323" max="15323" width="11" style="113" customWidth="1"/>
    <col min="15324" max="15330" width="9.140625" style="113" customWidth="1"/>
    <col min="15331" max="15332" width="10.7109375" style="113" customWidth="1"/>
    <col min="15333" max="15333" width="9.140625" style="113" customWidth="1"/>
    <col min="15334" max="15334" width="11.5703125" style="113" customWidth="1"/>
    <col min="15335" max="15335" width="13.7109375" style="113" customWidth="1"/>
    <col min="15336" max="15339" width="9.28515625" style="113"/>
    <col min="15340" max="15340" width="30.7109375" style="113" customWidth="1"/>
    <col min="15341" max="15341" width="35.140625" style="113" customWidth="1"/>
    <col min="15342" max="15576" width="9.140625" style="113" customWidth="1"/>
    <col min="15577" max="15577" width="34" style="113" customWidth="1"/>
    <col min="15578" max="15578" width="11.28515625" style="113" customWidth="1"/>
    <col min="15579" max="15579" width="11" style="113" customWidth="1"/>
    <col min="15580" max="15586" width="9.140625" style="113" customWidth="1"/>
    <col min="15587" max="15588" width="10.7109375" style="113" customWidth="1"/>
    <col min="15589" max="15589" width="9.140625" style="113" customWidth="1"/>
    <col min="15590" max="15590" width="11.5703125" style="113" customWidth="1"/>
    <col min="15591" max="15591" width="13.7109375" style="113" customWidth="1"/>
    <col min="15592" max="15595" width="9.28515625" style="113"/>
    <col min="15596" max="15596" width="30.7109375" style="113" customWidth="1"/>
    <col min="15597" max="15597" width="35.140625" style="113" customWidth="1"/>
    <col min="15598" max="15832" width="9.140625" style="113" customWidth="1"/>
    <col min="15833" max="15833" width="34" style="113" customWidth="1"/>
    <col min="15834" max="15834" width="11.28515625" style="113" customWidth="1"/>
    <col min="15835" max="15835" width="11" style="113" customWidth="1"/>
    <col min="15836" max="15842" width="9.140625" style="113" customWidth="1"/>
    <col min="15843" max="15844" width="10.7109375" style="113" customWidth="1"/>
    <col min="15845" max="15845" width="9.140625" style="113" customWidth="1"/>
    <col min="15846" max="15846" width="11.5703125" style="113" customWidth="1"/>
    <col min="15847" max="15847" width="13.7109375" style="113" customWidth="1"/>
    <col min="15848" max="15851" width="9.28515625" style="113"/>
    <col min="15852" max="15852" width="30.7109375" style="113" customWidth="1"/>
    <col min="15853" max="15853" width="35.140625" style="113" customWidth="1"/>
    <col min="15854" max="16088" width="9.140625" style="113" customWidth="1"/>
    <col min="16089" max="16089" width="34" style="113" customWidth="1"/>
    <col min="16090" max="16090" width="11.28515625" style="113" customWidth="1"/>
    <col min="16091" max="16091" width="11" style="113" customWidth="1"/>
    <col min="16092" max="16098" width="9.140625" style="113" customWidth="1"/>
    <col min="16099" max="16100" width="10.7109375" style="113" customWidth="1"/>
    <col min="16101" max="16101" width="9.140625" style="113" customWidth="1"/>
    <col min="16102" max="16102" width="11.5703125" style="113" customWidth="1"/>
    <col min="16103" max="16103" width="13.7109375" style="113" customWidth="1"/>
    <col min="16104" max="16107" width="9.28515625" style="113"/>
    <col min="16108" max="16108" width="30.7109375" style="113" customWidth="1"/>
    <col min="16109" max="16109" width="35.140625" style="113" customWidth="1"/>
    <col min="16110" max="16344" width="9.140625" style="113" customWidth="1"/>
    <col min="16345" max="16345" width="34" style="113" customWidth="1"/>
    <col min="16346" max="16346" width="11.28515625" style="113" customWidth="1"/>
    <col min="16347" max="16347" width="11" style="113" customWidth="1"/>
    <col min="16348" max="16354" width="9.140625" style="113" customWidth="1"/>
    <col min="16355" max="16356" width="10.7109375" style="113" customWidth="1"/>
    <col min="16357" max="16357" width="9.140625" style="113" customWidth="1"/>
    <col min="16358" max="16358" width="11.5703125" style="113" customWidth="1"/>
    <col min="16359" max="16359" width="13.7109375" style="113" customWidth="1"/>
    <col min="16360" max="16384" width="9.28515625" style="113"/>
  </cols>
  <sheetData>
    <row r="1" spans="1:18" ht="44.45" customHeight="1"/>
    <row r="2" spans="1:18" ht="46.9" customHeight="1">
      <c r="B2" s="756" t="s">
        <v>274</v>
      </c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</row>
    <row r="3" spans="1:18" ht="21" customHeight="1">
      <c r="B3" s="757" t="s">
        <v>275</v>
      </c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</row>
    <row r="4" spans="1:18" ht="10.9" customHeight="1" thickBot="1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8" ht="15.6" customHeight="1">
      <c r="A5" s="758" t="s">
        <v>276</v>
      </c>
      <c r="B5" s="761" t="s">
        <v>69</v>
      </c>
      <c r="C5" s="664"/>
      <c r="D5" s="664"/>
      <c r="E5" s="761" t="s">
        <v>68</v>
      </c>
      <c r="F5" s="664"/>
      <c r="G5" s="664"/>
      <c r="H5" s="664"/>
      <c r="I5" s="665"/>
      <c r="J5" s="664" t="s">
        <v>66</v>
      </c>
      <c r="K5" s="664"/>
      <c r="L5" s="664"/>
      <c r="M5" s="664"/>
      <c r="N5" s="664"/>
      <c r="O5" s="664"/>
      <c r="P5" s="664"/>
      <c r="Q5" s="664"/>
      <c r="R5" s="665"/>
    </row>
    <row r="6" spans="1:18" ht="28.9" customHeight="1">
      <c r="A6" s="759"/>
      <c r="B6" s="762"/>
      <c r="C6" s="666"/>
      <c r="D6" s="666"/>
      <c r="E6" s="762"/>
      <c r="F6" s="666"/>
      <c r="G6" s="666"/>
      <c r="H6" s="666"/>
      <c r="I6" s="667"/>
      <c r="J6" s="666"/>
      <c r="K6" s="666"/>
      <c r="L6" s="666"/>
      <c r="M6" s="666"/>
      <c r="N6" s="666"/>
      <c r="O6" s="666"/>
      <c r="P6" s="666"/>
      <c r="Q6" s="666"/>
      <c r="R6" s="667"/>
    </row>
    <row r="7" spans="1:18" ht="16.149999999999999" hidden="1" customHeight="1">
      <c r="A7" s="759"/>
      <c r="B7" s="762"/>
      <c r="C7" s="666"/>
      <c r="D7" s="666"/>
      <c r="E7" s="762"/>
      <c r="F7" s="666"/>
      <c r="G7" s="666"/>
      <c r="H7" s="666"/>
      <c r="I7" s="667"/>
      <c r="J7" s="666"/>
      <c r="K7" s="666"/>
      <c r="L7" s="666"/>
      <c r="M7" s="666"/>
      <c r="N7" s="666"/>
      <c r="O7" s="666"/>
      <c r="P7" s="666"/>
      <c r="Q7" s="666"/>
      <c r="R7" s="667"/>
    </row>
    <row r="8" spans="1:18" ht="7.15" customHeight="1">
      <c r="A8" s="759"/>
      <c r="B8" s="763"/>
      <c r="C8" s="668"/>
      <c r="D8" s="668"/>
      <c r="E8" s="763"/>
      <c r="F8" s="668"/>
      <c r="G8" s="668"/>
      <c r="H8" s="668"/>
      <c r="I8" s="669"/>
      <c r="J8" s="668"/>
      <c r="K8" s="668"/>
      <c r="L8" s="668"/>
      <c r="M8" s="668"/>
      <c r="N8" s="668"/>
      <c r="O8" s="668"/>
      <c r="P8" s="668"/>
      <c r="Q8" s="668"/>
      <c r="R8" s="669"/>
    </row>
    <row r="9" spans="1:18" ht="46.15" customHeight="1">
      <c r="A9" s="759"/>
      <c r="B9" s="764" t="s">
        <v>277</v>
      </c>
      <c r="C9" s="766" t="s">
        <v>278</v>
      </c>
      <c r="D9" s="768" t="s">
        <v>279</v>
      </c>
      <c r="E9" s="764" t="s">
        <v>280</v>
      </c>
      <c r="F9" s="766" t="s">
        <v>281</v>
      </c>
      <c r="G9" s="766" t="s">
        <v>282</v>
      </c>
      <c r="H9" s="766" t="s">
        <v>67</v>
      </c>
      <c r="I9" s="770" t="s">
        <v>279</v>
      </c>
      <c r="J9" s="766" t="s">
        <v>283</v>
      </c>
      <c r="K9" s="755" t="s">
        <v>284</v>
      </c>
      <c r="L9" s="755"/>
      <c r="M9" s="755"/>
      <c r="N9" s="766" t="s">
        <v>285</v>
      </c>
      <c r="O9" s="766" t="s">
        <v>286</v>
      </c>
      <c r="P9" s="766" t="s">
        <v>287</v>
      </c>
      <c r="Q9" s="772" t="s">
        <v>288</v>
      </c>
      <c r="R9" s="770" t="s">
        <v>279</v>
      </c>
    </row>
    <row r="10" spans="1:18" ht="90" customHeight="1" thickBot="1">
      <c r="A10" s="760"/>
      <c r="B10" s="765"/>
      <c r="C10" s="767"/>
      <c r="D10" s="769"/>
      <c r="E10" s="765"/>
      <c r="F10" s="767"/>
      <c r="G10" s="767"/>
      <c r="H10" s="767"/>
      <c r="I10" s="771"/>
      <c r="J10" s="767"/>
      <c r="K10" s="349" t="s">
        <v>289</v>
      </c>
      <c r="L10" s="349" t="s">
        <v>290</v>
      </c>
      <c r="M10" s="349" t="s">
        <v>291</v>
      </c>
      <c r="N10" s="767"/>
      <c r="O10" s="767"/>
      <c r="P10" s="767"/>
      <c r="Q10" s="773"/>
      <c r="R10" s="771"/>
    </row>
    <row r="11" spans="1:18" ht="17.45" customHeight="1">
      <c r="A11" s="340" t="s">
        <v>64</v>
      </c>
      <c r="B11" s="392"/>
      <c r="C11" s="393"/>
      <c r="D11" s="350">
        <f>B11+C11</f>
        <v>0</v>
      </c>
      <c r="E11" s="392"/>
      <c r="F11" s="393"/>
      <c r="G11" s="536"/>
      <c r="H11" s="536"/>
      <c r="I11" s="350">
        <f>E11+F11+G11</f>
        <v>0</v>
      </c>
      <c r="J11" s="351">
        <v>550</v>
      </c>
      <c r="K11" s="351"/>
      <c r="L11" s="351"/>
      <c r="M11" s="531"/>
      <c r="N11" s="531"/>
      <c r="O11" s="531"/>
      <c r="P11" s="532">
        <v>10</v>
      </c>
      <c r="Q11" s="524"/>
      <c r="R11" s="352">
        <f>J11+M11+N11+O11+P11</f>
        <v>560</v>
      </c>
    </row>
    <row r="12" spans="1:18" ht="15.75">
      <c r="A12" s="31" t="s">
        <v>63</v>
      </c>
      <c r="B12" s="383"/>
      <c r="C12" s="384"/>
      <c r="D12" s="353">
        <f t="shared" ref="D12:D74" si="0">B12+C12</f>
        <v>0</v>
      </c>
      <c r="E12" s="383"/>
      <c r="F12" s="384"/>
      <c r="G12" s="537"/>
      <c r="H12" s="537"/>
      <c r="I12" s="353">
        <f t="shared" ref="I12:I74" si="1">E12+F12+G12</f>
        <v>0</v>
      </c>
      <c r="J12" s="538"/>
      <c r="K12" s="538"/>
      <c r="L12" s="538"/>
      <c r="M12" s="385"/>
      <c r="N12" s="385"/>
      <c r="O12" s="385"/>
      <c r="P12" s="386"/>
      <c r="Q12" s="527"/>
      <c r="R12" s="352">
        <f t="shared" ref="R12:R74" si="2">J12+M12+N12+O12+P12</f>
        <v>0</v>
      </c>
    </row>
    <row r="13" spans="1:18" ht="15.75">
      <c r="A13" s="31" t="s">
        <v>62</v>
      </c>
      <c r="B13" s="383"/>
      <c r="C13" s="384"/>
      <c r="D13" s="353">
        <f t="shared" si="0"/>
        <v>0</v>
      </c>
      <c r="E13" s="383"/>
      <c r="F13" s="384"/>
      <c r="G13" s="537"/>
      <c r="H13" s="537"/>
      <c r="I13" s="353">
        <f t="shared" si="1"/>
        <v>0</v>
      </c>
      <c r="J13" s="538"/>
      <c r="K13" s="538"/>
      <c r="L13" s="538"/>
      <c r="M13" s="385"/>
      <c r="N13" s="385"/>
      <c r="O13" s="385"/>
      <c r="P13" s="386"/>
      <c r="Q13" s="527"/>
      <c r="R13" s="352">
        <f t="shared" si="2"/>
        <v>0</v>
      </c>
    </row>
    <row r="14" spans="1:18" ht="15.75">
      <c r="A14" s="31" t="s">
        <v>61</v>
      </c>
      <c r="B14" s="383"/>
      <c r="C14" s="384"/>
      <c r="D14" s="353">
        <f t="shared" si="0"/>
        <v>0</v>
      </c>
      <c r="E14" s="383"/>
      <c r="F14" s="384"/>
      <c r="G14" s="537"/>
      <c r="H14" s="537"/>
      <c r="I14" s="353">
        <f t="shared" si="1"/>
        <v>0</v>
      </c>
      <c r="J14" s="538"/>
      <c r="K14" s="538"/>
      <c r="L14" s="538"/>
      <c r="M14" s="385"/>
      <c r="N14" s="385"/>
      <c r="O14" s="385"/>
      <c r="P14" s="386"/>
      <c r="Q14" s="527"/>
      <c r="R14" s="352">
        <f t="shared" si="2"/>
        <v>0</v>
      </c>
    </row>
    <row r="15" spans="1:18" ht="15.75">
      <c r="A15" s="31" t="s">
        <v>60</v>
      </c>
      <c r="B15" s="383"/>
      <c r="C15" s="384"/>
      <c r="D15" s="353">
        <f t="shared" si="0"/>
        <v>0</v>
      </c>
      <c r="E15" s="383"/>
      <c r="F15" s="384"/>
      <c r="G15" s="537"/>
      <c r="H15" s="537"/>
      <c r="I15" s="353">
        <f t="shared" si="1"/>
        <v>0</v>
      </c>
      <c r="J15" s="538"/>
      <c r="K15" s="538"/>
      <c r="L15" s="538"/>
      <c r="M15" s="385"/>
      <c r="N15" s="385"/>
      <c r="O15" s="385"/>
      <c r="P15" s="386"/>
      <c r="Q15" s="527"/>
      <c r="R15" s="352">
        <f t="shared" si="2"/>
        <v>0</v>
      </c>
    </row>
    <row r="16" spans="1:18" ht="15.75">
      <c r="A16" s="31" t="s">
        <v>59</v>
      </c>
      <c r="B16" s="383"/>
      <c r="C16" s="384"/>
      <c r="D16" s="353">
        <f t="shared" si="0"/>
        <v>0</v>
      </c>
      <c r="E16" s="383"/>
      <c r="F16" s="384"/>
      <c r="G16" s="537"/>
      <c r="H16" s="537"/>
      <c r="I16" s="353">
        <f t="shared" si="1"/>
        <v>0</v>
      </c>
      <c r="J16" s="538"/>
      <c r="K16" s="538"/>
      <c r="L16" s="538"/>
      <c r="M16" s="385"/>
      <c r="N16" s="385"/>
      <c r="O16" s="385"/>
      <c r="P16" s="386"/>
      <c r="Q16" s="527"/>
      <c r="R16" s="352">
        <f t="shared" si="2"/>
        <v>0</v>
      </c>
    </row>
    <row r="17" spans="1:18" ht="31.5" customHeight="1">
      <c r="A17" s="31" t="s">
        <v>58</v>
      </c>
      <c r="B17" s="383"/>
      <c r="C17" s="384"/>
      <c r="D17" s="353">
        <f t="shared" si="0"/>
        <v>0</v>
      </c>
      <c r="E17" s="383"/>
      <c r="F17" s="384"/>
      <c r="G17" s="537"/>
      <c r="H17" s="537"/>
      <c r="I17" s="353">
        <f t="shared" si="1"/>
        <v>0</v>
      </c>
      <c r="J17" s="538"/>
      <c r="K17" s="538"/>
      <c r="L17" s="538"/>
      <c r="M17" s="385"/>
      <c r="N17" s="385"/>
      <c r="O17" s="385"/>
      <c r="P17" s="386"/>
      <c r="Q17" s="527"/>
      <c r="R17" s="352">
        <f t="shared" si="2"/>
        <v>0</v>
      </c>
    </row>
    <row r="18" spans="1:18" ht="31.9" customHeight="1">
      <c r="A18" s="31" t="s">
        <v>57</v>
      </c>
      <c r="B18" s="383"/>
      <c r="C18" s="384"/>
      <c r="D18" s="353">
        <f t="shared" si="0"/>
        <v>0</v>
      </c>
      <c r="E18" s="383"/>
      <c r="F18" s="384"/>
      <c r="G18" s="537"/>
      <c r="H18" s="537"/>
      <c r="I18" s="353">
        <f t="shared" si="1"/>
        <v>0</v>
      </c>
      <c r="J18" s="538"/>
      <c r="K18" s="538"/>
      <c r="L18" s="538"/>
      <c r="M18" s="385"/>
      <c r="N18" s="385"/>
      <c r="O18" s="385"/>
      <c r="P18" s="386"/>
      <c r="Q18" s="527"/>
      <c r="R18" s="352">
        <f t="shared" si="2"/>
        <v>0</v>
      </c>
    </row>
    <row r="19" spans="1:18" ht="15.75">
      <c r="A19" s="31" t="s">
        <v>56</v>
      </c>
      <c r="B19" s="383"/>
      <c r="C19" s="384"/>
      <c r="D19" s="353">
        <f t="shared" si="0"/>
        <v>0</v>
      </c>
      <c r="E19" s="383"/>
      <c r="F19" s="384"/>
      <c r="G19" s="537"/>
      <c r="H19" s="537"/>
      <c r="I19" s="353">
        <f t="shared" si="1"/>
        <v>0</v>
      </c>
      <c r="J19" s="538"/>
      <c r="K19" s="538"/>
      <c r="L19" s="538"/>
      <c r="M19" s="385"/>
      <c r="N19" s="385"/>
      <c r="O19" s="385"/>
      <c r="P19" s="386"/>
      <c r="Q19" s="527"/>
      <c r="R19" s="352">
        <f t="shared" si="2"/>
        <v>0</v>
      </c>
    </row>
    <row r="20" spans="1:18" ht="15.75">
      <c r="A20" s="31" t="s">
        <v>55</v>
      </c>
      <c r="B20" s="383"/>
      <c r="C20" s="384"/>
      <c r="D20" s="353">
        <f t="shared" si="0"/>
        <v>0</v>
      </c>
      <c r="E20" s="383"/>
      <c r="F20" s="384"/>
      <c r="G20" s="537"/>
      <c r="H20" s="537"/>
      <c r="I20" s="353">
        <f t="shared" si="1"/>
        <v>0</v>
      </c>
      <c r="J20" s="538">
        <v>270</v>
      </c>
      <c r="K20" s="538"/>
      <c r="L20" s="538"/>
      <c r="M20" s="385"/>
      <c r="N20" s="385"/>
      <c r="O20" s="385"/>
      <c r="P20" s="386">
        <v>10</v>
      </c>
      <c r="Q20" s="527"/>
      <c r="R20" s="352">
        <f t="shared" si="2"/>
        <v>280</v>
      </c>
    </row>
    <row r="21" spans="1:18" ht="16.149999999999999" customHeight="1">
      <c r="A21" s="31" t="s">
        <v>54</v>
      </c>
      <c r="B21" s="383"/>
      <c r="C21" s="384"/>
      <c r="D21" s="353">
        <f t="shared" si="0"/>
        <v>0</v>
      </c>
      <c r="E21" s="383"/>
      <c r="F21" s="384"/>
      <c r="G21" s="537"/>
      <c r="H21" s="537"/>
      <c r="I21" s="353">
        <f t="shared" si="1"/>
        <v>0</v>
      </c>
      <c r="J21" s="538"/>
      <c r="K21" s="538"/>
      <c r="L21" s="538"/>
      <c r="M21" s="385"/>
      <c r="N21" s="385"/>
      <c r="O21" s="385"/>
      <c r="P21" s="386"/>
      <c r="Q21" s="527"/>
      <c r="R21" s="352">
        <f t="shared" si="2"/>
        <v>0</v>
      </c>
    </row>
    <row r="22" spans="1:18" ht="16.149999999999999" customHeight="1">
      <c r="A22" s="31" t="s">
        <v>53</v>
      </c>
      <c r="B22" s="383"/>
      <c r="C22" s="384"/>
      <c r="D22" s="353">
        <f t="shared" si="0"/>
        <v>0</v>
      </c>
      <c r="E22" s="383"/>
      <c r="F22" s="384"/>
      <c r="G22" s="537"/>
      <c r="H22" s="537"/>
      <c r="I22" s="353">
        <f t="shared" si="1"/>
        <v>0</v>
      </c>
      <c r="J22" s="538"/>
      <c r="K22" s="538"/>
      <c r="L22" s="538"/>
      <c r="M22" s="385"/>
      <c r="N22" s="385"/>
      <c r="O22" s="385"/>
      <c r="P22" s="386"/>
      <c r="Q22" s="527"/>
      <c r="R22" s="352">
        <f t="shared" si="2"/>
        <v>0</v>
      </c>
    </row>
    <row r="23" spans="1:18" ht="19.149999999999999" customHeight="1">
      <c r="A23" s="31" t="s">
        <v>52</v>
      </c>
      <c r="B23" s="383"/>
      <c r="C23" s="384"/>
      <c r="D23" s="353">
        <f t="shared" si="0"/>
        <v>0</v>
      </c>
      <c r="E23" s="383"/>
      <c r="F23" s="384"/>
      <c r="G23" s="537"/>
      <c r="H23" s="537"/>
      <c r="I23" s="353">
        <f t="shared" si="1"/>
        <v>0</v>
      </c>
      <c r="J23" s="538"/>
      <c r="K23" s="538"/>
      <c r="L23" s="538"/>
      <c r="M23" s="385"/>
      <c r="N23" s="385"/>
      <c r="O23" s="385"/>
      <c r="P23" s="386"/>
      <c r="Q23" s="527"/>
      <c r="R23" s="352">
        <f t="shared" si="2"/>
        <v>0</v>
      </c>
    </row>
    <row r="24" spans="1:18" ht="15.75">
      <c r="A24" s="31" t="s">
        <v>51</v>
      </c>
      <c r="B24" s="383"/>
      <c r="C24" s="384"/>
      <c r="D24" s="353">
        <f t="shared" si="0"/>
        <v>0</v>
      </c>
      <c r="E24" s="383"/>
      <c r="F24" s="384"/>
      <c r="G24" s="537"/>
      <c r="H24" s="537"/>
      <c r="I24" s="353">
        <f t="shared" si="1"/>
        <v>0</v>
      </c>
      <c r="J24" s="538"/>
      <c r="K24" s="538"/>
      <c r="L24" s="538"/>
      <c r="M24" s="385"/>
      <c r="N24" s="385"/>
      <c r="O24" s="385"/>
      <c r="P24" s="386"/>
      <c r="Q24" s="527"/>
      <c r="R24" s="352">
        <f t="shared" si="2"/>
        <v>0</v>
      </c>
    </row>
    <row r="25" spans="1:18" ht="15.75">
      <c r="A25" s="31" t="s">
        <v>50</v>
      </c>
      <c r="B25" s="383"/>
      <c r="C25" s="384"/>
      <c r="D25" s="353">
        <f t="shared" si="0"/>
        <v>0</v>
      </c>
      <c r="E25" s="383"/>
      <c r="F25" s="384"/>
      <c r="G25" s="537"/>
      <c r="H25" s="537"/>
      <c r="I25" s="353">
        <f t="shared" si="1"/>
        <v>0</v>
      </c>
      <c r="J25" s="538">
        <v>280</v>
      </c>
      <c r="K25" s="538"/>
      <c r="L25" s="538"/>
      <c r="M25" s="385"/>
      <c r="N25" s="385"/>
      <c r="O25" s="385"/>
      <c r="P25" s="386"/>
      <c r="Q25" s="527"/>
      <c r="R25" s="352">
        <f t="shared" si="2"/>
        <v>280</v>
      </c>
    </row>
    <row r="26" spans="1:18" ht="31.5">
      <c r="A26" s="31" t="s">
        <v>49</v>
      </c>
      <c r="B26" s="383"/>
      <c r="C26" s="384"/>
      <c r="D26" s="353">
        <f t="shared" si="0"/>
        <v>0</v>
      </c>
      <c r="E26" s="383"/>
      <c r="F26" s="384"/>
      <c r="G26" s="537"/>
      <c r="H26" s="537"/>
      <c r="I26" s="353">
        <f t="shared" si="1"/>
        <v>0</v>
      </c>
      <c r="J26" s="538"/>
      <c r="K26" s="538"/>
      <c r="L26" s="538"/>
      <c r="M26" s="385"/>
      <c r="N26" s="385"/>
      <c r="O26" s="385"/>
      <c r="P26" s="386"/>
      <c r="Q26" s="527"/>
      <c r="R26" s="352">
        <f t="shared" si="2"/>
        <v>0</v>
      </c>
    </row>
    <row r="27" spans="1:18" ht="16.5" customHeight="1">
      <c r="A27" s="31" t="s">
        <v>48</v>
      </c>
      <c r="B27" s="383"/>
      <c r="C27" s="384"/>
      <c r="D27" s="353">
        <f t="shared" si="0"/>
        <v>0</v>
      </c>
      <c r="E27" s="383"/>
      <c r="F27" s="384"/>
      <c r="G27" s="537"/>
      <c r="H27" s="537"/>
      <c r="I27" s="353">
        <f t="shared" si="1"/>
        <v>0</v>
      </c>
      <c r="J27" s="538"/>
      <c r="K27" s="538"/>
      <c r="L27" s="538"/>
      <c r="M27" s="385"/>
      <c r="N27" s="385"/>
      <c r="O27" s="385"/>
      <c r="P27" s="386"/>
      <c r="Q27" s="527"/>
      <c r="R27" s="352">
        <f t="shared" si="2"/>
        <v>0</v>
      </c>
    </row>
    <row r="28" spans="1:18" ht="17.25" customHeight="1">
      <c r="A28" s="31" t="s">
        <v>47</v>
      </c>
      <c r="B28" s="383"/>
      <c r="C28" s="384"/>
      <c r="D28" s="353">
        <f t="shared" si="0"/>
        <v>0</v>
      </c>
      <c r="E28" s="383"/>
      <c r="F28" s="384"/>
      <c r="G28" s="537"/>
      <c r="H28" s="537"/>
      <c r="I28" s="353">
        <f t="shared" si="1"/>
        <v>0</v>
      </c>
      <c r="J28" s="538"/>
      <c r="K28" s="538"/>
      <c r="L28" s="538"/>
      <c r="M28" s="385"/>
      <c r="N28" s="385"/>
      <c r="O28" s="385"/>
      <c r="P28" s="386"/>
      <c r="Q28" s="527"/>
      <c r="R28" s="352">
        <f t="shared" si="2"/>
        <v>0</v>
      </c>
    </row>
    <row r="29" spans="1:18" ht="31.5">
      <c r="A29" s="31" t="s">
        <v>46</v>
      </c>
      <c r="B29" s="383"/>
      <c r="C29" s="384">
        <v>56</v>
      </c>
      <c r="D29" s="353">
        <f t="shared" si="0"/>
        <v>56</v>
      </c>
      <c r="E29" s="383"/>
      <c r="F29" s="384"/>
      <c r="G29" s="537">
        <v>220</v>
      </c>
      <c r="H29" s="537">
        <v>20</v>
      </c>
      <c r="I29" s="353">
        <f t="shared" si="1"/>
        <v>220</v>
      </c>
      <c r="J29" s="538">
        <v>350</v>
      </c>
      <c r="K29" s="538"/>
      <c r="L29" s="538"/>
      <c r="M29" s="385"/>
      <c r="N29" s="385"/>
      <c r="O29" s="385"/>
      <c r="P29" s="386">
        <v>10</v>
      </c>
      <c r="Q29" s="527"/>
      <c r="R29" s="352">
        <f t="shared" si="2"/>
        <v>360</v>
      </c>
    </row>
    <row r="30" spans="1:18" ht="15.75">
      <c r="A30" s="31" t="s">
        <v>45</v>
      </c>
      <c r="B30" s="383"/>
      <c r="C30" s="384"/>
      <c r="D30" s="353">
        <f t="shared" si="0"/>
        <v>0</v>
      </c>
      <c r="E30" s="383"/>
      <c r="F30" s="384"/>
      <c r="G30" s="537"/>
      <c r="H30" s="537"/>
      <c r="I30" s="353">
        <f t="shared" si="1"/>
        <v>0</v>
      </c>
      <c r="J30" s="538"/>
      <c r="K30" s="538"/>
      <c r="L30" s="538"/>
      <c r="M30" s="385"/>
      <c r="N30" s="385"/>
      <c r="O30" s="385"/>
      <c r="P30" s="386"/>
      <c r="Q30" s="527"/>
      <c r="R30" s="352">
        <f t="shared" si="2"/>
        <v>0</v>
      </c>
    </row>
    <row r="31" spans="1:18" ht="32.25" customHeight="1">
      <c r="A31" s="31" t="s">
        <v>44</v>
      </c>
      <c r="B31" s="383"/>
      <c r="C31" s="384"/>
      <c r="D31" s="353">
        <f t="shared" si="0"/>
        <v>0</v>
      </c>
      <c r="E31" s="383"/>
      <c r="F31" s="384"/>
      <c r="G31" s="537"/>
      <c r="H31" s="537"/>
      <c r="I31" s="353">
        <f t="shared" si="1"/>
        <v>0</v>
      </c>
      <c r="J31" s="538"/>
      <c r="K31" s="538"/>
      <c r="L31" s="538"/>
      <c r="M31" s="385"/>
      <c r="N31" s="385"/>
      <c r="O31" s="385"/>
      <c r="P31" s="386"/>
      <c r="Q31" s="527"/>
      <c r="R31" s="352">
        <f t="shared" si="2"/>
        <v>0</v>
      </c>
    </row>
    <row r="32" spans="1:18" ht="15.75">
      <c r="A32" s="31" t="s">
        <v>43</v>
      </c>
      <c r="B32" s="383"/>
      <c r="C32" s="384"/>
      <c r="D32" s="353">
        <f t="shared" si="0"/>
        <v>0</v>
      </c>
      <c r="E32" s="383"/>
      <c r="F32" s="384"/>
      <c r="G32" s="537"/>
      <c r="H32" s="537"/>
      <c r="I32" s="353">
        <f t="shared" si="1"/>
        <v>0</v>
      </c>
      <c r="J32" s="538"/>
      <c r="K32" s="538"/>
      <c r="L32" s="538"/>
      <c r="M32" s="385"/>
      <c r="N32" s="385"/>
      <c r="O32" s="385"/>
      <c r="P32" s="386"/>
      <c r="Q32" s="527"/>
      <c r="R32" s="352">
        <f t="shared" si="2"/>
        <v>0</v>
      </c>
    </row>
    <row r="33" spans="1:18" ht="18.600000000000001" customHeight="1">
      <c r="A33" s="31" t="s">
        <v>42</v>
      </c>
      <c r="B33" s="383"/>
      <c r="C33" s="384"/>
      <c r="D33" s="353">
        <f t="shared" si="0"/>
        <v>0</v>
      </c>
      <c r="E33" s="383"/>
      <c r="F33" s="384"/>
      <c r="G33" s="537"/>
      <c r="H33" s="537"/>
      <c r="I33" s="353">
        <f t="shared" si="1"/>
        <v>0</v>
      </c>
      <c r="J33" s="538"/>
      <c r="K33" s="538"/>
      <c r="L33" s="538"/>
      <c r="M33" s="385"/>
      <c r="N33" s="385"/>
      <c r="O33" s="385"/>
      <c r="P33" s="386"/>
      <c r="Q33" s="527"/>
      <c r="R33" s="352">
        <f t="shared" si="2"/>
        <v>0</v>
      </c>
    </row>
    <row r="34" spans="1:18" ht="16.149999999999999" customHeight="1">
      <c r="A34" s="31" t="s">
        <v>41</v>
      </c>
      <c r="B34" s="383"/>
      <c r="C34" s="384"/>
      <c r="D34" s="353">
        <f t="shared" si="0"/>
        <v>0</v>
      </c>
      <c r="E34" s="383"/>
      <c r="F34" s="384"/>
      <c r="G34" s="537"/>
      <c r="H34" s="537"/>
      <c r="I34" s="353">
        <f t="shared" si="1"/>
        <v>0</v>
      </c>
      <c r="J34" s="538"/>
      <c r="K34" s="538"/>
      <c r="L34" s="538"/>
      <c r="M34" s="385"/>
      <c r="N34" s="385"/>
      <c r="O34" s="385"/>
      <c r="P34" s="386"/>
      <c r="Q34" s="527"/>
      <c r="R34" s="352">
        <f t="shared" si="2"/>
        <v>0</v>
      </c>
    </row>
    <row r="35" spans="1:18" ht="15.75">
      <c r="A35" s="31" t="s">
        <v>40</v>
      </c>
      <c r="B35" s="383"/>
      <c r="C35" s="384"/>
      <c r="D35" s="353">
        <f t="shared" si="0"/>
        <v>0</v>
      </c>
      <c r="E35" s="383"/>
      <c r="F35" s="384"/>
      <c r="G35" s="537"/>
      <c r="H35" s="537"/>
      <c r="I35" s="353">
        <f t="shared" si="1"/>
        <v>0</v>
      </c>
      <c r="J35" s="538"/>
      <c r="K35" s="538"/>
      <c r="L35" s="538"/>
      <c r="M35" s="385"/>
      <c r="N35" s="385"/>
      <c r="O35" s="385"/>
      <c r="P35" s="386"/>
      <c r="Q35" s="527"/>
      <c r="R35" s="352">
        <f t="shared" si="2"/>
        <v>0</v>
      </c>
    </row>
    <row r="36" spans="1:18" ht="15.75">
      <c r="A36" s="31" t="s">
        <v>39</v>
      </c>
      <c r="B36" s="383"/>
      <c r="C36" s="384"/>
      <c r="D36" s="353">
        <f t="shared" si="0"/>
        <v>0</v>
      </c>
      <c r="E36" s="383"/>
      <c r="F36" s="384"/>
      <c r="G36" s="537"/>
      <c r="H36" s="537"/>
      <c r="I36" s="353">
        <f t="shared" si="1"/>
        <v>0</v>
      </c>
      <c r="J36" s="538"/>
      <c r="K36" s="538"/>
      <c r="L36" s="538"/>
      <c r="M36" s="385"/>
      <c r="N36" s="385"/>
      <c r="O36" s="385"/>
      <c r="P36" s="386"/>
      <c r="Q36" s="527"/>
      <c r="R36" s="352">
        <f t="shared" si="2"/>
        <v>0</v>
      </c>
    </row>
    <row r="37" spans="1:18" ht="30.75" customHeight="1">
      <c r="A37" s="31" t="s">
        <v>38</v>
      </c>
      <c r="B37" s="383"/>
      <c r="C37" s="384"/>
      <c r="D37" s="353">
        <f t="shared" si="0"/>
        <v>0</v>
      </c>
      <c r="E37" s="383"/>
      <c r="F37" s="384"/>
      <c r="G37" s="537"/>
      <c r="H37" s="537"/>
      <c r="I37" s="353">
        <f t="shared" si="1"/>
        <v>0</v>
      </c>
      <c r="J37" s="538"/>
      <c r="K37" s="538"/>
      <c r="L37" s="538"/>
      <c r="M37" s="385"/>
      <c r="N37" s="385"/>
      <c r="O37" s="385"/>
      <c r="P37" s="386"/>
      <c r="Q37" s="527"/>
      <c r="R37" s="352">
        <f t="shared" si="2"/>
        <v>0</v>
      </c>
    </row>
    <row r="38" spans="1:18" ht="17.25" customHeight="1">
      <c r="A38" s="31" t="s">
        <v>37</v>
      </c>
      <c r="B38" s="383"/>
      <c r="C38" s="384"/>
      <c r="D38" s="353">
        <f t="shared" si="0"/>
        <v>0</v>
      </c>
      <c r="E38" s="383"/>
      <c r="F38" s="384"/>
      <c r="G38" s="537"/>
      <c r="H38" s="537"/>
      <c r="I38" s="353">
        <f t="shared" si="1"/>
        <v>0</v>
      </c>
      <c r="J38" s="538"/>
      <c r="K38" s="538"/>
      <c r="L38" s="538"/>
      <c r="M38" s="385"/>
      <c r="N38" s="385"/>
      <c r="O38" s="385"/>
      <c r="P38" s="386"/>
      <c r="Q38" s="527"/>
      <c r="R38" s="352">
        <f t="shared" si="2"/>
        <v>0</v>
      </c>
    </row>
    <row r="39" spans="1:18" ht="31.5">
      <c r="A39" s="31" t="s">
        <v>36</v>
      </c>
      <c r="B39" s="383"/>
      <c r="C39" s="384"/>
      <c r="D39" s="353">
        <f t="shared" si="0"/>
        <v>0</v>
      </c>
      <c r="E39" s="383"/>
      <c r="F39" s="384"/>
      <c r="G39" s="537"/>
      <c r="H39" s="537"/>
      <c r="I39" s="353">
        <f t="shared" si="1"/>
        <v>0</v>
      </c>
      <c r="J39" s="538"/>
      <c r="K39" s="538"/>
      <c r="L39" s="538"/>
      <c r="M39" s="385"/>
      <c r="N39" s="385"/>
      <c r="O39" s="385"/>
      <c r="P39" s="386"/>
      <c r="Q39" s="527"/>
      <c r="R39" s="352">
        <f t="shared" si="2"/>
        <v>0</v>
      </c>
    </row>
    <row r="40" spans="1:18" ht="15.75">
      <c r="A40" s="31" t="s">
        <v>35</v>
      </c>
      <c r="B40" s="383"/>
      <c r="C40" s="384"/>
      <c r="D40" s="353">
        <f t="shared" si="0"/>
        <v>0</v>
      </c>
      <c r="E40" s="383"/>
      <c r="F40" s="384"/>
      <c r="G40" s="537"/>
      <c r="H40" s="537"/>
      <c r="I40" s="353">
        <f t="shared" si="1"/>
        <v>0</v>
      </c>
      <c r="J40" s="538"/>
      <c r="K40" s="538"/>
      <c r="L40" s="538"/>
      <c r="M40" s="385"/>
      <c r="N40" s="385"/>
      <c r="O40" s="385"/>
      <c r="P40" s="386"/>
      <c r="Q40" s="527"/>
      <c r="R40" s="352">
        <f t="shared" si="2"/>
        <v>0</v>
      </c>
    </row>
    <row r="41" spans="1:18" ht="15.75">
      <c r="A41" s="31" t="s">
        <v>34</v>
      </c>
      <c r="B41" s="383"/>
      <c r="C41" s="384"/>
      <c r="D41" s="353">
        <f t="shared" si="0"/>
        <v>0</v>
      </c>
      <c r="E41" s="383"/>
      <c r="F41" s="384"/>
      <c r="G41" s="537"/>
      <c r="H41" s="537"/>
      <c r="I41" s="353">
        <f t="shared" si="1"/>
        <v>0</v>
      </c>
      <c r="J41" s="538">
        <v>380</v>
      </c>
      <c r="K41" s="538"/>
      <c r="L41" s="538"/>
      <c r="M41" s="385"/>
      <c r="N41" s="385"/>
      <c r="O41" s="385"/>
      <c r="P41" s="386">
        <v>5</v>
      </c>
      <c r="Q41" s="527"/>
      <c r="R41" s="352">
        <f t="shared" si="2"/>
        <v>385</v>
      </c>
    </row>
    <row r="42" spans="1:18" ht="31.5" customHeight="1">
      <c r="A42" s="31" t="s">
        <v>33</v>
      </c>
      <c r="B42" s="383"/>
      <c r="C42" s="384"/>
      <c r="D42" s="353">
        <f t="shared" si="0"/>
        <v>0</v>
      </c>
      <c r="E42" s="383"/>
      <c r="F42" s="384"/>
      <c r="G42" s="537"/>
      <c r="H42" s="537"/>
      <c r="I42" s="353">
        <f t="shared" si="1"/>
        <v>0</v>
      </c>
      <c r="J42" s="538"/>
      <c r="K42" s="538"/>
      <c r="L42" s="538"/>
      <c r="M42" s="385"/>
      <c r="N42" s="385"/>
      <c r="O42" s="385"/>
      <c r="P42" s="386"/>
      <c r="Q42" s="527"/>
      <c r="R42" s="352">
        <f t="shared" si="2"/>
        <v>0</v>
      </c>
    </row>
    <row r="43" spans="1:18" ht="15.75">
      <c r="A43" s="31" t="s">
        <v>32</v>
      </c>
      <c r="B43" s="383"/>
      <c r="C43" s="384"/>
      <c r="D43" s="353">
        <f t="shared" si="0"/>
        <v>0</v>
      </c>
      <c r="E43" s="383"/>
      <c r="F43" s="384"/>
      <c r="G43" s="537"/>
      <c r="H43" s="537"/>
      <c r="I43" s="353">
        <f t="shared" si="1"/>
        <v>0</v>
      </c>
      <c r="J43" s="538">
        <v>760</v>
      </c>
      <c r="K43" s="538"/>
      <c r="L43" s="538"/>
      <c r="M43" s="385"/>
      <c r="N43" s="385"/>
      <c r="O43" s="385"/>
      <c r="P43" s="386">
        <v>5</v>
      </c>
      <c r="Q43" s="527"/>
      <c r="R43" s="352">
        <f t="shared" si="2"/>
        <v>765</v>
      </c>
    </row>
    <row r="44" spans="1:18" ht="15.75">
      <c r="A44" s="31" t="s">
        <v>31</v>
      </c>
      <c r="B44" s="383"/>
      <c r="C44" s="384"/>
      <c r="D44" s="353">
        <f t="shared" si="0"/>
        <v>0</v>
      </c>
      <c r="E44" s="383"/>
      <c r="F44" s="384"/>
      <c r="G44" s="537"/>
      <c r="H44" s="537"/>
      <c r="I44" s="353">
        <f t="shared" si="1"/>
        <v>0</v>
      </c>
      <c r="J44" s="538"/>
      <c r="K44" s="538"/>
      <c r="L44" s="538"/>
      <c r="M44" s="385"/>
      <c r="N44" s="385"/>
      <c r="O44" s="385"/>
      <c r="P44" s="386"/>
      <c r="Q44" s="527"/>
      <c r="R44" s="352">
        <f t="shared" si="2"/>
        <v>0</v>
      </c>
    </row>
    <row r="45" spans="1:18" ht="15.75">
      <c r="A45" s="31" t="s">
        <v>30</v>
      </c>
      <c r="B45" s="383">
        <v>696</v>
      </c>
      <c r="C45" s="384"/>
      <c r="D45" s="353">
        <f t="shared" si="0"/>
        <v>696</v>
      </c>
      <c r="E45" s="383">
        <v>19</v>
      </c>
      <c r="F45" s="384"/>
      <c r="G45" s="537"/>
      <c r="H45" s="537"/>
      <c r="I45" s="353">
        <f t="shared" si="1"/>
        <v>19</v>
      </c>
      <c r="J45" s="538">
        <v>375</v>
      </c>
      <c r="K45" s="538"/>
      <c r="L45" s="538"/>
      <c r="M45" s="385"/>
      <c r="N45" s="385"/>
      <c r="O45" s="385"/>
      <c r="P45" s="386">
        <v>200</v>
      </c>
      <c r="Q45" s="527"/>
      <c r="R45" s="352">
        <f t="shared" si="2"/>
        <v>575</v>
      </c>
    </row>
    <row r="46" spans="1:18" ht="32.25" customHeight="1">
      <c r="A46" s="31" t="s">
        <v>29</v>
      </c>
      <c r="B46" s="383"/>
      <c r="C46" s="384"/>
      <c r="D46" s="353">
        <f t="shared" si="0"/>
        <v>0</v>
      </c>
      <c r="E46" s="383"/>
      <c r="F46" s="384"/>
      <c r="G46" s="537"/>
      <c r="H46" s="537"/>
      <c r="I46" s="353">
        <f t="shared" si="1"/>
        <v>0</v>
      </c>
      <c r="J46" s="538"/>
      <c r="K46" s="538"/>
      <c r="L46" s="538"/>
      <c r="M46" s="385"/>
      <c r="N46" s="385"/>
      <c r="O46" s="385"/>
      <c r="P46" s="386"/>
      <c r="Q46" s="527"/>
      <c r="R46" s="352">
        <f t="shared" si="2"/>
        <v>0</v>
      </c>
    </row>
    <row r="47" spans="1:18" ht="32.25" customHeight="1">
      <c r="A47" s="31" t="s">
        <v>28</v>
      </c>
      <c r="B47" s="383"/>
      <c r="C47" s="384"/>
      <c r="D47" s="353">
        <f t="shared" si="0"/>
        <v>0</v>
      </c>
      <c r="E47" s="383"/>
      <c r="F47" s="384"/>
      <c r="G47" s="537"/>
      <c r="H47" s="537"/>
      <c r="I47" s="353">
        <f t="shared" si="1"/>
        <v>0</v>
      </c>
      <c r="J47" s="538"/>
      <c r="K47" s="538"/>
      <c r="L47" s="538"/>
      <c r="M47" s="385"/>
      <c r="N47" s="385"/>
      <c r="O47" s="385"/>
      <c r="P47" s="386"/>
      <c r="Q47" s="527"/>
      <c r="R47" s="352">
        <f t="shared" si="2"/>
        <v>0</v>
      </c>
    </row>
    <row r="48" spans="1:18" ht="21.75" customHeight="1">
      <c r="A48" s="31" t="s">
        <v>27</v>
      </c>
      <c r="B48" s="383"/>
      <c r="C48" s="384"/>
      <c r="D48" s="353">
        <f t="shared" si="0"/>
        <v>0</v>
      </c>
      <c r="E48" s="383"/>
      <c r="F48" s="384"/>
      <c r="G48" s="537"/>
      <c r="H48" s="537"/>
      <c r="I48" s="353">
        <f t="shared" si="1"/>
        <v>0</v>
      </c>
      <c r="J48" s="538"/>
      <c r="K48" s="538"/>
      <c r="L48" s="538"/>
      <c r="M48" s="385"/>
      <c r="N48" s="385"/>
      <c r="O48" s="385"/>
      <c r="P48" s="386"/>
      <c r="Q48" s="527"/>
      <c r="R48" s="352">
        <f t="shared" si="2"/>
        <v>0</v>
      </c>
    </row>
    <row r="49" spans="1:18" ht="39" customHeight="1">
      <c r="A49" s="31" t="s">
        <v>26</v>
      </c>
      <c r="B49" s="383"/>
      <c r="C49" s="384"/>
      <c r="D49" s="353">
        <f t="shared" si="0"/>
        <v>0</v>
      </c>
      <c r="E49" s="383"/>
      <c r="F49" s="384"/>
      <c r="G49" s="537"/>
      <c r="H49" s="537"/>
      <c r="I49" s="353">
        <f t="shared" si="1"/>
        <v>0</v>
      </c>
      <c r="J49" s="538"/>
      <c r="K49" s="538"/>
      <c r="L49" s="538"/>
      <c r="M49" s="385"/>
      <c r="N49" s="385"/>
      <c r="O49" s="385"/>
      <c r="P49" s="386"/>
      <c r="Q49" s="527"/>
      <c r="R49" s="352">
        <f t="shared" si="2"/>
        <v>0</v>
      </c>
    </row>
    <row r="50" spans="1:18" ht="19.899999999999999" customHeight="1">
      <c r="A50" s="31" t="s">
        <v>25</v>
      </c>
      <c r="B50" s="383"/>
      <c r="C50" s="384"/>
      <c r="D50" s="353">
        <f t="shared" si="0"/>
        <v>0</v>
      </c>
      <c r="E50" s="383"/>
      <c r="F50" s="384"/>
      <c r="G50" s="537"/>
      <c r="H50" s="537"/>
      <c r="I50" s="353">
        <f t="shared" si="1"/>
        <v>0</v>
      </c>
      <c r="J50" s="538"/>
      <c r="K50" s="538"/>
      <c r="L50" s="538"/>
      <c r="M50" s="385"/>
      <c r="N50" s="385"/>
      <c r="O50" s="385"/>
      <c r="P50" s="386"/>
      <c r="Q50" s="527"/>
      <c r="R50" s="352">
        <f t="shared" si="2"/>
        <v>0</v>
      </c>
    </row>
    <row r="51" spans="1:18" ht="31.5" customHeight="1">
      <c r="A51" s="31" t="s">
        <v>24</v>
      </c>
      <c r="B51" s="383"/>
      <c r="C51" s="384"/>
      <c r="D51" s="353">
        <f t="shared" si="0"/>
        <v>0</v>
      </c>
      <c r="E51" s="383"/>
      <c r="F51" s="384"/>
      <c r="G51" s="537"/>
      <c r="H51" s="537"/>
      <c r="I51" s="353">
        <f t="shared" si="1"/>
        <v>0</v>
      </c>
      <c r="J51" s="538"/>
      <c r="K51" s="538"/>
      <c r="L51" s="538"/>
      <c r="M51" s="385"/>
      <c r="N51" s="385"/>
      <c r="O51" s="385"/>
      <c r="P51" s="386"/>
      <c r="Q51" s="527"/>
      <c r="R51" s="352">
        <f t="shared" si="2"/>
        <v>0</v>
      </c>
    </row>
    <row r="52" spans="1:18" ht="15.75" customHeight="1">
      <c r="A52" s="31" t="s">
        <v>23</v>
      </c>
      <c r="B52" s="383"/>
      <c r="C52" s="384"/>
      <c r="D52" s="353">
        <f t="shared" si="0"/>
        <v>0</v>
      </c>
      <c r="E52" s="383"/>
      <c r="F52" s="384"/>
      <c r="G52" s="537"/>
      <c r="H52" s="537"/>
      <c r="I52" s="353">
        <f t="shared" si="1"/>
        <v>0</v>
      </c>
      <c r="J52" s="538"/>
      <c r="K52" s="538"/>
      <c r="L52" s="538"/>
      <c r="M52" s="385"/>
      <c r="N52" s="385"/>
      <c r="O52" s="385"/>
      <c r="P52" s="386"/>
      <c r="Q52" s="527"/>
      <c r="R52" s="352">
        <f t="shared" si="2"/>
        <v>0</v>
      </c>
    </row>
    <row r="53" spans="1:18" ht="18" customHeight="1">
      <c r="A53" s="31" t="s">
        <v>22</v>
      </c>
      <c r="B53" s="383"/>
      <c r="C53" s="384"/>
      <c r="D53" s="353">
        <f t="shared" si="0"/>
        <v>0</v>
      </c>
      <c r="E53" s="383"/>
      <c r="F53" s="384"/>
      <c r="G53" s="537"/>
      <c r="H53" s="537"/>
      <c r="I53" s="353">
        <f t="shared" si="1"/>
        <v>0</v>
      </c>
      <c r="J53" s="538"/>
      <c r="K53" s="538"/>
      <c r="L53" s="538"/>
      <c r="M53" s="385"/>
      <c r="N53" s="385"/>
      <c r="O53" s="385"/>
      <c r="P53" s="386"/>
      <c r="Q53" s="527"/>
      <c r="R53" s="352">
        <f t="shared" si="2"/>
        <v>0</v>
      </c>
    </row>
    <row r="54" spans="1:18" ht="15.75">
      <c r="A54" s="31" t="s">
        <v>21</v>
      </c>
      <c r="B54" s="383"/>
      <c r="C54" s="384"/>
      <c r="D54" s="353">
        <f t="shared" si="0"/>
        <v>0</v>
      </c>
      <c r="E54" s="383"/>
      <c r="F54" s="384"/>
      <c r="G54" s="537"/>
      <c r="H54" s="537"/>
      <c r="I54" s="353">
        <f t="shared" si="1"/>
        <v>0</v>
      </c>
      <c r="J54" s="538"/>
      <c r="K54" s="538"/>
      <c r="L54" s="538"/>
      <c r="M54" s="385"/>
      <c r="N54" s="385"/>
      <c r="O54" s="385"/>
      <c r="P54" s="386"/>
      <c r="Q54" s="527"/>
      <c r="R54" s="352">
        <f t="shared" si="2"/>
        <v>0</v>
      </c>
    </row>
    <row r="55" spans="1:18" ht="31.5">
      <c r="A55" s="31" t="s">
        <v>20</v>
      </c>
      <c r="B55" s="383"/>
      <c r="C55" s="384"/>
      <c r="D55" s="353">
        <f t="shared" si="0"/>
        <v>0</v>
      </c>
      <c r="E55" s="383"/>
      <c r="F55" s="384"/>
      <c r="G55" s="537"/>
      <c r="H55" s="537"/>
      <c r="I55" s="353">
        <f t="shared" si="1"/>
        <v>0</v>
      </c>
      <c r="J55" s="538"/>
      <c r="K55" s="538"/>
      <c r="L55" s="538"/>
      <c r="M55" s="385"/>
      <c r="N55" s="385"/>
      <c r="O55" s="385"/>
      <c r="P55" s="386"/>
      <c r="Q55" s="527"/>
      <c r="R55" s="352">
        <f t="shared" si="2"/>
        <v>0</v>
      </c>
    </row>
    <row r="56" spans="1:18" ht="15.75">
      <c r="A56" s="31" t="s">
        <v>19</v>
      </c>
      <c r="B56" s="383"/>
      <c r="C56" s="384"/>
      <c r="D56" s="353">
        <f t="shared" si="0"/>
        <v>0</v>
      </c>
      <c r="E56" s="383"/>
      <c r="F56" s="384"/>
      <c r="G56" s="537"/>
      <c r="H56" s="537"/>
      <c r="I56" s="353">
        <f t="shared" si="1"/>
        <v>0</v>
      </c>
      <c r="J56" s="538"/>
      <c r="K56" s="538"/>
      <c r="L56" s="538"/>
      <c r="M56" s="385"/>
      <c r="N56" s="385"/>
      <c r="O56" s="385"/>
      <c r="P56" s="386"/>
      <c r="Q56" s="527"/>
      <c r="R56" s="352">
        <f t="shared" si="2"/>
        <v>0</v>
      </c>
    </row>
    <row r="57" spans="1:18" ht="15.75">
      <c r="A57" s="31" t="s">
        <v>18</v>
      </c>
      <c r="B57" s="383"/>
      <c r="C57" s="384"/>
      <c r="D57" s="353">
        <f t="shared" si="0"/>
        <v>0</v>
      </c>
      <c r="E57" s="383"/>
      <c r="F57" s="384"/>
      <c r="G57" s="537"/>
      <c r="H57" s="537"/>
      <c r="I57" s="353">
        <f t="shared" si="1"/>
        <v>0</v>
      </c>
      <c r="J57" s="538"/>
      <c r="K57" s="538"/>
      <c r="L57" s="538"/>
      <c r="M57" s="385"/>
      <c r="N57" s="385"/>
      <c r="O57" s="385"/>
      <c r="P57" s="386"/>
      <c r="Q57" s="527"/>
      <c r="R57" s="352">
        <f t="shared" si="2"/>
        <v>0</v>
      </c>
    </row>
    <row r="58" spans="1:18" ht="15.75">
      <c r="A58" s="31" t="s">
        <v>17</v>
      </c>
      <c r="B58" s="383"/>
      <c r="C58" s="384"/>
      <c r="D58" s="353">
        <f t="shared" si="0"/>
        <v>0</v>
      </c>
      <c r="E58" s="383"/>
      <c r="F58" s="384"/>
      <c r="G58" s="537"/>
      <c r="H58" s="537"/>
      <c r="I58" s="353">
        <f t="shared" si="1"/>
        <v>0</v>
      </c>
      <c r="J58" s="538"/>
      <c r="K58" s="538"/>
      <c r="L58" s="538"/>
      <c r="M58" s="385"/>
      <c r="N58" s="385"/>
      <c r="O58" s="385"/>
      <c r="P58" s="386"/>
      <c r="Q58" s="527"/>
      <c r="R58" s="352">
        <f t="shared" si="2"/>
        <v>0</v>
      </c>
    </row>
    <row r="59" spans="1:18" ht="15.75">
      <c r="A59" s="31" t="s">
        <v>16</v>
      </c>
      <c r="B59" s="383"/>
      <c r="C59" s="384"/>
      <c r="D59" s="353">
        <f t="shared" si="0"/>
        <v>0</v>
      </c>
      <c r="E59" s="383"/>
      <c r="F59" s="384"/>
      <c r="G59" s="537"/>
      <c r="H59" s="537"/>
      <c r="I59" s="353">
        <f t="shared" si="1"/>
        <v>0</v>
      </c>
      <c r="J59" s="538"/>
      <c r="K59" s="538"/>
      <c r="L59" s="538"/>
      <c r="M59" s="385"/>
      <c r="N59" s="385"/>
      <c r="O59" s="385"/>
      <c r="P59" s="386"/>
      <c r="Q59" s="527"/>
      <c r="R59" s="352">
        <f t="shared" si="2"/>
        <v>0</v>
      </c>
    </row>
    <row r="60" spans="1:18" ht="31.5">
      <c r="A60" s="31" t="s">
        <v>15</v>
      </c>
      <c r="B60" s="383"/>
      <c r="C60" s="384"/>
      <c r="D60" s="353">
        <f t="shared" si="0"/>
        <v>0</v>
      </c>
      <c r="E60" s="383"/>
      <c r="F60" s="384"/>
      <c r="G60" s="537"/>
      <c r="H60" s="537"/>
      <c r="I60" s="353">
        <f t="shared" si="1"/>
        <v>0</v>
      </c>
      <c r="J60" s="538"/>
      <c r="K60" s="538"/>
      <c r="L60" s="538"/>
      <c r="M60" s="385"/>
      <c r="N60" s="385"/>
      <c r="O60" s="385"/>
      <c r="P60" s="386"/>
      <c r="Q60" s="527"/>
      <c r="R60" s="352">
        <f t="shared" si="2"/>
        <v>0</v>
      </c>
    </row>
    <row r="61" spans="1:18" ht="15.75">
      <c r="A61" s="31" t="s">
        <v>14</v>
      </c>
      <c r="B61" s="383"/>
      <c r="C61" s="384"/>
      <c r="D61" s="353">
        <f t="shared" si="0"/>
        <v>0</v>
      </c>
      <c r="E61" s="383"/>
      <c r="F61" s="384"/>
      <c r="G61" s="537"/>
      <c r="H61" s="537"/>
      <c r="I61" s="353">
        <f t="shared" si="1"/>
        <v>0</v>
      </c>
      <c r="J61" s="538"/>
      <c r="K61" s="538"/>
      <c r="L61" s="538"/>
      <c r="M61" s="385"/>
      <c r="N61" s="385"/>
      <c r="O61" s="385"/>
      <c r="P61" s="386"/>
      <c r="Q61" s="527"/>
      <c r="R61" s="352">
        <f t="shared" si="2"/>
        <v>0</v>
      </c>
    </row>
    <row r="62" spans="1:18" ht="15.75">
      <c r="A62" s="31" t="s">
        <v>13</v>
      </c>
      <c r="B62" s="383"/>
      <c r="C62" s="384">
        <v>740</v>
      </c>
      <c r="D62" s="353">
        <f t="shared" si="0"/>
        <v>740</v>
      </c>
      <c r="E62" s="383"/>
      <c r="F62" s="384"/>
      <c r="G62" s="537">
        <v>1622</v>
      </c>
      <c r="H62" s="537">
        <v>223</v>
      </c>
      <c r="I62" s="353">
        <f t="shared" si="1"/>
        <v>1622</v>
      </c>
      <c r="J62" s="538">
        <v>2120</v>
      </c>
      <c r="K62" s="538"/>
      <c r="L62" s="538"/>
      <c r="M62" s="385"/>
      <c r="N62" s="385"/>
      <c r="O62" s="385"/>
      <c r="P62" s="386">
        <v>35</v>
      </c>
      <c r="Q62" s="527"/>
      <c r="R62" s="352">
        <f t="shared" si="2"/>
        <v>2155</v>
      </c>
    </row>
    <row r="63" spans="1:18" ht="19.899999999999999" customHeight="1">
      <c r="A63" s="31" t="s">
        <v>12</v>
      </c>
      <c r="B63" s="383"/>
      <c r="C63" s="384"/>
      <c r="D63" s="353">
        <f t="shared" si="0"/>
        <v>0</v>
      </c>
      <c r="E63" s="383"/>
      <c r="F63" s="384"/>
      <c r="G63" s="537"/>
      <c r="H63" s="537"/>
      <c r="I63" s="353">
        <f t="shared" si="1"/>
        <v>0</v>
      </c>
      <c r="J63" s="538"/>
      <c r="K63" s="538"/>
      <c r="L63" s="538"/>
      <c r="M63" s="385"/>
      <c r="N63" s="385"/>
      <c r="O63" s="385"/>
      <c r="P63" s="386"/>
      <c r="Q63" s="527"/>
      <c r="R63" s="352">
        <f t="shared" si="2"/>
        <v>0</v>
      </c>
    </row>
    <row r="64" spans="1:18" ht="15.75">
      <c r="A64" s="31" t="s">
        <v>11</v>
      </c>
      <c r="B64" s="383"/>
      <c r="C64" s="384"/>
      <c r="D64" s="353">
        <f t="shared" si="0"/>
        <v>0</v>
      </c>
      <c r="E64" s="383"/>
      <c r="F64" s="384"/>
      <c r="G64" s="537"/>
      <c r="H64" s="537"/>
      <c r="I64" s="353">
        <f t="shared" si="1"/>
        <v>0</v>
      </c>
      <c r="J64" s="538"/>
      <c r="K64" s="538"/>
      <c r="L64" s="538"/>
      <c r="M64" s="385"/>
      <c r="N64" s="385"/>
      <c r="O64" s="385"/>
      <c r="P64" s="386"/>
      <c r="Q64" s="527"/>
      <c r="R64" s="352">
        <f t="shared" si="2"/>
        <v>0</v>
      </c>
    </row>
    <row r="65" spans="1:18" ht="15.75">
      <c r="A65" s="31" t="s">
        <v>10</v>
      </c>
      <c r="B65" s="383"/>
      <c r="C65" s="384"/>
      <c r="D65" s="353">
        <f t="shared" si="0"/>
        <v>0</v>
      </c>
      <c r="E65" s="383"/>
      <c r="F65" s="384"/>
      <c r="G65" s="537"/>
      <c r="H65" s="537"/>
      <c r="I65" s="353">
        <f t="shared" si="1"/>
        <v>0</v>
      </c>
      <c r="J65" s="538"/>
      <c r="K65" s="538"/>
      <c r="L65" s="538"/>
      <c r="M65" s="385"/>
      <c r="N65" s="385"/>
      <c r="O65" s="385"/>
      <c r="P65" s="386"/>
      <c r="Q65" s="527"/>
      <c r="R65" s="352">
        <f t="shared" si="2"/>
        <v>0</v>
      </c>
    </row>
    <row r="66" spans="1:18" ht="31.5">
      <c r="A66" s="31" t="s">
        <v>9</v>
      </c>
      <c r="B66" s="383"/>
      <c r="C66" s="384"/>
      <c r="D66" s="353">
        <f t="shared" si="0"/>
        <v>0</v>
      </c>
      <c r="E66" s="383"/>
      <c r="F66" s="384"/>
      <c r="G66" s="537"/>
      <c r="H66" s="537"/>
      <c r="I66" s="353">
        <f t="shared" si="1"/>
        <v>0</v>
      </c>
      <c r="J66" s="538"/>
      <c r="K66" s="538"/>
      <c r="L66" s="538"/>
      <c r="M66" s="385"/>
      <c r="N66" s="385"/>
      <c r="O66" s="385"/>
      <c r="P66" s="386"/>
      <c r="Q66" s="527"/>
      <c r="R66" s="352">
        <f t="shared" si="2"/>
        <v>0</v>
      </c>
    </row>
    <row r="67" spans="1:18" ht="15.75">
      <c r="A67" s="31" t="s">
        <v>8</v>
      </c>
      <c r="B67" s="383"/>
      <c r="C67" s="384"/>
      <c r="D67" s="353">
        <f t="shared" si="0"/>
        <v>0</v>
      </c>
      <c r="E67" s="383"/>
      <c r="F67" s="384"/>
      <c r="G67" s="537"/>
      <c r="H67" s="537"/>
      <c r="I67" s="353">
        <f t="shared" si="1"/>
        <v>0</v>
      </c>
      <c r="J67" s="538"/>
      <c r="K67" s="538"/>
      <c r="L67" s="538"/>
      <c r="M67" s="385"/>
      <c r="N67" s="385"/>
      <c r="O67" s="385"/>
      <c r="P67" s="386"/>
      <c r="Q67" s="527"/>
      <c r="R67" s="352">
        <f t="shared" si="2"/>
        <v>0</v>
      </c>
    </row>
    <row r="68" spans="1:18" ht="15.75">
      <c r="A68" s="31" t="s">
        <v>7</v>
      </c>
      <c r="B68" s="383"/>
      <c r="C68" s="384"/>
      <c r="D68" s="353">
        <f t="shared" si="0"/>
        <v>0</v>
      </c>
      <c r="E68" s="383"/>
      <c r="F68" s="384"/>
      <c r="G68" s="537"/>
      <c r="H68" s="537"/>
      <c r="I68" s="353">
        <f t="shared" si="1"/>
        <v>0</v>
      </c>
      <c r="J68" s="538">
        <v>375</v>
      </c>
      <c r="K68" s="538"/>
      <c r="L68" s="538"/>
      <c r="M68" s="385"/>
      <c r="N68" s="385"/>
      <c r="O68" s="385"/>
      <c r="P68" s="386">
        <v>20</v>
      </c>
      <c r="Q68" s="527"/>
      <c r="R68" s="352">
        <f t="shared" si="2"/>
        <v>395</v>
      </c>
    </row>
    <row r="69" spans="1:18" ht="21" customHeight="1">
      <c r="A69" s="31" t="s">
        <v>6</v>
      </c>
      <c r="B69" s="383"/>
      <c r="C69" s="384"/>
      <c r="D69" s="353">
        <f t="shared" si="0"/>
        <v>0</v>
      </c>
      <c r="E69" s="383"/>
      <c r="F69" s="384"/>
      <c r="G69" s="537"/>
      <c r="H69" s="537"/>
      <c r="I69" s="353">
        <f t="shared" si="1"/>
        <v>0</v>
      </c>
      <c r="J69" s="538"/>
      <c r="K69" s="538"/>
      <c r="L69" s="538"/>
      <c r="M69" s="385"/>
      <c r="N69" s="385"/>
      <c r="O69" s="385"/>
      <c r="P69" s="386"/>
      <c r="Q69" s="527"/>
      <c r="R69" s="352">
        <f t="shared" si="2"/>
        <v>0</v>
      </c>
    </row>
    <row r="70" spans="1:18" ht="15.75">
      <c r="A70" s="31" t="s">
        <v>5</v>
      </c>
      <c r="B70" s="383"/>
      <c r="C70" s="384"/>
      <c r="D70" s="353">
        <f t="shared" si="0"/>
        <v>0</v>
      </c>
      <c r="E70" s="383"/>
      <c r="F70" s="384"/>
      <c r="G70" s="537"/>
      <c r="H70" s="537"/>
      <c r="I70" s="353">
        <f t="shared" si="1"/>
        <v>0</v>
      </c>
      <c r="J70" s="538"/>
      <c r="K70" s="538"/>
      <c r="L70" s="538"/>
      <c r="M70" s="385"/>
      <c r="N70" s="385"/>
      <c r="O70" s="385"/>
      <c r="P70" s="386"/>
      <c r="Q70" s="527"/>
      <c r="R70" s="352">
        <f t="shared" si="2"/>
        <v>0</v>
      </c>
    </row>
    <row r="71" spans="1:18" ht="47.25">
      <c r="A71" s="31" t="s">
        <v>4</v>
      </c>
      <c r="B71" s="383"/>
      <c r="C71" s="384"/>
      <c r="D71" s="353">
        <f>B71+C71</f>
        <v>0</v>
      </c>
      <c r="E71" s="383"/>
      <c r="F71" s="384"/>
      <c r="G71" s="537"/>
      <c r="H71" s="537"/>
      <c r="I71" s="353">
        <f>E71+F71+G71</f>
        <v>0</v>
      </c>
      <c r="J71" s="538"/>
      <c r="K71" s="538"/>
      <c r="L71" s="538"/>
      <c r="M71" s="385"/>
      <c r="N71" s="385"/>
      <c r="O71" s="385"/>
      <c r="P71" s="386"/>
      <c r="Q71" s="527"/>
      <c r="R71" s="352">
        <f t="shared" si="2"/>
        <v>0</v>
      </c>
    </row>
    <row r="72" spans="1:18" ht="15.75">
      <c r="A72" s="31" t="s">
        <v>3</v>
      </c>
      <c r="B72" s="383"/>
      <c r="C72" s="384"/>
      <c r="D72" s="353">
        <f t="shared" si="0"/>
        <v>0</v>
      </c>
      <c r="E72" s="383"/>
      <c r="F72" s="384"/>
      <c r="G72" s="537"/>
      <c r="H72" s="537"/>
      <c r="I72" s="353">
        <f t="shared" si="1"/>
        <v>0</v>
      </c>
      <c r="J72" s="538">
        <v>766</v>
      </c>
      <c r="K72" s="538"/>
      <c r="L72" s="538"/>
      <c r="M72" s="385"/>
      <c r="N72" s="385"/>
      <c r="O72" s="385"/>
      <c r="P72" s="386">
        <v>20</v>
      </c>
      <c r="Q72" s="527"/>
      <c r="R72" s="352">
        <f t="shared" si="2"/>
        <v>786</v>
      </c>
    </row>
    <row r="73" spans="1:18" ht="31.5">
      <c r="A73" s="31" t="s">
        <v>2</v>
      </c>
      <c r="B73" s="383"/>
      <c r="C73" s="384"/>
      <c r="D73" s="353">
        <f t="shared" si="0"/>
        <v>0</v>
      </c>
      <c r="E73" s="383"/>
      <c r="F73" s="384"/>
      <c r="G73" s="537"/>
      <c r="H73" s="537"/>
      <c r="I73" s="353">
        <f t="shared" si="1"/>
        <v>0</v>
      </c>
      <c r="J73" s="538"/>
      <c r="K73" s="538"/>
      <c r="L73" s="538"/>
      <c r="M73" s="385"/>
      <c r="N73" s="385">
        <v>1755</v>
      </c>
      <c r="O73" s="385"/>
      <c r="P73" s="386">
        <v>10</v>
      </c>
      <c r="Q73" s="527"/>
      <c r="R73" s="352">
        <f t="shared" si="2"/>
        <v>1765</v>
      </c>
    </row>
    <row r="74" spans="1:18" ht="32.25" thickBot="1">
      <c r="A74" s="341" t="s">
        <v>1</v>
      </c>
      <c r="B74" s="387"/>
      <c r="C74" s="388"/>
      <c r="D74" s="354">
        <f t="shared" si="0"/>
        <v>0</v>
      </c>
      <c r="E74" s="387"/>
      <c r="F74" s="388"/>
      <c r="G74" s="539"/>
      <c r="H74" s="539"/>
      <c r="I74" s="355">
        <f t="shared" si="1"/>
        <v>0</v>
      </c>
      <c r="J74" s="540"/>
      <c r="K74" s="540"/>
      <c r="L74" s="540"/>
      <c r="M74" s="533"/>
      <c r="N74" s="533">
        <v>394</v>
      </c>
      <c r="O74" s="533"/>
      <c r="P74" s="534"/>
      <c r="Q74" s="535"/>
      <c r="R74" s="352">
        <f t="shared" si="2"/>
        <v>394</v>
      </c>
    </row>
    <row r="75" spans="1:18" ht="35.450000000000003" customHeight="1" thickBot="1">
      <c r="A75" s="356" t="s">
        <v>0</v>
      </c>
      <c r="B75" s="357">
        <f>SUM(B11:B74)</f>
        <v>696</v>
      </c>
      <c r="C75" s="358">
        <f t="shared" ref="C75:R75" si="3">SUM(C11:C74)</f>
        <v>796</v>
      </c>
      <c r="D75" s="358">
        <f t="shared" si="3"/>
        <v>1492</v>
      </c>
      <c r="E75" s="357">
        <f t="shared" si="3"/>
        <v>19</v>
      </c>
      <c r="F75" s="358">
        <f t="shared" si="3"/>
        <v>0</v>
      </c>
      <c r="G75" s="358">
        <f>SUM(G11:G74)</f>
        <v>1842</v>
      </c>
      <c r="H75" s="359">
        <f t="shared" si="3"/>
        <v>243</v>
      </c>
      <c r="I75" s="360">
        <f t="shared" si="3"/>
        <v>1861</v>
      </c>
      <c r="J75" s="358">
        <f t="shared" si="3"/>
        <v>6226</v>
      </c>
      <c r="K75" s="358">
        <f t="shared" si="3"/>
        <v>0</v>
      </c>
      <c r="L75" s="359">
        <f t="shared" si="3"/>
        <v>0</v>
      </c>
      <c r="M75" s="359">
        <f t="shared" si="3"/>
        <v>0</v>
      </c>
      <c r="N75" s="358">
        <f t="shared" si="3"/>
        <v>2149</v>
      </c>
      <c r="O75" s="358">
        <f t="shared" si="3"/>
        <v>0</v>
      </c>
      <c r="P75" s="358">
        <f t="shared" si="3"/>
        <v>325</v>
      </c>
      <c r="Q75" s="358">
        <f t="shared" si="3"/>
        <v>0</v>
      </c>
      <c r="R75" s="361">
        <f t="shared" si="3"/>
        <v>8700</v>
      </c>
    </row>
    <row r="76" spans="1:18">
      <c r="A76" s="362"/>
      <c r="B76" s="362"/>
      <c r="C76" s="362"/>
      <c r="D76" s="362"/>
      <c r="E76" s="362"/>
      <c r="F76" s="362"/>
      <c r="G76" s="362"/>
      <c r="H76" s="362"/>
      <c r="I76" s="362"/>
      <c r="J76" s="362"/>
      <c r="K76" s="362"/>
      <c r="L76" s="362"/>
      <c r="M76" s="362"/>
      <c r="N76" s="362"/>
      <c r="O76" s="362"/>
      <c r="P76" s="362"/>
      <c r="Q76" s="362"/>
      <c r="R76" s="362"/>
    </row>
    <row r="77" spans="1:18" ht="18.75">
      <c r="A77" s="370"/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0"/>
    </row>
  </sheetData>
  <mergeCells count="21">
    <mergeCell ref="N9:N10"/>
    <mergeCell ref="O9:O10"/>
    <mergeCell ref="P9:P10"/>
    <mergeCell ref="Q9:Q10"/>
    <mergeCell ref="R9:R10"/>
    <mergeCell ref="K9:M9"/>
    <mergeCell ref="B2:O2"/>
    <mergeCell ref="B3:O3"/>
    <mergeCell ref="A5:A10"/>
    <mergeCell ref="B5:D8"/>
    <mergeCell ref="E5:I8"/>
    <mergeCell ref="J5:R8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51181102362204722" right="0" top="0.19685039370078741" bottom="0" header="0.31496062992125984" footer="0.31496062992125984"/>
  <pageSetup paperSize="9" scale="48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77"/>
  <sheetViews>
    <sheetView zoomScale="86" zoomScaleNormal="86" zoomScaleSheetLayoutView="112" workbookViewId="0">
      <pane ySplit="10" topLeftCell="A74" activePane="bottomLeft" state="frozen"/>
      <selection activeCell="M80" sqref="M80"/>
      <selection pane="bottomLeft" activeCell="M80" sqref="M80"/>
    </sheetView>
  </sheetViews>
  <sheetFormatPr defaultRowHeight="15"/>
  <cols>
    <col min="1" max="1" width="30.42578125" style="113" customWidth="1"/>
    <col min="2" max="2" width="8.85546875" style="113" customWidth="1"/>
    <col min="3" max="4" width="10.5703125" style="113" customWidth="1"/>
    <col min="5" max="5" width="16.42578125" style="113" customWidth="1"/>
    <col min="6" max="6" width="10" style="113" customWidth="1"/>
    <col min="7" max="7" width="7.140625" style="113" customWidth="1"/>
    <col min="8" max="9" width="9" style="113" customWidth="1"/>
    <col min="10" max="10" width="9.5703125" style="113" customWidth="1"/>
    <col min="11" max="12" width="9.140625" style="113"/>
    <col min="13" max="13" width="10" style="113" customWidth="1"/>
    <col min="14" max="15" width="10.28515625" style="113" customWidth="1"/>
    <col min="16" max="216" width="9.140625" style="113"/>
    <col min="217" max="217" width="34" style="113" customWidth="1"/>
    <col min="218" max="218" width="11.28515625" style="113" customWidth="1"/>
    <col min="219" max="219" width="11" style="113" customWidth="1"/>
    <col min="220" max="226" width="9.140625" style="113"/>
    <col min="227" max="228" width="10.7109375" style="113" customWidth="1"/>
    <col min="229" max="229" width="9.140625" style="113"/>
    <col min="230" max="230" width="11.5703125" style="113" customWidth="1"/>
    <col min="231" max="231" width="13.7109375" style="113" customWidth="1"/>
    <col min="232" max="235" width="9.28515625" style="113" customWidth="1"/>
    <col min="236" max="472" width="9.140625" style="113"/>
    <col min="473" max="473" width="34" style="113" customWidth="1"/>
    <col min="474" max="474" width="11.28515625" style="113" customWidth="1"/>
    <col min="475" max="475" width="11" style="113" customWidth="1"/>
    <col min="476" max="482" width="9.140625" style="113"/>
    <col min="483" max="484" width="10.7109375" style="113" customWidth="1"/>
    <col min="485" max="485" width="9.140625" style="113"/>
    <col min="486" max="486" width="11.5703125" style="113" customWidth="1"/>
    <col min="487" max="487" width="13.7109375" style="113" customWidth="1"/>
    <col min="488" max="491" width="9.28515625" style="113" customWidth="1"/>
    <col min="492" max="728" width="9.140625" style="113"/>
    <col min="729" max="729" width="34" style="113" customWidth="1"/>
    <col min="730" max="730" width="11.28515625" style="113" customWidth="1"/>
    <col min="731" max="731" width="11" style="113" customWidth="1"/>
    <col min="732" max="738" width="9.140625" style="113"/>
    <col min="739" max="740" width="10.7109375" style="113" customWidth="1"/>
    <col min="741" max="741" width="9.140625" style="113"/>
    <col min="742" max="742" width="11.5703125" style="113" customWidth="1"/>
    <col min="743" max="743" width="13.7109375" style="113" customWidth="1"/>
    <col min="744" max="747" width="9.28515625" style="113" customWidth="1"/>
    <col min="748" max="984" width="9.140625" style="113"/>
    <col min="985" max="985" width="34" style="113" customWidth="1"/>
    <col min="986" max="986" width="11.28515625" style="113" customWidth="1"/>
    <col min="987" max="987" width="11" style="113" customWidth="1"/>
    <col min="988" max="994" width="9.140625" style="113"/>
    <col min="995" max="996" width="10.7109375" style="113" customWidth="1"/>
    <col min="997" max="997" width="9.140625" style="113"/>
    <col min="998" max="998" width="11.5703125" style="113" customWidth="1"/>
    <col min="999" max="999" width="13.7109375" style="113" customWidth="1"/>
    <col min="1000" max="1003" width="9.28515625" style="113" customWidth="1"/>
    <col min="1004" max="1240" width="9.140625" style="113"/>
    <col min="1241" max="1241" width="34" style="113" customWidth="1"/>
    <col min="1242" max="1242" width="11.28515625" style="113" customWidth="1"/>
    <col min="1243" max="1243" width="11" style="113" customWidth="1"/>
    <col min="1244" max="1250" width="9.140625" style="113"/>
    <col min="1251" max="1252" width="10.7109375" style="113" customWidth="1"/>
    <col min="1253" max="1253" width="9.140625" style="113"/>
    <col min="1254" max="1254" width="11.5703125" style="113" customWidth="1"/>
    <col min="1255" max="1255" width="13.7109375" style="113" customWidth="1"/>
    <col min="1256" max="1259" width="9.28515625" style="113" customWidth="1"/>
    <col min="1260" max="1496" width="9.140625" style="113"/>
    <col min="1497" max="1497" width="34" style="113" customWidth="1"/>
    <col min="1498" max="1498" width="11.28515625" style="113" customWidth="1"/>
    <col min="1499" max="1499" width="11" style="113" customWidth="1"/>
    <col min="1500" max="1506" width="9.140625" style="113"/>
    <col min="1507" max="1508" width="10.7109375" style="113" customWidth="1"/>
    <col min="1509" max="1509" width="9.140625" style="113"/>
    <col min="1510" max="1510" width="11.5703125" style="113" customWidth="1"/>
    <col min="1511" max="1511" width="13.7109375" style="113" customWidth="1"/>
    <col min="1512" max="1515" width="9.28515625" style="113" customWidth="1"/>
    <col min="1516" max="1752" width="9.140625" style="113"/>
    <col min="1753" max="1753" width="34" style="113" customWidth="1"/>
    <col min="1754" max="1754" width="11.28515625" style="113" customWidth="1"/>
    <col min="1755" max="1755" width="11" style="113" customWidth="1"/>
    <col min="1756" max="1762" width="9.140625" style="113"/>
    <col min="1763" max="1764" width="10.7109375" style="113" customWidth="1"/>
    <col min="1765" max="1765" width="9.140625" style="113"/>
    <col min="1766" max="1766" width="11.5703125" style="113" customWidth="1"/>
    <col min="1767" max="1767" width="13.7109375" style="113" customWidth="1"/>
    <col min="1768" max="1771" width="9.28515625" style="113" customWidth="1"/>
    <col min="1772" max="2008" width="9.140625" style="113"/>
    <col min="2009" max="2009" width="34" style="113" customWidth="1"/>
    <col min="2010" max="2010" width="11.28515625" style="113" customWidth="1"/>
    <col min="2011" max="2011" width="11" style="113" customWidth="1"/>
    <col min="2012" max="2018" width="9.140625" style="113"/>
    <col min="2019" max="2020" width="10.7109375" style="113" customWidth="1"/>
    <col min="2021" max="2021" width="9.140625" style="113"/>
    <col min="2022" max="2022" width="11.5703125" style="113" customWidth="1"/>
    <col min="2023" max="2023" width="13.7109375" style="113" customWidth="1"/>
    <col min="2024" max="2027" width="9.28515625" style="113" customWidth="1"/>
    <col min="2028" max="2264" width="9.140625" style="113"/>
    <col min="2265" max="2265" width="34" style="113" customWidth="1"/>
    <col min="2266" max="2266" width="11.28515625" style="113" customWidth="1"/>
    <col min="2267" max="2267" width="11" style="113" customWidth="1"/>
    <col min="2268" max="2274" width="9.140625" style="113"/>
    <col min="2275" max="2276" width="10.7109375" style="113" customWidth="1"/>
    <col min="2277" max="2277" width="9.140625" style="113"/>
    <col min="2278" max="2278" width="11.5703125" style="113" customWidth="1"/>
    <col min="2279" max="2279" width="13.7109375" style="113" customWidth="1"/>
    <col min="2280" max="2283" width="9.28515625" style="113" customWidth="1"/>
    <col min="2284" max="2520" width="9.140625" style="113"/>
    <col min="2521" max="2521" width="34" style="113" customWidth="1"/>
    <col min="2522" max="2522" width="11.28515625" style="113" customWidth="1"/>
    <col min="2523" max="2523" width="11" style="113" customWidth="1"/>
    <col min="2524" max="2530" width="9.140625" style="113"/>
    <col min="2531" max="2532" width="10.7109375" style="113" customWidth="1"/>
    <col min="2533" max="2533" width="9.140625" style="113"/>
    <col min="2534" max="2534" width="11.5703125" style="113" customWidth="1"/>
    <col min="2535" max="2535" width="13.7109375" style="113" customWidth="1"/>
    <col min="2536" max="2539" width="9.28515625" style="113" customWidth="1"/>
    <col min="2540" max="2776" width="9.140625" style="113"/>
    <col min="2777" max="2777" width="34" style="113" customWidth="1"/>
    <col min="2778" max="2778" width="11.28515625" style="113" customWidth="1"/>
    <col min="2779" max="2779" width="11" style="113" customWidth="1"/>
    <col min="2780" max="2786" width="9.140625" style="113"/>
    <col min="2787" max="2788" width="10.7109375" style="113" customWidth="1"/>
    <col min="2789" max="2789" width="9.140625" style="113"/>
    <col min="2790" max="2790" width="11.5703125" style="113" customWidth="1"/>
    <col min="2791" max="2791" width="13.7109375" style="113" customWidth="1"/>
    <col min="2792" max="2795" width="9.28515625" style="113" customWidth="1"/>
    <col min="2796" max="3032" width="9.140625" style="113"/>
    <col min="3033" max="3033" width="34" style="113" customWidth="1"/>
    <col min="3034" max="3034" width="11.28515625" style="113" customWidth="1"/>
    <col min="3035" max="3035" width="11" style="113" customWidth="1"/>
    <col min="3036" max="3042" width="9.140625" style="113"/>
    <col min="3043" max="3044" width="10.7109375" style="113" customWidth="1"/>
    <col min="3045" max="3045" width="9.140625" style="113"/>
    <col min="3046" max="3046" width="11.5703125" style="113" customWidth="1"/>
    <col min="3047" max="3047" width="13.7109375" style="113" customWidth="1"/>
    <col min="3048" max="3051" width="9.28515625" style="113" customWidth="1"/>
    <col min="3052" max="3288" width="9.140625" style="113"/>
    <col min="3289" max="3289" width="34" style="113" customWidth="1"/>
    <col min="3290" max="3290" width="11.28515625" style="113" customWidth="1"/>
    <col min="3291" max="3291" width="11" style="113" customWidth="1"/>
    <col min="3292" max="3298" width="9.140625" style="113"/>
    <col min="3299" max="3300" width="10.7109375" style="113" customWidth="1"/>
    <col min="3301" max="3301" width="9.140625" style="113"/>
    <col min="3302" max="3302" width="11.5703125" style="113" customWidth="1"/>
    <col min="3303" max="3303" width="13.7109375" style="113" customWidth="1"/>
    <col min="3304" max="3307" width="9.28515625" style="113" customWidth="1"/>
    <col min="3308" max="3544" width="9.140625" style="113"/>
    <col min="3545" max="3545" width="34" style="113" customWidth="1"/>
    <col min="3546" max="3546" width="11.28515625" style="113" customWidth="1"/>
    <col min="3547" max="3547" width="11" style="113" customWidth="1"/>
    <col min="3548" max="3554" width="9.140625" style="113"/>
    <col min="3555" max="3556" width="10.7109375" style="113" customWidth="1"/>
    <col min="3557" max="3557" width="9.140625" style="113"/>
    <col min="3558" max="3558" width="11.5703125" style="113" customWidth="1"/>
    <col min="3559" max="3559" width="13.7109375" style="113" customWidth="1"/>
    <col min="3560" max="3563" width="9.28515625" style="113" customWidth="1"/>
    <col min="3564" max="3800" width="9.140625" style="113"/>
    <col min="3801" max="3801" width="34" style="113" customWidth="1"/>
    <col min="3802" max="3802" width="11.28515625" style="113" customWidth="1"/>
    <col min="3803" max="3803" width="11" style="113" customWidth="1"/>
    <col min="3804" max="3810" width="9.140625" style="113"/>
    <col min="3811" max="3812" width="10.7109375" style="113" customWidth="1"/>
    <col min="3813" max="3813" width="9.140625" style="113"/>
    <col min="3814" max="3814" width="11.5703125" style="113" customWidth="1"/>
    <col min="3815" max="3815" width="13.7109375" style="113" customWidth="1"/>
    <col min="3816" max="3819" width="9.28515625" style="113" customWidth="1"/>
    <col min="3820" max="4056" width="9.140625" style="113"/>
    <col min="4057" max="4057" width="34" style="113" customWidth="1"/>
    <col min="4058" max="4058" width="11.28515625" style="113" customWidth="1"/>
    <col min="4059" max="4059" width="11" style="113" customWidth="1"/>
    <col min="4060" max="4066" width="9.140625" style="113"/>
    <col min="4067" max="4068" width="10.7109375" style="113" customWidth="1"/>
    <col min="4069" max="4069" width="9.140625" style="113"/>
    <col min="4070" max="4070" width="11.5703125" style="113" customWidth="1"/>
    <col min="4071" max="4071" width="13.7109375" style="113" customWidth="1"/>
    <col min="4072" max="4075" width="9.28515625" style="113" customWidth="1"/>
    <col min="4076" max="4312" width="9.140625" style="113"/>
    <col min="4313" max="4313" width="34" style="113" customWidth="1"/>
    <col min="4314" max="4314" width="11.28515625" style="113" customWidth="1"/>
    <col min="4315" max="4315" width="11" style="113" customWidth="1"/>
    <col min="4316" max="4322" width="9.140625" style="113"/>
    <col min="4323" max="4324" width="10.7109375" style="113" customWidth="1"/>
    <col min="4325" max="4325" width="9.140625" style="113"/>
    <col min="4326" max="4326" width="11.5703125" style="113" customWidth="1"/>
    <col min="4327" max="4327" width="13.7109375" style="113" customWidth="1"/>
    <col min="4328" max="4331" width="9.28515625" style="113" customWidth="1"/>
    <col min="4332" max="4568" width="9.140625" style="113"/>
    <col min="4569" max="4569" width="34" style="113" customWidth="1"/>
    <col min="4570" max="4570" width="11.28515625" style="113" customWidth="1"/>
    <col min="4571" max="4571" width="11" style="113" customWidth="1"/>
    <col min="4572" max="4578" width="9.140625" style="113"/>
    <col min="4579" max="4580" width="10.7109375" style="113" customWidth="1"/>
    <col min="4581" max="4581" width="9.140625" style="113"/>
    <col min="4582" max="4582" width="11.5703125" style="113" customWidth="1"/>
    <col min="4583" max="4583" width="13.7109375" style="113" customWidth="1"/>
    <col min="4584" max="4587" width="9.28515625" style="113" customWidth="1"/>
    <col min="4588" max="4824" width="9.140625" style="113"/>
    <col min="4825" max="4825" width="34" style="113" customWidth="1"/>
    <col min="4826" max="4826" width="11.28515625" style="113" customWidth="1"/>
    <col min="4827" max="4827" width="11" style="113" customWidth="1"/>
    <col min="4828" max="4834" width="9.140625" style="113"/>
    <col min="4835" max="4836" width="10.7109375" style="113" customWidth="1"/>
    <col min="4837" max="4837" width="9.140625" style="113"/>
    <col min="4838" max="4838" width="11.5703125" style="113" customWidth="1"/>
    <col min="4839" max="4839" width="13.7109375" style="113" customWidth="1"/>
    <col min="4840" max="4843" width="9.28515625" style="113" customWidth="1"/>
    <col min="4844" max="5080" width="9.140625" style="113"/>
    <col min="5081" max="5081" width="34" style="113" customWidth="1"/>
    <col min="5082" max="5082" width="11.28515625" style="113" customWidth="1"/>
    <col min="5083" max="5083" width="11" style="113" customWidth="1"/>
    <col min="5084" max="5090" width="9.140625" style="113"/>
    <col min="5091" max="5092" width="10.7109375" style="113" customWidth="1"/>
    <col min="5093" max="5093" width="9.140625" style="113"/>
    <col min="5094" max="5094" width="11.5703125" style="113" customWidth="1"/>
    <col min="5095" max="5095" width="13.7109375" style="113" customWidth="1"/>
    <col min="5096" max="5099" width="9.28515625" style="113" customWidth="1"/>
    <col min="5100" max="5336" width="9.140625" style="113"/>
    <col min="5337" max="5337" width="34" style="113" customWidth="1"/>
    <col min="5338" max="5338" width="11.28515625" style="113" customWidth="1"/>
    <col min="5339" max="5339" width="11" style="113" customWidth="1"/>
    <col min="5340" max="5346" width="9.140625" style="113"/>
    <col min="5347" max="5348" width="10.7109375" style="113" customWidth="1"/>
    <col min="5349" max="5349" width="9.140625" style="113"/>
    <col min="5350" max="5350" width="11.5703125" style="113" customWidth="1"/>
    <col min="5351" max="5351" width="13.7109375" style="113" customWidth="1"/>
    <col min="5352" max="5355" width="9.28515625" style="113" customWidth="1"/>
    <col min="5356" max="5592" width="9.140625" style="113"/>
    <col min="5593" max="5593" width="34" style="113" customWidth="1"/>
    <col min="5594" max="5594" width="11.28515625" style="113" customWidth="1"/>
    <col min="5595" max="5595" width="11" style="113" customWidth="1"/>
    <col min="5596" max="5602" width="9.140625" style="113"/>
    <col min="5603" max="5604" width="10.7109375" style="113" customWidth="1"/>
    <col min="5605" max="5605" width="9.140625" style="113"/>
    <col min="5606" max="5606" width="11.5703125" style="113" customWidth="1"/>
    <col min="5607" max="5607" width="13.7109375" style="113" customWidth="1"/>
    <col min="5608" max="5611" width="9.28515625" style="113" customWidth="1"/>
    <col min="5612" max="5848" width="9.140625" style="113"/>
    <col min="5849" max="5849" width="34" style="113" customWidth="1"/>
    <col min="5850" max="5850" width="11.28515625" style="113" customWidth="1"/>
    <col min="5851" max="5851" width="11" style="113" customWidth="1"/>
    <col min="5852" max="5858" width="9.140625" style="113"/>
    <col min="5859" max="5860" width="10.7109375" style="113" customWidth="1"/>
    <col min="5861" max="5861" width="9.140625" style="113"/>
    <col min="5862" max="5862" width="11.5703125" style="113" customWidth="1"/>
    <col min="5863" max="5863" width="13.7109375" style="113" customWidth="1"/>
    <col min="5864" max="5867" width="9.28515625" style="113" customWidth="1"/>
    <col min="5868" max="6104" width="9.140625" style="113"/>
    <col min="6105" max="6105" width="34" style="113" customWidth="1"/>
    <col min="6106" max="6106" width="11.28515625" style="113" customWidth="1"/>
    <col min="6107" max="6107" width="11" style="113" customWidth="1"/>
    <col min="6108" max="6114" width="9.140625" style="113"/>
    <col min="6115" max="6116" width="10.7109375" style="113" customWidth="1"/>
    <col min="6117" max="6117" width="9.140625" style="113"/>
    <col min="6118" max="6118" width="11.5703125" style="113" customWidth="1"/>
    <col min="6119" max="6119" width="13.7109375" style="113" customWidth="1"/>
    <col min="6120" max="6123" width="9.28515625" style="113" customWidth="1"/>
    <col min="6124" max="6360" width="9.140625" style="113"/>
    <col min="6361" max="6361" width="34" style="113" customWidth="1"/>
    <col min="6362" max="6362" width="11.28515625" style="113" customWidth="1"/>
    <col min="6363" max="6363" width="11" style="113" customWidth="1"/>
    <col min="6364" max="6370" width="9.140625" style="113"/>
    <col min="6371" max="6372" width="10.7109375" style="113" customWidth="1"/>
    <col min="6373" max="6373" width="9.140625" style="113"/>
    <col min="6374" max="6374" width="11.5703125" style="113" customWidth="1"/>
    <col min="6375" max="6375" width="13.7109375" style="113" customWidth="1"/>
    <col min="6376" max="6379" width="9.28515625" style="113" customWidth="1"/>
    <col min="6380" max="6616" width="9.140625" style="113"/>
    <col min="6617" max="6617" width="34" style="113" customWidth="1"/>
    <col min="6618" max="6618" width="11.28515625" style="113" customWidth="1"/>
    <col min="6619" max="6619" width="11" style="113" customWidth="1"/>
    <col min="6620" max="6626" width="9.140625" style="113"/>
    <col min="6627" max="6628" width="10.7109375" style="113" customWidth="1"/>
    <col min="6629" max="6629" width="9.140625" style="113"/>
    <col min="6630" max="6630" width="11.5703125" style="113" customWidth="1"/>
    <col min="6631" max="6631" width="13.7109375" style="113" customWidth="1"/>
    <col min="6632" max="6635" width="9.28515625" style="113" customWidth="1"/>
    <col min="6636" max="6872" width="9.140625" style="113"/>
    <col min="6873" max="6873" width="34" style="113" customWidth="1"/>
    <col min="6874" max="6874" width="11.28515625" style="113" customWidth="1"/>
    <col min="6875" max="6875" width="11" style="113" customWidth="1"/>
    <col min="6876" max="6882" width="9.140625" style="113"/>
    <col min="6883" max="6884" width="10.7109375" style="113" customWidth="1"/>
    <col min="6885" max="6885" width="9.140625" style="113"/>
    <col min="6886" max="6886" width="11.5703125" style="113" customWidth="1"/>
    <col min="6887" max="6887" width="13.7109375" style="113" customWidth="1"/>
    <col min="6888" max="6891" width="9.28515625" style="113" customWidth="1"/>
    <col min="6892" max="7128" width="9.140625" style="113"/>
    <col min="7129" max="7129" width="34" style="113" customWidth="1"/>
    <col min="7130" max="7130" width="11.28515625" style="113" customWidth="1"/>
    <col min="7131" max="7131" width="11" style="113" customWidth="1"/>
    <col min="7132" max="7138" width="9.140625" style="113"/>
    <col min="7139" max="7140" width="10.7109375" style="113" customWidth="1"/>
    <col min="7141" max="7141" width="9.140625" style="113"/>
    <col min="7142" max="7142" width="11.5703125" style="113" customWidth="1"/>
    <col min="7143" max="7143" width="13.7109375" style="113" customWidth="1"/>
    <col min="7144" max="7147" width="9.28515625" style="113" customWidth="1"/>
    <col min="7148" max="7384" width="9.140625" style="113"/>
    <col min="7385" max="7385" width="34" style="113" customWidth="1"/>
    <col min="7386" max="7386" width="11.28515625" style="113" customWidth="1"/>
    <col min="7387" max="7387" width="11" style="113" customWidth="1"/>
    <col min="7388" max="7394" width="9.140625" style="113"/>
    <col min="7395" max="7396" width="10.7109375" style="113" customWidth="1"/>
    <col min="7397" max="7397" width="9.140625" style="113"/>
    <col min="7398" max="7398" width="11.5703125" style="113" customWidth="1"/>
    <col min="7399" max="7399" width="13.7109375" style="113" customWidth="1"/>
    <col min="7400" max="7403" width="9.28515625" style="113" customWidth="1"/>
    <col min="7404" max="7640" width="9.140625" style="113"/>
    <col min="7641" max="7641" width="34" style="113" customWidth="1"/>
    <col min="7642" max="7642" width="11.28515625" style="113" customWidth="1"/>
    <col min="7643" max="7643" width="11" style="113" customWidth="1"/>
    <col min="7644" max="7650" width="9.140625" style="113"/>
    <col min="7651" max="7652" width="10.7109375" style="113" customWidth="1"/>
    <col min="7653" max="7653" width="9.140625" style="113"/>
    <col min="7654" max="7654" width="11.5703125" style="113" customWidth="1"/>
    <col min="7655" max="7655" width="13.7109375" style="113" customWidth="1"/>
    <col min="7656" max="7659" width="9.28515625" style="113" customWidth="1"/>
    <col min="7660" max="7896" width="9.140625" style="113"/>
    <col min="7897" max="7897" width="34" style="113" customWidth="1"/>
    <col min="7898" max="7898" width="11.28515625" style="113" customWidth="1"/>
    <col min="7899" max="7899" width="11" style="113" customWidth="1"/>
    <col min="7900" max="7906" width="9.140625" style="113"/>
    <col min="7907" max="7908" width="10.7109375" style="113" customWidth="1"/>
    <col min="7909" max="7909" width="9.140625" style="113"/>
    <col min="7910" max="7910" width="11.5703125" style="113" customWidth="1"/>
    <col min="7911" max="7911" width="13.7109375" style="113" customWidth="1"/>
    <col min="7912" max="7915" width="9.28515625" style="113" customWidth="1"/>
    <col min="7916" max="8152" width="9.140625" style="113"/>
    <col min="8153" max="8153" width="34" style="113" customWidth="1"/>
    <col min="8154" max="8154" width="11.28515625" style="113" customWidth="1"/>
    <col min="8155" max="8155" width="11" style="113" customWidth="1"/>
    <col min="8156" max="8162" width="9.140625" style="113"/>
    <col min="8163" max="8164" width="10.7109375" style="113" customWidth="1"/>
    <col min="8165" max="8165" width="9.140625" style="113"/>
    <col min="8166" max="8166" width="11.5703125" style="113" customWidth="1"/>
    <col min="8167" max="8167" width="13.7109375" style="113" customWidth="1"/>
    <col min="8168" max="8171" width="9.28515625" style="113" customWidth="1"/>
    <col min="8172" max="8408" width="9.140625" style="113"/>
    <col min="8409" max="8409" width="34" style="113" customWidth="1"/>
    <col min="8410" max="8410" width="11.28515625" style="113" customWidth="1"/>
    <col min="8411" max="8411" width="11" style="113" customWidth="1"/>
    <col min="8412" max="8418" width="9.140625" style="113"/>
    <col min="8419" max="8420" width="10.7109375" style="113" customWidth="1"/>
    <col min="8421" max="8421" width="9.140625" style="113"/>
    <col min="8422" max="8422" width="11.5703125" style="113" customWidth="1"/>
    <col min="8423" max="8423" width="13.7109375" style="113" customWidth="1"/>
    <col min="8424" max="8427" width="9.28515625" style="113" customWidth="1"/>
    <col min="8428" max="8664" width="9.140625" style="113"/>
    <col min="8665" max="8665" width="34" style="113" customWidth="1"/>
    <col min="8666" max="8666" width="11.28515625" style="113" customWidth="1"/>
    <col min="8667" max="8667" width="11" style="113" customWidth="1"/>
    <col min="8668" max="8674" width="9.140625" style="113"/>
    <col min="8675" max="8676" width="10.7109375" style="113" customWidth="1"/>
    <col min="8677" max="8677" width="9.140625" style="113"/>
    <col min="8678" max="8678" width="11.5703125" style="113" customWidth="1"/>
    <col min="8679" max="8679" width="13.7109375" style="113" customWidth="1"/>
    <col min="8680" max="8683" width="9.28515625" style="113" customWidth="1"/>
    <col min="8684" max="8920" width="9.140625" style="113"/>
    <col min="8921" max="8921" width="34" style="113" customWidth="1"/>
    <col min="8922" max="8922" width="11.28515625" style="113" customWidth="1"/>
    <col min="8923" max="8923" width="11" style="113" customWidth="1"/>
    <col min="8924" max="8930" width="9.140625" style="113"/>
    <col min="8931" max="8932" width="10.7109375" style="113" customWidth="1"/>
    <col min="8933" max="8933" width="9.140625" style="113"/>
    <col min="8934" max="8934" width="11.5703125" style="113" customWidth="1"/>
    <col min="8935" max="8935" width="13.7109375" style="113" customWidth="1"/>
    <col min="8936" max="8939" width="9.28515625" style="113" customWidth="1"/>
    <col min="8940" max="9176" width="9.140625" style="113"/>
    <col min="9177" max="9177" width="34" style="113" customWidth="1"/>
    <col min="9178" max="9178" width="11.28515625" style="113" customWidth="1"/>
    <col min="9179" max="9179" width="11" style="113" customWidth="1"/>
    <col min="9180" max="9186" width="9.140625" style="113"/>
    <col min="9187" max="9188" width="10.7109375" style="113" customWidth="1"/>
    <col min="9189" max="9189" width="9.140625" style="113"/>
    <col min="9190" max="9190" width="11.5703125" style="113" customWidth="1"/>
    <col min="9191" max="9191" width="13.7109375" style="113" customWidth="1"/>
    <col min="9192" max="9195" width="9.28515625" style="113" customWidth="1"/>
    <col min="9196" max="9432" width="9.140625" style="113"/>
    <col min="9433" max="9433" width="34" style="113" customWidth="1"/>
    <col min="9434" max="9434" width="11.28515625" style="113" customWidth="1"/>
    <col min="9435" max="9435" width="11" style="113" customWidth="1"/>
    <col min="9436" max="9442" width="9.140625" style="113"/>
    <col min="9443" max="9444" width="10.7109375" style="113" customWidth="1"/>
    <col min="9445" max="9445" width="9.140625" style="113"/>
    <col min="9446" max="9446" width="11.5703125" style="113" customWidth="1"/>
    <col min="9447" max="9447" width="13.7109375" style="113" customWidth="1"/>
    <col min="9448" max="9451" width="9.28515625" style="113" customWidth="1"/>
    <col min="9452" max="9688" width="9.140625" style="113"/>
    <col min="9689" max="9689" width="34" style="113" customWidth="1"/>
    <col min="9690" max="9690" width="11.28515625" style="113" customWidth="1"/>
    <col min="9691" max="9691" width="11" style="113" customWidth="1"/>
    <col min="9692" max="9698" width="9.140625" style="113"/>
    <col min="9699" max="9700" width="10.7109375" style="113" customWidth="1"/>
    <col min="9701" max="9701" width="9.140625" style="113"/>
    <col min="9702" max="9702" width="11.5703125" style="113" customWidth="1"/>
    <col min="9703" max="9703" width="13.7109375" style="113" customWidth="1"/>
    <col min="9704" max="9707" width="9.28515625" style="113" customWidth="1"/>
    <col min="9708" max="9944" width="9.140625" style="113"/>
    <col min="9945" max="9945" width="34" style="113" customWidth="1"/>
    <col min="9946" max="9946" width="11.28515625" style="113" customWidth="1"/>
    <col min="9947" max="9947" width="11" style="113" customWidth="1"/>
    <col min="9948" max="9954" width="9.140625" style="113"/>
    <col min="9955" max="9956" width="10.7109375" style="113" customWidth="1"/>
    <col min="9957" max="9957" width="9.140625" style="113"/>
    <col min="9958" max="9958" width="11.5703125" style="113" customWidth="1"/>
    <col min="9959" max="9959" width="13.7109375" style="113" customWidth="1"/>
    <col min="9960" max="9963" width="9.28515625" style="113" customWidth="1"/>
    <col min="9964" max="10200" width="9.140625" style="113"/>
    <col min="10201" max="10201" width="34" style="113" customWidth="1"/>
    <col min="10202" max="10202" width="11.28515625" style="113" customWidth="1"/>
    <col min="10203" max="10203" width="11" style="113" customWidth="1"/>
    <col min="10204" max="10210" width="9.140625" style="113"/>
    <col min="10211" max="10212" width="10.7109375" style="113" customWidth="1"/>
    <col min="10213" max="10213" width="9.140625" style="113"/>
    <col min="10214" max="10214" width="11.5703125" style="113" customWidth="1"/>
    <col min="10215" max="10215" width="13.7109375" style="113" customWidth="1"/>
    <col min="10216" max="10219" width="9.28515625" style="113" customWidth="1"/>
    <col min="10220" max="10456" width="9.140625" style="113"/>
    <col min="10457" max="10457" width="34" style="113" customWidth="1"/>
    <col min="10458" max="10458" width="11.28515625" style="113" customWidth="1"/>
    <col min="10459" max="10459" width="11" style="113" customWidth="1"/>
    <col min="10460" max="10466" width="9.140625" style="113"/>
    <col min="10467" max="10468" width="10.7109375" style="113" customWidth="1"/>
    <col min="10469" max="10469" width="9.140625" style="113"/>
    <col min="10470" max="10470" width="11.5703125" style="113" customWidth="1"/>
    <col min="10471" max="10471" width="13.7109375" style="113" customWidth="1"/>
    <col min="10472" max="10475" width="9.28515625" style="113" customWidth="1"/>
    <col min="10476" max="10712" width="9.140625" style="113"/>
    <col min="10713" max="10713" width="34" style="113" customWidth="1"/>
    <col min="10714" max="10714" width="11.28515625" style="113" customWidth="1"/>
    <col min="10715" max="10715" width="11" style="113" customWidth="1"/>
    <col min="10716" max="10722" width="9.140625" style="113"/>
    <col min="10723" max="10724" width="10.7109375" style="113" customWidth="1"/>
    <col min="10725" max="10725" width="9.140625" style="113"/>
    <col min="10726" max="10726" width="11.5703125" style="113" customWidth="1"/>
    <col min="10727" max="10727" width="13.7109375" style="113" customWidth="1"/>
    <col min="10728" max="10731" width="9.28515625" style="113" customWidth="1"/>
    <col min="10732" max="10968" width="9.140625" style="113"/>
    <col min="10969" max="10969" width="34" style="113" customWidth="1"/>
    <col min="10970" max="10970" width="11.28515625" style="113" customWidth="1"/>
    <col min="10971" max="10971" width="11" style="113" customWidth="1"/>
    <col min="10972" max="10978" width="9.140625" style="113"/>
    <col min="10979" max="10980" width="10.7109375" style="113" customWidth="1"/>
    <col min="10981" max="10981" width="9.140625" style="113"/>
    <col min="10982" max="10982" width="11.5703125" style="113" customWidth="1"/>
    <col min="10983" max="10983" width="13.7109375" style="113" customWidth="1"/>
    <col min="10984" max="10987" width="9.28515625" style="113" customWidth="1"/>
    <col min="10988" max="11224" width="9.140625" style="113"/>
    <col min="11225" max="11225" width="34" style="113" customWidth="1"/>
    <col min="11226" max="11226" width="11.28515625" style="113" customWidth="1"/>
    <col min="11227" max="11227" width="11" style="113" customWidth="1"/>
    <col min="11228" max="11234" width="9.140625" style="113"/>
    <col min="11235" max="11236" width="10.7109375" style="113" customWidth="1"/>
    <col min="11237" max="11237" width="9.140625" style="113"/>
    <col min="11238" max="11238" width="11.5703125" style="113" customWidth="1"/>
    <col min="11239" max="11239" width="13.7109375" style="113" customWidth="1"/>
    <col min="11240" max="11243" width="9.28515625" style="113" customWidth="1"/>
    <col min="11244" max="11480" width="9.140625" style="113"/>
    <col min="11481" max="11481" width="34" style="113" customWidth="1"/>
    <col min="11482" max="11482" width="11.28515625" style="113" customWidth="1"/>
    <col min="11483" max="11483" width="11" style="113" customWidth="1"/>
    <col min="11484" max="11490" width="9.140625" style="113"/>
    <col min="11491" max="11492" width="10.7109375" style="113" customWidth="1"/>
    <col min="11493" max="11493" width="9.140625" style="113"/>
    <col min="11494" max="11494" width="11.5703125" style="113" customWidth="1"/>
    <col min="11495" max="11495" width="13.7109375" style="113" customWidth="1"/>
    <col min="11496" max="11499" width="9.28515625" style="113" customWidth="1"/>
    <col min="11500" max="11736" width="9.140625" style="113"/>
    <col min="11737" max="11737" width="34" style="113" customWidth="1"/>
    <col min="11738" max="11738" width="11.28515625" style="113" customWidth="1"/>
    <col min="11739" max="11739" width="11" style="113" customWidth="1"/>
    <col min="11740" max="11746" width="9.140625" style="113"/>
    <col min="11747" max="11748" width="10.7109375" style="113" customWidth="1"/>
    <col min="11749" max="11749" width="9.140625" style="113"/>
    <col min="11750" max="11750" width="11.5703125" style="113" customWidth="1"/>
    <col min="11751" max="11751" width="13.7109375" style="113" customWidth="1"/>
    <col min="11752" max="11755" width="9.28515625" style="113" customWidth="1"/>
    <col min="11756" max="11992" width="9.140625" style="113"/>
    <col min="11993" max="11993" width="34" style="113" customWidth="1"/>
    <col min="11994" max="11994" width="11.28515625" style="113" customWidth="1"/>
    <col min="11995" max="11995" width="11" style="113" customWidth="1"/>
    <col min="11996" max="12002" width="9.140625" style="113"/>
    <col min="12003" max="12004" width="10.7109375" style="113" customWidth="1"/>
    <col min="12005" max="12005" width="9.140625" style="113"/>
    <col min="12006" max="12006" width="11.5703125" style="113" customWidth="1"/>
    <col min="12007" max="12007" width="13.7109375" style="113" customWidth="1"/>
    <col min="12008" max="12011" width="9.28515625" style="113" customWidth="1"/>
    <col min="12012" max="12248" width="9.140625" style="113"/>
    <col min="12249" max="12249" width="34" style="113" customWidth="1"/>
    <col min="12250" max="12250" width="11.28515625" style="113" customWidth="1"/>
    <col min="12251" max="12251" width="11" style="113" customWidth="1"/>
    <col min="12252" max="12258" width="9.140625" style="113"/>
    <col min="12259" max="12260" width="10.7109375" style="113" customWidth="1"/>
    <col min="12261" max="12261" width="9.140625" style="113"/>
    <col min="12262" max="12262" width="11.5703125" style="113" customWidth="1"/>
    <col min="12263" max="12263" width="13.7109375" style="113" customWidth="1"/>
    <col min="12264" max="12267" width="9.28515625" style="113" customWidth="1"/>
    <col min="12268" max="12504" width="9.140625" style="113"/>
    <col min="12505" max="12505" width="34" style="113" customWidth="1"/>
    <col min="12506" max="12506" width="11.28515625" style="113" customWidth="1"/>
    <col min="12507" max="12507" width="11" style="113" customWidth="1"/>
    <col min="12508" max="12514" width="9.140625" style="113"/>
    <col min="12515" max="12516" width="10.7109375" style="113" customWidth="1"/>
    <col min="12517" max="12517" width="9.140625" style="113"/>
    <col min="12518" max="12518" width="11.5703125" style="113" customWidth="1"/>
    <col min="12519" max="12519" width="13.7109375" style="113" customWidth="1"/>
    <col min="12520" max="12523" width="9.28515625" style="113" customWidth="1"/>
    <col min="12524" max="12760" width="9.140625" style="113"/>
    <col min="12761" max="12761" width="34" style="113" customWidth="1"/>
    <col min="12762" max="12762" width="11.28515625" style="113" customWidth="1"/>
    <col min="12763" max="12763" width="11" style="113" customWidth="1"/>
    <col min="12764" max="12770" width="9.140625" style="113"/>
    <col min="12771" max="12772" width="10.7109375" style="113" customWidth="1"/>
    <col min="12773" max="12773" width="9.140625" style="113"/>
    <col min="12774" max="12774" width="11.5703125" style="113" customWidth="1"/>
    <col min="12775" max="12775" width="13.7109375" style="113" customWidth="1"/>
    <col min="12776" max="12779" width="9.28515625" style="113" customWidth="1"/>
    <col min="12780" max="13016" width="9.140625" style="113"/>
    <col min="13017" max="13017" width="34" style="113" customWidth="1"/>
    <col min="13018" max="13018" width="11.28515625" style="113" customWidth="1"/>
    <col min="13019" max="13019" width="11" style="113" customWidth="1"/>
    <col min="13020" max="13026" width="9.140625" style="113"/>
    <col min="13027" max="13028" width="10.7109375" style="113" customWidth="1"/>
    <col min="13029" max="13029" width="9.140625" style="113"/>
    <col min="13030" max="13030" width="11.5703125" style="113" customWidth="1"/>
    <col min="13031" max="13031" width="13.7109375" style="113" customWidth="1"/>
    <col min="13032" max="13035" width="9.28515625" style="113" customWidth="1"/>
    <col min="13036" max="13272" width="9.140625" style="113"/>
    <col min="13273" max="13273" width="34" style="113" customWidth="1"/>
    <col min="13274" max="13274" width="11.28515625" style="113" customWidth="1"/>
    <col min="13275" max="13275" width="11" style="113" customWidth="1"/>
    <col min="13276" max="13282" width="9.140625" style="113"/>
    <col min="13283" max="13284" width="10.7109375" style="113" customWidth="1"/>
    <col min="13285" max="13285" width="9.140625" style="113"/>
    <col min="13286" max="13286" width="11.5703125" style="113" customWidth="1"/>
    <col min="13287" max="13287" width="13.7109375" style="113" customWidth="1"/>
    <col min="13288" max="13291" width="9.28515625" style="113" customWidth="1"/>
    <col min="13292" max="13528" width="9.140625" style="113"/>
    <col min="13529" max="13529" width="34" style="113" customWidth="1"/>
    <col min="13530" max="13530" width="11.28515625" style="113" customWidth="1"/>
    <col min="13531" max="13531" width="11" style="113" customWidth="1"/>
    <col min="13532" max="13538" width="9.140625" style="113"/>
    <col min="13539" max="13540" width="10.7109375" style="113" customWidth="1"/>
    <col min="13541" max="13541" width="9.140625" style="113"/>
    <col min="13542" max="13542" width="11.5703125" style="113" customWidth="1"/>
    <col min="13543" max="13543" width="13.7109375" style="113" customWidth="1"/>
    <col min="13544" max="13547" width="9.28515625" style="113" customWidth="1"/>
    <col min="13548" max="13784" width="9.140625" style="113"/>
    <col min="13785" max="13785" width="34" style="113" customWidth="1"/>
    <col min="13786" max="13786" width="11.28515625" style="113" customWidth="1"/>
    <col min="13787" max="13787" width="11" style="113" customWidth="1"/>
    <col min="13788" max="13794" width="9.140625" style="113"/>
    <col min="13795" max="13796" width="10.7109375" style="113" customWidth="1"/>
    <col min="13797" max="13797" width="9.140625" style="113"/>
    <col min="13798" max="13798" width="11.5703125" style="113" customWidth="1"/>
    <col min="13799" max="13799" width="13.7109375" style="113" customWidth="1"/>
    <col min="13800" max="13803" width="9.28515625" style="113" customWidth="1"/>
    <col min="13804" max="14040" width="9.140625" style="113"/>
    <col min="14041" max="14041" width="34" style="113" customWidth="1"/>
    <col min="14042" max="14042" width="11.28515625" style="113" customWidth="1"/>
    <col min="14043" max="14043" width="11" style="113" customWidth="1"/>
    <col min="14044" max="14050" width="9.140625" style="113"/>
    <col min="14051" max="14052" width="10.7109375" style="113" customWidth="1"/>
    <col min="14053" max="14053" width="9.140625" style="113"/>
    <col min="14054" max="14054" width="11.5703125" style="113" customWidth="1"/>
    <col min="14055" max="14055" width="13.7109375" style="113" customWidth="1"/>
    <col min="14056" max="14059" width="9.28515625" style="113" customWidth="1"/>
    <col min="14060" max="14296" width="9.140625" style="113"/>
    <col min="14297" max="14297" width="34" style="113" customWidth="1"/>
    <col min="14298" max="14298" width="11.28515625" style="113" customWidth="1"/>
    <col min="14299" max="14299" width="11" style="113" customWidth="1"/>
    <col min="14300" max="14306" width="9.140625" style="113"/>
    <col min="14307" max="14308" width="10.7109375" style="113" customWidth="1"/>
    <col min="14309" max="14309" width="9.140625" style="113"/>
    <col min="14310" max="14310" width="11.5703125" style="113" customWidth="1"/>
    <col min="14311" max="14311" width="13.7109375" style="113" customWidth="1"/>
    <col min="14312" max="14315" width="9.28515625" style="113" customWidth="1"/>
    <col min="14316" max="14552" width="9.140625" style="113"/>
    <col min="14553" max="14553" width="34" style="113" customWidth="1"/>
    <col min="14554" max="14554" width="11.28515625" style="113" customWidth="1"/>
    <col min="14555" max="14555" width="11" style="113" customWidth="1"/>
    <col min="14556" max="14562" width="9.140625" style="113"/>
    <col min="14563" max="14564" width="10.7109375" style="113" customWidth="1"/>
    <col min="14565" max="14565" width="9.140625" style="113"/>
    <col min="14566" max="14566" width="11.5703125" style="113" customWidth="1"/>
    <col min="14567" max="14567" width="13.7109375" style="113" customWidth="1"/>
    <col min="14568" max="14571" width="9.28515625" style="113" customWidth="1"/>
    <col min="14572" max="14808" width="9.140625" style="113"/>
    <col min="14809" max="14809" width="34" style="113" customWidth="1"/>
    <col min="14810" max="14810" width="11.28515625" style="113" customWidth="1"/>
    <col min="14811" max="14811" width="11" style="113" customWidth="1"/>
    <col min="14812" max="14818" width="9.140625" style="113"/>
    <col min="14819" max="14820" width="10.7109375" style="113" customWidth="1"/>
    <col min="14821" max="14821" width="9.140625" style="113"/>
    <col min="14822" max="14822" width="11.5703125" style="113" customWidth="1"/>
    <col min="14823" max="14823" width="13.7109375" style="113" customWidth="1"/>
    <col min="14824" max="14827" width="9.28515625" style="113" customWidth="1"/>
    <col min="14828" max="15064" width="9.140625" style="113"/>
    <col min="15065" max="15065" width="34" style="113" customWidth="1"/>
    <col min="15066" max="15066" width="11.28515625" style="113" customWidth="1"/>
    <col min="15067" max="15067" width="11" style="113" customWidth="1"/>
    <col min="15068" max="15074" width="9.140625" style="113"/>
    <col min="15075" max="15076" width="10.7109375" style="113" customWidth="1"/>
    <col min="15077" max="15077" width="9.140625" style="113"/>
    <col min="15078" max="15078" width="11.5703125" style="113" customWidth="1"/>
    <col min="15079" max="15079" width="13.7109375" style="113" customWidth="1"/>
    <col min="15080" max="15083" width="9.28515625" style="113" customWidth="1"/>
    <col min="15084" max="15320" width="9.140625" style="113"/>
    <col min="15321" max="15321" width="34" style="113" customWidth="1"/>
    <col min="15322" max="15322" width="11.28515625" style="113" customWidth="1"/>
    <col min="15323" max="15323" width="11" style="113" customWidth="1"/>
    <col min="15324" max="15330" width="9.140625" style="113"/>
    <col min="15331" max="15332" width="10.7109375" style="113" customWidth="1"/>
    <col min="15333" max="15333" width="9.140625" style="113"/>
    <col min="15334" max="15334" width="11.5703125" style="113" customWidth="1"/>
    <col min="15335" max="15335" width="13.7109375" style="113" customWidth="1"/>
    <col min="15336" max="15339" width="9.28515625" style="113" customWidth="1"/>
    <col min="15340" max="15576" width="9.140625" style="113"/>
    <col min="15577" max="15577" width="34" style="113" customWidth="1"/>
    <col min="15578" max="15578" width="11.28515625" style="113" customWidth="1"/>
    <col min="15579" max="15579" width="11" style="113" customWidth="1"/>
    <col min="15580" max="15586" width="9.140625" style="113"/>
    <col min="15587" max="15588" width="10.7109375" style="113" customWidth="1"/>
    <col min="15589" max="15589" width="9.140625" style="113"/>
    <col min="15590" max="15590" width="11.5703125" style="113" customWidth="1"/>
    <col min="15591" max="15591" width="13.7109375" style="113" customWidth="1"/>
    <col min="15592" max="15595" width="9.28515625" style="113" customWidth="1"/>
    <col min="15596" max="15832" width="9.140625" style="113"/>
    <col min="15833" max="15833" width="34" style="113" customWidth="1"/>
    <col min="15834" max="15834" width="11.28515625" style="113" customWidth="1"/>
    <col min="15835" max="15835" width="11" style="113" customWidth="1"/>
    <col min="15836" max="15842" width="9.140625" style="113"/>
    <col min="15843" max="15844" width="10.7109375" style="113" customWidth="1"/>
    <col min="15845" max="15845" width="9.140625" style="113"/>
    <col min="15846" max="15846" width="11.5703125" style="113" customWidth="1"/>
    <col min="15847" max="15847" width="13.7109375" style="113" customWidth="1"/>
    <col min="15848" max="15851" width="9.28515625" style="113" customWidth="1"/>
    <col min="15852" max="16088" width="9.140625" style="113"/>
    <col min="16089" max="16089" width="34" style="113" customWidth="1"/>
    <col min="16090" max="16090" width="11.28515625" style="113" customWidth="1"/>
    <col min="16091" max="16091" width="11" style="113" customWidth="1"/>
    <col min="16092" max="16098" width="9.140625" style="113"/>
    <col min="16099" max="16100" width="10.7109375" style="113" customWidth="1"/>
    <col min="16101" max="16101" width="9.140625" style="113"/>
    <col min="16102" max="16102" width="11.5703125" style="113" customWidth="1"/>
    <col min="16103" max="16103" width="13.7109375" style="113" customWidth="1"/>
    <col min="16104" max="16107" width="9.28515625" style="113" customWidth="1"/>
    <col min="16108" max="16384" width="9.140625" style="113"/>
  </cols>
  <sheetData>
    <row r="1" spans="1:18" ht="44.45" customHeight="1"/>
    <row r="2" spans="1:18" ht="46.9" customHeight="1">
      <c r="B2" s="756" t="s">
        <v>274</v>
      </c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</row>
    <row r="3" spans="1:18" ht="21" customHeight="1">
      <c r="B3" s="757" t="s">
        <v>295</v>
      </c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</row>
    <row r="4" spans="1:18" ht="10.9" customHeight="1" thickBot="1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8" ht="15.6" customHeight="1">
      <c r="A5" s="758" t="s">
        <v>276</v>
      </c>
      <c r="B5" s="761" t="s">
        <v>69</v>
      </c>
      <c r="C5" s="664"/>
      <c r="D5" s="664"/>
      <c r="E5" s="761" t="s">
        <v>68</v>
      </c>
      <c r="F5" s="664"/>
      <c r="G5" s="664"/>
      <c r="H5" s="664"/>
      <c r="I5" s="665"/>
      <c r="J5" s="664" t="s">
        <v>66</v>
      </c>
      <c r="K5" s="664"/>
      <c r="L5" s="664"/>
      <c r="M5" s="664"/>
      <c r="N5" s="664"/>
      <c r="O5" s="664"/>
      <c r="P5" s="664"/>
      <c r="Q5" s="664"/>
      <c r="R5" s="665"/>
    </row>
    <row r="6" spans="1:18" ht="28.9" customHeight="1">
      <c r="A6" s="759"/>
      <c r="B6" s="762"/>
      <c r="C6" s="666"/>
      <c r="D6" s="666"/>
      <c r="E6" s="762"/>
      <c r="F6" s="666"/>
      <c r="G6" s="666"/>
      <c r="H6" s="666"/>
      <c r="I6" s="667"/>
      <c r="J6" s="666"/>
      <c r="K6" s="666"/>
      <c r="L6" s="666"/>
      <c r="M6" s="666"/>
      <c r="N6" s="666"/>
      <c r="O6" s="666"/>
      <c r="P6" s="666"/>
      <c r="Q6" s="666"/>
      <c r="R6" s="667"/>
    </row>
    <row r="7" spans="1:18" ht="16.149999999999999" hidden="1" customHeight="1">
      <c r="A7" s="759"/>
      <c r="B7" s="762"/>
      <c r="C7" s="666"/>
      <c r="D7" s="666"/>
      <c r="E7" s="762"/>
      <c r="F7" s="666"/>
      <c r="G7" s="666"/>
      <c r="H7" s="666"/>
      <c r="I7" s="667"/>
      <c r="J7" s="666"/>
      <c r="K7" s="666"/>
      <c r="L7" s="666"/>
      <c r="M7" s="666"/>
      <c r="N7" s="666"/>
      <c r="O7" s="666"/>
      <c r="P7" s="666"/>
      <c r="Q7" s="666"/>
      <c r="R7" s="667"/>
    </row>
    <row r="8" spans="1:18" ht="7.15" customHeight="1">
      <c r="A8" s="759"/>
      <c r="B8" s="763"/>
      <c r="C8" s="668"/>
      <c r="D8" s="668"/>
      <c r="E8" s="763"/>
      <c r="F8" s="668"/>
      <c r="G8" s="668"/>
      <c r="H8" s="668"/>
      <c r="I8" s="669"/>
      <c r="J8" s="668"/>
      <c r="K8" s="668"/>
      <c r="L8" s="668"/>
      <c r="M8" s="668"/>
      <c r="N8" s="668"/>
      <c r="O8" s="668"/>
      <c r="P8" s="668"/>
      <c r="Q8" s="668"/>
      <c r="R8" s="669"/>
    </row>
    <row r="9" spans="1:18" ht="46.15" customHeight="1">
      <c r="A9" s="759"/>
      <c r="B9" s="764" t="s">
        <v>277</v>
      </c>
      <c r="C9" s="766" t="s">
        <v>278</v>
      </c>
      <c r="D9" s="768" t="s">
        <v>279</v>
      </c>
      <c r="E9" s="764" t="s">
        <v>280</v>
      </c>
      <c r="F9" s="766" t="s">
        <v>281</v>
      </c>
      <c r="G9" s="766" t="s">
        <v>282</v>
      </c>
      <c r="H9" s="766" t="s">
        <v>67</v>
      </c>
      <c r="I9" s="770" t="s">
        <v>279</v>
      </c>
      <c r="J9" s="766" t="s">
        <v>283</v>
      </c>
      <c r="K9" s="755" t="s">
        <v>284</v>
      </c>
      <c r="L9" s="755"/>
      <c r="M9" s="755"/>
      <c r="N9" s="766" t="s">
        <v>285</v>
      </c>
      <c r="O9" s="766" t="s">
        <v>286</v>
      </c>
      <c r="P9" s="766" t="s">
        <v>287</v>
      </c>
      <c r="Q9" s="772" t="s">
        <v>288</v>
      </c>
      <c r="R9" s="770" t="s">
        <v>279</v>
      </c>
    </row>
    <row r="10" spans="1:18" ht="90" customHeight="1" thickBot="1">
      <c r="A10" s="760"/>
      <c r="B10" s="765"/>
      <c r="C10" s="767"/>
      <c r="D10" s="769"/>
      <c r="E10" s="765"/>
      <c r="F10" s="767"/>
      <c r="G10" s="767"/>
      <c r="H10" s="767"/>
      <c r="I10" s="771"/>
      <c r="J10" s="767"/>
      <c r="K10" s="349" t="s">
        <v>289</v>
      </c>
      <c r="L10" s="349" t="s">
        <v>290</v>
      </c>
      <c r="M10" s="349" t="s">
        <v>291</v>
      </c>
      <c r="N10" s="767"/>
      <c r="O10" s="767"/>
      <c r="P10" s="767"/>
      <c r="Q10" s="773"/>
      <c r="R10" s="771"/>
    </row>
    <row r="11" spans="1:18" ht="17.45" customHeight="1">
      <c r="A11" s="340" t="s">
        <v>64</v>
      </c>
      <c r="B11" s="392"/>
      <c r="C11" s="393"/>
      <c r="D11" s="350">
        <f>B11+C11</f>
        <v>0</v>
      </c>
      <c r="E11" s="392"/>
      <c r="F11" s="393"/>
      <c r="G11" s="393"/>
      <c r="H11" s="393"/>
      <c r="I11" s="350">
        <f>E11+F11+G11</f>
        <v>0</v>
      </c>
      <c r="J11" s="531">
        <v>20180</v>
      </c>
      <c r="K11" s="531"/>
      <c r="L11" s="531"/>
      <c r="M11" s="531"/>
      <c r="N11" s="531"/>
      <c r="O11" s="531"/>
      <c r="P11" s="532"/>
      <c r="Q11" s="524"/>
      <c r="R11" s="352">
        <f>J11+M11+N11+O11+P11</f>
        <v>20180</v>
      </c>
    </row>
    <row r="12" spans="1:18" ht="15.75">
      <c r="A12" s="31" t="s">
        <v>63</v>
      </c>
      <c r="B12" s="383"/>
      <c r="C12" s="384"/>
      <c r="D12" s="353">
        <f t="shared" ref="D12:D74" si="0">B12+C12</f>
        <v>0</v>
      </c>
      <c r="E12" s="383"/>
      <c r="F12" s="384"/>
      <c r="G12" s="384"/>
      <c r="H12" s="384"/>
      <c r="I12" s="353">
        <f t="shared" ref="I12:I74" si="1">E12+F12+G12</f>
        <v>0</v>
      </c>
      <c r="J12" s="385"/>
      <c r="K12" s="385"/>
      <c r="L12" s="385"/>
      <c r="M12" s="385"/>
      <c r="N12" s="385"/>
      <c r="O12" s="385"/>
      <c r="P12" s="386"/>
      <c r="Q12" s="527"/>
      <c r="R12" s="352">
        <f t="shared" ref="R12:R74" si="2">J12+M12+N12+O12+P12</f>
        <v>0</v>
      </c>
    </row>
    <row r="13" spans="1:18" ht="15.75">
      <c r="A13" s="31" t="s">
        <v>62</v>
      </c>
      <c r="B13" s="383"/>
      <c r="C13" s="384"/>
      <c r="D13" s="353">
        <f t="shared" si="0"/>
        <v>0</v>
      </c>
      <c r="E13" s="383"/>
      <c r="F13" s="384"/>
      <c r="G13" s="384"/>
      <c r="H13" s="384"/>
      <c r="I13" s="353">
        <f t="shared" si="1"/>
        <v>0</v>
      </c>
      <c r="J13" s="385"/>
      <c r="K13" s="385"/>
      <c r="L13" s="385"/>
      <c r="M13" s="385"/>
      <c r="N13" s="385"/>
      <c r="O13" s="385"/>
      <c r="P13" s="386"/>
      <c r="Q13" s="527"/>
      <c r="R13" s="352">
        <f t="shared" si="2"/>
        <v>0</v>
      </c>
    </row>
    <row r="14" spans="1:18" ht="15.75">
      <c r="A14" s="31" t="s">
        <v>61</v>
      </c>
      <c r="B14" s="383"/>
      <c r="C14" s="384"/>
      <c r="D14" s="353">
        <f t="shared" si="0"/>
        <v>0</v>
      </c>
      <c r="E14" s="383"/>
      <c r="F14" s="384"/>
      <c r="G14" s="384"/>
      <c r="H14" s="384"/>
      <c r="I14" s="353">
        <f t="shared" si="1"/>
        <v>0</v>
      </c>
      <c r="J14" s="385"/>
      <c r="K14" s="385"/>
      <c r="L14" s="385"/>
      <c r="M14" s="385"/>
      <c r="N14" s="385"/>
      <c r="O14" s="385"/>
      <c r="P14" s="386"/>
      <c r="Q14" s="527"/>
      <c r="R14" s="352">
        <f t="shared" si="2"/>
        <v>0</v>
      </c>
    </row>
    <row r="15" spans="1:18" ht="15.75">
      <c r="A15" s="31" t="s">
        <v>60</v>
      </c>
      <c r="B15" s="383"/>
      <c r="C15" s="384"/>
      <c r="D15" s="353">
        <f t="shared" si="0"/>
        <v>0</v>
      </c>
      <c r="E15" s="383"/>
      <c r="F15" s="384"/>
      <c r="G15" s="384"/>
      <c r="H15" s="384"/>
      <c r="I15" s="353">
        <f t="shared" si="1"/>
        <v>0</v>
      </c>
      <c r="J15" s="385"/>
      <c r="K15" s="385"/>
      <c r="L15" s="385"/>
      <c r="M15" s="385"/>
      <c r="N15" s="385"/>
      <c r="O15" s="385"/>
      <c r="P15" s="386"/>
      <c r="Q15" s="527"/>
      <c r="R15" s="352">
        <f t="shared" si="2"/>
        <v>0</v>
      </c>
    </row>
    <row r="16" spans="1:18" ht="15.75">
      <c r="A16" s="31" t="s">
        <v>59</v>
      </c>
      <c r="B16" s="383"/>
      <c r="C16" s="384"/>
      <c r="D16" s="353">
        <f t="shared" si="0"/>
        <v>0</v>
      </c>
      <c r="E16" s="383"/>
      <c r="F16" s="384"/>
      <c r="G16" s="384"/>
      <c r="H16" s="384"/>
      <c r="I16" s="353">
        <f t="shared" si="1"/>
        <v>0</v>
      </c>
      <c r="J16" s="385"/>
      <c r="K16" s="385"/>
      <c r="L16" s="385"/>
      <c r="M16" s="385"/>
      <c r="N16" s="385"/>
      <c r="O16" s="385"/>
      <c r="P16" s="386"/>
      <c r="Q16" s="527"/>
      <c r="R16" s="352">
        <f t="shared" si="2"/>
        <v>0</v>
      </c>
    </row>
    <row r="17" spans="1:18" ht="31.5" customHeight="1">
      <c r="A17" s="31" t="s">
        <v>58</v>
      </c>
      <c r="B17" s="383"/>
      <c r="C17" s="384"/>
      <c r="D17" s="353">
        <f t="shared" si="0"/>
        <v>0</v>
      </c>
      <c r="E17" s="383"/>
      <c r="F17" s="384"/>
      <c r="G17" s="384"/>
      <c r="H17" s="384"/>
      <c r="I17" s="353">
        <f t="shared" si="1"/>
        <v>0</v>
      </c>
      <c r="J17" s="385"/>
      <c r="K17" s="385"/>
      <c r="L17" s="385"/>
      <c r="M17" s="385"/>
      <c r="N17" s="385"/>
      <c r="O17" s="385"/>
      <c r="P17" s="386"/>
      <c r="Q17" s="527"/>
      <c r="R17" s="352">
        <f t="shared" si="2"/>
        <v>0</v>
      </c>
    </row>
    <row r="18" spans="1:18" ht="31.9" customHeight="1">
      <c r="A18" s="31" t="s">
        <v>57</v>
      </c>
      <c r="B18" s="383"/>
      <c r="C18" s="384"/>
      <c r="D18" s="353">
        <f t="shared" si="0"/>
        <v>0</v>
      </c>
      <c r="E18" s="383"/>
      <c r="F18" s="384"/>
      <c r="G18" s="384"/>
      <c r="H18" s="384"/>
      <c r="I18" s="353">
        <f t="shared" si="1"/>
        <v>0</v>
      </c>
      <c r="J18" s="385"/>
      <c r="K18" s="385"/>
      <c r="L18" s="385"/>
      <c r="M18" s="385"/>
      <c r="N18" s="385"/>
      <c r="O18" s="385"/>
      <c r="P18" s="386"/>
      <c r="Q18" s="527"/>
      <c r="R18" s="352">
        <f t="shared" si="2"/>
        <v>0</v>
      </c>
    </row>
    <row r="19" spans="1:18" ht="15.75">
      <c r="A19" s="31" t="s">
        <v>56</v>
      </c>
      <c r="B19" s="383"/>
      <c r="C19" s="384"/>
      <c r="D19" s="353">
        <f t="shared" si="0"/>
        <v>0</v>
      </c>
      <c r="E19" s="383"/>
      <c r="F19" s="384"/>
      <c r="G19" s="384"/>
      <c r="H19" s="384"/>
      <c r="I19" s="353">
        <f t="shared" si="1"/>
        <v>0</v>
      </c>
      <c r="J19" s="385"/>
      <c r="K19" s="385"/>
      <c r="L19" s="385"/>
      <c r="M19" s="385"/>
      <c r="N19" s="385"/>
      <c r="O19" s="385"/>
      <c r="P19" s="386"/>
      <c r="Q19" s="527"/>
      <c r="R19" s="352">
        <f t="shared" si="2"/>
        <v>0</v>
      </c>
    </row>
    <row r="20" spans="1:18" ht="15.75">
      <c r="A20" s="31" t="s">
        <v>55</v>
      </c>
      <c r="B20" s="383"/>
      <c r="C20" s="384"/>
      <c r="D20" s="353">
        <f t="shared" si="0"/>
        <v>0</v>
      </c>
      <c r="E20" s="383"/>
      <c r="F20" s="384"/>
      <c r="G20" s="384"/>
      <c r="H20" s="384"/>
      <c r="I20" s="353">
        <f t="shared" si="1"/>
        <v>0</v>
      </c>
      <c r="J20" s="385"/>
      <c r="K20" s="385"/>
      <c r="L20" s="385"/>
      <c r="M20" s="385"/>
      <c r="N20" s="385"/>
      <c r="O20" s="385"/>
      <c r="P20" s="386"/>
      <c r="Q20" s="527"/>
      <c r="R20" s="352">
        <f t="shared" si="2"/>
        <v>0</v>
      </c>
    </row>
    <row r="21" spans="1:18" ht="16.149999999999999" customHeight="1">
      <c r="A21" s="31" t="s">
        <v>54</v>
      </c>
      <c r="B21" s="383"/>
      <c r="C21" s="384"/>
      <c r="D21" s="353">
        <f t="shared" si="0"/>
        <v>0</v>
      </c>
      <c r="E21" s="383"/>
      <c r="F21" s="384"/>
      <c r="G21" s="384"/>
      <c r="H21" s="384"/>
      <c r="I21" s="353">
        <f t="shared" si="1"/>
        <v>0</v>
      </c>
      <c r="J21" s="385"/>
      <c r="K21" s="385"/>
      <c r="L21" s="385"/>
      <c r="M21" s="385"/>
      <c r="N21" s="385"/>
      <c r="O21" s="385"/>
      <c r="P21" s="386"/>
      <c r="Q21" s="527"/>
      <c r="R21" s="352">
        <f t="shared" si="2"/>
        <v>0</v>
      </c>
    </row>
    <row r="22" spans="1:18" ht="16.149999999999999" customHeight="1">
      <c r="A22" s="31" t="s">
        <v>53</v>
      </c>
      <c r="B22" s="383"/>
      <c r="C22" s="384"/>
      <c r="D22" s="353">
        <f t="shared" si="0"/>
        <v>0</v>
      </c>
      <c r="E22" s="383"/>
      <c r="F22" s="384"/>
      <c r="G22" s="384"/>
      <c r="H22" s="384"/>
      <c r="I22" s="353">
        <f t="shared" si="1"/>
        <v>0</v>
      </c>
      <c r="J22" s="385"/>
      <c r="K22" s="385"/>
      <c r="L22" s="385"/>
      <c r="M22" s="385"/>
      <c r="N22" s="385"/>
      <c r="O22" s="385"/>
      <c r="P22" s="386"/>
      <c r="Q22" s="527"/>
      <c r="R22" s="352">
        <f t="shared" si="2"/>
        <v>0</v>
      </c>
    </row>
    <row r="23" spans="1:18" ht="19.149999999999999" customHeight="1">
      <c r="A23" s="31" t="s">
        <v>52</v>
      </c>
      <c r="B23" s="383"/>
      <c r="C23" s="384"/>
      <c r="D23" s="353">
        <f t="shared" si="0"/>
        <v>0</v>
      </c>
      <c r="E23" s="383"/>
      <c r="F23" s="384"/>
      <c r="G23" s="384"/>
      <c r="H23" s="384"/>
      <c r="I23" s="353">
        <f t="shared" si="1"/>
        <v>0</v>
      </c>
      <c r="J23" s="385"/>
      <c r="K23" s="385"/>
      <c r="L23" s="385"/>
      <c r="M23" s="385"/>
      <c r="N23" s="385"/>
      <c r="O23" s="385"/>
      <c r="P23" s="386"/>
      <c r="Q23" s="527"/>
      <c r="R23" s="352">
        <f t="shared" si="2"/>
        <v>0</v>
      </c>
    </row>
    <row r="24" spans="1:18" ht="15.75">
      <c r="A24" s="31" t="s">
        <v>51</v>
      </c>
      <c r="B24" s="383"/>
      <c r="C24" s="384"/>
      <c r="D24" s="353">
        <f t="shared" si="0"/>
        <v>0</v>
      </c>
      <c r="E24" s="383"/>
      <c r="F24" s="384"/>
      <c r="G24" s="384"/>
      <c r="H24" s="384"/>
      <c r="I24" s="353">
        <f t="shared" si="1"/>
        <v>0</v>
      </c>
      <c r="J24" s="385"/>
      <c r="K24" s="385"/>
      <c r="L24" s="385"/>
      <c r="M24" s="385"/>
      <c r="N24" s="385"/>
      <c r="O24" s="385"/>
      <c r="P24" s="386"/>
      <c r="Q24" s="527"/>
      <c r="R24" s="352">
        <f t="shared" si="2"/>
        <v>0</v>
      </c>
    </row>
    <row r="25" spans="1:18" ht="15.75">
      <c r="A25" s="31" t="s">
        <v>50</v>
      </c>
      <c r="B25" s="383"/>
      <c r="C25" s="384"/>
      <c r="D25" s="353">
        <f t="shared" si="0"/>
        <v>0</v>
      </c>
      <c r="E25" s="383"/>
      <c r="F25" s="384"/>
      <c r="G25" s="384"/>
      <c r="H25" s="384"/>
      <c r="I25" s="353">
        <f t="shared" si="1"/>
        <v>0</v>
      </c>
      <c r="J25" s="385"/>
      <c r="K25" s="385"/>
      <c r="L25" s="385"/>
      <c r="M25" s="385"/>
      <c r="N25" s="385"/>
      <c r="O25" s="385"/>
      <c r="P25" s="386"/>
      <c r="Q25" s="527"/>
      <c r="R25" s="352">
        <f t="shared" si="2"/>
        <v>0</v>
      </c>
    </row>
    <row r="26" spans="1:18" ht="31.5">
      <c r="A26" s="31" t="s">
        <v>49</v>
      </c>
      <c r="B26" s="383"/>
      <c r="C26" s="384"/>
      <c r="D26" s="353">
        <f t="shared" si="0"/>
        <v>0</v>
      </c>
      <c r="E26" s="383"/>
      <c r="F26" s="384"/>
      <c r="G26" s="384"/>
      <c r="H26" s="384"/>
      <c r="I26" s="353">
        <f t="shared" si="1"/>
        <v>0</v>
      </c>
      <c r="J26" s="385"/>
      <c r="K26" s="385"/>
      <c r="L26" s="385"/>
      <c r="M26" s="385"/>
      <c r="N26" s="385"/>
      <c r="O26" s="385"/>
      <c r="P26" s="386"/>
      <c r="Q26" s="527"/>
      <c r="R26" s="352">
        <f t="shared" si="2"/>
        <v>0</v>
      </c>
    </row>
    <row r="27" spans="1:18" ht="16.5" customHeight="1">
      <c r="A27" s="31" t="s">
        <v>48</v>
      </c>
      <c r="B27" s="383"/>
      <c r="C27" s="384"/>
      <c r="D27" s="353">
        <f t="shared" si="0"/>
        <v>0</v>
      </c>
      <c r="E27" s="383"/>
      <c r="F27" s="384"/>
      <c r="G27" s="384"/>
      <c r="H27" s="384"/>
      <c r="I27" s="353">
        <f t="shared" si="1"/>
        <v>0</v>
      </c>
      <c r="J27" s="385"/>
      <c r="K27" s="385"/>
      <c r="L27" s="385"/>
      <c r="M27" s="385"/>
      <c r="N27" s="385"/>
      <c r="O27" s="385"/>
      <c r="P27" s="386"/>
      <c r="Q27" s="527"/>
      <c r="R27" s="352">
        <f t="shared" si="2"/>
        <v>0</v>
      </c>
    </row>
    <row r="28" spans="1:18" ht="17.25" customHeight="1">
      <c r="A28" s="31" t="s">
        <v>47</v>
      </c>
      <c r="B28" s="383"/>
      <c r="C28" s="384"/>
      <c r="D28" s="353">
        <f t="shared" si="0"/>
        <v>0</v>
      </c>
      <c r="E28" s="383"/>
      <c r="F28" s="384"/>
      <c r="G28" s="384"/>
      <c r="H28" s="384"/>
      <c r="I28" s="353">
        <f t="shared" si="1"/>
        <v>0</v>
      </c>
      <c r="J28" s="385"/>
      <c r="K28" s="385"/>
      <c r="L28" s="385"/>
      <c r="M28" s="385"/>
      <c r="N28" s="385"/>
      <c r="O28" s="385"/>
      <c r="P28" s="386"/>
      <c r="Q28" s="527"/>
      <c r="R28" s="352">
        <f t="shared" si="2"/>
        <v>0</v>
      </c>
    </row>
    <row r="29" spans="1:18" ht="31.5">
      <c r="A29" s="31" t="s">
        <v>46</v>
      </c>
      <c r="B29" s="383"/>
      <c r="C29" s="384"/>
      <c r="D29" s="353">
        <f t="shared" si="0"/>
        <v>0</v>
      </c>
      <c r="E29" s="383"/>
      <c r="F29" s="384"/>
      <c r="G29" s="384"/>
      <c r="H29" s="384"/>
      <c r="I29" s="353">
        <f t="shared" si="1"/>
        <v>0</v>
      </c>
      <c r="J29" s="385"/>
      <c r="K29" s="385"/>
      <c r="L29" s="385"/>
      <c r="M29" s="385"/>
      <c r="N29" s="385"/>
      <c r="O29" s="385"/>
      <c r="P29" s="386"/>
      <c r="Q29" s="527"/>
      <c r="R29" s="352">
        <f t="shared" si="2"/>
        <v>0</v>
      </c>
    </row>
    <row r="30" spans="1:18" ht="15.75">
      <c r="A30" s="31" t="s">
        <v>45</v>
      </c>
      <c r="B30" s="383"/>
      <c r="C30" s="384"/>
      <c r="D30" s="353">
        <f t="shared" si="0"/>
        <v>0</v>
      </c>
      <c r="E30" s="383"/>
      <c r="F30" s="384"/>
      <c r="G30" s="384"/>
      <c r="H30" s="384"/>
      <c r="I30" s="353">
        <f t="shared" si="1"/>
        <v>0</v>
      </c>
      <c r="J30" s="385"/>
      <c r="K30" s="385"/>
      <c r="L30" s="385"/>
      <c r="M30" s="385"/>
      <c r="N30" s="385"/>
      <c r="O30" s="385"/>
      <c r="P30" s="386"/>
      <c r="Q30" s="527"/>
      <c r="R30" s="352">
        <f t="shared" si="2"/>
        <v>0</v>
      </c>
    </row>
    <row r="31" spans="1:18" ht="32.25" customHeight="1">
      <c r="A31" s="31" t="s">
        <v>44</v>
      </c>
      <c r="B31" s="383"/>
      <c r="C31" s="384"/>
      <c r="D31" s="353">
        <f t="shared" si="0"/>
        <v>0</v>
      </c>
      <c r="E31" s="383"/>
      <c r="F31" s="384"/>
      <c r="G31" s="384"/>
      <c r="H31" s="384"/>
      <c r="I31" s="353">
        <f t="shared" si="1"/>
        <v>0</v>
      </c>
      <c r="J31" s="385"/>
      <c r="K31" s="385"/>
      <c r="L31" s="385"/>
      <c r="M31" s="385"/>
      <c r="N31" s="385"/>
      <c r="O31" s="385"/>
      <c r="P31" s="386"/>
      <c r="Q31" s="527"/>
      <c r="R31" s="352">
        <f t="shared" si="2"/>
        <v>0</v>
      </c>
    </row>
    <row r="32" spans="1:18" ht="15.75">
      <c r="A32" s="31" t="s">
        <v>43</v>
      </c>
      <c r="B32" s="383"/>
      <c r="C32" s="384"/>
      <c r="D32" s="353">
        <f t="shared" si="0"/>
        <v>0</v>
      </c>
      <c r="E32" s="383"/>
      <c r="F32" s="384"/>
      <c r="G32" s="384"/>
      <c r="H32" s="384"/>
      <c r="I32" s="353">
        <f t="shared" si="1"/>
        <v>0</v>
      </c>
      <c r="J32" s="385"/>
      <c r="K32" s="385"/>
      <c r="L32" s="385"/>
      <c r="M32" s="385"/>
      <c r="N32" s="385"/>
      <c r="O32" s="385"/>
      <c r="P32" s="386"/>
      <c r="Q32" s="527"/>
      <c r="R32" s="352">
        <f t="shared" si="2"/>
        <v>0</v>
      </c>
    </row>
    <row r="33" spans="1:18" ht="18.600000000000001" customHeight="1">
      <c r="A33" s="31" t="s">
        <v>42</v>
      </c>
      <c r="B33" s="383"/>
      <c r="C33" s="384"/>
      <c r="D33" s="353">
        <f t="shared" si="0"/>
        <v>0</v>
      </c>
      <c r="E33" s="383"/>
      <c r="F33" s="384"/>
      <c r="G33" s="384"/>
      <c r="H33" s="384"/>
      <c r="I33" s="353">
        <f t="shared" si="1"/>
        <v>0</v>
      </c>
      <c r="J33" s="385"/>
      <c r="K33" s="385"/>
      <c r="L33" s="385"/>
      <c r="M33" s="385"/>
      <c r="N33" s="385"/>
      <c r="O33" s="385"/>
      <c r="P33" s="386"/>
      <c r="Q33" s="527"/>
      <c r="R33" s="352">
        <f t="shared" si="2"/>
        <v>0</v>
      </c>
    </row>
    <row r="34" spans="1:18" ht="16.149999999999999" customHeight="1">
      <c r="A34" s="31" t="s">
        <v>41</v>
      </c>
      <c r="B34" s="383"/>
      <c r="C34" s="384"/>
      <c r="D34" s="353">
        <f t="shared" si="0"/>
        <v>0</v>
      </c>
      <c r="E34" s="383"/>
      <c r="F34" s="384"/>
      <c r="G34" s="384"/>
      <c r="H34" s="384"/>
      <c r="I34" s="353">
        <f t="shared" si="1"/>
        <v>0</v>
      </c>
      <c r="J34" s="385"/>
      <c r="K34" s="385"/>
      <c r="L34" s="385"/>
      <c r="M34" s="385"/>
      <c r="N34" s="385"/>
      <c r="O34" s="385"/>
      <c r="P34" s="386"/>
      <c r="Q34" s="527"/>
      <c r="R34" s="352">
        <f t="shared" si="2"/>
        <v>0</v>
      </c>
    </row>
    <row r="35" spans="1:18" ht="15.75">
      <c r="A35" s="31" t="s">
        <v>40</v>
      </c>
      <c r="B35" s="383"/>
      <c r="C35" s="384"/>
      <c r="D35" s="353">
        <f t="shared" si="0"/>
        <v>0</v>
      </c>
      <c r="E35" s="383"/>
      <c r="F35" s="384"/>
      <c r="G35" s="384"/>
      <c r="H35" s="384"/>
      <c r="I35" s="353">
        <f t="shared" si="1"/>
        <v>0</v>
      </c>
      <c r="J35" s="385"/>
      <c r="K35" s="385"/>
      <c r="L35" s="385"/>
      <c r="M35" s="385"/>
      <c r="N35" s="385"/>
      <c r="O35" s="385"/>
      <c r="P35" s="386"/>
      <c r="Q35" s="527"/>
      <c r="R35" s="352">
        <f t="shared" si="2"/>
        <v>0</v>
      </c>
    </row>
    <row r="36" spans="1:18" ht="15.75">
      <c r="A36" s="31" t="s">
        <v>39</v>
      </c>
      <c r="B36" s="383"/>
      <c r="C36" s="384"/>
      <c r="D36" s="353">
        <f t="shared" si="0"/>
        <v>0</v>
      </c>
      <c r="E36" s="383"/>
      <c r="F36" s="384"/>
      <c r="G36" s="384"/>
      <c r="H36" s="384"/>
      <c r="I36" s="353">
        <f t="shared" si="1"/>
        <v>0</v>
      </c>
      <c r="J36" s="385"/>
      <c r="K36" s="385"/>
      <c r="L36" s="385"/>
      <c r="M36" s="385"/>
      <c r="N36" s="385"/>
      <c r="O36" s="385"/>
      <c r="P36" s="386"/>
      <c r="Q36" s="527"/>
      <c r="R36" s="352">
        <f t="shared" si="2"/>
        <v>0</v>
      </c>
    </row>
    <row r="37" spans="1:18" ht="30.75" customHeight="1">
      <c r="A37" s="31" t="s">
        <v>38</v>
      </c>
      <c r="B37" s="383"/>
      <c r="C37" s="384"/>
      <c r="D37" s="353">
        <f t="shared" si="0"/>
        <v>0</v>
      </c>
      <c r="E37" s="383"/>
      <c r="F37" s="384"/>
      <c r="G37" s="384"/>
      <c r="H37" s="384"/>
      <c r="I37" s="353">
        <f t="shared" si="1"/>
        <v>0</v>
      </c>
      <c r="J37" s="385"/>
      <c r="K37" s="385"/>
      <c r="L37" s="385"/>
      <c r="M37" s="385"/>
      <c r="N37" s="385"/>
      <c r="O37" s="385"/>
      <c r="P37" s="386"/>
      <c r="Q37" s="527"/>
      <c r="R37" s="352">
        <f t="shared" si="2"/>
        <v>0</v>
      </c>
    </row>
    <row r="38" spans="1:18" ht="17.25" customHeight="1">
      <c r="A38" s="31" t="s">
        <v>37</v>
      </c>
      <c r="B38" s="383"/>
      <c r="C38" s="384"/>
      <c r="D38" s="353">
        <f t="shared" si="0"/>
        <v>0</v>
      </c>
      <c r="E38" s="383"/>
      <c r="F38" s="384"/>
      <c r="G38" s="384"/>
      <c r="H38" s="384"/>
      <c r="I38" s="353">
        <f t="shared" si="1"/>
        <v>0</v>
      </c>
      <c r="J38" s="385"/>
      <c r="K38" s="385"/>
      <c r="L38" s="385"/>
      <c r="M38" s="385"/>
      <c r="N38" s="385"/>
      <c r="O38" s="385"/>
      <c r="P38" s="386"/>
      <c r="Q38" s="527"/>
      <c r="R38" s="352">
        <f t="shared" si="2"/>
        <v>0</v>
      </c>
    </row>
    <row r="39" spans="1:18" ht="31.5">
      <c r="A39" s="31" t="s">
        <v>36</v>
      </c>
      <c r="B39" s="383"/>
      <c r="C39" s="384"/>
      <c r="D39" s="353">
        <f t="shared" si="0"/>
        <v>0</v>
      </c>
      <c r="E39" s="383"/>
      <c r="F39" s="384"/>
      <c r="G39" s="384"/>
      <c r="H39" s="384"/>
      <c r="I39" s="353">
        <f t="shared" si="1"/>
        <v>0</v>
      </c>
      <c r="J39" s="385"/>
      <c r="K39" s="385"/>
      <c r="L39" s="385"/>
      <c r="M39" s="385"/>
      <c r="N39" s="385"/>
      <c r="O39" s="385"/>
      <c r="P39" s="386"/>
      <c r="Q39" s="527"/>
      <c r="R39" s="352">
        <f t="shared" si="2"/>
        <v>0</v>
      </c>
    </row>
    <row r="40" spans="1:18" ht="15.75">
      <c r="A40" s="31" t="s">
        <v>35</v>
      </c>
      <c r="B40" s="383"/>
      <c r="C40" s="384"/>
      <c r="D40" s="353">
        <f t="shared" si="0"/>
        <v>0</v>
      </c>
      <c r="E40" s="383"/>
      <c r="F40" s="384"/>
      <c r="G40" s="384"/>
      <c r="H40" s="384"/>
      <c r="I40" s="353">
        <f t="shared" si="1"/>
        <v>0</v>
      </c>
      <c r="J40" s="385"/>
      <c r="K40" s="385"/>
      <c r="L40" s="385"/>
      <c r="M40" s="385"/>
      <c r="N40" s="385"/>
      <c r="O40" s="385"/>
      <c r="P40" s="386"/>
      <c r="Q40" s="527"/>
      <c r="R40" s="352">
        <f t="shared" si="2"/>
        <v>0</v>
      </c>
    </row>
    <row r="41" spans="1:18" ht="15.75">
      <c r="A41" s="31" t="s">
        <v>34</v>
      </c>
      <c r="B41" s="383"/>
      <c r="C41" s="384"/>
      <c r="D41" s="353">
        <f t="shared" si="0"/>
        <v>0</v>
      </c>
      <c r="E41" s="383"/>
      <c r="F41" s="384"/>
      <c r="G41" s="384"/>
      <c r="H41" s="384"/>
      <c r="I41" s="353">
        <f t="shared" si="1"/>
        <v>0</v>
      </c>
      <c r="J41" s="385"/>
      <c r="K41" s="385"/>
      <c r="L41" s="385"/>
      <c r="M41" s="385"/>
      <c r="N41" s="385"/>
      <c r="O41" s="385"/>
      <c r="P41" s="386"/>
      <c r="Q41" s="527"/>
      <c r="R41" s="352">
        <f t="shared" si="2"/>
        <v>0</v>
      </c>
    </row>
    <row r="42" spans="1:18" ht="31.5" customHeight="1">
      <c r="A42" s="31" t="s">
        <v>33</v>
      </c>
      <c r="B42" s="383"/>
      <c r="C42" s="384"/>
      <c r="D42" s="353">
        <f t="shared" si="0"/>
        <v>0</v>
      </c>
      <c r="E42" s="383"/>
      <c r="F42" s="384"/>
      <c r="G42" s="384"/>
      <c r="H42" s="384"/>
      <c r="I42" s="353">
        <f t="shared" si="1"/>
        <v>0</v>
      </c>
      <c r="J42" s="385"/>
      <c r="K42" s="385"/>
      <c r="L42" s="385"/>
      <c r="M42" s="385"/>
      <c r="N42" s="385"/>
      <c r="O42" s="385"/>
      <c r="P42" s="386"/>
      <c r="Q42" s="527"/>
      <c r="R42" s="352">
        <f t="shared" si="2"/>
        <v>0</v>
      </c>
    </row>
    <row r="43" spans="1:18" ht="15.75">
      <c r="A43" s="31" t="s">
        <v>32</v>
      </c>
      <c r="B43" s="383"/>
      <c r="C43" s="384"/>
      <c r="D43" s="353">
        <f t="shared" si="0"/>
        <v>0</v>
      </c>
      <c r="E43" s="383"/>
      <c r="F43" s="384"/>
      <c r="G43" s="384"/>
      <c r="H43" s="384"/>
      <c r="I43" s="353">
        <f t="shared" si="1"/>
        <v>0</v>
      </c>
      <c r="J43" s="385"/>
      <c r="K43" s="385"/>
      <c r="L43" s="385"/>
      <c r="M43" s="385"/>
      <c r="N43" s="385"/>
      <c r="O43" s="385"/>
      <c r="P43" s="386"/>
      <c r="Q43" s="527"/>
      <c r="R43" s="352">
        <f t="shared" si="2"/>
        <v>0</v>
      </c>
    </row>
    <row r="44" spans="1:18" ht="15.75">
      <c r="A44" s="31" t="s">
        <v>31</v>
      </c>
      <c r="B44" s="383"/>
      <c r="C44" s="384"/>
      <c r="D44" s="353">
        <f t="shared" si="0"/>
        <v>0</v>
      </c>
      <c r="E44" s="383"/>
      <c r="F44" s="384"/>
      <c r="G44" s="384"/>
      <c r="H44" s="384"/>
      <c r="I44" s="353">
        <f t="shared" si="1"/>
        <v>0</v>
      </c>
      <c r="J44" s="385"/>
      <c r="K44" s="385"/>
      <c r="L44" s="385"/>
      <c r="M44" s="385"/>
      <c r="N44" s="385"/>
      <c r="O44" s="385"/>
      <c r="P44" s="386"/>
      <c r="Q44" s="527"/>
      <c r="R44" s="352">
        <f t="shared" si="2"/>
        <v>0</v>
      </c>
    </row>
    <row r="45" spans="1:18" ht="15.75">
      <c r="A45" s="31" t="s">
        <v>30</v>
      </c>
      <c r="B45" s="383"/>
      <c r="C45" s="384"/>
      <c r="D45" s="353">
        <f t="shared" si="0"/>
        <v>0</v>
      </c>
      <c r="E45" s="383"/>
      <c r="F45" s="384"/>
      <c r="G45" s="384"/>
      <c r="H45" s="384"/>
      <c r="I45" s="353">
        <f t="shared" si="1"/>
        <v>0</v>
      </c>
      <c r="J45" s="385"/>
      <c r="K45" s="385"/>
      <c r="L45" s="385"/>
      <c r="M45" s="385"/>
      <c r="N45" s="385"/>
      <c r="O45" s="385"/>
      <c r="P45" s="386"/>
      <c r="Q45" s="527"/>
      <c r="R45" s="352">
        <f t="shared" si="2"/>
        <v>0</v>
      </c>
    </row>
    <row r="46" spans="1:18" ht="32.25" customHeight="1">
      <c r="A46" s="31" t="s">
        <v>29</v>
      </c>
      <c r="B46" s="383"/>
      <c r="C46" s="384"/>
      <c r="D46" s="353">
        <f t="shared" si="0"/>
        <v>0</v>
      </c>
      <c r="E46" s="383"/>
      <c r="F46" s="384"/>
      <c r="G46" s="384"/>
      <c r="H46" s="384"/>
      <c r="I46" s="353">
        <f t="shared" si="1"/>
        <v>0</v>
      </c>
      <c r="J46" s="385"/>
      <c r="K46" s="385"/>
      <c r="L46" s="385"/>
      <c r="M46" s="385"/>
      <c r="N46" s="385"/>
      <c r="O46" s="385"/>
      <c r="P46" s="386"/>
      <c r="Q46" s="527"/>
      <c r="R46" s="352">
        <f t="shared" si="2"/>
        <v>0</v>
      </c>
    </row>
    <row r="47" spans="1:18" ht="32.25" customHeight="1">
      <c r="A47" s="31" t="s">
        <v>28</v>
      </c>
      <c r="B47" s="383"/>
      <c r="C47" s="384"/>
      <c r="D47" s="353">
        <f t="shared" si="0"/>
        <v>0</v>
      </c>
      <c r="E47" s="383"/>
      <c r="F47" s="384"/>
      <c r="G47" s="384"/>
      <c r="H47" s="384"/>
      <c r="I47" s="353">
        <f t="shared" si="1"/>
        <v>0</v>
      </c>
      <c r="J47" s="385"/>
      <c r="K47" s="385"/>
      <c r="L47" s="385"/>
      <c r="M47" s="385"/>
      <c r="N47" s="385"/>
      <c r="O47" s="385"/>
      <c r="P47" s="386"/>
      <c r="Q47" s="527"/>
      <c r="R47" s="352">
        <f t="shared" si="2"/>
        <v>0</v>
      </c>
    </row>
    <row r="48" spans="1:18" ht="21.75" customHeight="1">
      <c r="A48" s="31" t="s">
        <v>27</v>
      </c>
      <c r="B48" s="383"/>
      <c r="C48" s="384"/>
      <c r="D48" s="353">
        <f t="shared" si="0"/>
        <v>0</v>
      </c>
      <c r="E48" s="383"/>
      <c r="F48" s="384"/>
      <c r="G48" s="384"/>
      <c r="H48" s="384"/>
      <c r="I48" s="353">
        <f t="shared" si="1"/>
        <v>0</v>
      </c>
      <c r="J48" s="385"/>
      <c r="K48" s="385"/>
      <c r="L48" s="385"/>
      <c r="M48" s="385"/>
      <c r="N48" s="385"/>
      <c r="O48" s="385"/>
      <c r="P48" s="386"/>
      <c r="Q48" s="527"/>
      <c r="R48" s="352">
        <f t="shared" si="2"/>
        <v>0</v>
      </c>
    </row>
    <row r="49" spans="1:18" ht="39" customHeight="1">
      <c r="A49" s="31" t="s">
        <v>26</v>
      </c>
      <c r="B49" s="383"/>
      <c r="C49" s="384"/>
      <c r="D49" s="353">
        <f t="shared" si="0"/>
        <v>0</v>
      </c>
      <c r="E49" s="383"/>
      <c r="F49" s="384"/>
      <c r="G49" s="384"/>
      <c r="H49" s="384"/>
      <c r="I49" s="353">
        <f t="shared" si="1"/>
        <v>0</v>
      </c>
      <c r="J49" s="385"/>
      <c r="K49" s="385"/>
      <c r="L49" s="385"/>
      <c r="M49" s="385"/>
      <c r="N49" s="385"/>
      <c r="O49" s="385"/>
      <c r="P49" s="386"/>
      <c r="Q49" s="527"/>
      <c r="R49" s="352">
        <f t="shared" si="2"/>
        <v>0</v>
      </c>
    </row>
    <row r="50" spans="1:18" ht="19.899999999999999" customHeight="1">
      <c r="A50" s="31" t="s">
        <v>25</v>
      </c>
      <c r="B50" s="383"/>
      <c r="C50" s="384"/>
      <c r="D50" s="353">
        <f t="shared" si="0"/>
        <v>0</v>
      </c>
      <c r="E50" s="383"/>
      <c r="F50" s="384"/>
      <c r="G50" s="384"/>
      <c r="H50" s="384"/>
      <c r="I50" s="353">
        <f t="shared" si="1"/>
        <v>0</v>
      </c>
      <c r="J50" s="385"/>
      <c r="K50" s="385"/>
      <c r="L50" s="385"/>
      <c r="M50" s="385"/>
      <c r="N50" s="385"/>
      <c r="O50" s="385"/>
      <c r="P50" s="386"/>
      <c r="Q50" s="527"/>
      <c r="R50" s="352">
        <f t="shared" si="2"/>
        <v>0</v>
      </c>
    </row>
    <row r="51" spans="1:18" ht="31.5" customHeight="1">
      <c r="A51" s="31" t="s">
        <v>24</v>
      </c>
      <c r="B51" s="383"/>
      <c r="C51" s="384"/>
      <c r="D51" s="353">
        <f t="shared" si="0"/>
        <v>0</v>
      </c>
      <c r="E51" s="383"/>
      <c r="F51" s="384"/>
      <c r="G51" s="384"/>
      <c r="H51" s="384"/>
      <c r="I51" s="353">
        <f t="shared" si="1"/>
        <v>0</v>
      </c>
      <c r="J51" s="385"/>
      <c r="K51" s="385"/>
      <c r="L51" s="385"/>
      <c r="M51" s="385"/>
      <c r="N51" s="385"/>
      <c r="O51" s="385"/>
      <c r="P51" s="386"/>
      <c r="Q51" s="527"/>
      <c r="R51" s="352">
        <f t="shared" si="2"/>
        <v>0</v>
      </c>
    </row>
    <row r="52" spans="1:18" ht="15.75" customHeight="1">
      <c r="A52" s="31" t="s">
        <v>23</v>
      </c>
      <c r="B52" s="383"/>
      <c r="C52" s="384"/>
      <c r="D52" s="353">
        <f t="shared" si="0"/>
        <v>0</v>
      </c>
      <c r="E52" s="383"/>
      <c r="F52" s="384"/>
      <c r="G52" s="384"/>
      <c r="H52" s="384"/>
      <c r="I52" s="353">
        <f t="shared" si="1"/>
        <v>0</v>
      </c>
      <c r="J52" s="385"/>
      <c r="K52" s="385"/>
      <c r="L52" s="385"/>
      <c r="M52" s="385"/>
      <c r="N52" s="385"/>
      <c r="O52" s="385"/>
      <c r="P52" s="386"/>
      <c r="Q52" s="527"/>
      <c r="R52" s="352">
        <f t="shared" si="2"/>
        <v>0</v>
      </c>
    </row>
    <row r="53" spans="1:18" ht="18" customHeight="1">
      <c r="A53" s="31" t="s">
        <v>22</v>
      </c>
      <c r="B53" s="383"/>
      <c r="C53" s="384"/>
      <c r="D53" s="353">
        <f t="shared" si="0"/>
        <v>0</v>
      </c>
      <c r="E53" s="383"/>
      <c r="F53" s="384"/>
      <c r="G53" s="384"/>
      <c r="H53" s="384"/>
      <c r="I53" s="353">
        <f t="shared" si="1"/>
        <v>0</v>
      </c>
      <c r="J53" s="385"/>
      <c r="K53" s="385"/>
      <c r="L53" s="385"/>
      <c r="M53" s="385"/>
      <c r="N53" s="385"/>
      <c r="O53" s="385"/>
      <c r="P53" s="386"/>
      <c r="Q53" s="527"/>
      <c r="R53" s="352">
        <f t="shared" si="2"/>
        <v>0</v>
      </c>
    </row>
    <row r="54" spans="1:18" ht="15.75">
      <c r="A54" s="31" t="s">
        <v>21</v>
      </c>
      <c r="B54" s="383"/>
      <c r="C54" s="384"/>
      <c r="D54" s="353">
        <f t="shared" si="0"/>
        <v>0</v>
      </c>
      <c r="E54" s="383"/>
      <c r="F54" s="384"/>
      <c r="G54" s="384"/>
      <c r="H54" s="384"/>
      <c r="I54" s="353">
        <f t="shared" si="1"/>
        <v>0</v>
      </c>
      <c r="J54" s="385"/>
      <c r="K54" s="385"/>
      <c r="L54" s="385"/>
      <c r="M54" s="385"/>
      <c r="N54" s="385"/>
      <c r="O54" s="385"/>
      <c r="P54" s="386"/>
      <c r="Q54" s="527"/>
      <c r="R54" s="352">
        <f t="shared" si="2"/>
        <v>0</v>
      </c>
    </row>
    <row r="55" spans="1:18" ht="31.5">
      <c r="A55" s="31" t="s">
        <v>20</v>
      </c>
      <c r="B55" s="383"/>
      <c r="C55" s="384"/>
      <c r="D55" s="353">
        <f t="shared" si="0"/>
        <v>0</v>
      </c>
      <c r="E55" s="383"/>
      <c r="F55" s="384"/>
      <c r="G55" s="384"/>
      <c r="H55" s="384"/>
      <c r="I55" s="353">
        <f t="shared" si="1"/>
        <v>0</v>
      </c>
      <c r="J55" s="385"/>
      <c r="K55" s="385"/>
      <c r="L55" s="385"/>
      <c r="M55" s="385"/>
      <c r="N55" s="385"/>
      <c r="O55" s="385"/>
      <c r="P55" s="386"/>
      <c r="Q55" s="527"/>
      <c r="R55" s="352">
        <f t="shared" si="2"/>
        <v>0</v>
      </c>
    </row>
    <row r="56" spans="1:18" ht="15.75">
      <c r="A56" s="31" t="s">
        <v>19</v>
      </c>
      <c r="B56" s="383"/>
      <c r="C56" s="384"/>
      <c r="D56" s="353">
        <f t="shared" si="0"/>
        <v>0</v>
      </c>
      <c r="E56" s="383"/>
      <c r="F56" s="384"/>
      <c r="G56" s="384"/>
      <c r="H56" s="384"/>
      <c r="I56" s="353">
        <f t="shared" si="1"/>
        <v>0</v>
      </c>
      <c r="J56" s="385"/>
      <c r="K56" s="385"/>
      <c r="L56" s="385"/>
      <c r="M56" s="385"/>
      <c r="N56" s="385"/>
      <c r="O56" s="385"/>
      <c r="P56" s="386"/>
      <c r="Q56" s="527"/>
      <c r="R56" s="352">
        <f t="shared" si="2"/>
        <v>0</v>
      </c>
    </row>
    <row r="57" spans="1:18" ht="15.75">
      <c r="A57" s="31" t="s">
        <v>18</v>
      </c>
      <c r="B57" s="383"/>
      <c r="C57" s="384"/>
      <c r="D57" s="353">
        <f t="shared" si="0"/>
        <v>0</v>
      </c>
      <c r="E57" s="383"/>
      <c r="F57" s="384"/>
      <c r="G57" s="384"/>
      <c r="H57" s="384"/>
      <c r="I57" s="353">
        <f t="shared" si="1"/>
        <v>0</v>
      </c>
      <c r="J57" s="385"/>
      <c r="K57" s="385"/>
      <c r="L57" s="385"/>
      <c r="M57" s="385"/>
      <c r="N57" s="385"/>
      <c r="O57" s="385"/>
      <c r="P57" s="386"/>
      <c r="Q57" s="527"/>
      <c r="R57" s="352">
        <f t="shared" si="2"/>
        <v>0</v>
      </c>
    </row>
    <row r="58" spans="1:18" ht="15.75">
      <c r="A58" s="31" t="s">
        <v>17</v>
      </c>
      <c r="B58" s="383"/>
      <c r="C58" s="384"/>
      <c r="D58" s="353">
        <f t="shared" si="0"/>
        <v>0</v>
      </c>
      <c r="E58" s="383"/>
      <c r="F58" s="384"/>
      <c r="G58" s="384"/>
      <c r="H58" s="384"/>
      <c r="I58" s="353">
        <f t="shared" si="1"/>
        <v>0</v>
      </c>
      <c r="J58" s="385"/>
      <c r="K58" s="385"/>
      <c r="L58" s="385"/>
      <c r="M58" s="385"/>
      <c r="N58" s="385"/>
      <c r="O58" s="385"/>
      <c r="P58" s="386"/>
      <c r="Q58" s="527"/>
      <c r="R58" s="352">
        <f t="shared" si="2"/>
        <v>0</v>
      </c>
    </row>
    <row r="59" spans="1:18" ht="15.75">
      <c r="A59" s="31" t="s">
        <v>16</v>
      </c>
      <c r="B59" s="383"/>
      <c r="C59" s="384"/>
      <c r="D59" s="353">
        <f t="shared" si="0"/>
        <v>0</v>
      </c>
      <c r="E59" s="383"/>
      <c r="F59" s="384"/>
      <c r="G59" s="384"/>
      <c r="H59" s="384"/>
      <c r="I59" s="353">
        <f t="shared" si="1"/>
        <v>0</v>
      </c>
      <c r="J59" s="385"/>
      <c r="K59" s="385"/>
      <c r="L59" s="385"/>
      <c r="M59" s="385"/>
      <c r="N59" s="385"/>
      <c r="O59" s="385"/>
      <c r="P59" s="386"/>
      <c r="Q59" s="527"/>
      <c r="R59" s="352">
        <f t="shared" si="2"/>
        <v>0</v>
      </c>
    </row>
    <row r="60" spans="1:18" ht="31.5">
      <c r="A60" s="31" t="s">
        <v>15</v>
      </c>
      <c r="B60" s="383"/>
      <c r="C60" s="384"/>
      <c r="D60" s="353">
        <f t="shared" si="0"/>
        <v>0</v>
      </c>
      <c r="E60" s="383"/>
      <c r="F60" s="384"/>
      <c r="G60" s="384"/>
      <c r="H60" s="384"/>
      <c r="I60" s="353">
        <f t="shared" si="1"/>
        <v>0</v>
      </c>
      <c r="J60" s="385"/>
      <c r="K60" s="385"/>
      <c r="L60" s="385"/>
      <c r="M60" s="385"/>
      <c r="N60" s="385"/>
      <c r="O60" s="385"/>
      <c r="P60" s="386"/>
      <c r="Q60" s="527"/>
      <c r="R60" s="352">
        <f t="shared" si="2"/>
        <v>0</v>
      </c>
    </row>
    <row r="61" spans="1:18" ht="15.75">
      <c r="A61" s="31" t="s">
        <v>14</v>
      </c>
      <c r="B61" s="383"/>
      <c r="C61" s="384"/>
      <c r="D61" s="353">
        <f t="shared" si="0"/>
        <v>0</v>
      </c>
      <c r="E61" s="383"/>
      <c r="F61" s="384"/>
      <c r="G61" s="384"/>
      <c r="H61" s="384"/>
      <c r="I61" s="353">
        <f t="shared" si="1"/>
        <v>0</v>
      </c>
      <c r="J61" s="385"/>
      <c r="K61" s="385"/>
      <c r="L61" s="385"/>
      <c r="M61" s="385"/>
      <c r="N61" s="385"/>
      <c r="O61" s="385"/>
      <c r="P61" s="386"/>
      <c r="Q61" s="527"/>
      <c r="R61" s="352">
        <f t="shared" si="2"/>
        <v>0</v>
      </c>
    </row>
    <row r="62" spans="1:18" ht="15.75">
      <c r="A62" s="31" t="s">
        <v>13</v>
      </c>
      <c r="B62" s="383"/>
      <c r="C62" s="384"/>
      <c r="D62" s="353">
        <f t="shared" si="0"/>
        <v>0</v>
      </c>
      <c r="E62" s="383"/>
      <c r="F62" s="384"/>
      <c r="G62" s="384"/>
      <c r="H62" s="384"/>
      <c r="I62" s="353">
        <f t="shared" si="1"/>
        <v>0</v>
      </c>
      <c r="J62" s="385"/>
      <c r="K62" s="385"/>
      <c r="L62" s="385"/>
      <c r="M62" s="385"/>
      <c r="N62" s="385"/>
      <c r="O62" s="385"/>
      <c r="P62" s="386"/>
      <c r="Q62" s="527"/>
      <c r="R62" s="352">
        <f t="shared" si="2"/>
        <v>0</v>
      </c>
    </row>
    <row r="63" spans="1:18" ht="19.899999999999999" customHeight="1">
      <c r="A63" s="31" t="s">
        <v>12</v>
      </c>
      <c r="B63" s="383"/>
      <c r="C63" s="384"/>
      <c r="D63" s="353">
        <f t="shared" si="0"/>
        <v>0</v>
      </c>
      <c r="E63" s="383"/>
      <c r="F63" s="384"/>
      <c r="G63" s="384"/>
      <c r="H63" s="384"/>
      <c r="I63" s="353">
        <f t="shared" si="1"/>
        <v>0</v>
      </c>
      <c r="J63" s="385"/>
      <c r="K63" s="385"/>
      <c r="L63" s="385"/>
      <c r="M63" s="385"/>
      <c r="N63" s="385"/>
      <c r="O63" s="385"/>
      <c r="P63" s="386"/>
      <c r="Q63" s="527"/>
      <c r="R63" s="352">
        <f t="shared" si="2"/>
        <v>0</v>
      </c>
    </row>
    <row r="64" spans="1:18" ht="15.75">
      <c r="A64" s="31" t="s">
        <v>11</v>
      </c>
      <c r="B64" s="383"/>
      <c r="C64" s="384"/>
      <c r="D64" s="353">
        <f t="shared" si="0"/>
        <v>0</v>
      </c>
      <c r="E64" s="383"/>
      <c r="F64" s="384"/>
      <c r="G64" s="384"/>
      <c r="H64" s="384"/>
      <c r="I64" s="353">
        <f t="shared" si="1"/>
        <v>0</v>
      </c>
      <c r="J64" s="385"/>
      <c r="K64" s="385"/>
      <c r="L64" s="385"/>
      <c r="M64" s="385"/>
      <c r="N64" s="385"/>
      <c r="O64" s="385"/>
      <c r="P64" s="386"/>
      <c r="Q64" s="527"/>
      <c r="R64" s="352">
        <f t="shared" si="2"/>
        <v>0</v>
      </c>
    </row>
    <row r="65" spans="1:18" ht="15.75">
      <c r="A65" s="31" t="s">
        <v>10</v>
      </c>
      <c r="B65" s="383"/>
      <c r="C65" s="384"/>
      <c r="D65" s="353">
        <f t="shared" si="0"/>
        <v>0</v>
      </c>
      <c r="E65" s="383"/>
      <c r="F65" s="384"/>
      <c r="G65" s="384"/>
      <c r="H65" s="384"/>
      <c r="I65" s="353">
        <f t="shared" si="1"/>
        <v>0</v>
      </c>
      <c r="J65" s="385"/>
      <c r="K65" s="385"/>
      <c r="L65" s="385"/>
      <c r="M65" s="385"/>
      <c r="N65" s="385"/>
      <c r="O65" s="385"/>
      <c r="P65" s="386"/>
      <c r="Q65" s="527"/>
      <c r="R65" s="352">
        <f t="shared" si="2"/>
        <v>0</v>
      </c>
    </row>
    <row r="66" spans="1:18" ht="31.5">
      <c r="A66" s="31" t="s">
        <v>9</v>
      </c>
      <c r="B66" s="383"/>
      <c r="C66" s="384"/>
      <c r="D66" s="353">
        <f t="shared" si="0"/>
        <v>0</v>
      </c>
      <c r="E66" s="383"/>
      <c r="F66" s="384"/>
      <c r="G66" s="384"/>
      <c r="H66" s="384"/>
      <c r="I66" s="353">
        <f t="shared" si="1"/>
        <v>0</v>
      </c>
      <c r="J66" s="385"/>
      <c r="K66" s="385"/>
      <c r="L66" s="385"/>
      <c r="M66" s="385"/>
      <c r="N66" s="385"/>
      <c r="O66" s="385"/>
      <c r="P66" s="386"/>
      <c r="Q66" s="527"/>
      <c r="R66" s="352">
        <f t="shared" si="2"/>
        <v>0</v>
      </c>
    </row>
    <row r="67" spans="1:18" ht="15.75">
      <c r="A67" s="31" t="s">
        <v>8</v>
      </c>
      <c r="B67" s="383"/>
      <c r="C67" s="384"/>
      <c r="D67" s="353">
        <f t="shared" si="0"/>
        <v>0</v>
      </c>
      <c r="E67" s="383"/>
      <c r="F67" s="384"/>
      <c r="G67" s="384"/>
      <c r="H67" s="384"/>
      <c r="I67" s="353">
        <f t="shared" si="1"/>
        <v>0</v>
      </c>
      <c r="J67" s="385"/>
      <c r="K67" s="385"/>
      <c r="L67" s="385"/>
      <c r="M67" s="385"/>
      <c r="N67" s="385"/>
      <c r="O67" s="385"/>
      <c r="P67" s="386"/>
      <c r="Q67" s="527"/>
      <c r="R67" s="352">
        <f t="shared" si="2"/>
        <v>0</v>
      </c>
    </row>
    <row r="68" spans="1:18" ht="15.75">
      <c r="A68" s="31" t="s">
        <v>7</v>
      </c>
      <c r="B68" s="383"/>
      <c r="C68" s="384"/>
      <c r="D68" s="353">
        <f t="shared" si="0"/>
        <v>0</v>
      </c>
      <c r="E68" s="383"/>
      <c r="F68" s="384"/>
      <c r="G68" s="384"/>
      <c r="H68" s="384"/>
      <c r="I68" s="353">
        <f t="shared" si="1"/>
        <v>0</v>
      </c>
      <c r="J68" s="385"/>
      <c r="K68" s="385"/>
      <c r="L68" s="385"/>
      <c r="M68" s="385"/>
      <c r="N68" s="385"/>
      <c r="O68" s="385"/>
      <c r="P68" s="386"/>
      <c r="Q68" s="527"/>
      <c r="R68" s="352">
        <f t="shared" si="2"/>
        <v>0</v>
      </c>
    </row>
    <row r="69" spans="1:18" ht="21" customHeight="1">
      <c r="A69" s="31" t="s">
        <v>6</v>
      </c>
      <c r="B69" s="383"/>
      <c r="C69" s="384"/>
      <c r="D69" s="353">
        <f t="shared" si="0"/>
        <v>0</v>
      </c>
      <c r="E69" s="383"/>
      <c r="F69" s="384"/>
      <c r="G69" s="384"/>
      <c r="H69" s="384"/>
      <c r="I69" s="353">
        <f t="shared" si="1"/>
        <v>0</v>
      </c>
      <c r="J69" s="385"/>
      <c r="K69" s="385"/>
      <c r="L69" s="385"/>
      <c r="M69" s="385"/>
      <c r="N69" s="385"/>
      <c r="O69" s="385"/>
      <c r="P69" s="386"/>
      <c r="Q69" s="527"/>
      <c r="R69" s="352">
        <f t="shared" si="2"/>
        <v>0</v>
      </c>
    </row>
    <row r="70" spans="1:18" ht="15.75">
      <c r="A70" s="31" t="s">
        <v>5</v>
      </c>
      <c r="B70" s="383"/>
      <c r="C70" s="384"/>
      <c r="D70" s="353">
        <f t="shared" si="0"/>
        <v>0</v>
      </c>
      <c r="E70" s="383"/>
      <c r="F70" s="384"/>
      <c r="G70" s="384"/>
      <c r="H70" s="384"/>
      <c r="I70" s="353">
        <f t="shared" si="1"/>
        <v>0</v>
      </c>
      <c r="J70" s="385"/>
      <c r="K70" s="385"/>
      <c r="L70" s="385"/>
      <c r="M70" s="385"/>
      <c r="N70" s="385"/>
      <c r="O70" s="385"/>
      <c r="P70" s="386"/>
      <c r="Q70" s="527"/>
      <c r="R70" s="352">
        <f t="shared" si="2"/>
        <v>0</v>
      </c>
    </row>
    <row r="71" spans="1:18" ht="47.25">
      <c r="A71" s="31" t="s">
        <v>4</v>
      </c>
      <c r="B71" s="383"/>
      <c r="C71" s="384"/>
      <c r="D71" s="353">
        <f>B71+C71</f>
        <v>0</v>
      </c>
      <c r="E71" s="383"/>
      <c r="F71" s="384"/>
      <c r="G71" s="384"/>
      <c r="H71" s="384"/>
      <c r="I71" s="353">
        <f>E71+F71+G71</f>
        <v>0</v>
      </c>
      <c r="J71" s="385"/>
      <c r="K71" s="385"/>
      <c r="L71" s="385"/>
      <c r="M71" s="385"/>
      <c r="N71" s="385"/>
      <c r="O71" s="385"/>
      <c r="P71" s="386"/>
      <c r="Q71" s="527"/>
      <c r="R71" s="352">
        <f t="shared" si="2"/>
        <v>0</v>
      </c>
    </row>
    <row r="72" spans="1:18" ht="15.75">
      <c r="A72" s="31" t="s">
        <v>3</v>
      </c>
      <c r="B72" s="383"/>
      <c r="C72" s="384"/>
      <c r="D72" s="353">
        <f t="shared" si="0"/>
        <v>0</v>
      </c>
      <c r="E72" s="383"/>
      <c r="F72" s="384"/>
      <c r="G72" s="384"/>
      <c r="H72" s="384"/>
      <c r="I72" s="353">
        <f t="shared" si="1"/>
        <v>0</v>
      </c>
      <c r="J72" s="385"/>
      <c r="K72" s="385"/>
      <c r="L72" s="385"/>
      <c r="M72" s="385"/>
      <c r="N72" s="385"/>
      <c r="O72" s="385"/>
      <c r="P72" s="386"/>
      <c r="Q72" s="527"/>
      <c r="R72" s="352">
        <f t="shared" si="2"/>
        <v>0</v>
      </c>
    </row>
    <row r="73" spans="1:18" ht="31.5">
      <c r="A73" s="31" t="s">
        <v>2</v>
      </c>
      <c r="B73" s="383"/>
      <c r="C73" s="384"/>
      <c r="D73" s="353">
        <f t="shared" si="0"/>
        <v>0</v>
      </c>
      <c r="E73" s="383"/>
      <c r="F73" s="384"/>
      <c r="G73" s="384"/>
      <c r="H73" s="384"/>
      <c r="I73" s="353">
        <f t="shared" si="1"/>
        <v>0</v>
      </c>
      <c r="J73" s="385"/>
      <c r="K73" s="385"/>
      <c r="L73" s="385"/>
      <c r="M73" s="385"/>
      <c r="N73" s="385"/>
      <c r="O73" s="385"/>
      <c r="P73" s="386"/>
      <c r="Q73" s="527"/>
      <c r="R73" s="352">
        <f t="shared" si="2"/>
        <v>0</v>
      </c>
    </row>
    <row r="74" spans="1:18" ht="32.25" thickBot="1">
      <c r="A74" s="341" t="s">
        <v>1</v>
      </c>
      <c r="B74" s="387"/>
      <c r="C74" s="388"/>
      <c r="D74" s="354">
        <f t="shared" si="0"/>
        <v>0</v>
      </c>
      <c r="E74" s="387"/>
      <c r="F74" s="388"/>
      <c r="G74" s="388"/>
      <c r="H74" s="388"/>
      <c r="I74" s="355">
        <f t="shared" si="1"/>
        <v>0</v>
      </c>
      <c r="J74" s="533"/>
      <c r="K74" s="533"/>
      <c r="L74" s="533"/>
      <c r="M74" s="533"/>
      <c r="N74" s="533"/>
      <c r="O74" s="533"/>
      <c r="P74" s="534"/>
      <c r="Q74" s="535"/>
      <c r="R74" s="352">
        <f t="shared" si="2"/>
        <v>0</v>
      </c>
    </row>
    <row r="75" spans="1:18" ht="35.450000000000003" customHeight="1" thickBot="1">
      <c r="A75" s="356" t="s">
        <v>0</v>
      </c>
      <c r="B75" s="357">
        <f>SUM(B11:B74)</f>
        <v>0</v>
      </c>
      <c r="C75" s="358">
        <f t="shared" ref="C75:R75" si="3">SUM(C11:C74)</f>
        <v>0</v>
      </c>
      <c r="D75" s="358">
        <f t="shared" si="3"/>
        <v>0</v>
      </c>
      <c r="E75" s="357">
        <f t="shared" si="3"/>
        <v>0</v>
      </c>
      <c r="F75" s="358">
        <f t="shared" si="3"/>
        <v>0</v>
      </c>
      <c r="G75" s="358">
        <f>SUM(G11:G74)</f>
        <v>0</v>
      </c>
      <c r="H75" s="359">
        <f t="shared" si="3"/>
        <v>0</v>
      </c>
      <c r="I75" s="360">
        <f t="shared" si="3"/>
        <v>0</v>
      </c>
      <c r="J75" s="358">
        <f t="shared" si="3"/>
        <v>20180</v>
      </c>
      <c r="K75" s="358">
        <f t="shared" si="3"/>
        <v>0</v>
      </c>
      <c r="L75" s="359">
        <f t="shared" si="3"/>
        <v>0</v>
      </c>
      <c r="M75" s="359">
        <f t="shared" si="3"/>
        <v>0</v>
      </c>
      <c r="N75" s="358">
        <f t="shared" si="3"/>
        <v>0</v>
      </c>
      <c r="O75" s="358">
        <f t="shared" si="3"/>
        <v>0</v>
      </c>
      <c r="P75" s="358">
        <f t="shared" si="3"/>
        <v>0</v>
      </c>
      <c r="Q75" s="358">
        <f t="shared" si="3"/>
        <v>0</v>
      </c>
      <c r="R75" s="361">
        <f t="shared" si="3"/>
        <v>20180</v>
      </c>
    </row>
    <row r="76" spans="1:18">
      <c r="A76" s="362"/>
      <c r="B76" s="362"/>
      <c r="C76" s="362"/>
      <c r="D76" s="362"/>
      <c r="E76" s="362"/>
      <c r="F76" s="362"/>
      <c r="G76" s="362"/>
      <c r="H76" s="362"/>
      <c r="I76" s="362"/>
      <c r="J76" s="362"/>
      <c r="K76" s="362"/>
      <c r="L76" s="362"/>
      <c r="M76" s="362"/>
      <c r="N76" s="362"/>
      <c r="O76" s="362"/>
      <c r="P76" s="362"/>
      <c r="Q76" s="362"/>
      <c r="R76" s="362"/>
    </row>
    <row r="77" spans="1:18" ht="18.75">
      <c r="A77" s="370"/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0"/>
    </row>
  </sheetData>
  <mergeCells count="21">
    <mergeCell ref="N9:N10"/>
    <mergeCell ref="O9:O10"/>
    <mergeCell ref="P9:P10"/>
    <mergeCell ref="Q9:Q10"/>
    <mergeCell ref="R9:R10"/>
    <mergeCell ref="K9:M9"/>
    <mergeCell ref="B2:O2"/>
    <mergeCell ref="B3:O3"/>
    <mergeCell ref="A5:A10"/>
    <mergeCell ref="B5:D8"/>
    <mergeCell ref="E5:I8"/>
    <mergeCell ref="J5:R8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51181102362204722" right="0" top="0.19685039370078741" bottom="0" header="0.31496062992125984" footer="0.31496062992125984"/>
  <pageSetup paperSize="9" scale="48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77"/>
  <sheetViews>
    <sheetView zoomScale="86" zoomScaleNormal="86" zoomScaleSheetLayoutView="112" workbookViewId="0">
      <pane ySplit="10" topLeftCell="A65" activePane="bottomLeft" state="frozen"/>
      <selection activeCell="M80" sqref="M80"/>
      <selection pane="bottomLeft" activeCell="M80" sqref="M80"/>
    </sheetView>
  </sheetViews>
  <sheetFormatPr defaultRowHeight="15"/>
  <cols>
    <col min="1" max="1" width="30.42578125" style="113" customWidth="1"/>
    <col min="2" max="2" width="8.85546875" style="113" customWidth="1"/>
    <col min="3" max="4" width="10.5703125" style="113" customWidth="1"/>
    <col min="5" max="5" width="16.28515625" style="113" customWidth="1"/>
    <col min="6" max="6" width="10" style="113" customWidth="1"/>
    <col min="7" max="7" width="7.140625" style="113" customWidth="1"/>
    <col min="8" max="9" width="9" style="113" customWidth="1"/>
    <col min="10" max="10" width="9.5703125" style="113" customWidth="1"/>
    <col min="11" max="12" width="9.140625" style="113"/>
    <col min="13" max="13" width="10" style="113" customWidth="1"/>
    <col min="14" max="15" width="10.28515625" style="113" customWidth="1"/>
    <col min="16" max="216" width="9.140625" style="113"/>
    <col min="217" max="217" width="34" style="113" customWidth="1"/>
    <col min="218" max="218" width="11.28515625" style="113" customWidth="1"/>
    <col min="219" max="219" width="11" style="113" customWidth="1"/>
    <col min="220" max="226" width="9.140625" style="113"/>
    <col min="227" max="228" width="10.7109375" style="113" customWidth="1"/>
    <col min="229" max="229" width="9.140625" style="113"/>
    <col min="230" max="230" width="11.5703125" style="113" customWidth="1"/>
    <col min="231" max="231" width="13.7109375" style="113" customWidth="1"/>
    <col min="232" max="235" width="9.28515625" style="113" customWidth="1"/>
    <col min="236" max="472" width="9.140625" style="113"/>
    <col min="473" max="473" width="34" style="113" customWidth="1"/>
    <col min="474" max="474" width="11.28515625" style="113" customWidth="1"/>
    <col min="475" max="475" width="11" style="113" customWidth="1"/>
    <col min="476" max="482" width="9.140625" style="113"/>
    <col min="483" max="484" width="10.7109375" style="113" customWidth="1"/>
    <col min="485" max="485" width="9.140625" style="113"/>
    <col min="486" max="486" width="11.5703125" style="113" customWidth="1"/>
    <col min="487" max="487" width="13.7109375" style="113" customWidth="1"/>
    <col min="488" max="491" width="9.28515625" style="113" customWidth="1"/>
    <col min="492" max="728" width="9.140625" style="113"/>
    <col min="729" max="729" width="34" style="113" customWidth="1"/>
    <col min="730" max="730" width="11.28515625" style="113" customWidth="1"/>
    <col min="731" max="731" width="11" style="113" customWidth="1"/>
    <col min="732" max="738" width="9.140625" style="113"/>
    <col min="739" max="740" width="10.7109375" style="113" customWidth="1"/>
    <col min="741" max="741" width="9.140625" style="113"/>
    <col min="742" max="742" width="11.5703125" style="113" customWidth="1"/>
    <col min="743" max="743" width="13.7109375" style="113" customWidth="1"/>
    <col min="744" max="747" width="9.28515625" style="113" customWidth="1"/>
    <col min="748" max="984" width="9.140625" style="113"/>
    <col min="985" max="985" width="34" style="113" customWidth="1"/>
    <col min="986" max="986" width="11.28515625" style="113" customWidth="1"/>
    <col min="987" max="987" width="11" style="113" customWidth="1"/>
    <col min="988" max="994" width="9.140625" style="113"/>
    <col min="995" max="996" width="10.7109375" style="113" customWidth="1"/>
    <col min="997" max="997" width="9.140625" style="113"/>
    <col min="998" max="998" width="11.5703125" style="113" customWidth="1"/>
    <col min="999" max="999" width="13.7109375" style="113" customWidth="1"/>
    <col min="1000" max="1003" width="9.28515625" style="113" customWidth="1"/>
    <col min="1004" max="1240" width="9.140625" style="113"/>
    <col min="1241" max="1241" width="34" style="113" customWidth="1"/>
    <col min="1242" max="1242" width="11.28515625" style="113" customWidth="1"/>
    <col min="1243" max="1243" width="11" style="113" customWidth="1"/>
    <col min="1244" max="1250" width="9.140625" style="113"/>
    <col min="1251" max="1252" width="10.7109375" style="113" customWidth="1"/>
    <col min="1253" max="1253" width="9.140625" style="113"/>
    <col min="1254" max="1254" width="11.5703125" style="113" customWidth="1"/>
    <col min="1255" max="1255" width="13.7109375" style="113" customWidth="1"/>
    <col min="1256" max="1259" width="9.28515625" style="113" customWidth="1"/>
    <col min="1260" max="1496" width="9.140625" style="113"/>
    <col min="1497" max="1497" width="34" style="113" customWidth="1"/>
    <col min="1498" max="1498" width="11.28515625" style="113" customWidth="1"/>
    <col min="1499" max="1499" width="11" style="113" customWidth="1"/>
    <col min="1500" max="1506" width="9.140625" style="113"/>
    <col min="1507" max="1508" width="10.7109375" style="113" customWidth="1"/>
    <col min="1509" max="1509" width="9.140625" style="113"/>
    <col min="1510" max="1510" width="11.5703125" style="113" customWidth="1"/>
    <col min="1511" max="1511" width="13.7109375" style="113" customWidth="1"/>
    <col min="1512" max="1515" width="9.28515625" style="113" customWidth="1"/>
    <col min="1516" max="1752" width="9.140625" style="113"/>
    <col min="1753" max="1753" width="34" style="113" customWidth="1"/>
    <col min="1754" max="1754" width="11.28515625" style="113" customWidth="1"/>
    <col min="1755" max="1755" width="11" style="113" customWidth="1"/>
    <col min="1756" max="1762" width="9.140625" style="113"/>
    <col min="1763" max="1764" width="10.7109375" style="113" customWidth="1"/>
    <col min="1765" max="1765" width="9.140625" style="113"/>
    <col min="1766" max="1766" width="11.5703125" style="113" customWidth="1"/>
    <col min="1767" max="1767" width="13.7109375" style="113" customWidth="1"/>
    <col min="1768" max="1771" width="9.28515625" style="113" customWidth="1"/>
    <col min="1772" max="2008" width="9.140625" style="113"/>
    <col min="2009" max="2009" width="34" style="113" customWidth="1"/>
    <col min="2010" max="2010" width="11.28515625" style="113" customWidth="1"/>
    <col min="2011" max="2011" width="11" style="113" customWidth="1"/>
    <col min="2012" max="2018" width="9.140625" style="113"/>
    <col min="2019" max="2020" width="10.7109375" style="113" customWidth="1"/>
    <col min="2021" max="2021" width="9.140625" style="113"/>
    <col min="2022" max="2022" width="11.5703125" style="113" customWidth="1"/>
    <col min="2023" max="2023" width="13.7109375" style="113" customWidth="1"/>
    <col min="2024" max="2027" width="9.28515625" style="113" customWidth="1"/>
    <col min="2028" max="2264" width="9.140625" style="113"/>
    <col min="2265" max="2265" width="34" style="113" customWidth="1"/>
    <col min="2266" max="2266" width="11.28515625" style="113" customWidth="1"/>
    <col min="2267" max="2267" width="11" style="113" customWidth="1"/>
    <col min="2268" max="2274" width="9.140625" style="113"/>
    <col min="2275" max="2276" width="10.7109375" style="113" customWidth="1"/>
    <col min="2277" max="2277" width="9.140625" style="113"/>
    <col min="2278" max="2278" width="11.5703125" style="113" customWidth="1"/>
    <col min="2279" max="2279" width="13.7109375" style="113" customWidth="1"/>
    <col min="2280" max="2283" width="9.28515625" style="113" customWidth="1"/>
    <col min="2284" max="2520" width="9.140625" style="113"/>
    <col min="2521" max="2521" width="34" style="113" customWidth="1"/>
    <col min="2522" max="2522" width="11.28515625" style="113" customWidth="1"/>
    <col min="2523" max="2523" width="11" style="113" customWidth="1"/>
    <col min="2524" max="2530" width="9.140625" style="113"/>
    <col min="2531" max="2532" width="10.7109375" style="113" customWidth="1"/>
    <col min="2533" max="2533" width="9.140625" style="113"/>
    <col min="2534" max="2534" width="11.5703125" style="113" customWidth="1"/>
    <col min="2535" max="2535" width="13.7109375" style="113" customWidth="1"/>
    <col min="2536" max="2539" width="9.28515625" style="113" customWidth="1"/>
    <col min="2540" max="2776" width="9.140625" style="113"/>
    <col min="2777" max="2777" width="34" style="113" customWidth="1"/>
    <col min="2778" max="2778" width="11.28515625" style="113" customWidth="1"/>
    <col min="2779" max="2779" width="11" style="113" customWidth="1"/>
    <col min="2780" max="2786" width="9.140625" style="113"/>
    <col min="2787" max="2788" width="10.7109375" style="113" customWidth="1"/>
    <col min="2789" max="2789" width="9.140625" style="113"/>
    <col min="2790" max="2790" width="11.5703125" style="113" customWidth="1"/>
    <col min="2791" max="2791" width="13.7109375" style="113" customWidth="1"/>
    <col min="2792" max="2795" width="9.28515625" style="113" customWidth="1"/>
    <col min="2796" max="3032" width="9.140625" style="113"/>
    <col min="3033" max="3033" width="34" style="113" customWidth="1"/>
    <col min="3034" max="3034" width="11.28515625" style="113" customWidth="1"/>
    <col min="3035" max="3035" width="11" style="113" customWidth="1"/>
    <col min="3036" max="3042" width="9.140625" style="113"/>
    <col min="3043" max="3044" width="10.7109375" style="113" customWidth="1"/>
    <col min="3045" max="3045" width="9.140625" style="113"/>
    <col min="3046" max="3046" width="11.5703125" style="113" customWidth="1"/>
    <col min="3047" max="3047" width="13.7109375" style="113" customWidth="1"/>
    <col min="3048" max="3051" width="9.28515625" style="113" customWidth="1"/>
    <col min="3052" max="3288" width="9.140625" style="113"/>
    <col min="3289" max="3289" width="34" style="113" customWidth="1"/>
    <col min="3290" max="3290" width="11.28515625" style="113" customWidth="1"/>
    <col min="3291" max="3291" width="11" style="113" customWidth="1"/>
    <col min="3292" max="3298" width="9.140625" style="113"/>
    <col min="3299" max="3300" width="10.7109375" style="113" customWidth="1"/>
    <col min="3301" max="3301" width="9.140625" style="113"/>
    <col min="3302" max="3302" width="11.5703125" style="113" customWidth="1"/>
    <col min="3303" max="3303" width="13.7109375" style="113" customWidth="1"/>
    <col min="3304" max="3307" width="9.28515625" style="113" customWidth="1"/>
    <col min="3308" max="3544" width="9.140625" style="113"/>
    <col min="3545" max="3545" width="34" style="113" customWidth="1"/>
    <col min="3546" max="3546" width="11.28515625" style="113" customWidth="1"/>
    <col min="3547" max="3547" width="11" style="113" customWidth="1"/>
    <col min="3548" max="3554" width="9.140625" style="113"/>
    <col min="3555" max="3556" width="10.7109375" style="113" customWidth="1"/>
    <col min="3557" max="3557" width="9.140625" style="113"/>
    <col min="3558" max="3558" width="11.5703125" style="113" customWidth="1"/>
    <col min="3559" max="3559" width="13.7109375" style="113" customWidth="1"/>
    <col min="3560" max="3563" width="9.28515625" style="113" customWidth="1"/>
    <col min="3564" max="3800" width="9.140625" style="113"/>
    <col min="3801" max="3801" width="34" style="113" customWidth="1"/>
    <col min="3802" max="3802" width="11.28515625" style="113" customWidth="1"/>
    <col min="3803" max="3803" width="11" style="113" customWidth="1"/>
    <col min="3804" max="3810" width="9.140625" style="113"/>
    <col min="3811" max="3812" width="10.7109375" style="113" customWidth="1"/>
    <col min="3813" max="3813" width="9.140625" style="113"/>
    <col min="3814" max="3814" width="11.5703125" style="113" customWidth="1"/>
    <col min="3815" max="3815" width="13.7109375" style="113" customWidth="1"/>
    <col min="3816" max="3819" width="9.28515625" style="113" customWidth="1"/>
    <col min="3820" max="4056" width="9.140625" style="113"/>
    <col min="4057" max="4057" width="34" style="113" customWidth="1"/>
    <col min="4058" max="4058" width="11.28515625" style="113" customWidth="1"/>
    <col min="4059" max="4059" width="11" style="113" customWidth="1"/>
    <col min="4060" max="4066" width="9.140625" style="113"/>
    <col min="4067" max="4068" width="10.7109375" style="113" customWidth="1"/>
    <col min="4069" max="4069" width="9.140625" style="113"/>
    <col min="4070" max="4070" width="11.5703125" style="113" customWidth="1"/>
    <col min="4071" max="4071" width="13.7109375" style="113" customWidth="1"/>
    <col min="4072" max="4075" width="9.28515625" style="113" customWidth="1"/>
    <col min="4076" max="4312" width="9.140625" style="113"/>
    <col min="4313" max="4313" width="34" style="113" customWidth="1"/>
    <col min="4314" max="4314" width="11.28515625" style="113" customWidth="1"/>
    <col min="4315" max="4315" width="11" style="113" customWidth="1"/>
    <col min="4316" max="4322" width="9.140625" style="113"/>
    <col min="4323" max="4324" width="10.7109375" style="113" customWidth="1"/>
    <col min="4325" max="4325" width="9.140625" style="113"/>
    <col min="4326" max="4326" width="11.5703125" style="113" customWidth="1"/>
    <col min="4327" max="4327" width="13.7109375" style="113" customWidth="1"/>
    <col min="4328" max="4331" width="9.28515625" style="113" customWidth="1"/>
    <col min="4332" max="4568" width="9.140625" style="113"/>
    <col min="4569" max="4569" width="34" style="113" customWidth="1"/>
    <col min="4570" max="4570" width="11.28515625" style="113" customWidth="1"/>
    <col min="4571" max="4571" width="11" style="113" customWidth="1"/>
    <col min="4572" max="4578" width="9.140625" style="113"/>
    <col min="4579" max="4580" width="10.7109375" style="113" customWidth="1"/>
    <col min="4581" max="4581" width="9.140625" style="113"/>
    <col min="4582" max="4582" width="11.5703125" style="113" customWidth="1"/>
    <col min="4583" max="4583" width="13.7109375" style="113" customWidth="1"/>
    <col min="4584" max="4587" width="9.28515625" style="113" customWidth="1"/>
    <col min="4588" max="4824" width="9.140625" style="113"/>
    <col min="4825" max="4825" width="34" style="113" customWidth="1"/>
    <col min="4826" max="4826" width="11.28515625" style="113" customWidth="1"/>
    <col min="4827" max="4827" width="11" style="113" customWidth="1"/>
    <col min="4828" max="4834" width="9.140625" style="113"/>
    <col min="4835" max="4836" width="10.7109375" style="113" customWidth="1"/>
    <col min="4837" max="4837" width="9.140625" style="113"/>
    <col min="4838" max="4838" width="11.5703125" style="113" customWidth="1"/>
    <col min="4839" max="4839" width="13.7109375" style="113" customWidth="1"/>
    <col min="4840" max="4843" width="9.28515625" style="113" customWidth="1"/>
    <col min="4844" max="5080" width="9.140625" style="113"/>
    <col min="5081" max="5081" width="34" style="113" customWidth="1"/>
    <col min="5082" max="5082" width="11.28515625" style="113" customWidth="1"/>
    <col min="5083" max="5083" width="11" style="113" customWidth="1"/>
    <col min="5084" max="5090" width="9.140625" style="113"/>
    <col min="5091" max="5092" width="10.7109375" style="113" customWidth="1"/>
    <col min="5093" max="5093" width="9.140625" style="113"/>
    <col min="5094" max="5094" width="11.5703125" style="113" customWidth="1"/>
    <col min="5095" max="5095" width="13.7109375" style="113" customWidth="1"/>
    <col min="5096" max="5099" width="9.28515625" style="113" customWidth="1"/>
    <col min="5100" max="5336" width="9.140625" style="113"/>
    <col min="5337" max="5337" width="34" style="113" customWidth="1"/>
    <col min="5338" max="5338" width="11.28515625" style="113" customWidth="1"/>
    <col min="5339" max="5339" width="11" style="113" customWidth="1"/>
    <col min="5340" max="5346" width="9.140625" style="113"/>
    <col min="5347" max="5348" width="10.7109375" style="113" customWidth="1"/>
    <col min="5349" max="5349" width="9.140625" style="113"/>
    <col min="5350" max="5350" width="11.5703125" style="113" customWidth="1"/>
    <col min="5351" max="5351" width="13.7109375" style="113" customWidth="1"/>
    <col min="5352" max="5355" width="9.28515625" style="113" customWidth="1"/>
    <col min="5356" max="5592" width="9.140625" style="113"/>
    <col min="5593" max="5593" width="34" style="113" customWidth="1"/>
    <col min="5594" max="5594" width="11.28515625" style="113" customWidth="1"/>
    <col min="5595" max="5595" width="11" style="113" customWidth="1"/>
    <col min="5596" max="5602" width="9.140625" style="113"/>
    <col min="5603" max="5604" width="10.7109375" style="113" customWidth="1"/>
    <col min="5605" max="5605" width="9.140625" style="113"/>
    <col min="5606" max="5606" width="11.5703125" style="113" customWidth="1"/>
    <col min="5607" max="5607" width="13.7109375" style="113" customWidth="1"/>
    <col min="5608" max="5611" width="9.28515625" style="113" customWidth="1"/>
    <col min="5612" max="5848" width="9.140625" style="113"/>
    <col min="5849" max="5849" width="34" style="113" customWidth="1"/>
    <col min="5850" max="5850" width="11.28515625" style="113" customWidth="1"/>
    <col min="5851" max="5851" width="11" style="113" customWidth="1"/>
    <col min="5852" max="5858" width="9.140625" style="113"/>
    <col min="5859" max="5860" width="10.7109375" style="113" customWidth="1"/>
    <col min="5861" max="5861" width="9.140625" style="113"/>
    <col min="5862" max="5862" width="11.5703125" style="113" customWidth="1"/>
    <col min="5863" max="5863" width="13.7109375" style="113" customWidth="1"/>
    <col min="5864" max="5867" width="9.28515625" style="113" customWidth="1"/>
    <col min="5868" max="6104" width="9.140625" style="113"/>
    <col min="6105" max="6105" width="34" style="113" customWidth="1"/>
    <col min="6106" max="6106" width="11.28515625" style="113" customWidth="1"/>
    <col min="6107" max="6107" width="11" style="113" customWidth="1"/>
    <col min="6108" max="6114" width="9.140625" style="113"/>
    <col min="6115" max="6116" width="10.7109375" style="113" customWidth="1"/>
    <col min="6117" max="6117" width="9.140625" style="113"/>
    <col min="6118" max="6118" width="11.5703125" style="113" customWidth="1"/>
    <col min="6119" max="6119" width="13.7109375" style="113" customWidth="1"/>
    <col min="6120" max="6123" width="9.28515625" style="113" customWidth="1"/>
    <col min="6124" max="6360" width="9.140625" style="113"/>
    <col min="6361" max="6361" width="34" style="113" customWidth="1"/>
    <col min="6362" max="6362" width="11.28515625" style="113" customWidth="1"/>
    <col min="6363" max="6363" width="11" style="113" customWidth="1"/>
    <col min="6364" max="6370" width="9.140625" style="113"/>
    <col min="6371" max="6372" width="10.7109375" style="113" customWidth="1"/>
    <col min="6373" max="6373" width="9.140625" style="113"/>
    <col min="6374" max="6374" width="11.5703125" style="113" customWidth="1"/>
    <col min="6375" max="6375" width="13.7109375" style="113" customWidth="1"/>
    <col min="6376" max="6379" width="9.28515625" style="113" customWidth="1"/>
    <col min="6380" max="6616" width="9.140625" style="113"/>
    <col min="6617" max="6617" width="34" style="113" customWidth="1"/>
    <col min="6618" max="6618" width="11.28515625" style="113" customWidth="1"/>
    <col min="6619" max="6619" width="11" style="113" customWidth="1"/>
    <col min="6620" max="6626" width="9.140625" style="113"/>
    <col min="6627" max="6628" width="10.7109375" style="113" customWidth="1"/>
    <col min="6629" max="6629" width="9.140625" style="113"/>
    <col min="6630" max="6630" width="11.5703125" style="113" customWidth="1"/>
    <col min="6631" max="6631" width="13.7109375" style="113" customWidth="1"/>
    <col min="6632" max="6635" width="9.28515625" style="113" customWidth="1"/>
    <col min="6636" max="6872" width="9.140625" style="113"/>
    <col min="6873" max="6873" width="34" style="113" customWidth="1"/>
    <col min="6874" max="6874" width="11.28515625" style="113" customWidth="1"/>
    <col min="6875" max="6875" width="11" style="113" customWidth="1"/>
    <col min="6876" max="6882" width="9.140625" style="113"/>
    <col min="6883" max="6884" width="10.7109375" style="113" customWidth="1"/>
    <col min="6885" max="6885" width="9.140625" style="113"/>
    <col min="6886" max="6886" width="11.5703125" style="113" customWidth="1"/>
    <col min="6887" max="6887" width="13.7109375" style="113" customWidth="1"/>
    <col min="6888" max="6891" width="9.28515625" style="113" customWidth="1"/>
    <col min="6892" max="7128" width="9.140625" style="113"/>
    <col min="7129" max="7129" width="34" style="113" customWidth="1"/>
    <col min="7130" max="7130" width="11.28515625" style="113" customWidth="1"/>
    <col min="7131" max="7131" width="11" style="113" customWidth="1"/>
    <col min="7132" max="7138" width="9.140625" style="113"/>
    <col min="7139" max="7140" width="10.7109375" style="113" customWidth="1"/>
    <col min="7141" max="7141" width="9.140625" style="113"/>
    <col min="7142" max="7142" width="11.5703125" style="113" customWidth="1"/>
    <col min="7143" max="7143" width="13.7109375" style="113" customWidth="1"/>
    <col min="7144" max="7147" width="9.28515625" style="113" customWidth="1"/>
    <col min="7148" max="7384" width="9.140625" style="113"/>
    <col min="7385" max="7385" width="34" style="113" customWidth="1"/>
    <col min="7386" max="7386" width="11.28515625" style="113" customWidth="1"/>
    <col min="7387" max="7387" width="11" style="113" customWidth="1"/>
    <col min="7388" max="7394" width="9.140625" style="113"/>
    <col min="7395" max="7396" width="10.7109375" style="113" customWidth="1"/>
    <col min="7397" max="7397" width="9.140625" style="113"/>
    <col min="7398" max="7398" width="11.5703125" style="113" customWidth="1"/>
    <col min="7399" max="7399" width="13.7109375" style="113" customWidth="1"/>
    <col min="7400" max="7403" width="9.28515625" style="113" customWidth="1"/>
    <col min="7404" max="7640" width="9.140625" style="113"/>
    <col min="7641" max="7641" width="34" style="113" customWidth="1"/>
    <col min="7642" max="7642" width="11.28515625" style="113" customWidth="1"/>
    <col min="7643" max="7643" width="11" style="113" customWidth="1"/>
    <col min="7644" max="7650" width="9.140625" style="113"/>
    <col min="7651" max="7652" width="10.7109375" style="113" customWidth="1"/>
    <col min="7653" max="7653" width="9.140625" style="113"/>
    <col min="7654" max="7654" width="11.5703125" style="113" customWidth="1"/>
    <col min="7655" max="7655" width="13.7109375" style="113" customWidth="1"/>
    <col min="7656" max="7659" width="9.28515625" style="113" customWidth="1"/>
    <col min="7660" max="7896" width="9.140625" style="113"/>
    <col min="7897" max="7897" width="34" style="113" customWidth="1"/>
    <col min="7898" max="7898" width="11.28515625" style="113" customWidth="1"/>
    <col min="7899" max="7899" width="11" style="113" customWidth="1"/>
    <col min="7900" max="7906" width="9.140625" style="113"/>
    <col min="7907" max="7908" width="10.7109375" style="113" customWidth="1"/>
    <col min="7909" max="7909" width="9.140625" style="113"/>
    <col min="7910" max="7910" width="11.5703125" style="113" customWidth="1"/>
    <col min="7911" max="7911" width="13.7109375" style="113" customWidth="1"/>
    <col min="7912" max="7915" width="9.28515625" style="113" customWidth="1"/>
    <col min="7916" max="8152" width="9.140625" style="113"/>
    <col min="8153" max="8153" width="34" style="113" customWidth="1"/>
    <col min="8154" max="8154" width="11.28515625" style="113" customWidth="1"/>
    <col min="8155" max="8155" width="11" style="113" customWidth="1"/>
    <col min="8156" max="8162" width="9.140625" style="113"/>
    <col min="8163" max="8164" width="10.7109375" style="113" customWidth="1"/>
    <col min="8165" max="8165" width="9.140625" style="113"/>
    <col min="8166" max="8166" width="11.5703125" style="113" customWidth="1"/>
    <col min="8167" max="8167" width="13.7109375" style="113" customWidth="1"/>
    <col min="8168" max="8171" width="9.28515625" style="113" customWidth="1"/>
    <col min="8172" max="8408" width="9.140625" style="113"/>
    <col min="8409" max="8409" width="34" style="113" customWidth="1"/>
    <col min="8410" max="8410" width="11.28515625" style="113" customWidth="1"/>
    <col min="8411" max="8411" width="11" style="113" customWidth="1"/>
    <col min="8412" max="8418" width="9.140625" style="113"/>
    <col min="8419" max="8420" width="10.7109375" style="113" customWidth="1"/>
    <col min="8421" max="8421" width="9.140625" style="113"/>
    <col min="8422" max="8422" width="11.5703125" style="113" customWidth="1"/>
    <col min="8423" max="8423" width="13.7109375" style="113" customWidth="1"/>
    <col min="8424" max="8427" width="9.28515625" style="113" customWidth="1"/>
    <col min="8428" max="8664" width="9.140625" style="113"/>
    <col min="8665" max="8665" width="34" style="113" customWidth="1"/>
    <col min="8666" max="8666" width="11.28515625" style="113" customWidth="1"/>
    <col min="8667" max="8667" width="11" style="113" customWidth="1"/>
    <col min="8668" max="8674" width="9.140625" style="113"/>
    <col min="8675" max="8676" width="10.7109375" style="113" customWidth="1"/>
    <col min="8677" max="8677" width="9.140625" style="113"/>
    <col min="8678" max="8678" width="11.5703125" style="113" customWidth="1"/>
    <col min="8679" max="8679" width="13.7109375" style="113" customWidth="1"/>
    <col min="8680" max="8683" width="9.28515625" style="113" customWidth="1"/>
    <col min="8684" max="8920" width="9.140625" style="113"/>
    <col min="8921" max="8921" width="34" style="113" customWidth="1"/>
    <col min="8922" max="8922" width="11.28515625" style="113" customWidth="1"/>
    <col min="8923" max="8923" width="11" style="113" customWidth="1"/>
    <col min="8924" max="8930" width="9.140625" style="113"/>
    <col min="8931" max="8932" width="10.7109375" style="113" customWidth="1"/>
    <col min="8933" max="8933" width="9.140625" style="113"/>
    <col min="8934" max="8934" width="11.5703125" style="113" customWidth="1"/>
    <col min="8935" max="8935" width="13.7109375" style="113" customWidth="1"/>
    <col min="8936" max="8939" width="9.28515625" style="113" customWidth="1"/>
    <col min="8940" max="9176" width="9.140625" style="113"/>
    <col min="9177" max="9177" width="34" style="113" customWidth="1"/>
    <col min="9178" max="9178" width="11.28515625" style="113" customWidth="1"/>
    <col min="9179" max="9179" width="11" style="113" customWidth="1"/>
    <col min="9180" max="9186" width="9.140625" style="113"/>
    <col min="9187" max="9188" width="10.7109375" style="113" customWidth="1"/>
    <col min="9189" max="9189" width="9.140625" style="113"/>
    <col min="9190" max="9190" width="11.5703125" style="113" customWidth="1"/>
    <col min="9191" max="9191" width="13.7109375" style="113" customWidth="1"/>
    <col min="9192" max="9195" width="9.28515625" style="113" customWidth="1"/>
    <col min="9196" max="9432" width="9.140625" style="113"/>
    <col min="9433" max="9433" width="34" style="113" customWidth="1"/>
    <col min="9434" max="9434" width="11.28515625" style="113" customWidth="1"/>
    <col min="9435" max="9435" width="11" style="113" customWidth="1"/>
    <col min="9436" max="9442" width="9.140625" style="113"/>
    <col min="9443" max="9444" width="10.7109375" style="113" customWidth="1"/>
    <col min="9445" max="9445" width="9.140625" style="113"/>
    <col min="9446" max="9446" width="11.5703125" style="113" customWidth="1"/>
    <col min="9447" max="9447" width="13.7109375" style="113" customWidth="1"/>
    <col min="9448" max="9451" width="9.28515625" style="113" customWidth="1"/>
    <col min="9452" max="9688" width="9.140625" style="113"/>
    <col min="9689" max="9689" width="34" style="113" customWidth="1"/>
    <col min="9690" max="9690" width="11.28515625" style="113" customWidth="1"/>
    <col min="9691" max="9691" width="11" style="113" customWidth="1"/>
    <col min="9692" max="9698" width="9.140625" style="113"/>
    <col min="9699" max="9700" width="10.7109375" style="113" customWidth="1"/>
    <col min="9701" max="9701" width="9.140625" style="113"/>
    <col min="9702" max="9702" width="11.5703125" style="113" customWidth="1"/>
    <col min="9703" max="9703" width="13.7109375" style="113" customWidth="1"/>
    <col min="9704" max="9707" width="9.28515625" style="113" customWidth="1"/>
    <col min="9708" max="9944" width="9.140625" style="113"/>
    <col min="9945" max="9945" width="34" style="113" customWidth="1"/>
    <col min="9946" max="9946" width="11.28515625" style="113" customWidth="1"/>
    <col min="9947" max="9947" width="11" style="113" customWidth="1"/>
    <col min="9948" max="9954" width="9.140625" style="113"/>
    <col min="9955" max="9956" width="10.7109375" style="113" customWidth="1"/>
    <col min="9957" max="9957" width="9.140625" style="113"/>
    <col min="9958" max="9958" width="11.5703125" style="113" customWidth="1"/>
    <col min="9959" max="9959" width="13.7109375" style="113" customWidth="1"/>
    <col min="9960" max="9963" width="9.28515625" style="113" customWidth="1"/>
    <col min="9964" max="10200" width="9.140625" style="113"/>
    <col min="10201" max="10201" width="34" style="113" customWidth="1"/>
    <col min="10202" max="10202" width="11.28515625" style="113" customWidth="1"/>
    <col min="10203" max="10203" width="11" style="113" customWidth="1"/>
    <col min="10204" max="10210" width="9.140625" style="113"/>
    <col min="10211" max="10212" width="10.7109375" style="113" customWidth="1"/>
    <col min="10213" max="10213" width="9.140625" style="113"/>
    <col min="10214" max="10214" width="11.5703125" style="113" customWidth="1"/>
    <col min="10215" max="10215" width="13.7109375" style="113" customWidth="1"/>
    <col min="10216" max="10219" width="9.28515625" style="113" customWidth="1"/>
    <col min="10220" max="10456" width="9.140625" style="113"/>
    <col min="10457" max="10457" width="34" style="113" customWidth="1"/>
    <col min="10458" max="10458" width="11.28515625" style="113" customWidth="1"/>
    <col min="10459" max="10459" width="11" style="113" customWidth="1"/>
    <col min="10460" max="10466" width="9.140625" style="113"/>
    <col min="10467" max="10468" width="10.7109375" style="113" customWidth="1"/>
    <col min="10469" max="10469" width="9.140625" style="113"/>
    <col min="10470" max="10470" width="11.5703125" style="113" customWidth="1"/>
    <col min="10471" max="10471" width="13.7109375" style="113" customWidth="1"/>
    <col min="10472" max="10475" width="9.28515625" style="113" customWidth="1"/>
    <col min="10476" max="10712" width="9.140625" style="113"/>
    <col min="10713" max="10713" width="34" style="113" customWidth="1"/>
    <col min="10714" max="10714" width="11.28515625" style="113" customWidth="1"/>
    <col min="10715" max="10715" width="11" style="113" customWidth="1"/>
    <col min="10716" max="10722" width="9.140625" style="113"/>
    <col min="10723" max="10724" width="10.7109375" style="113" customWidth="1"/>
    <col min="10725" max="10725" width="9.140625" style="113"/>
    <col min="10726" max="10726" width="11.5703125" style="113" customWidth="1"/>
    <col min="10727" max="10727" width="13.7109375" style="113" customWidth="1"/>
    <col min="10728" max="10731" width="9.28515625" style="113" customWidth="1"/>
    <col min="10732" max="10968" width="9.140625" style="113"/>
    <col min="10969" max="10969" width="34" style="113" customWidth="1"/>
    <col min="10970" max="10970" width="11.28515625" style="113" customWidth="1"/>
    <col min="10971" max="10971" width="11" style="113" customWidth="1"/>
    <col min="10972" max="10978" width="9.140625" style="113"/>
    <col min="10979" max="10980" width="10.7109375" style="113" customWidth="1"/>
    <col min="10981" max="10981" width="9.140625" style="113"/>
    <col min="10982" max="10982" width="11.5703125" style="113" customWidth="1"/>
    <col min="10983" max="10983" width="13.7109375" style="113" customWidth="1"/>
    <col min="10984" max="10987" width="9.28515625" style="113" customWidth="1"/>
    <col min="10988" max="11224" width="9.140625" style="113"/>
    <col min="11225" max="11225" width="34" style="113" customWidth="1"/>
    <col min="11226" max="11226" width="11.28515625" style="113" customWidth="1"/>
    <col min="11227" max="11227" width="11" style="113" customWidth="1"/>
    <col min="11228" max="11234" width="9.140625" style="113"/>
    <col min="11235" max="11236" width="10.7109375" style="113" customWidth="1"/>
    <col min="11237" max="11237" width="9.140625" style="113"/>
    <col min="11238" max="11238" width="11.5703125" style="113" customWidth="1"/>
    <col min="11239" max="11239" width="13.7109375" style="113" customWidth="1"/>
    <col min="11240" max="11243" width="9.28515625" style="113" customWidth="1"/>
    <col min="11244" max="11480" width="9.140625" style="113"/>
    <col min="11481" max="11481" width="34" style="113" customWidth="1"/>
    <col min="11482" max="11482" width="11.28515625" style="113" customWidth="1"/>
    <col min="11483" max="11483" width="11" style="113" customWidth="1"/>
    <col min="11484" max="11490" width="9.140625" style="113"/>
    <col min="11491" max="11492" width="10.7109375" style="113" customWidth="1"/>
    <col min="11493" max="11493" width="9.140625" style="113"/>
    <col min="11494" max="11494" width="11.5703125" style="113" customWidth="1"/>
    <col min="11495" max="11495" width="13.7109375" style="113" customWidth="1"/>
    <col min="11496" max="11499" width="9.28515625" style="113" customWidth="1"/>
    <col min="11500" max="11736" width="9.140625" style="113"/>
    <col min="11737" max="11737" width="34" style="113" customWidth="1"/>
    <col min="11738" max="11738" width="11.28515625" style="113" customWidth="1"/>
    <col min="11739" max="11739" width="11" style="113" customWidth="1"/>
    <col min="11740" max="11746" width="9.140625" style="113"/>
    <col min="11747" max="11748" width="10.7109375" style="113" customWidth="1"/>
    <col min="11749" max="11749" width="9.140625" style="113"/>
    <col min="11750" max="11750" width="11.5703125" style="113" customWidth="1"/>
    <col min="11751" max="11751" width="13.7109375" style="113" customWidth="1"/>
    <col min="11752" max="11755" width="9.28515625" style="113" customWidth="1"/>
    <col min="11756" max="11992" width="9.140625" style="113"/>
    <col min="11993" max="11993" width="34" style="113" customWidth="1"/>
    <col min="11994" max="11994" width="11.28515625" style="113" customWidth="1"/>
    <col min="11995" max="11995" width="11" style="113" customWidth="1"/>
    <col min="11996" max="12002" width="9.140625" style="113"/>
    <col min="12003" max="12004" width="10.7109375" style="113" customWidth="1"/>
    <col min="12005" max="12005" width="9.140625" style="113"/>
    <col min="12006" max="12006" width="11.5703125" style="113" customWidth="1"/>
    <col min="12007" max="12007" width="13.7109375" style="113" customWidth="1"/>
    <col min="12008" max="12011" width="9.28515625" style="113" customWidth="1"/>
    <col min="12012" max="12248" width="9.140625" style="113"/>
    <col min="12249" max="12249" width="34" style="113" customWidth="1"/>
    <col min="12250" max="12250" width="11.28515625" style="113" customWidth="1"/>
    <col min="12251" max="12251" width="11" style="113" customWidth="1"/>
    <col min="12252" max="12258" width="9.140625" style="113"/>
    <col min="12259" max="12260" width="10.7109375" style="113" customWidth="1"/>
    <col min="12261" max="12261" width="9.140625" style="113"/>
    <col min="12262" max="12262" width="11.5703125" style="113" customWidth="1"/>
    <col min="12263" max="12263" width="13.7109375" style="113" customWidth="1"/>
    <col min="12264" max="12267" width="9.28515625" style="113" customWidth="1"/>
    <col min="12268" max="12504" width="9.140625" style="113"/>
    <col min="12505" max="12505" width="34" style="113" customWidth="1"/>
    <col min="12506" max="12506" width="11.28515625" style="113" customWidth="1"/>
    <col min="12507" max="12507" width="11" style="113" customWidth="1"/>
    <col min="12508" max="12514" width="9.140625" style="113"/>
    <col min="12515" max="12516" width="10.7109375" style="113" customWidth="1"/>
    <col min="12517" max="12517" width="9.140625" style="113"/>
    <col min="12518" max="12518" width="11.5703125" style="113" customWidth="1"/>
    <col min="12519" max="12519" width="13.7109375" style="113" customWidth="1"/>
    <col min="12520" max="12523" width="9.28515625" style="113" customWidth="1"/>
    <col min="12524" max="12760" width="9.140625" style="113"/>
    <col min="12761" max="12761" width="34" style="113" customWidth="1"/>
    <col min="12762" max="12762" width="11.28515625" style="113" customWidth="1"/>
    <col min="12763" max="12763" width="11" style="113" customWidth="1"/>
    <col min="12764" max="12770" width="9.140625" style="113"/>
    <col min="12771" max="12772" width="10.7109375" style="113" customWidth="1"/>
    <col min="12773" max="12773" width="9.140625" style="113"/>
    <col min="12774" max="12774" width="11.5703125" style="113" customWidth="1"/>
    <col min="12775" max="12775" width="13.7109375" style="113" customWidth="1"/>
    <col min="12776" max="12779" width="9.28515625" style="113" customWidth="1"/>
    <col min="12780" max="13016" width="9.140625" style="113"/>
    <col min="13017" max="13017" width="34" style="113" customWidth="1"/>
    <col min="13018" max="13018" width="11.28515625" style="113" customWidth="1"/>
    <col min="13019" max="13019" width="11" style="113" customWidth="1"/>
    <col min="13020" max="13026" width="9.140625" style="113"/>
    <col min="13027" max="13028" width="10.7109375" style="113" customWidth="1"/>
    <col min="13029" max="13029" width="9.140625" style="113"/>
    <col min="13030" max="13030" width="11.5703125" style="113" customWidth="1"/>
    <col min="13031" max="13031" width="13.7109375" style="113" customWidth="1"/>
    <col min="13032" max="13035" width="9.28515625" style="113" customWidth="1"/>
    <col min="13036" max="13272" width="9.140625" style="113"/>
    <col min="13273" max="13273" width="34" style="113" customWidth="1"/>
    <col min="13274" max="13274" width="11.28515625" style="113" customWidth="1"/>
    <col min="13275" max="13275" width="11" style="113" customWidth="1"/>
    <col min="13276" max="13282" width="9.140625" style="113"/>
    <col min="13283" max="13284" width="10.7109375" style="113" customWidth="1"/>
    <col min="13285" max="13285" width="9.140625" style="113"/>
    <col min="13286" max="13286" width="11.5703125" style="113" customWidth="1"/>
    <col min="13287" max="13287" width="13.7109375" style="113" customWidth="1"/>
    <col min="13288" max="13291" width="9.28515625" style="113" customWidth="1"/>
    <col min="13292" max="13528" width="9.140625" style="113"/>
    <col min="13529" max="13529" width="34" style="113" customWidth="1"/>
    <col min="13530" max="13530" width="11.28515625" style="113" customWidth="1"/>
    <col min="13531" max="13531" width="11" style="113" customWidth="1"/>
    <col min="13532" max="13538" width="9.140625" style="113"/>
    <col min="13539" max="13540" width="10.7109375" style="113" customWidth="1"/>
    <col min="13541" max="13541" width="9.140625" style="113"/>
    <col min="13542" max="13542" width="11.5703125" style="113" customWidth="1"/>
    <col min="13543" max="13543" width="13.7109375" style="113" customWidth="1"/>
    <col min="13544" max="13547" width="9.28515625" style="113" customWidth="1"/>
    <col min="13548" max="13784" width="9.140625" style="113"/>
    <col min="13785" max="13785" width="34" style="113" customWidth="1"/>
    <col min="13786" max="13786" width="11.28515625" style="113" customWidth="1"/>
    <col min="13787" max="13787" width="11" style="113" customWidth="1"/>
    <col min="13788" max="13794" width="9.140625" style="113"/>
    <col min="13795" max="13796" width="10.7109375" style="113" customWidth="1"/>
    <col min="13797" max="13797" width="9.140625" style="113"/>
    <col min="13798" max="13798" width="11.5703125" style="113" customWidth="1"/>
    <col min="13799" max="13799" width="13.7109375" style="113" customWidth="1"/>
    <col min="13800" max="13803" width="9.28515625" style="113" customWidth="1"/>
    <col min="13804" max="14040" width="9.140625" style="113"/>
    <col min="14041" max="14041" width="34" style="113" customWidth="1"/>
    <col min="14042" max="14042" width="11.28515625" style="113" customWidth="1"/>
    <col min="14043" max="14043" width="11" style="113" customWidth="1"/>
    <col min="14044" max="14050" width="9.140625" style="113"/>
    <col min="14051" max="14052" width="10.7109375" style="113" customWidth="1"/>
    <col min="14053" max="14053" width="9.140625" style="113"/>
    <col min="14054" max="14054" width="11.5703125" style="113" customWidth="1"/>
    <col min="14055" max="14055" width="13.7109375" style="113" customWidth="1"/>
    <col min="14056" max="14059" width="9.28515625" style="113" customWidth="1"/>
    <col min="14060" max="14296" width="9.140625" style="113"/>
    <col min="14297" max="14297" width="34" style="113" customWidth="1"/>
    <col min="14298" max="14298" width="11.28515625" style="113" customWidth="1"/>
    <col min="14299" max="14299" width="11" style="113" customWidth="1"/>
    <col min="14300" max="14306" width="9.140625" style="113"/>
    <col min="14307" max="14308" width="10.7109375" style="113" customWidth="1"/>
    <col min="14309" max="14309" width="9.140625" style="113"/>
    <col min="14310" max="14310" width="11.5703125" style="113" customWidth="1"/>
    <col min="14311" max="14311" width="13.7109375" style="113" customWidth="1"/>
    <col min="14312" max="14315" width="9.28515625" style="113" customWidth="1"/>
    <col min="14316" max="14552" width="9.140625" style="113"/>
    <col min="14553" max="14553" width="34" style="113" customWidth="1"/>
    <col min="14554" max="14554" width="11.28515625" style="113" customWidth="1"/>
    <col min="14555" max="14555" width="11" style="113" customWidth="1"/>
    <col min="14556" max="14562" width="9.140625" style="113"/>
    <col min="14563" max="14564" width="10.7109375" style="113" customWidth="1"/>
    <col min="14565" max="14565" width="9.140625" style="113"/>
    <col min="14566" max="14566" width="11.5703125" style="113" customWidth="1"/>
    <col min="14567" max="14567" width="13.7109375" style="113" customWidth="1"/>
    <col min="14568" max="14571" width="9.28515625" style="113" customWidth="1"/>
    <col min="14572" max="14808" width="9.140625" style="113"/>
    <col min="14809" max="14809" width="34" style="113" customWidth="1"/>
    <col min="14810" max="14810" width="11.28515625" style="113" customWidth="1"/>
    <col min="14811" max="14811" width="11" style="113" customWidth="1"/>
    <col min="14812" max="14818" width="9.140625" style="113"/>
    <col min="14819" max="14820" width="10.7109375" style="113" customWidth="1"/>
    <col min="14821" max="14821" width="9.140625" style="113"/>
    <col min="14822" max="14822" width="11.5703125" style="113" customWidth="1"/>
    <col min="14823" max="14823" width="13.7109375" style="113" customWidth="1"/>
    <col min="14824" max="14827" width="9.28515625" style="113" customWidth="1"/>
    <col min="14828" max="15064" width="9.140625" style="113"/>
    <col min="15065" max="15065" width="34" style="113" customWidth="1"/>
    <col min="15066" max="15066" width="11.28515625" style="113" customWidth="1"/>
    <col min="15067" max="15067" width="11" style="113" customWidth="1"/>
    <col min="15068" max="15074" width="9.140625" style="113"/>
    <col min="15075" max="15076" width="10.7109375" style="113" customWidth="1"/>
    <col min="15077" max="15077" width="9.140625" style="113"/>
    <col min="15078" max="15078" width="11.5703125" style="113" customWidth="1"/>
    <col min="15079" max="15079" width="13.7109375" style="113" customWidth="1"/>
    <col min="15080" max="15083" width="9.28515625" style="113" customWidth="1"/>
    <col min="15084" max="15320" width="9.140625" style="113"/>
    <col min="15321" max="15321" width="34" style="113" customWidth="1"/>
    <col min="15322" max="15322" width="11.28515625" style="113" customWidth="1"/>
    <col min="15323" max="15323" width="11" style="113" customWidth="1"/>
    <col min="15324" max="15330" width="9.140625" style="113"/>
    <col min="15331" max="15332" width="10.7109375" style="113" customWidth="1"/>
    <col min="15333" max="15333" width="9.140625" style="113"/>
    <col min="15334" max="15334" width="11.5703125" style="113" customWidth="1"/>
    <col min="15335" max="15335" width="13.7109375" style="113" customWidth="1"/>
    <col min="15336" max="15339" width="9.28515625" style="113" customWidth="1"/>
    <col min="15340" max="15576" width="9.140625" style="113"/>
    <col min="15577" max="15577" width="34" style="113" customWidth="1"/>
    <col min="15578" max="15578" width="11.28515625" style="113" customWidth="1"/>
    <col min="15579" max="15579" width="11" style="113" customWidth="1"/>
    <col min="15580" max="15586" width="9.140625" style="113"/>
    <col min="15587" max="15588" width="10.7109375" style="113" customWidth="1"/>
    <col min="15589" max="15589" width="9.140625" style="113"/>
    <col min="15590" max="15590" width="11.5703125" style="113" customWidth="1"/>
    <col min="15591" max="15591" width="13.7109375" style="113" customWidth="1"/>
    <col min="15592" max="15595" width="9.28515625" style="113" customWidth="1"/>
    <col min="15596" max="15832" width="9.140625" style="113"/>
    <col min="15833" max="15833" width="34" style="113" customWidth="1"/>
    <col min="15834" max="15834" width="11.28515625" style="113" customWidth="1"/>
    <col min="15835" max="15835" width="11" style="113" customWidth="1"/>
    <col min="15836" max="15842" width="9.140625" style="113"/>
    <col min="15843" max="15844" width="10.7109375" style="113" customWidth="1"/>
    <col min="15845" max="15845" width="9.140625" style="113"/>
    <col min="15846" max="15846" width="11.5703125" style="113" customWidth="1"/>
    <col min="15847" max="15847" width="13.7109375" style="113" customWidth="1"/>
    <col min="15848" max="15851" width="9.28515625" style="113" customWidth="1"/>
    <col min="15852" max="16088" width="9.140625" style="113"/>
    <col min="16089" max="16089" width="34" style="113" customWidth="1"/>
    <col min="16090" max="16090" width="11.28515625" style="113" customWidth="1"/>
    <col min="16091" max="16091" width="11" style="113" customWidth="1"/>
    <col min="16092" max="16098" width="9.140625" style="113"/>
    <col min="16099" max="16100" width="10.7109375" style="113" customWidth="1"/>
    <col min="16101" max="16101" width="9.140625" style="113"/>
    <col min="16102" max="16102" width="11.5703125" style="113" customWidth="1"/>
    <col min="16103" max="16103" width="13.7109375" style="113" customWidth="1"/>
    <col min="16104" max="16107" width="9.28515625" style="113" customWidth="1"/>
    <col min="16108" max="16384" width="9.140625" style="113"/>
  </cols>
  <sheetData>
    <row r="1" spans="1:18" ht="44.45" customHeight="1"/>
    <row r="2" spans="1:18" ht="46.9" customHeight="1">
      <c r="B2" s="756" t="s">
        <v>274</v>
      </c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6"/>
    </row>
    <row r="3" spans="1:18" ht="21" customHeight="1">
      <c r="B3" s="757" t="s">
        <v>296</v>
      </c>
      <c r="C3" s="757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7"/>
      <c r="O3" s="757"/>
    </row>
    <row r="4" spans="1:18" ht="10.9" customHeight="1" thickBot="1"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1:18" ht="15.6" customHeight="1">
      <c r="A5" s="758" t="s">
        <v>276</v>
      </c>
      <c r="B5" s="761" t="s">
        <v>69</v>
      </c>
      <c r="C5" s="664"/>
      <c r="D5" s="664"/>
      <c r="E5" s="761" t="s">
        <v>68</v>
      </c>
      <c r="F5" s="664"/>
      <c r="G5" s="664"/>
      <c r="H5" s="664"/>
      <c r="I5" s="665"/>
      <c r="J5" s="664" t="s">
        <v>66</v>
      </c>
      <c r="K5" s="664"/>
      <c r="L5" s="664"/>
      <c r="M5" s="664"/>
      <c r="N5" s="664"/>
      <c r="O5" s="664"/>
      <c r="P5" s="664"/>
      <c r="Q5" s="664"/>
      <c r="R5" s="665"/>
    </row>
    <row r="6" spans="1:18" ht="28.9" customHeight="1">
      <c r="A6" s="759"/>
      <c r="B6" s="762"/>
      <c r="C6" s="666"/>
      <c r="D6" s="666"/>
      <c r="E6" s="762"/>
      <c r="F6" s="666"/>
      <c r="G6" s="666"/>
      <c r="H6" s="666"/>
      <c r="I6" s="667"/>
      <c r="J6" s="666"/>
      <c r="K6" s="666"/>
      <c r="L6" s="666"/>
      <c r="M6" s="666"/>
      <c r="N6" s="666"/>
      <c r="O6" s="666"/>
      <c r="P6" s="666"/>
      <c r="Q6" s="666"/>
      <c r="R6" s="667"/>
    </row>
    <row r="7" spans="1:18" ht="16.149999999999999" hidden="1" customHeight="1">
      <c r="A7" s="759"/>
      <c r="B7" s="762"/>
      <c r="C7" s="666"/>
      <c r="D7" s="666"/>
      <c r="E7" s="762"/>
      <c r="F7" s="666"/>
      <c r="G7" s="666"/>
      <c r="H7" s="666"/>
      <c r="I7" s="667"/>
      <c r="J7" s="666"/>
      <c r="K7" s="666"/>
      <c r="L7" s="666"/>
      <c r="M7" s="666"/>
      <c r="N7" s="666"/>
      <c r="O7" s="666"/>
      <c r="P7" s="666"/>
      <c r="Q7" s="666"/>
      <c r="R7" s="667"/>
    </row>
    <row r="8" spans="1:18" ht="7.15" customHeight="1">
      <c r="A8" s="759"/>
      <c r="B8" s="763"/>
      <c r="C8" s="668"/>
      <c r="D8" s="668"/>
      <c r="E8" s="763"/>
      <c r="F8" s="668"/>
      <c r="G8" s="668"/>
      <c r="H8" s="668"/>
      <c r="I8" s="669"/>
      <c r="J8" s="668"/>
      <c r="K8" s="668"/>
      <c r="L8" s="668"/>
      <c r="M8" s="668"/>
      <c r="N8" s="668"/>
      <c r="O8" s="668"/>
      <c r="P8" s="668"/>
      <c r="Q8" s="668"/>
      <c r="R8" s="669"/>
    </row>
    <row r="9" spans="1:18" ht="46.15" customHeight="1">
      <c r="A9" s="759"/>
      <c r="B9" s="764" t="s">
        <v>277</v>
      </c>
      <c r="C9" s="766" t="s">
        <v>278</v>
      </c>
      <c r="D9" s="768" t="s">
        <v>279</v>
      </c>
      <c r="E9" s="764" t="s">
        <v>280</v>
      </c>
      <c r="F9" s="766" t="s">
        <v>281</v>
      </c>
      <c r="G9" s="766" t="s">
        <v>282</v>
      </c>
      <c r="H9" s="766" t="s">
        <v>67</v>
      </c>
      <c r="I9" s="770" t="s">
        <v>279</v>
      </c>
      <c r="J9" s="766" t="s">
        <v>283</v>
      </c>
      <c r="K9" s="755" t="s">
        <v>284</v>
      </c>
      <c r="L9" s="755"/>
      <c r="M9" s="755"/>
      <c r="N9" s="766" t="s">
        <v>285</v>
      </c>
      <c r="O9" s="766" t="s">
        <v>286</v>
      </c>
      <c r="P9" s="766" t="s">
        <v>287</v>
      </c>
      <c r="Q9" s="772" t="s">
        <v>288</v>
      </c>
      <c r="R9" s="770" t="s">
        <v>279</v>
      </c>
    </row>
    <row r="10" spans="1:18" ht="90" customHeight="1" thickBot="1">
      <c r="A10" s="760"/>
      <c r="B10" s="765"/>
      <c r="C10" s="767"/>
      <c r="D10" s="769"/>
      <c r="E10" s="765"/>
      <c r="F10" s="767"/>
      <c r="G10" s="767"/>
      <c r="H10" s="767"/>
      <c r="I10" s="771"/>
      <c r="J10" s="767"/>
      <c r="K10" s="349" t="s">
        <v>289</v>
      </c>
      <c r="L10" s="349" t="s">
        <v>290</v>
      </c>
      <c r="M10" s="349" t="s">
        <v>291</v>
      </c>
      <c r="N10" s="767"/>
      <c r="O10" s="767"/>
      <c r="P10" s="767"/>
      <c r="Q10" s="773"/>
      <c r="R10" s="771"/>
    </row>
    <row r="11" spans="1:18" ht="17.45" customHeight="1">
      <c r="A11" s="340" t="s">
        <v>64</v>
      </c>
      <c r="B11" s="392"/>
      <c r="C11" s="393"/>
      <c r="D11" s="350">
        <f>B11+C11</f>
        <v>0</v>
      </c>
      <c r="E11" s="392"/>
      <c r="F11" s="393"/>
      <c r="G11" s="393"/>
      <c r="H11" s="393"/>
      <c r="I11" s="350">
        <f>E11+F11+G11</f>
        <v>0</v>
      </c>
      <c r="J11" s="531">
        <v>590</v>
      </c>
      <c r="K11" s="531"/>
      <c r="L11" s="531"/>
      <c r="M11" s="531"/>
      <c r="N11" s="531"/>
      <c r="O11" s="531"/>
      <c r="P11" s="532">
        <v>1050</v>
      </c>
      <c r="Q11" s="524"/>
      <c r="R11" s="352">
        <f>J11+M11+N11+O11+P11</f>
        <v>1640</v>
      </c>
    </row>
    <row r="12" spans="1:18" ht="15.75">
      <c r="A12" s="31" t="s">
        <v>63</v>
      </c>
      <c r="B12" s="383"/>
      <c r="C12" s="384"/>
      <c r="D12" s="353">
        <f t="shared" ref="D12:D74" si="0">B12+C12</f>
        <v>0</v>
      </c>
      <c r="E12" s="383"/>
      <c r="F12" s="384"/>
      <c r="G12" s="384"/>
      <c r="H12" s="384"/>
      <c r="I12" s="353">
        <f t="shared" ref="I12:I74" si="1">E12+F12+G12</f>
        <v>0</v>
      </c>
      <c r="J12" s="385"/>
      <c r="K12" s="385"/>
      <c r="L12" s="385"/>
      <c r="M12" s="385"/>
      <c r="N12" s="385"/>
      <c r="O12" s="385"/>
      <c r="P12" s="386"/>
      <c r="Q12" s="527"/>
      <c r="R12" s="352">
        <f t="shared" ref="R12:R74" si="2">J12+M12+N12+O12+P12</f>
        <v>0</v>
      </c>
    </row>
    <row r="13" spans="1:18" ht="15.75">
      <c r="A13" s="31" t="s">
        <v>62</v>
      </c>
      <c r="B13" s="383"/>
      <c r="C13" s="384"/>
      <c r="D13" s="353">
        <f t="shared" si="0"/>
        <v>0</v>
      </c>
      <c r="E13" s="383"/>
      <c r="F13" s="384"/>
      <c r="G13" s="384"/>
      <c r="H13" s="384"/>
      <c r="I13" s="353">
        <f t="shared" si="1"/>
        <v>0</v>
      </c>
      <c r="J13" s="385"/>
      <c r="K13" s="385"/>
      <c r="L13" s="385"/>
      <c r="M13" s="385"/>
      <c r="N13" s="385"/>
      <c r="O13" s="385"/>
      <c r="P13" s="386"/>
      <c r="Q13" s="527"/>
      <c r="R13" s="352">
        <f t="shared" si="2"/>
        <v>0</v>
      </c>
    </row>
    <row r="14" spans="1:18" ht="15.75">
      <c r="A14" s="31" t="s">
        <v>61</v>
      </c>
      <c r="B14" s="383"/>
      <c r="C14" s="384"/>
      <c r="D14" s="353">
        <f t="shared" si="0"/>
        <v>0</v>
      </c>
      <c r="E14" s="383"/>
      <c r="F14" s="384"/>
      <c r="G14" s="384"/>
      <c r="H14" s="384"/>
      <c r="I14" s="353">
        <f t="shared" si="1"/>
        <v>0</v>
      </c>
      <c r="J14" s="385"/>
      <c r="K14" s="385"/>
      <c r="L14" s="385"/>
      <c r="M14" s="385"/>
      <c r="N14" s="385"/>
      <c r="O14" s="385"/>
      <c r="P14" s="386"/>
      <c r="Q14" s="527"/>
      <c r="R14" s="352">
        <f t="shared" si="2"/>
        <v>0</v>
      </c>
    </row>
    <row r="15" spans="1:18" ht="15.75">
      <c r="A15" s="31" t="s">
        <v>60</v>
      </c>
      <c r="B15" s="383"/>
      <c r="C15" s="384"/>
      <c r="D15" s="353">
        <f t="shared" si="0"/>
        <v>0</v>
      </c>
      <c r="E15" s="383"/>
      <c r="F15" s="384"/>
      <c r="G15" s="384"/>
      <c r="H15" s="384"/>
      <c r="I15" s="353">
        <f t="shared" si="1"/>
        <v>0</v>
      </c>
      <c r="J15" s="385"/>
      <c r="K15" s="385"/>
      <c r="L15" s="385"/>
      <c r="M15" s="385"/>
      <c r="N15" s="385"/>
      <c r="O15" s="385"/>
      <c r="P15" s="386"/>
      <c r="Q15" s="527"/>
      <c r="R15" s="352">
        <f t="shared" si="2"/>
        <v>0</v>
      </c>
    </row>
    <row r="16" spans="1:18" ht="15.75">
      <c r="A16" s="31" t="s">
        <v>59</v>
      </c>
      <c r="B16" s="383"/>
      <c r="C16" s="384"/>
      <c r="D16" s="353">
        <f t="shared" si="0"/>
        <v>0</v>
      </c>
      <c r="E16" s="383"/>
      <c r="F16" s="384"/>
      <c r="G16" s="384"/>
      <c r="H16" s="384"/>
      <c r="I16" s="353">
        <f t="shared" si="1"/>
        <v>0</v>
      </c>
      <c r="J16" s="385"/>
      <c r="K16" s="385"/>
      <c r="L16" s="385"/>
      <c r="M16" s="385"/>
      <c r="N16" s="385"/>
      <c r="O16" s="385"/>
      <c r="P16" s="386"/>
      <c r="Q16" s="527"/>
      <c r="R16" s="352">
        <f t="shared" si="2"/>
        <v>0</v>
      </c>
    </row>
    <row r="17" spans="1:18" ht="31.5" customHeight="1">
      <c r="A17" s="31" t="s">
        <v>58</v>
      </c>
      <c r="B17" s="383"/>
      <c r="C17" s="384"/>
      <c r="D17" s="353">
        <f t="shared" si="0"/>
        <v>0</v>
      </c>
      <c r="E17" s="383"/>
      <c r="F17" s="384"/>
      <c r="G17" s="384"/>
      <c r="H17" s="384"/>
      <c r="I17" s="353">
        <f t="shared" si="1"/>
        <v>0</v>
      </c>
      <c r="J17" s="385"/>
      <c r="K17" s="385"/>
      <c r="L17" s="385"/>
      <c r="M17" s="385"/>
      <c r="N17" s="385"/>
      <c r="O17" s="385"/>
      <c r="P17" s="386"/>
      <c r="Q17" s="527"/>
      <c r="R17" s="352">
        <f t="shared" si="2"/>
        <v>0</v>
      </c>
    </row>
    <row r="18" spans="1:18" ht="31.9" customHeight="1">
      <c r="A18" s="31" t="s">
        <v>57</v>
      </c>
      <c r="B18" s="383"/>
      <c r="C18" s="384"/>
      <c r="D18" s="353">
        <f t="shared" si="0"/>
        <v>0</v>
      </c>
      <c r="E18" s="383"/>
      <c r="F18" s="384"/>
      <c r="G18" s="384"/>
      <c r="H18" s="384"/>
      <c r="I18" s="353">
        <f t="shared" si="1"/>
        <v>0</v>
      </c>
      <c r="J18" s="385"/>
      <c r="K18" s="385"/>
      <c r="L18" s="385"/>
      <c r="M18" s="385"/>
      <c r="N18" s="385"/>
      <c r="O18" s="385"/>
      <c r="P18" s="386"/>
      <c r="Q18" s="527"/>
      <c r="R18" s="352">
        <f t="shared" si="2"/>
        <v>0</v>
      </c>
    </row>
    <row r="19" spans="1:18" ht="15.75">
      <c r="A19" s="31" t="s">
        <v>56</v>
      </c>
      <c r="B19" s="383"/>
      <c r="C19" s="384"/>
      <c r="D19" s="353">
        <f t="shared" si="0"/>
        <v>0</v>
      </c>
      <c r="E19" s="383"/>
      <c r="F19" s="384"/>
      <c r="G19" s="384"/>
      <c r="H19" s="384"/>
      <c r="I19" s="353">
        <f t="shared" si="1"/>
        <v>0</v>
      </c>
      <c r="J19" s="385"/>
      <c r="K19" s="385"/>
      <c r="L19" s="385"/>
      <c r="M19" s="385"/>
      <c r="N19" s="385"/>
      <c r="O19" s="385"/>
      <c r="P19" s="386"/>
      <c r="Q19" s="527"/>
      <c r="R19" s="352">
        <f t="shared" si="2"/>
        <v>0</v>
      </c>
    </row>
    <row r="20" spans="1:18" ht="15.75">
      <c r="A20" s="31" t="s">
        <v>55</v>
      </c>
      <c r="B20" s="383"/>
      <c r="C20" s="384"/>
      <c r="D20" s="353">
        <f t="shared" si="0"/>
        <v>0</v>
      </c>
      <c r="E20" s="383"/>
      <c r="F20" s="384"/>
      <c r="G20" s="384"/>
      <c r="H20" s="384"/>
      <c r="I20" s="353">
        <f t="shared" si="1"/>
        <v>0</v>
      </c>
      <c r="J20" s="385"/>
      <c r="K20" s="385"/>
      <c r="L20" s="385"/>
      <c r="M20" s="385"/>
      <c r="N20" s="385"/>
      <c r="O20" s="385"/>
      <c r="P20" s="386"/>
      <c r="Q20" s="527"/>
      <c r="R20" s="352">
        <f t="shared" si="2"/>
        <v>0</v>
      </c>
    </row>
    <row r="21" spans="1:18" ht="16.149999999999999" customHeight="1">
      <c r="A21" s="31" t="s">
        <v>54</v>
      </c>
      <c r="B21" s="383"/>
      <c r="C21" s="384"/>
      <c r="D21" s="353">
        <f t="shared" si="0"/>
        <v>0</v>
      </c>
      <c r="E21" s="383"/>
      <c r="F21" s="384"/>
      <c r="G21" s="384"/>
      <c r="H21" s="384"/>
      <c r="I21" s="353">
        <f t="shared" si="1"/>
        <v>0</v>
      </c>
      <c r="J21" s="385">
        <v>410</v>
      </c>
      <c r="K21" s="385"/>
      <c r="L21" s="385"/>
      <c r="M21" s="385"/>
      <c r="N21" s="385"/>
      <c r="O21" s="385"/>
      <c r="P21" s="386">
        <v>410</v>
      </c>
      <c r="Q21" s="527"/>
      <c r="R21" s="352">
        <f t="shared" si="2"/>
        <v>820</v>
      </c>
    </row>
    <row r="22" spans="1:18" ht="16.149999999999999" customHeight="1">
      <c r="A22" s="31" t="s">
        <v>53</v>
      </c>
      <c r="B22" s="383"/>
      <c r="C22" s="384"/>
      <c r="D22" s="353">
        <f t="shared" si="0"/>
        <v>0</v>
      </c>
      <c r="E22" s="383"/>
      <c r="F22" s="384"/>
      <c r="G22" s="384"/>
      <c r="H22" s="384"/>
      <c r="I22" s="353">
        <f t="shared" si="1"/>
        <v>0</v>
      </c>
      <c r="J22" s="385"/>
      <c r="K22" s="385"/>
      <c r="L22" s="385"/>
      <c r="M22" s="385"/>
      <c r="N22" s="385"/>
      <c r="O22" s="385"/>
      <c r="P22" s="386"/>
      <c r="Q22" s="527"/>
      <c r="R22" s="352">
        <f t="shared" si="2"/>
        <v>0</v>
      </c>
    </row>
    <row r="23" spans="1:18" ht="19.149999999999999" customHeight="1">
      <c r="A23" s="31" t="s">
        <v>52</v>
      </c>
      <c r="B23" s="383"/>
      <c r="C23" s="384"/>
      <c r="D23" s="353">
        <f t="shared" si="0"/>
        <v>0</v>
      </c>
      <c r="E23" s="383"/>
      <c r="F23" s="384"/>
      <c r="G23" s="384"/>
      <c r="H23" s="384"/>
      <c r="I23" s="353">
        <f t="shared" si="1"/>
        <v>0</v>
      </c>
      <c r="J23" s="385"/>
      <c r="K23" s="385"/>
      <c r="L23" s="385"/>
      <c r="M23" s="385"/>
      <c r="N23" s="385"/>
      <c r="O23" s="385"/>
      <c r="P23" s="386"/>
      <c r="Q23" s="527"/>
      <c r="R23" s="352">
        <f t="shared" si="2"/>
        <v>0</v>
      </c>
    </row>
    <row r="24" spans="1:18" ht="15.75">
      <c r="A24" s="31" t="s">
        <v>51</v>
      </c>
      <c r="B24" s="383"/>
      <c r="C24" s="384"/>
      <c r="D24" s="353">
        <f t="shared" si="0"/>
        <v>0</v>
      </c>
      <c r="E24" s="383"/>
      <c r="F24" s="384"/>
      <c r="G24" s="384"/>
      <c r="H24" s="384"/>
      <c r="I24" s="353">
        <f t="shared" si="1"/>
        <v>0</v>
      </c>
      <c r="J24" s="385"/>
      <c r="K24" s="385"/>
      <c r="L24" s="385"/>
      <c r="M24" s="385"/>
      <c r="N24" s="385"/>
      <c r="O24" s="385"/>
      <c r="P24" s="386"/>
      <c r="Q24" s="527"/>
      <c r="R24" s="352">
        <f t="shared" si="2"/>
        <v>0</v>
      </c>
    </row>
    <row r="25" spans="1:18" ht="15.75">
      <c r="A25" s="31" t="s">
        <v>50</v>
      </c>
      <c r="B25" s="383"/>
      <c r="C25" s="384"/>
      <c r="D25" s="353">
        <f t="shared" si="0"/>
        <v>0</v>
      </c>
      <c r="E25" s="383"/>
      <c r="F25" s="384"/>
      <c r="G25" s="384"/>
      <c r="H25" s="384"/>
      <c r="I25" s="353">
        <f t="shared" si="1"/>
        <v>0</v>
      </c>
      <c r="J25" s="385">
        <v>410</v>
      </c>
      <c r="K25" s="385"/>
      <c r="L25" s="385"/>
      <c r="M25" s="385"/>
      <c r="N25" s="385"/>
      <c r="O25" s="385"/>
      <c r="P25" s="386">
        <v>410</v>
      </c>
      <c r="Q25" s="527"/>
      <c r="R25" s="352">
        <f t="shared" si="2"/>
        <v>820</v>
      </c>
    </row>
    <row r="26" spans="1:18" ht="31.5">
      <c r="A26" s="31" t="s">
        <v>49</v>
      </c>
      <c r="B26" s="383"/>
      <c r="C26" s="384"/>
      <c r="D26" s="353">
        <f t="shared" si="0"/>
        <v>0</v>
      </c>
      <c r="E26" s="383"/>
      <c r="F26" s="384"/>
      <c r="G26" s="384"/>
      <c r="H26" s="384"/>
      <c r="I26" s="353">
        <f t="shared" si="1"/>
        <v>0</v>
      </c>
      <c r="J26" s="385"/>
      <c r="K26" s="385"/>
      <c r="L26" s="385"/>
      <c r="M26" s="385"/>
      <c r="N26" s="385"/>
      <c r="O26" s="385"/>
      <c r="P26" s="386"/>
      <c r="Q26" s="527"/>
      <c r="R26" s="352">
        <f t="shared" si="2"/>
        <v>0</v>
      </c>
    </row>
    <row r="27" spans="1:18" ht="16.5" customHeight="1">
      <c r="A27" s="31" t="s">
        <v>48</v>
      </c>
      <c r="B27" s="383"/>
      <c r="C27" s="384"/>
      <c r="D27" s="353">
        <f t="shared" si="0"/>
        <v>0</v>
      </c>
      <c r="E27" s="383"/>
      <c r="F27" s="384"/>
      <c r="G27" s="384"/>
      <c r="H27" s="384"/>
      <c r="I27" s="353">
        <f t="shared" si="1"/>
        <v>0</v>
      </c>
      <c r="J27" s="531"/>
      <c r="K27" s="385"/>
      <c r="L27" s="385"/>
      <c r="M27" s="385"/>
      <c r="N27" s="385"/>
      <c r="O27" s="385"/>
      <c r="P27" s="386"/>
      <c r="Q27" s="527"/>
      <c r="R27" s="352">
        <f t="shared" si="2"/>
        <v>0</v>
      </c>
    </row>
    <row r="28" spans="1:18" ht="17.25" customHeight="1">
      <c r="A28" s="31" t="s">
        <v>47</v>
      </c>
      <c r="B28" s="383"/>
      <c r="C28" s="384"/>
      <c r="D28" s="353">
        <f t="shared" si="0"/>
        <v>0</v>
      </c>
      <c r="E28" s="383"/>
      <c r="F28" s="384"/>
      <c r="G28" s="384"/>
      <c r="H28" s="384"/>
      <c r="I28" s="353">
        <f t="shared" si="1"/>
        <v>0</v>
      </c>
      <c r="J28" s="385"/>
      <c r="K28" s="385"/>
      <c r="L28" s="385"/>
      <c r="M28" s="385"/>
      <c r="N28" s="385"/>
      <c r="O28" s="385"/>
      <c r="P28" s="386"/>
      <c r="Q28" s="527"/>
      <c r="R28" s="352">
        <f t="shared" si="2"/>
        <v>0</v>
      </c>
    </row>
    <row r="29" spans="1:18" ht="31.5">
      <c r="A29" s="31" t="s">
        <v>46</v>
      </c>
      <c r="B29" s="383"/>
      <c r="C29" s="384"/>
      <c r="D29" s="353">
        <f t="shared" si="0"/>
        <v>0</v>
      </c>
      <c r="E29" s="383"/>
      <c r="F29" s="384"/>
      <c r="G29" s="384"/>
      <c r="H29" s="384"/>
      <c r="I29" s="353">
        <f t="shared" si="1"/>
        <v>0</v>
      </c>
      <c r="J29" s="385"/>
      <c r="K29" s="385"/>
      <c r="L29" s="385"/>
      <c r="M29" s="385"/>
      <c r="N29" s="385"/>
      <c r="O29" s="385"/>
      <c r="P29" s="386"/>
      <c r="Q29" s="527"/>
      <c r="R29" s="352">
        <f t="shared" si="2"/>
        <v>0</v>
      </c>
    </row>
    <row r="30" spans="1:18" ht="15.75">
      <c r="A30" s="31" t="s">
        <v>45</v>
      </c>
      <c r="B30" s="383"/>
      <c r="C30" s="384"/>
      <c r="D30" s="353">
        <f t="shared" si="0"/>
        <v>0</v>
      </c>
      <c r="E30" s="383"/>
      <c r="F30" s="384"/>
      <c r="G30" s="384"/>
      <c r="H30" s="384"/>
      <c r="I30" s="353">
        <f t="shared" si="1"/>
        <v>0</v>
      </c>
      <c r="J30" s="385"/>
      <c r="K30" s="385"/>
      <c r="L30" s="385"/>
      <c r="M30" s="385"/>
      <c r="N30" s="385"/>
      <c r="O30" s="385"/>
      <c r="P30" s="386"/>
      <c r="Q30" s="527"/>
      <c r="R30" s="352">
        <f t="shared" si="2"/>
        <v>0</v>
      </c>
    </row>
    <row r="31" spans="1:18" ht="32.25" customHeight="1">
      <c r="A31" s="31" t="s">
        <v>44</v>
      </c>
      <c r="B31" s="383"/>
      <c r="C31" s="384"/>
      <c r="D31" s="353">
        <f t="shared" si="0"/>
        <v>0</v>
      </c>
      <c r="E31" s="383"/>
      <c r="F31" s="384"/>
      <c r="G31" s="384"/>
      <c r="H31" s="384"/>
      <c r="I31" s="353">
        <f t="shared" si="1"/>
        <v>0</v>
      </c>
      <c r="J31" s="385"/>
      <c r="K31" s="385"/>
      <c r="L31" s="385"/>
      <c r="M31" s="385"/>
      <c r="N31" s="385"/>
      <c r="O31" s="385"/>
      <c r="P31" s="386"/>
      <c r="Q31" s="527"/>
      <c r="R31" s="352">
        <f t="shared" si="2"/>
        <v>0</v>
      </c>
    </row>
    <row r="32" spans="1:18" ht="15.75">
      <c r="A32" s="31" t="s">
        <v>43</v>
      </c>
      <c r="B32" s="383"/>
      <c r="C32" s="384"/>
      <c r="D32" s="353">
        <f t="shared" si="0"/>
        <v>0</v>
      </c>
      <c r="E32" s="383"/>
      <c r="F32" s="384"/>
      <c r="G32" s="384"/>
      <c r="H32" s="384"/>
      <c r="I32" s="353">
        <f t="shared" si="1"/>
        <v>0</v>
      </c>
      <c r="J32" s="385"/>
      <c r="K32" s="385"/>
      <c r="L32" s="385"/>
      <c r="M32" s="385"/>
      <c r="N32" s="385"/>
      <c r="O32" s="385"/>
      <c r="P32" s="386"/>
      <c r="Q32" s="527"/>
      <c r="R32" s="352">
        <f t="shared" si="2"/>
        <v>0</v>
      </c>
    </row>
    <row r="33" spans="1:18" ht="18.600000000000001" customHeight="1">
      <c r="A33" s="31" t="s">
        <v>42</v>
      </c>
      <c r="B33" s="383"/>
      <c r="C33" s="384"/>
      <c r="D33" s="353">
        <f t="shared" si="0"/>
        <v>0</v>
      </c>
      <c r="E33" s="383"/>
      <c r="F33" s="384"/>
      <c r="G33" s="384"/>
      <c r="H33" s="384"/>
      <c r="I33" s="353">
        <f t="shared" si="1"/>
        <v>0</v>
      </c>
      <c r="J33" s="385"/>
      <c r="K33" s="385"/>
      <c r="L33" s="385"/>
      <c r="M33" s="385"/>
      <c r="N33" s="385"/>
      <c r="O33" s="385"/>
      <c r="P33" s="386"/>
      <c r="Q33" s="527"/>
      <c r="R33" s="352">
        <f t="shared" si="2"/>
        <v>0</v>
      </c>
    </row>
    <row r="34" spans="1:18" ht="16.149999999999999" customHeight="1">
      <c r="A34" s="31" t="s">
        <v>41</v>
      </c>
      <c r="B34" s="383"/>
      <c r="C34" s="384"/>
      <c r="D34" s="353">
        <f t="shared" si="0"/>
        <v>0</v>
      </c>
      <c r="E34" s="383"/>
      <c r="F34" s="384"/>
      <c r="G34" s="384"/>
      <c r="H34" s="384"/>
      <c r="I34" s="353">
        <f t="shared" si="1"/>
        <v>0</v>
      </c>
      <c r="J34" s="385"/>
      <c r="K34" s="385"/>
      <c r="L34" s="385"/>
      <c r="M34" s="385"/>
      <c r="N34" s="385"/>
      <c r="O34" s="385"/>
      <c r="P34" s="386"/>
      <c r="Q34" s="527"/>
      <c r="R34" s="352">
        <f t="shared" si="2"/>
        <v>0</v>
      </c>
    </row>
    <row r="35" spans="1:18" ht="15.75">
      <c r="A35" s="31" t="s">
        <v>40</v>
      </c>
      <c r="B35" s="383"/>
      <c r="C35" s="384"/>
      <c r="D35" s="353">
        <f t="shared" si="0"/>
        <v>0</v>
      </c>
      <c r="E35" s="383"/>
      <c r="F35" s="384"/>
      <c r="G35" s="384"/>
      <c r="H35" s="384"/>
      <c r="I35" s="353">
        <f t="shared" si="1"/>
        <v>0</v>
      </c>
      <c r="J35" s="385"/>
      <c r="K35" s="385"/>
      <c r="L35" s="385"/>
      <c r="M35" s="385"/>
      <c r="N35" s="385"/>
      <c r="O35" s="385"/>
      <c r="P35" s="386"/>
      <c r="Q35" s="527"/>
      <c r="R35" s="352">
        <f t="shared" si="2"/>
        <v>0</v>
      </c>
    </row>
    <row r="36" spans="1:18" ht="15.75">
      <c r="A36" s="31" t="s">
        <v>39</v>
      </c>
      <c r="B36" s="383"/>
      <c r="C36" s="384"/>
      <c r="D36" s="353">
        <f t="shared" si="0"/>
        <v>0</v>
      </c>
      <c r="E36" s="383"/>
      <c r="F36" s="384"/>
      <c r="G36" s="384"/>
      <c r="H36" s="384"/>
      <c r="I36" s="353">
        <f t="shared" si="1"/>
        <v>0</v>
      </c>
      <c r="J36" s="385"/>
      <c r="K36" s="385"/>
      <c r="L36" s="385"/>
      <c r="M36" s="385"/>
      <c r="N36" s="385"/>
      <c r="O36" s="385"/>
      <c r="P36" s="386"/>
      <c r="Q36" s="527"/>
      <c r="R36" s="352">
        <f t="shared" si="2"/>
        <v>0</v>
      </c>
    </row>
    <row r="37" spans="1:18" ht="30.75" customHeight="1">
      <c r="A37" s="31" t="s">
        <v>38</v>
      </c>
      <c r="B37" s="383"/>
      <c r="C37" s="384"/>
      <c r="D37" s="353">
        <f t="shared" si="0"/>
        <v>0</v>
      </c>
      <c r="E37" s="383"/>
      <c r="F37" s="384"/>
      <c r="G37" s="384"/>
      <c r="H37" s="384"/>
      <c r="I37" s="353">
        <f t="shared" si="1"/>
        <v>0</v>
      </c>
      <c r="J37" s="385"/>
      <c r="K37" s="385"/>
      <c r="L37" s="385"/>
      <c r="M37" s="385"/>
      <c r="N37" s="385"/>
      <c r="O37" s="385"/>
      <c r="P37" s="386"/>
      <c r="Q37" s="527"/>
      <c r="R37" s="352">
        <f t="shared" si="2"/>
        <v>0</v>
      </c>
    </row>
    <row r="38" spans="1:18" ht="17.25" customHeight="1">
      <c r="A38" s="31" t="s">
        <v>37</v>
      </c>
      <c r="B38" s="383"/>
      <c r="C38" s="384"/>
      <c r="D38" s="353">
        <f t="shared" si="0"/>
        <v>0</v>
      </c>
      <c r="E38" s="383"/>
      <c r="F38" s="384"/>
      <c r="G38" s="384"/>
      <c r="H38" s="384"/>
      <c r="I38" s="353">
        <f t="shared" si="1"/>
        <v>0</v>
      </c>
      <c r="J38" s="385"/>
      <c r="K38" s="385"/>
      <c r="L38" s="385"/>
      <c r="M38" s="385"/>
      <c r="N38" s="385"/>
      <c r="O38" s="385"/>
      <c r="P38" s="386"/>
      <c r="Q38" s="527"/>
      <c r="R38" s="352">
        <f t="shared" si="2"/>
        <v>0</v>
      </c>
    </row>
    <row r="39" spans="1:18" ht="31.5">
      <c r="A39" s="31" t="s">
        <v>36</v>
      </c>
      <c r="B39" s="383"/>
      <c r="C39" s="384"/>
      <c r="D39" s="353">
        <f t="shared" si="0"/>
        <v>0</v>
      </c>
      <c r="E39" s="383"/>
      <c r="F39" s="384"/>
      <c r="G39" s="384"/>
      <c r="H39" s="384"/>
      <c r="I39" s="353">
        <f t="shared" si="1"/>
        <v>0</v>
      </c>
      <c r="J39" s="385"/>
      <c r="K39" s="385"/>
      <c r="L39" s="385"/>
      <c r="M39" s="385"/>
      <c r="N39" s="385"/>
      <c r="O39" s="385"/>
      <c r="P39" s="386"/>
      <c r="Q39" s="527"/>
      <c r="R39" s="352">
        <f t="shared" si="2"/>
        <v>0</v>
      </c>
    </row>
    <row r="40" spans="1:18" ht="15.75">
      <c r="A40" s="31" t="s">
        <v>35</v>
      </c>
      <c r="B40" s="383"/>
      <c r="C40" s="384"/>
      <c r="D40" s="353">
        <f t="shared" si="0"/>
        <v>0</v>
      </c>
      <c r="E40" s="383"/>
      <c r="F40" s="384"/>
      <c r="G40" s="384"/>
      <c r="H40" s="384"/>
      <c r="I40" s="353">
        <f t="shared" si="1"/>
        <v>0</v>
      </c>
      <c r="J40" s="385"/>
      <c r="K40" s="385"/>
      <c r="L40" s="385"/>
      <c r="M40" s="385"/>
      <c r="N40" s="385"/>
      <c r="O40" s="385"/>
      <c r="P40" s="386"/>
      <c r="Q40" s="527"/>
      <c r="R40" s="352">
        <f t="shared" si="2"/>
        <v>0</v>
      </c>
    </row>
    <row r="41" spans="1:18" ht="15.75">
      <c r="A41" s="31" t="s">
        <v>34</v>
      </c>
      <c r="B41" s="383"/>
      <c r="C41" s="384"/>
      <c r="D41" s="353">
        <f t="shared" si="0"/>
        <v>0</v>
      </c>
      <c r="E41" s="383"/>
      <c r="F41" s="384"/>
      <c r="G41" s="384"/>
      <c r="H41" s="384"/>
      <c r="I41" s="353">
        <f t="shared" si="1"/>
        <v>0</v>
      </c>
      <c r="J41" s="385">
        <v>410</v>
      </c>
      <c r="K41" s="385"/>
      <c r="L41" s="385"/>
      <c r="M41" s="385"/>
      <c r="N41" s="385"/>
      <c r="O41" s="385"/>
      <c r="P41" s="386">
        <v>410</v>
      </c>
      <c r="Q41" s="527"/>
      <c r="R41" s="352">
        <f t="shared" si="2"/>
        <v>820</v>
      </c>
    </row>
    <row r="42" spans="1:18" ht="31.5" customHeight="1">
      <c r="A42" s="31" t="s">
        <v>33</v>
      </c>
      <c r="B42" s="383"/>
      <c r="C42" s="384"/>
      <c r="D42" s="353">
        <f t="shared" si="0"/>
        <v>0</v>
      </c>
      <c r="E42" s="383"/>
      <c r="F42" s="384"/>
      <c r="G42" s="384"/>
      <c r="H42" s="384"/>
      <c r="I42" s="353">
        <f t="shared" si="1"/>
        <v>0</v>
      </c>
      <c r="J42" s="385"/>
      <c r="K42" s="385"/>
      <c r="L42" s="385"/>
      <c r="M42" s="385"/>
      <c r="N42" s="385"/>
      <c r="O42" s="385"/>
      <c r="P42" s="386"/>
      <c r="Q42" s="527"/>
      <c r="R42" s="352">
        <f t="shared" si="2"/>
        <v>0</v>
      </c>
    </row>
    <row r="43" spans="1:18" ht="15.75">
      <c r="A43" s="31" t="s">
        <v>32</v>
      </c>
      <c r="B43" s="383"/>
      <c r="C43" s="384"/>
      <c r="D43" s="353">
        <f t="shared" si="0"/>
        <v>0</v>
      </c>
      <c r="E43" s="383"/>
      <c r="F43" s="384"/>
      <c r="G43" s="384"/>
      <c r="H43" s="384"/>
      <c r="I43" s="353">
        <f t="shared" si="1"/>
        <v>0</v>
      </c>
      <c r="J43" s="385">
        <v>615</v>
      </c>
      <c r="K43" s="385"/>
      <c r="L43" s="385"/>
      <c r="M43" s="385"/>
      <c r="N43" s="385"/>
      <c r="O43" s="385"/>
      <c r="P43" s="386">
        <v>615</v>
      </c>
      <c r="Q43" s="527"/>
      <c r="R43" s="352">
        <f t="shared" si="2"/>
        <v>1230</v>
      </c>
    </row>
    <row r="44" spans="1:18" ht="15.75">
      <c r="A44" s="31" t="s">
        <v>31</v>
      </c>
      <c r="B44" s="383"/>
      <c r="C44" s="384"/>
      <c r="D44" s="353">
        <f t="shared" si="0"/>
        <v>0</v>
      </c>
      <c r="E44" s="383"/>
      <c r="F44" s="384"/>
      <c r="G44" s="384"/>
      <c r="H44" s="384"/>
      <c r="I44" s="353">
        <f t="shared" si="1"/>
        <v>0</v>
      </c>
      <c r="J44" s="385"/>
      <c r="K44" s="385"/>
      <c r="L44" s="385"/>
      <c r="M44" s="385"/>
      <c r="N44" s="385"/>
      <c r="O44" s="385"/>
      <c r="P44" s="386"/>
      <c r="Q44" s="527"/>
      <c r="R44" s="352">
        <f t="shared" si="2"/>
        <v>0</v>
      </c>
    </row>
    <row r="45" spans="1:18" ht="15.75">
      <c r="A45" s="31" t="s">
        <v>30</v>
      </c>
      <c r="B45" s="383"/>
      <c r="C45" s="384"/>
      <c r="D45" s="353">
        <f t="shared" si="0"/>
        <v>0</v>
      </c>
      <c r="E45" s="383"/>
      <c r="F45" s="384"/>
      <c r="G45" s="384"/>
      <c r="H45" s="384"/>
      <c r="I45" s="353">
        <f t="shared" si="1"/>
        <v>0</v>
      </c>
      <c r="J45" s="385"/>
      <c r="K45" s="385"/>
      <c r="L45" s="385"/>
      <c r="M45" s="385"/>
      <c r="N45" s="385"/>
      <c r="O45" s="385"/>
      <c r="P45" s="386"/>
      <c r="Q45" s="527"/>
      <c r="R45" s="352">
        <f t="shared" si="2"/>
        <v>0</v>
      </c>
    </row>
    <row r="46" spans="1:18" ht="32.25" customHeight="1">
      <c r="A46" s="31" t="s">
        <v>29</v>
      </c>
      <c r="B46" s="383"/>
      <c r="C46" s="384"/>
      <c r="D46" s="353">
        <f t="shared" si="0"/>
        <v>0</v>
      </c>
      <c r="E46" s="383"/>
      <c r="F46" s="384"/>
      <c r="G46" s="384"/>
      <c r="H46" s="384"/>
      <c r="I46" s="353">
        <f t="shared" si="1"/>
        <v>0</v>
      </c>
      <c r="J46" s="385"/>
      <c r="K46" s="385"/>
      <c r="L46" s="385"/>
      <c r="M46" s="385"/>
      <c r="N46" s="385"/>
      <c r="O46" s="385"/>
      <c r="P46" s="386"/>
      <c r="Q46" s="527"/>
      <c r="R46" s="352">
        <f t="shared" si="2"/>
        <v>0</v>
      </c>
    </row>
    <row r="47" spans="1:18" ht="32.25" customHeight="1">
      <c r="A47" s="31" t="s">
        <v>28</v>
      </c>
      <c r="B47" s="383"/>
      <c r="C47" s="384"/>
      <c r="D47" s="353">
        <f t="shared" si="0"/>
        <v>0</v>
      </c>
      <c r="E47" s="383"/>
      <c r="F47" s="384"/>
      <c r="G47" s="384"/>
      <c r="H47" s="384"/>
      <c r="I47" s="353">
        <f t="shared" si="1"/>
        <v>0</v>
      </c>
      <c r="J47" s="385"/>
      <c r="K47" s="385"/>
      <c r="L47" s="385"/>
      <c r="M47" s="385"/>
      <c r="N47" s="385"/>
      <c r="O47" s="385"/>
      <c r="P47" s="386"/>
      <c r="Q47" s="527"/>
      <c r="R47" s="352">
        <f t="shared" si="2"/>
        <v>0</v>
      </c>
    </row>
    <row r="48" spans="1:18" ht="21.75" customHeight="1">
      <c r="A48" s="31" t="s">
        <v>27</v>
      </c>
      <c r="B48" s="383"/>
      <c r="C48" s="384"/>
      <c r="D48" s="353">
        <f t="shared" si="0"/>
        <v>0</v>
      </c>
      <c r="E48" s="383"/>
      <c r="F48" s="384"/>
      <c r="G48" s="384"/>
      <c r="H48" s="384"/>
      <c r="I48" s="353">
        <f t="shared" si="1"/>
        <v>0</v>
      </c>
      <c r="J48" s="385"/>
      <c r="K48" s="385"/>
      <c r="L48" s="385"/>
      <c r="M48" s="385"/>
      <c r="N48" s="385"/>
      <c r="O48" s="385"/>
      <c r="P48" s="386"/>
      <c r="Q48" s="527"/>
      <c r="R48" s="352">
        <f t="shared" si="2"/>
        <v>0</v>
      </c>
    </row>
    <row r="49" spans="1:18" ht="39" customHeight="1">
      <c r="A49" s="31" t="s">
        <v>26</v>
      </c>
      <c r="B49" s="383"/>
      <c r="C49" s="384"/>
      <c r="D49" s="353">
        <f t="shared" si="0"/>
        <v>0</v>
      </c>
      <c r="E49" s="383"/>
      <c r="F49" s="384"/>
      <c r="G49" s="384"/>
      <c r="H49" s="384"/>
      <c r="I49" s="353">
        <f t="shared" si="1"/>
        <v>0</v>
      </c>
      <c r="J49" s="385"/>
      <c r="K49" s="385"/>
      <c r="L49" s="385"/>
      <c r="M49" s="385"/>
      <c r="N49" s="385"/>
      <c r="O49" s="385"/>
      <c r="P49" s="386"/>
      <c r="Q49" s="527"/>
      <c r="R49" s="352">
        <f t="shared" si="2"/>
        <v>0</v>
      </c>
    </row>
    <row r="50" spans="1:18" ht="19.899999999999999" customHeight="1">
      <c r="A50" s="31" t="s">
        <v>25</v>
      </c>
      <c r="B50" s="383"/>
      <c r="C50" s="384"/>
      <c r="D50" s="353">
        <f t="shared" si="0"/>
        <v>0</v>
      </c>
      <c r="E50" s="383"/>
      <c r="F50" s="384"/>
      <c r="G50" s="384"/>
      <c r="H50" s="384"/>
      <c r="I50" s="353">
        <f t="shared" si="1"/>
        <v>0</v>
      </c>
      <c r="J50" s="385"/>
      <c r="K50" s="385"/>
      <c r="L50" s="385"/>
      <c r="M50" s="385"/>
      <c r="N50" s="385"/>
      <c r="O50" s="385"/>
      <c r="P50" s="386"/>
      <c r="Q50" s="527"/>
      <c r="R50" s="352">
        <f t="shared" si="2"/>
        <v>0</v>
      </c>
    </row>
    <row r="51" spans="1:18" ht="31.5" customHeight="1">
      <c r="A51" s="31" t="s">
        <v>24</v>
      </c>
      <c r="B51" s="383"/>
      <c r="C51" s="384"/>
      <c r="D51" s="353">
        <f t="shared" si="0"/>
        <v>0</v>
      </c>
      <c r="E51" s="383"/>
      <c r="F51" s="384"/>
      <c r="G51" s="384"/>
      <c r="H51" s="384"/>
      <c r="I51" s="353">
        <f t="shared" si="1"/>
        <v>0</v>
      </c>
      <c r="J51" s="385"/>
      <c r="K51" s="385"/>
      <c r="L51" s="385"/>
      <c r="M51" s="385"/>
      <c r="N51" s="385"/>
      <c r="O51" s="385"/>
      <c r="P51" s="386"/>
      <c r="Q51" s="527"/>
      <c r="R51" s="352">
        <f t="shared" si="2"/>
        <v>0</v>
      </c>
    </row>
    <row r="52" spans="1:18" ht="15.75" customHeight="1">
      <c r="A52" s="31" t="s">
        <v>23</v>
      </c>
      <c r="B52" s="383"/>
      <c r="C52" s="384"/>
      <c r="D52" s="353">
        <f t="shared" si="0"/>
        <v>0</v>
      </c>
      <c r="E52" s="383"/>
      <c r="F52" s="384"/>
      <c r="G52" s="384"/>
      <c r="H52" s="384"/>
      <c r="I52" s="353">
        <f t="shared" si="1"/>
        <v>0</v>
      </c>
      <c r="J52" s="385"/>
      <c r="K52" s="385"/>
      <c r="L52" s="385"/>
      <c r="M52" s="385"/>
      <c r="N52" s="385"/>
      <c r="O52" s="385"/>
      <c r="P52" s="386"/>
      <c r="Q52" s="527"/>
      <c r="R52" s="352">
        <f t="shared" si="2"/>
        <v>0</v>
      </c>
    </row>
    <row r="53" spans="1:18" ht="18" customHeight="1">
      <c r="A53" s="31" t="s">
        <v>22</v>
      </c>
      <c r="B53" s="383"/>
      <c r="C53" s="384"/>
      <c r="D53" s="353">
        <f t="shared" si="0"/>
        <v>0</v>
      </c>
      <c r="E53" s="383"/>
      <c r="F53" s="384"/>
      <c r="G53" s="384"/>
      <c r="H53" s="384"/>
      <c r="I53" s="353">
        <f t="shared" si="1"/>
        <v>0</v>
      </c>
      <c r="J53" s="385"/>
      <c r="K53" s="385"/>
      <c r="L53" s="385"/>
      <c r="M53" s="385"/>
      <c r="N53" s="385"/>
      <c r="O53" s="385"/>
      <c r="P53" s="386"/>
      <c r="Q53" s="527"/>
      <c r="R53" s="352">
        <f t="shared" si="2"/>
        <v>0</v>
      </c>
    </row>
    <row r="54" spans="1:18" ht="15.75">
      <c r="A54" s="31" t="s">
        <v>21</v>
      </c>
      <c r="B54" s="383"/>
      <c r="C54" s="384"/>
      <c r="D54" s="353">
        <f t="shared" si="0"/>
        <v>0</v>
      </c>
      <c r="E54" s="383"/>
      <c r="F54" s="384"/>
      <c r="G54" s="384"/>
      <c r="H54" s="384"/>
      <c r="I54" s="353">
        <f t="shared" si="1"/>
        <v>0</v>
      </c>
      <c r="J54" s="385"/>
      <c r="K54" s="385"/>
      <c r="L54" s="385"/>
      <c r="M54" s="385"/>
      <c r="N54" s="385"/>
      <c r="O54" s="385"/>
      <c r="P54" s="386"/>
      <c r="Q54" s="527"/>
      <c r="R54" s="352">
        <f t="shared" si="2"/>
        <v>0</v>
      </c>
    </row>
    <row r="55" spans="1:18" ht="31.5">
      <c r="A55" s="31" t="s">
        <v>20</v>
      </c>
      <c r="B55" s="383"/>
      <c r="C55" s="384"/>
      <c r="D55" s="353">
        <f t="shared" si="0"/>
        <v>0</v>
      </c>
      <c r="E55" s="383"/>
      <c r="F55" s="384"/>
      <c r="G55" s="384"/>
      <c r="H55" s="384"/>
      <c r="I55" s="353">
        <f t="shared" si="1"/>
        <v>0</v>
      </c>
      <c r="J55" s="385"/>
      <c r="K55" s="385"/>
      <c r="L55" s="385"/>
      <c r="M55" s="385"/>
      <c r="N55" s="385"/>
      <c r="O55" s="385"/>
      <c r="P55" s="386"/>
      <c r="Q55" s="527"/>
      <c r="R55" s="352">
        <f t="shared" si="2"/>
        <v>0</v>
      </c>
    </row>
    <row r="56" spans="1:18" ht="15.75">
      <c r="A56" s="31" t="s">
        <v>19</v>
      </c>
      <c r="B56" s="383"/>
      <c r="C56" s="384"/>
      <c r="D56" s="353">
        <f t="shared" si="0"/>
        <v>0</v>
      </c>
      <c r="E56" s="383"/>
      <c r="F56" s="384"/>
      <c r="G56" s="384"/>
      <c r="H56" s="384"/>
      <c r="I56" s="353">
        <f t="shared" si="1"/>
        <v>0</v>
      </c>
      <c r="J56" s="385"/>
      <c r="K56" s="385"/>
      <c r="L56" s="385"/>
      <c r="M56" s="385"/>
      <c r="N56" s="385"/>
      <c r="O56" s="385"/>
      <c r="P56" s="386"/>
      <c r="Q56" s="527"/>
      <c r="R56" s="352">
        <f t="shared" si="2"/>
        <v>0</v>
      </c>
    </row>
    <row r="57" spans="1:18" ht="15.75">
      <c r="A57" s="31" t="s">
        <v>18</v>
      </c>
      <c r="B57" s="383"/>
      <c r="C57" s="384"/>
      <c r="D57" s="353">
        <f t="shared" si="0"/>
        <v>0</v>
      </c>
      <c r="E57" s="383"/>
      <c r="F57" s="384"/>
      <c r="G57" s="384"/>
      <c r="H57" s="384"/>
      <c r="I57" s="353">
        <f t="shared" si="1"/>
        <v>0</v>
      </c>
      <c r="J57" s="385"/>
      <c r="K57" s="385"/>
      <c r="L57" s="385"/>
      <c r="M57" s="385"/>
      <c r="N57" s="385"/>
      <c r="O57" s="385"/>
      <c r="P57" s="386"/>
      <c r="Q57" s="527"/>
      <c r="R57" s="352">
        <f t="shared" si="2"/>
        <v>0</v>
      </c>
    </row>
    <row r="58" spans="1:18" ht="15.75">
      <c r="A58" s="31" t="s">
        <v>17</v>
      </c>
      <c r="B58" s="383"/>
      <c r="C58" s="384"/>
      <c r="D58" s="353">
        <f t="shared" si="0"/>
        <v>0</v>
      </c>
      <c r="E58" s="383"/>
      <c r="F58" s="384"/>
      <c r="G58" s="384"/>
      <c r="H58" s="384"/>
      <c r="I58" s="353">
        <f t="shared" si="1"/>
        <v>0</v>
      </c>
      <c r="J58" s="385"/>
      <c r="K58" s="385"/>
      <c r="L58" s="385"/>
      <c r="M58" s="385"/>
      <c r="N58" s="385"/>
      <c r="O58" s="385"/>
      <c r="P58" s="386"/>
      <c r="Q58" s="527"/>
      <c r="R58" s="352">
        <f t="shared" si="2"/>
        <v>0</v>
      </c>
    </row>
    <row r="59" spans="1:18" ht="15.75">
      <c r="A59" s="31" t="s">
        <v>16</v>
      </c>
      <c r="B59" s="383"/>
      <c r="C59" s="384"/>
      <c r="D59" s="353">
        <f t="shared" si="0"/>
        <v>0</v>
      </c>
      <c r="E59" s="383"/>
      <c r="F59" s="384"/>
      <c r="G59" s="384"/>
      <c r="H59" s="384"/>
      <c r="I59" s="353">
        <f t="shared" si="1"/>
        <v>0</v>
      </c>
      <c r="J59" s="385"/>
      <c r="K59" s="385"/>
      <c r="L59" s="385"/>
      <c r="M59" s="385"/>
      <c r="N59" s="385"/>
      <c r="O59" s="385"/>
      <c r="P59" s="386"/>
      <c r="Q59" s="527"/>
      <c r="R59" s="352">
        <f t="shared" si="2"/>
        <v>0</v>
      </c>
    </row>
    <row r="60" spans="1:18" ht="31.5">
      <c r="A60" s="31" t="s">
        <v>15</v>
      </c>
      <c r="B60" s="383"/>
      <c r="C60" s="384"/>
      <c r="D60" s="353">
        <f t="shared" si="0"/>
        <v>0</v>
      </c>
      <c r="E60" s="383"/>
      <c r="F60" s="384"/>
      <c r="G60" s="384"/>
      <c r="H60" s="384"/>
      <c r="I60" s="353">
        <f t="shared" si="1"/>
        <v>0</v>
      </c>
      <c r="J60" s="385"/>
      <c r="K60" s="385"/>
      <c r="L60" s="385"/>
      <c r="M60" s="385"/>
      <c r="N60" s="385"/>
      <c r="O60" s="385"/>
      <c r="P60" s="386"/>
      <c r="Q60" s="527"/>
      <c r="R60" s="352">
        <f t="shared" si="2"/>
        <v>0</v>
      </c>
    </row>
    <row r="61" spans="1:18" ht="15.75">
      <c r="A61" s="31" t="s">
        <v>14</v>
      </c>
      <c r="B61" s="383"/>
      <c r="C61" s="384"/>
      <c r="D61" s="353">
        <f t="shared" si="0"/>
        <v>0</v>
      </c>
      <c r="E61" s="383"/>
      <c r="F61" s="384"/>
      <c r="G61" s="384"/>
      <c r="H61" s="384"/>
      <c r="I61" s="353">
        <f t="shared" si="1"/>
        <v>0</v>
      </c>
      <c r="J61" s="385"/>
      <c r="K61" s="385"/>
      <c r="L61" s="385"/>
      <c r="M61" s="385"/>
      <c r="N61" s="385"/>
      <c r="O61" s="385"/>
      <c r="P61" s="386"/>
      <c r="Q61" s="527"/>
      <c r="R61" s="352">
        <f t="shared" si="2"/>
        <v>0</v>
      </c>
    </row>
    <row r="62" spans="1:18" ht="15.75">
      <c r="A62" s="31" t="s">
        <v>13</v>
      </c>
      <c r="B62" s="383"/>
      <c r="C62" s="384">
        <v>1918</v>
      </c>
      <c r="D62" s="353">
        <f t="shared" si="0"/>
        <v>1918</v>
      </c>
      <c r="E62" s="383"/>
      <c r="F62" s="384"/>
      <c r="G62" s="384">
        <v>5624</v>
      </c>
      <c r="H62" s="384">
        <v>313</v>
      </c>
      <c r="I62" s="353">
        <f t="shared" si="1"/>
        <v>5624</v>
      </c>
      <c r="J62" s="385">
        <v>976</v>
      </c>
      <c r="K62" s="385"/>
      <c r="L62" s="385"/>
      <c r="M62" s="385"/>
      <c r="N62" s="385"/>
      <c r="O62" s="385"/>
      <c r="P62" s="386">
        <v>4071</v>
      </c>
      <c r="Q62" s="527"/>
      <c r="R62" s="352">
        <f t="shared" si="2"/>
        <v>5047</v>
      </c>
    </row>
    <row r="63" spans="1:18" ht="19.899999999999999" customHeight="1">
      <c r="A63" s="31" t="s">
        <v>12</v>
      </c>
      <c r="B63" s="383"/>
      <c r="C63" s="384"/>
      <c r="D63" s="353">
        <f t="shared" si="0"/>
        <v>0</v>
      </c>
      <c r="E63" s="383"/>
      <c r="F63" s="384"/>
      <c r="G63" s="384"/>
      <c r="H63" s="384"/>
      <c r="I63" s="353">
        <f t="shared" si="1"/>
        <v>0</v>
      </c>
      <c r="J63" s="385"/>
      <c r="K63" s="385"/>
      <c r="L63" s="385"/>
      <c r="M63" s="385"/>
      <c r="N63" s="385"/>
      <c r="O63" s="385"/>
      <c r="P63" s="386"/>
      <c r="Q63" s="527"/>
      <c r="R63" s="352">
        <f t="shared" si="2"/>
        <v>0</v>
      </c>
    </row>
    <row r="64" spans="1:18" ht="15.75">
      <c r="A64" s="31" t="s">
        <v>11</v>
      </c>
      <c r="B64" s="383"/>
      <c r="C64" s="384"/>
      <c r="D64" s="353">
        <f t="shared" si="0"/>
        <v>0</v>
      </c>
      <c r="E64" s="383"/>
      <c r="F64" s="384"/>
      <c r="G64" s="384"/>
      <c r="H64" s="384"/>
      <c r="I64" s="353">
        <f t="shared" si="1"/>
        <v>0</v>
      </c>
      <c r="J64" s="385"/>
      <c r="K64" s="385"/>
      <c r="L64" s="385"/>
      <c r="M64" s="385"/>
      <c r="N64" s="385"/>
      <c r="O64" s="385"/>
      <c r="P64" s="386"/>
      <c r="Q64" s="527"/>
      <c r="R64" s="352">
        <f t="shared" si="2"/>
        <v>0</v>
      </c>
    </row>
    <row r="65" spans="1:18" ht="15.75">
      <c r="A65" s="31" t="s">
        <v>10</v>
      </c>
      <c r="B65" s="383"/>
      <c r="C65" s="384"/>
      <c r="D65" s="353">
        <f t="shared" si="0"/>
        <v>0</v>
      </c>
      <c r="E65" s="383"/>
      <c r="F65" s="384"/>
      <c r="G65" s="384"/>
      <c r="H65" s="384"/>
      <c r="I65" s="353">
        <f t="shared" si="1"/>
        <v>0</v>
      </c>
      <c r="J65" s="385"/>
      <c r="K65" s="385"/>
      <c r="L65" s="385"/>
      <c r="M65" s="385"/>
      <c r="N65" s="385"/>
      <c r="O65" s="385"/>
      <c r="P65" s="386"/>
      <c r="Q65" s="527"/>
      <c r="R65" s="352">
        <f t="shared" si="2"/>
        <v>0</v>
      </c>
    </row>
    <row r="66" spans="1:18" ht="31.5">
      <c r="A66" s="31" t="s">
        <v>9</v>
      </c>
      <c r="B66" s="383"/>
      <c r="C66" s="384"/>
      <c r="D66" s="353">
        <f t="shared" si="0"/>
        <v>0</v>
      </c>
      <c r="E66" s="383"/>
      <c r="F66" s="384"/>
      <c r="G66" s="384"/>
      <c r="H66" s="384"/>
      <c r="I66" s="353">
        <f t="shared" si="1"/>
        <v>0</v>
      </c>
      <c r="J66" s="385"/>
      <c r="K66" s="385"/>
      <c r="L66" s="385"/>
      <c r="M66" s="385"/>
      <c r="N66" s="385"/>
      <c r="O66" s="385"/>
      <c r="P66" s="386"/>
      <c r="Q66" s="527"/>
      <c r="R66" s="352">
        <f t="shared" si="2"/>
        <v>0</v>
      </c>
    </row>
    <row r="67" spans="1:18" ht="15.75">
      <c r="A67" s="31" t="s">
        <v>8</v>
      </c>
      <c r="B67" s="383"/>
      <c r="C67" s="384"/>
      <c r="D67" s="353">
        <f t="shared" si="0"/>
        <v>0</v>
      </c>
      <c r="E67" s="383"/>
      <c r="F67" s="384"/>
      <c r="G67" s="384"/>
      <c r="H67" s="384"/>
      <c r="I67" s="353">
        <f t="shared" si="1"/>
        <v>0</v>
      </c>
      <c r="J67" s="385"/>
      <c r="K67" s="385"/>
      <c r="L67" s="385"/>
      <c r="M67" s="385"/>
      <c r="N67" s="385"/>
      <c r="O67" s="385"/>
      <c r="P67" s="386"/>
      <c r="Q67" s="527"/>
      <c r="R67" s="352">
        <f t="shared" si="2"/>
        <v>0</v>
      </c>
    </row>
    <row r="68" spans="1:18" ht="15.75">
      <c r="A68" s="31" t="s">
        <v>7</v>
      </c>
      <c r="B68" s="383"/>
      <c r="C68" s="384"/>
      <c r="D68" s="353">
        <f t="shared" si="0"/>
        <v>0</v>
      </c>
      <c r="E68" s="383"/>
      <c r="F68" s="384"/>
      <c r="G68" s="384"/>
      <c r="H68" s="384"/>
      <c r="I68" s="353">
        <f t="shared" si="1"/>
        <v>0</v>
      </c>
      <c r="J68" s="385">
        <v>410</v>
      </c>
      <c r="K68" s="385"/>
      <c r="L68" s="385"/>
      <c r="M68" s="385"/>
      <c r="N68" s="385"/>
      <c r="O68" s="385"/>
      <c r="P68" s="386">
        <v>410</v>
      </c>
      <c r="Q68" s="527"/>
      <c r="R68" s="352">
        <f t="shared" si="2"/>
        <v>820</v>
      </c>
    </row>
    <row r="69" spans="1:18" ht="21" customHeight="1">
      <c r="A69" s="31" t="s">
        <v>6</v>
      </c>
      <c r="B69" s="383"/>
      <c r="C69" s="384"/>
      <c r="D69" s="353">
        <f t="shared" si="0"/>
        <v>0</v>
      </c>
      <c r="E69" s="383"/>
      <c r="F69" s="384"/>
      <c r="G69" s="384"/>
      <c r="H69" s="384"/>
      <c r="I69" s="353">
        <f t="shared" si="1"/>
        <v>0</v>
      </c>
      <c r="J69" s="385"/>
      <c r="K69" s="385"/>
      <c r="L69" s="385"/>
      <c r="M69" s="385"/>
      <c r="N69" s="385"/>
      <c r="O69" s="385"/>
      <c r="P69" s="386"/>
      <c r="Q69" s="527"/>
      <c r="R69" s="352">
        <f t="shared" si="2"/>
        <v>0</v>
      </c>
    </row>
    <row r="70" spans="1:18" ht="15.75">
      <c r="A70" s="31" t="s">
        <v>5</v>
      </c>
      <c r="B70" s="383"/>
      <c r="C70" s="384"/>
      <c r="D70" s="353">
        <f t="shared" si="0"/>
        <v>0</v>
      </c>
      <c r="E70" s="383"/>
      <c r="F70" s="384"/>
      <c r="G70" s="384"/>
      <c r="H70" s="384"/>
      <c r="I70" s="353">
        <f t="shared" si="1"/>
        <v>0</v>
      </c>
      <c r="J70" s="385">
        <v>820</v>
      </c>
      <c r="K70" s="385"/>
      <c r="L70" s="385"/>
      <c r="M70" s="385"/>
      <c r="N70" s="385"/>
      <c r="O70" s="385"/>
      <c r="P70" s="386">
        <v>820</v>
      </c>
      <c r="Q70" s="527"/>
      <c r="R70" s="352">
        <f t="shared" si="2"/>
        <v>1640</v>
      </c>
    </row>
    <row r="71" spans="1:18" ht="47.25">
      <c r="A71" s="31" t="s">
        <v>4</v>
      </c>
      <c r="B71" s="383"/>
      <c r="C71" s="384"/>
      <c r="D71" s="353">
        <f>B71+C71</f>
        <v>0</v>
      </c>
      <c r="E71" s="383"/>
      <c r="F71" s="384"/>
      <c r="G71" s="384"/>
      <c r="H71" s="384"/>
      <c r="I71" s="353">
        <f>E71+F71+G71</f>
        <v>0</v>
      </c>
      <c r="J71" s="385"/>
      <c r="K71" s="385"/>
      <c r="L71" s="385"/>
      <c r="M71" s="385"/>
      <c r="N71" s="385"/>
      <c r="O71" s="385"/>
      <c r="P71" s="386"/>
      <c r="Q71" s="527"/>
      <c r="R71" s="352">
        <f t="shared" si="2"/>
        <v>0</v>
      </c>
    </row>
    <row r="72" spans="1:18" ht="15.75">
      <c r="A72" s="31" t="s">
        <v>3</v>
      </c>
      <c r="B72" s="383"/>
      <c r="C72" s="384"/>
      <c r="D72" s="353">
        <f t="shared" si="0"/>
        <v>0</v>
      </c>
      <c r="E72" s="383"/>
      <c r="F72" s="384"/>
      <c r="G72" s="384"/>
      <c r="H72" s="384"/>
      <c r="I72" s="353">
        <f t="shared" si="1"/>
        <v>0</v>
      </c>
      <c r="J72" s="385">
        <v>150</v>
      </c>
      <c r="K72" s="385"/>
      <c r="L72" s="385"/>
      <c r="M72" s="385"/>
      <c r="N72" s="385"/>
      <c r="O72" s="385"/>
      <c r="P72" s="386">
        <v>150</v>
      </c>
      <c r="Q72" s="527"/>
      <c r="R72" s="352">
        <f t="shared" si="2"/>
        <v>300</v>
      </c>
    </row>
    <row r="73" spans="1:18" ht="31.5">
      <c r="A73" s="31" t="s">
        <v>2</v>
      </c>
      <c r="B73" s="383"/>
      <c r="C73" s="384"/>
      <c r="D73" s="353">
        <f t="shared" si="0"/>
        <v>0</v>
      </c>
      <c r="E73" s="383"/>
      <c r="F73" s="384"/>
      <c r="G73" s="384"/>
      <c r="H73" s="384"/>
      <c r="I73" s="353">
        <f t="shared" si="1"/>
        <v>0</v>
      </c>
      <c r="J73" s="385"/>
      <c r="K73" s="385"/>
      <c r="L73" s="385"/>
      <c r="M73" s="385"/>
      <c r="N73" s="385"/>
      <c r="O73" s="385"/>
      <c r="P73" s="386"/>
      <c r="Q73" s="527"/>
      <c r="R73" s="352">
        <f t="shared" si="2"/>
        <v>0</v>
      </c>
    </row>
    <row r="74" spans="1:18" ht="32.25" thickBot="1">
      <c r="A74" s="341" t="s">
        <v>1</v>
      </c>
      <c r="B74" s="387"/>
      <c r="C74" s="388"/>
      <c r="D74" s="354">
        <f t="shared" si="0"/>
        <v>0</v>
      </c>
      <c r="E74" s="387"/>
      <c r="F74" s="388"/>
      <c r="G74" s="388"/>
      <c r="H74" s="388"/>
      <c r="I74" s="355">
        <f t="shared" si="1"/>
        <v>0</v>
      </c>
      <c r="J74" s="533"/>
      <c r="K74" s="533"/>
      <c r="L74" s="533"/>
      <c r="M74" s="533"/>
      <c r="N74" s="533"/>
      <c r="O74" s="533"/>
      <c r="P74" s="534"/>
      <c r="Q74" s="535"/>
      <c r="R74" s="352">
        <f t="shared" si="2"/>
        <v>0</v>
      </c>
    </row>
    <row r="75" spans="1:18" ht="35.450000000000003" customHeight="1" thickBot="1">
      <c r="A75" s="356" t="s">
        <v>0</v>
      </c>
      <c r="B75" s="357">
        <f>SUM(B11:B74)</f>
        <v>0</v>
      </c>
      <c r="C75" s="358">
        <f t="shared" ref="C75:R75" si="3">SUM(C11:C74)</f>
        <v>1918</v>
      </c>
      <c r="D75" s="358">
        <f t="shared" si="3"/>
        <v>1918</v>
      </c>
      <c r="E75" s="357">
        <f t="shared" si="3"/>
        <v>0</v>
      </c>
      <c r="F75" s="358">
        <f t="shared" si="3"/>
        <v>0</v>
      </c>
      <c r="G75" s="358">
        <f>SUM(G11:G74)</f>
        <v>5624</v>
      </c>
      <c r="H75" s="359">
        <f t="shared" si="3"/>
        <v>313</v>
      </c>
      <c r="I75" s="360">
        <f t="shared" si="3"/>
        <v>5624</v>
      </c>
      <c r="J75" s="358">
        <f t="shared" si="3"/>
        <v>4791</v>
      </c>
      <c r="K75" s="358">
        <f t="shared" si="3"/>
        <v>0</v>
      </c>
      <c r="L75" s="359">
        <f t="shared" si="3"/>
        <v>0</v>
      </c>
      <c r="M75" s="359">
        <f t="shared" si="3"/>
        <v>0</v>
      </c>
      <c r="N75" s="358">
        <f t="shared" si="3"/>
        <v>0</v>
      </c>
      <c r="O75" s="358">
        <f t="shared" si="3"/>
        <v>0</v>
      </c>
      <c r="P75" s="359">
        <f t="shared" si="3"/>
        <v>8346</v>
      </c>
      <c r="Q75" s="358">
        <f t="shared" si="3"/>
        <v>0</v>
      </c>
      <c r="R75" s="361">
        <f t="shared" si="3"/>
        <v>13137</v>
      </c>
    </row>
    <row r="76" spans="1:18">
      <c r="A76" s="362"/>
      <c r="B76" s="362"/>
      <c r="C76" s="362"/>
      <c r="D76" s="362"/>
      <c r="E76" s="362"/>
      <c r="F76" s="362"/>
      <c r="G76" s="362"/>
      <c r="H76" s="362"/>
      <c r="I76" s="362"/>
      <c r="J76" s="394"/>
      <c r="K76" s="362"/>
      <c r="L76" s="362"/>
      <c r="M76" s="362"/>
      <c r="N76" s="362"/>
      <c r="O76" s="362"/>
      <c r="P76" s="362"/>
      <c r="Q76" s="362"/>
      <c r="R76" s="362"/>
    </row>
    <row r="77" spans="1:18" ht="18.75">
      <c r="A77" s="370"/>
      <c r="B77" s="370"/>
      <c r="C77" s="370"/>
      <c r="D77" s="370"/>
      <c r="E77" s="370"/>
      <c r="F77" s="370"/>
      <c r="G77" s="370"/>
      <c r="H77" s="370"/>
      <c r="I77" s="370"/>
      <c r="J77" s="370"/>
      <c r="K77" s="370"/>
      <c r="L77" s="370"/>
      <c r="M77" s="370"/>
      <c r="N77" s="370"/>
      <c r="O77" s="370"/>
      <c r="P77" s="370"/>
      <c r="Q77" s="370"/>
    </row>
  </sheetData>
  <mergeCells count="21">
    <mergeCell ref="N9:N10"/>
    <mergeCell ref="O9:O10"/>
    <mergeCell ref="P9:P10"/>
    <mergeCell ref="Q9:Q10"/>
    <mergeCell ref="R9:R10"/>
    <mergeCell ref="K9:M9"/>
    <mergeCell ref="B2:O2"/>
    <mergeCell ref="B3:O3"/>
    <mergeCell ref="A5:A10"/>
    <mergeCell ref="B5:D8"/>
    <mergeCell ref="E5:I8"/>
    <mergeCell ref="J5:R8"/>
    <mergeCell ref="B9:B10"/>
    <mergeCell ref="C9:C10"/>
    <mergeCell ref="D9:D10"/>
    <mergeCell ref="E9:E10"/>
    <mergeCell ref="F9:F10"/>
    <mergeCell ref="G9:G10"/>
    <mergeCell ref="H9:H10"/>
    <mergeCell ref="I9:I10"/>
    <mergeCell ref="J9:J10"/>
  </mergeCells>
  <pageMargins left="0.51181102362204722" right="0" top="0.19685039370078741" bottom="0" header="0.31496062992125984" footer="0.31496062992125984"/>
  <pageSetup paperSize="9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D11"/>
  <sheetViews>
    <sheetView view="pageBreakPreview" zoomScale="60" zoomScaleNormal="60" workbookViewId="0">
      <selection activeCell="B10" sqref="B10"/>
    </sheetView>
  </sheetViews>
  <sheetFormatPr defaultColWidth="9.28515625" defaultRowHeight="15.75"/>
  <cols>
    <col min="1" max="1" width="78.28515625" style="115" customWidth="1"/>
    <col min="2" max="2" width="38.42578125" style="115" customWidth="1"/>
    <col min="3" max="3" width="24.140625" customWidth="1"/>
    <col min="4" max="4" width="24.5703125" customWidth="1"/>
    <col min="5" max="224" width="9.140625" customWidth="1"/>
    <col min="225" max="225" width="34" customWidth="1"/>
    <col min="226" max="226" width="11.28515625" customWidth="1"/>
    <col min="227" max="227" width="11" customWidth="1"/>
    <col min="228" max="234" width="9.140625" customWidth="1"/>
    <col min="235" max="236" width="10.7109375" customWidth="1"/>
    <col min="237" max="237" width="9.140625" customWidth="1"/>
    <col min="238" max="238" width="11.5703125" customWidth="1"/>
    <col min="239" max="239" width="13.7109375" customWidth="1"/>
  </cols>
  <sheetData>
    <row r="1" spans="1:4" ht="37.15" customHeight="1">
      <c r="A1" s="625" t="s">
        <v>298</v>
      </c>
      <c r="B1" s="625"/>
    </row>
    <row r="2" spans="1:4" ht="31.9" customHeight="1">
      <c r="A2" s="626" t="s">
        <v>189</v>
      </c>
      <c r="B2" s="627"/>
    </row>
    <row r="3" spans="1:4" ht="16.899999999999999" customHeight="1" thickBot="1">
      <c r="A3"/>
      <c r="B3"/>
      <c r="C3" s="430"/>
    </row>
    <row r="4" spans="1:4" ht="105.6" customHeight="1" thickBot="1">
      <c r="A4" s="440" t="s">
        <v>299</v>
      </c>
      <c r="B4" s="441" t="s">
        <v>300</v>
      </c>
      <c r="C4" s="442" t="s">
        <v>308</v>
      </c>
      <c r="D4" s="443" t="s">
        <v>88</v>
      </c>
    </row>
    <row r="5" spans="1:4" ht="133.9" customHeight="1">
      <c r="A5" s="444" t="s">
        <v>309</v>
      </c>
      <c r="B5" s="445">
        <v>10</v>
      </c>
      <c r="C5" s="446">
        <v>3</v>
      </c>
      <c r="D5" s="447">
        <v>13</v>
      </c>
    </row>
    <row r="6" spans="1:4" ht="102" customHeight="1">
      <c r="A6" s="433" t="s">
        <v>310</v>
      </c>
      <c r="B6" s="445">
        <v>71</v>
      </c>
      <c r="C6" s="448">
        <v>0</v>
      </c>
      <c r="D6" s="449">
        <v>71</v>
      </c>
    </row>
    <row r="7" spans="1:4" ht="54" customHeight="1">
      <c r="A7" s="433" t="s">
        <v>303</v>
      </c>
      <c r="B7" s="445">
        <v>69</v>
      </c>
      <c r="C7" s="448">
        <v>52</v>
      </c>
      <c r="D7" s="449">
        <v>121</v>
      </c>
    </row>
    <row r="8" spans="1:4" ht="54" customHeight="1">
      <c r="A8" s="433" t="s">
        <v>304</v>
      </c>
      <c r="B8" s="445">
        <v>110</v>
      </c>
      <c r="C8" s="448">
        <v>0</v>
      </c>
      <c r="D8" s="449">
        <v>110</v>
      </c>
    </row>
    <row r="9" spans="1:4" ht="58.9" customHeight="1">
      <c r="A9" s="435" t="s">
        <v>305</v>
      </c>
      <c r="B9" s="445">
        <v>0</v>
      </c>
      <c r="C9" s="448">
        <v>0</v>
      </c>
      <c r="D9" s="449">
        <v>0</v>
      </c>
    </row>
    <row r="10" spans="1:4" ht="58.9" customHeight="1" thickBot="1">
      <c r="A10" s="436" t="s">
        <v>306</v>
      </c>
      <c r="B10" s="445">
        <v>190</v>
      </c>
      <c r="C10" s="450">
        <v>18</v>
      </c>
      <c r="D10" s="451">
        <v>208</v>
      </c>
    </row>
    <row r="11" spans="1:4" ht="55.15" customHeight="1" thickBot="1">
      <c r="A11" s="438" t="s">
        <v>307</v>
      </c>
      <c r="B11" s="452">
        <v>450</v>
      </c>
      <c r="C11" s="453">
        <v>73</v>
      </c>
      <c r="D11" s="454">
        <v>523</v>
      </c>
    </row>
  </sheetData>
  <mergeCells count="2">
    <mergeCell ref="A1:B1"/>
    <mergeCell ref="A2:B2"/>
  </mergeCells>
  <pageMargins left="0.7" right="0.7" top="0.75" bottom="0.75" header="0.3" footer="0.3"/>
  <pageSetup paperSize="9" scale="5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F59"/>
  <sheetViews>
    <sheetView zoomScale="75" zoomScaleNormal="75" workbookViewId="0">
      <selection activeCell="M80" sqref="M80"/>
    </sheetView>
  </sheetViews>
  <sheetFormatPr defaultColWidth="8.85546875" defaultRowHeight="15"/>
  <cols>
    <col min="1" max="1" width="45.28515625" customWidth="1"/>
    <col min="2" max="2" width="21.5703125" customWidth="1"/>
  </cols>
  <sheetData>
    <row r="2" spans="1:6">
      <c r="A2" s="780" t="s">
        <v>311</v>
      </c>
      <c r="B2" s="780"/>
    </row>
    <row r="3" spans="1:6" ht="26.45" customHeight="1">
      <c r="A3" s="780"/>
      <c r="B3" s="780"/>
    </row>
    <row r="4" spans="1:6" ht="21.6" customHeight="1" thickBot="1">
      <c r="A4" s="781" t="s">
        <v>312</v>
      </c>
      <c r="B4" s="781"/>
    </row>
    <row r="5" spans="1:6" ht="21.6" customHeight="1">
      <c r="A5" s="782" t="s">
        <v>313</v>
      </c>
      <c r="B5" s="784" t="s">
        <v>314</v>
      </c>
    </row>
    <row r="6" spans="1:6" ht="37.9" customHeight="1" thickBot="1">
      <c r="A6" s="783"/>
      <c r="B6" s="785"/>
    </row>
    <row r="7" spans="1:6" s="152" customFormat="1" ht="16.5" customHeight="1">
      <c r="A7" s="786" t="s">
        <v>315</v>
      </c>
      <c r="B7" s="787"/>
      <c r="C7" s="40"/>
      <c r="D7" s="40"/>
      <c r="E7" s="40"/>
      <c r="F7" s="40"/>
    </row>
    <row r="8" spans="1:6" s="152" customFormat="1" ht="16.5" customHeight="1">
      <c r="A8" s="788" t="s">
        <v>316</v>
      </c>
      <c r="B8" s="789"/>
      <c r="C8" s="40"/>
      <c r="D8" s="40"/>
      <c r="E8" s="40"/>
      <c r="F8" s="40"/>
    </row>
    <row r="9" spans="1:6" s="152" customFormat="1" ht="28.9" customHeight="1">
      <c r="A9" s="774" t="s">
        <v>317</v>
      </c>
      <c r="B9" s="775"/>
      <c r="C9" s="40"/>
      <c r="D9" s="40"/>
      <c r="E9" s="40"/>
      <c r="F9" s="40"/>
    </row>
    <row r="10" spans="1:6" s="152" customFormat="1" ht="16.5" customHeight="1">
      <c r="A10" s="455" t="s">
        <v>318</v>
      </c>
      <c r="B10" s="456">
        <f>B11+B12+B13+B14</f>
        <v>2776</v>
      </c>
      <c r="C10" s="40"/>
      <c r="D10" s="40"/>
      <c r="E10" s="40"/>
      <c r="F10" s="40"/>
    </row>
    <row r="11" spans="1:6" s="152" customFormat="1" ht="19.149999999999999" customHeight="1">
      <c r="A11" s="457" t="s">
        <v>319</v>
      </c>
      <c r="B11" s="458">
        <v>2550</v>
      </c>
      <c r="C11" s="40"/>
      <c r="D11" s="40"/>
      <c r="E11" s="40"/>
      <c r="F11" s="40"/>
    </row>
    <row r="12" spans="1:6" s="152" customFormat="1" ht="15.75">
      <c r="A12" s="457" t="s">
        <v>320</v>
      </c>
      <c r="B12" s="458">
        <v>226</v>
      </c>
      <c r="C12" s="40"/>
      <c r="D12" s="40"/>
      <c r="E12" s="40"/>
      <c r="F12" s="40"/>
    </row>
    <row r="13" spans="1:6" s="152" customFormat="1" ht="15.75">
      <c r="A13" s="457" t="s">
        <v>321</v>
      </c>
      <c r="B13" s="458"/>
      <c r="C13" s="40"/>
      <c r="D13" s="40"/>
      <c r="E13" s="40"/>
      <c r="F13" s="40"/>
    </row>
    <row r="14" spans="1:6" s="152" customFormat="1" ht="17.45" customHeight="1">
      <c r="A14" s="457" t="s">
        <v>322</v>
      </c>
      <c r="B14" s="458"/>
      <c r="C14" s="40"/>
      <c r="D14" s="40"/>
      <c r="E14" s="40"/>
      <c r="F14" s="40"/>
    </row>
    <row r="15" spans="1:6" s="152" customFormat="1" ht="15.75">
      <c r="A15" s="455" t="s">
        <v>323</v>
      </c>
      <c r="B15" s="456">
        <f>B16+B17+B18</f>
        <v>0</v>
      </c>
      <c r="C15" s="40"/>
      <c r="D15" s="40"/>
      <c r="E15" s="40"/>
      <c r="F15" s="40"/>
    </row>
    <row r="16" spans="1:6" s="152" customFormat="1" ht="15.75">
      <c r="A16" s="457" t="s">
        <v>319</v>
      </c>
      <c r="B16" s="458"/>
      <c r="C16" s="40"/>
      <c r="D16" s="40"/>
      <c r="E16" s="40"/>
      <c r="F16" s="40"/>
    </row>
    <row r="17" spans="1:6" s="152" customFormat="1" ht="15.75">
      <c r="A17" s="457" t="s">
        <v>321</v>
      </c>
      <c r="B17" s="458"/>
      <c r="C17" s="40"/>
      <c r="D17" s="40"/>
      <c r="E17" s="40"/>
      <c r="F17" s="40"/>
    </row>
    <row r="18" spans="1:6" s="152" customFormat="1" ht="15.75">
      <c r="A18" s="457" t="s">
        <v>324</v>
      </c>
      <c r="B18" s="458"/>
      <c r="C18" s="40"/>
      <c r="D18" s="40"/>
      <c r="E18" s="40"/>
      <c r="F18" s="40"/>
    </row>
    <row r="19" spans="1:6" s="152" customFormat="1" ht="31.15" customHeight="1">
      <c r="A19" s="459" t="s">
        <v>325</v>
      </c>
      <c r="B19" s="456">
        <f>B20+B21+B22+B23</f>
        <v>5500</v>
      </c>
      <c r="C19" s="40"/>
      <c r="D19" s="40"/>
      <c r="E19" s="40"/>
      <c r="F19" s="40"/>
    </row>
    <row r="20" spans="1:6" s="152" customFormat="1" ht="15.75">
      <c r="A20" s="457" t="s">
        <v>326</v>
      </c>
      <c r="B20" s="458">
        <v>3400</v>
      </c>
      <c r="C20" s="40"/>
      <c r="D20" s="40"/>
      <c r="E20" s="40"/>
      <c r="F20" s="40"/>
    </row>
    <row r="21" spans="1:6" s="152" customFormat="1" ht="15.75">
      <c r="A21" s="457" t="s">
        <v>327</v>
      </c>
      <c r="B21" s="458"/>
      <c r="C21" s="40"/>
      <c r="D21" s="40"/>
      <c r="E21" s="40"/>
      <c r="F21" s="40"/>
    </row>
    <row r="22" spans="1:6" s="152" customFormat="1" ht="15.75">
      <c r="A22" s="457" t="s">
        <v>328</v>
      </c>
      <c r="B22" s="458">
        <v>2100</v>
      </c>
      <c r="C22" s="40"/>
      <c r="D22" s="40"/>
      <c r="E22" s="40"/>
      <c r="F22" s="40"/>
    </row>
    <row r="23" spans="1:6" s="152" customFormat="1" ht="15.75">
      <c r="A23" s="457" t="s">
        <v>324</v>
      </c>
      <c r="B23" s="458"/>
      <c r="C23" s="40"/>
      <c r="D23" s="40"/>
      <c r="E23" s="40"/>
      <c r="F23" s="40"/>
    </row>
    <row r="24" spans="1:6" s="152" customFormat="1" ht="31.5">
      <c r="A24" s="459" t="s">
        <v>329</v>
      </c>
      <c r="B24" s="456">
        <f>B25+B26+B27+B28+B29+B30+B31+B32</f>
        <v>2400</v>
      </c>
      <c r="C24" s="40"/>
      <c r="D24" s="40"/>
      <c r="E24" s="40"/>
      <c r="F24" s="40"/>
    </row>
    <row r="25" spans="1:6" s="152" customFormat="1" ht="15.75">
      <c r="A25" s="457" t="s">
        <v>330</v>
      </c>
      <c r="B25" s="458">
        <v>35</v>
      </c>
      <c r="C25" s="40"/>
      <c r="D25" s="40"/>
      <c r="E25" s="40"/>
      <c r="F25" s="40"/>
    </row>
    <row r="26" spans="1:6" s="152" customFormat="1" ht="15.75">
      <c r="A26" s="457" t="s">
        <v>331</v>
      </c>
      <c r="B26" s="458">
        <v>1985</v>
      </c>
      <c r="C26" s="40"/>
      <c r="D26" s="40"/>
      <c r="E26" s="40"/>
      <c r="F26" s="40"/>
    </row>
    <row r="27" spans="1:6" s="152" customFormat="1" ht="15.75">
      <c r="A27" s="457" t="s">
        <v>332</v>
      </c>
      <c r="B27" s="458"/>
      <c r="C27" s="40"/>
      <c r="D27" s="40"/>
      <c r="E27" s="40"/>
      <c r="F27" s="40"/>
    </row>
    <row r="28" spans="1:6" s="152" customFormat="1" ht="15.75">
      <c r="A28" s="457" t="s">
        <v>333</v>
      </c>
      <c r="B28" s="458">
        <v>300</v>
      </c>
      <c r="C28" s="40"/>
      <c r="D28" s="40"/>
      <c r="E28" s="40"/>
      <c r="F28" s="40"/>
    </row>
    <row r="29" spans="1:6" s="152" customFormat="1" ht="15.75">
      <c r="A29" s="457" t="s">
        <v>334</v>
      </c>
      <c r="B29" s="458">
        <v>80</v>
      </c>
      <c r="C29" s="40"/>
      <c r="D29" s="40"/>
      <c r="E29" s="40"/>
      <c r="F29" s="40"/>
    </row>
    <row r="30" spans="1:6" s="152" customFormat="1" ht="15.75">
      <c r="A30" s="457" t="s">
        <v>335</v>
      </c>
      <c r="B30" s="458"/>
      <c r="C30" s="40"/>
      <c r="D30" s="40"/>
      <c r="E30" s="40"/>
      <c r="F30" s="40"/>
    </row>
    <row r="31" spans="1:6" s="152" customFormat="1" ht="15.75">
      <c r="A31" s="457" t="s">
        <v>336</v>
      </c>
      <c r="B31" s="458"/>
      <c r="C31" s="40"/>
      <c r="D31" s="40"/>
      <c r="E31" s="40"/>
      <c r="F31" s="40"/>
    </row>
    <row r="32" spans="1:6" s="152" customFormat="1" ht="15.75">
      <c r="A32" s="457" t="s">
        <v>324</v>
      </c>
      <c r="B32" s="458"/>
      <c r="C32" s="40"/>
      <c r="D32" s="40"/>
      <c r="E32" s="40"/>
      <c r="F32" s="40"/>
    </row>
    <row r="33" spans="1:6" s="152" customFormat="1" ht="80.45" customHeight="1">
      <c r="A33" s="459" t="s">
        <v>337</v>
      </c>
      <c r="B33" s="456">
        <f>B34+B35+B36</f>
        <v>0</v>
      </c>
      <c r="C33" s="40"/>
      <c r="D33" s="40"/>
      <c r="E33" s="40"/>
      <c r="F33" s="40"/>
    </row>
    <row r="34" spans="1:6" s="152" customFormat="1" ht="46.15" customHeight="1">
      <c r="A34" s="460" t="s">
        <v>338</v>
      </c>
      <c r="B34" s="461"/>
      <c r="C34" s="40"/>
      <c r="D34" s="40"/>
      <c r="E34" s="40"/>
      <c r="F34" s="40"/>
    </row>
    <row r="35" spans="1:6" s="152" customFormat="1" ht="35.25" customHeight="1">
      <c r="A35" s="460" t="s">
        <v>339</v>
      </c>
      <c r="B35" s="461"/>
      <c r="C35" s="40"/>
      <c r="D35" s="40"/>
      <c r="E35" s="40"/>
      <c r="F35" s="40"/>
    </row>
    <row r="36" spans="1:6" s="152" customFormat="1" ht="37.5" customHeight="1">
      <c r="A36" s="460" t="s">
        <v>340</v>
      </c>
      <c r="B36" s="461"/>
      <c r="C36" s="40"/>
      <c r="D36" s="40"/>
      <c r="E36" s="40"/>
      <c r="F36" s="40"/>
    </row>
    <row r="37" spans="1:6" s="152" customFormat="1" ht="46.15" customHeight="1">
      <c r="A37" s="462" t="s">
        <v>341</v>
      </c>
      <c r="B37" s="463">
        <f>SUM(B38:B48)</f>
        <v>0</v>
      </c>
      <c r="C37" s="40"/>
      <c r="D37" s="40"/>
      <c r="E37" s="40"/>
      <c r="F37" s="40"/>
    </row>
    <row r="38" spans="1:6" s="152" customFormat="1" ht="31.15" customHeight="1">
      <c r="A38" s="464" t="s">
        <v>342</v>
      </c>
      <c r="B38" s="465"/>
      <c r="C38" s="40"/>
      <c r="D38" s="40"/>
      <c r="E38" s="40"/>
      <c r="F38" s="40"/>
    </row>
    <row r="39" spans="1:6" s="152" customFormat="1" ht="31.9" customHeight="1">
      <c r="A39" s="464" t="s">
        <v>343</v>
      </c>
      <c r="B39" s="465"/>
      <c r="C39" s="40"/>
      <c r="D39" s="40"/>
      <c r="E39" s="40"/>
      <c r="F39" s="40"/>
    </row>
    <row r="40" spans="1:6" s="152" customFormat="1" ht="51.75" customHeight="1">
      <c r="A40" s="464" t="s">
        <v>344</v>
      </c>
      <c r="B40" s="465"/>
      <c r="C40" s="40"/>
      <c r="D40" s="40"/>
      <c r="E40" s="40"/>
      <c r="F40" s="40"/>
    </row>
    <row r="41" spans="1:6" s="152" customFormat="1" ht="53.25" customHeight="1">
      <c r="A41" s="464" t="s">
        <v>345</v>
      </c>
      <c r="B41" s="465"/>
      <c r="C41" s="40"/>
      <c r="D41" s="40"/>
      <c r="E41" s="40"/>
      <c r="F41" s="40"/>
    </row>
    <row r="42" spans="1:6" s="152" customFormat="1" ht="16.149999999999999" customHeight="1">
      <c r="A42" s="464" t="s">
        <v>346</v>
      </c>
      <c r="B42" s="465"/>
      <c r="C42" s="40"/>
      <c r="D42" s="40"/>
      <c r="E42" s="40"/>
      <c r="F42" s="40"/>
    </row>
    <row r="43" spans="1:6" s="152" customFormat="1" ht="35.450000000000003" customHeight="1">
      <c r="A43" s="464" t="s">
        <v>347</v>
      </c>
      <c r="B43" s="465"/>
      <c r="C43" s="40"/>
      <c r="D43" s="40"/>
      <c r="E43" s="40"/>
      <c r="F43" s="40"/>
    </row>
    <row r="44" spans="1:6" s="152" customFormat="1" ht="48.75" customHeight="1">
      <c r="A44" s="464" t="s">
        <v>348</v>
      </c>
      <c r="B44" s="465"/>
      <c r="C44" s="40"/>
      <c r="D44" s="40"/>
      <c r="E44" s="40"/>
      <c r="F44" s="40"/>
    </row>
    <row r="45" spans="1:6" s="152" customFormat="1" ht="36.75" customHeight="1">
      <c r="A45" s="464" t="s">
        <v>349</v>
      </c>
      <c r="B45" s="465"/>
      <c r="C45" s="40"/>
      <c r="D45" s="40"/>
      <c r="E45" s="40"/>
      <c r="F45" s="40"/>
    </row>
    <row r="46" spans="1:6" s="152" customFormat="1" ht="48.75" customHeight="1">
      <c r="A46" s="464" t="s">
        <v>350</v>
      </c>
      <c r="B46" s="465"/>
      <c r="C46" s="40"/>
      <c r="D46" s="40"/>
      <c r="E46" s="40"/>
      <c r="F46" s="40"/>
    </row>
    <row r="47" spans="1:6" s="152" customFormat="1" ht="48.6" customHeight="1">
      <c r="A47" s="466" t="s">
        <v>351</v>
      </c>
      <c r="B47" s="465"/>
      <c r="C47" s="40"/>
      <c r="D47" s="40"/>
      <c r="E47" s="40"/>
      <c r="F47" s="40"/>
    </row>
    <row r="48" spans="1:6" s="152" customFormat="1" ht="19.899999999999999" customHeight="1">
      <c r="A48" s="466" t="s">
        <v>324</v>
      </c>
      <c r="B48" s="465"/>
      <c r="C48" s="40"/>
      <c r="D48" s="40"/>
      <c r="E48" s="40"/>
      <c r="F48" s="40"/>
    </row>
    <row r="49" spans="1:6" s="152" customFormat="1" ht="33" customHeight="1">
      <c r="A49" s="467" t="s">
        <v>352</v>
      </c>
      <c r="B49" s="456"/>
      <c r="C49" s="40"/>
      <c r="D49" s="40"/>
      <c r="E49" s="40"/>
      <c r="F49" s="40"/>
    </row>
    <row r="50" spans="1:6" s="152" customFormat="1" ht="21" customHeight="1">
      <c r="A50" s="776" t="s">
        <v>353</v>
      </c>
      <c r="B50" s="777"/>
      <c r="C50" s="40"/>
      <c r="D50" s="40"/>
      <c r="E50" s="40"/>
      <c r="F50" s="40"/>
    </row>
    <row r="51" spans="1:6" s="152" customFormat="1" ht="16.899999999999999" customHeight="1">
      <c r="A51" s="468" t="s">
        <v>354</v>
      </c>
      <c r="B51" s="469"/>
      <c r="C51" s="40"/>
      <c r="D51" s="40"/>
      <c r="E51" s="40"/>
      <c r="F51" s="40"/>
    </row>
    <row r="52" spans="1:6" s="152" customFormat="1" ht="16.899999999999999" customHeight="1">
      <c r="A52" s="470" t="s">
        <v>355</v>
      </c>
      <c r="B52" s="469"/>
      <c r="C52" s="40"/>
      <c r="D52" s="40"/>
      <c r="E52" s="40"/>
      <c r="F52" s="40"/>
    </row>
    <row r="53" spans="1:6" s="152" customFormat="1" ht="15.75" customHeight="1">
      <c r="A53" s="471" t="s">
        <v>356</v>
      </c>
      <c r="B53" s="472"/>
      <c r="C53" s="40"/>
      <c r="D53" s="40"/>
      <c r="E53" s="40"/>
      <c r="F53" s="40"/>
    </row>
    <row r="54" spans="1:6" s="152" customFormat="1" ht="17.25" customHeight="1">
      <c r="A54" s="471" t="s">
        <v>357</v>
      </c>
      <c r="B54" s="472"/>
      <c r="C54" s="40"/>
      <c r="D54" s="40"/>
      <c r="E54" s="40"/>
      <c r="F54" s="40"/>
    </row>
    <row r="55" spans="1:6" s="152" customFormat="1" ht="51" customHeight="1">
      <c r="A55" s="471" t="s">
        <v>358</v>
      </c>
      <c r="B55" s="472"/>
      <c r="C55" s="40"/>
      <c r="D55" s="40"/>
      <c r="E55" s="40"/>
      <c r="F55" s="40"/>
    </row>
    <row r="56" spans="1:6" s="152" customFormat="1" ht="31.9" customHeight="1">
      <c r="A56" s="473" t="s">
        <v>359</v>
      </c>
      <c r="B56" s="472"/>
      <c r="C56" s="40"/>
      <c r="D56" s="40"/>
      <c r="E56" s="40"/>
      <c r="F56" s="40"/>
    </row>
    <row r="57" spans="1:6" ht="15.75">
      <c r="A57" s="778" t="s">
        <v>360</v>
      </c>
      <c r="B57" s="779"/>
    </row>
    <row r="58" spans="1:6" s="152" customFormat="1" ht="142.5" customHeight="1">
      <c r="A58" s="512" t="s">
        <v>361</v>
      </c>
      <c r="B58" s="458"/>
      <c r="C58" s="40"/>
      <c r="D58" s="40"/>
      <c r="E58" s="40"/>
      <c r="F58" s="40"/>
    </row>
    <row r="59" spans="1:6" s="152" customFormat="1" ht="52.5" customHeight="1" thickBot="1">
      <c r="A59" s="474" t="s">
        <v>362</v>
      </c>
      <c r="B59" s="475"/>
      <c r="C59" s="40"/>
      <c r="D59" s="40"/>
      <c r="E59" s="40"/>
      <c r="F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F59"/>
  <sheetViews>
    <sheetView topLeftCell="A13"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6">
      <c r="A2" s="780" t="s">
        <v>311</v>
      </c>
      <c r="B2" s="780"/>
    </row>
    <row r="3" spans="1:6" ht="26.45" customHeight="1">
      <c r="A3" s="780"/>
      <c r="B3" s="780"/>
    </row>
    <row r="4" spans="1:6" ht="30.6" customHeight="1" thickBot="1">
      <c r="A4" s="781" t="s">
        <v>363</v>
      </c>
      <c r="B4" s="781"/>
    </row>
    <row r="5" spans="1:6" ht="30.6" customHeight="1">
      <c r="A5" s="782" t="s">
        <v>313</v>
      </c>
      <c r="B5" s="784" t="s">
        <v>314</v>
      </c>
    </row>
    <row r="6" spans="1:6" ht="37.9" customHeight="1" thickBot="1">
      <c r="A6" s="783"/>
      <c r="B6" s="785"/>
    </row>
    <row r="7" spans="1:6" s="152" customFormat="1" ht="16.5" customHeight="1">
      <c r="A7" s="786" t="s">
        <v>315</v>
      </c>
      <c r="B7" s="787"/>
      <c r="C7" s="40"/>
      <c r="D7" s="40"/>
      <c r="E7" s="40"/>
      <c r="F7" s="40"/>
    </row>
    <row r="8" spans="1:6" s="152" customFormat="1" ht="16.5" customHeight="1">
      <c r="A8" s="788" t="s">
        <v>316</v>
      </c>
      <c r="B8" s="789"/>
      <c r="C8" s="40"/>
      <c r="D8" s="40"/>
      <c r="E8" s="40"/>
      <c r="F8" s="40"/>
    </row>
    <row r="9" spans="1:6" s="152" customFormat="1" ht="28.9" customHeight="1">
      <c r="A9" s="774" t="s">
        <v>317</v>
      </c>
      <c r="B9" s="775"/>
      <c r="C9" s="40"/>
      <c r="D9" s="40"/>
      <c r="E9" s="40"/>
      <c r="F9" s="40"/>
    </row>
    <row r="10" spans="1:6" s="152" customFormat="1" ht="16.5" customHeight="1">
      <c r="A10" s="455" t="s">
        <v>318</v>
      </c>
      <c r="B10" s="456">
        <f>B11+B12+B13+B14</f>
        <v>1227</v>
      </c>
      <c r="C10" s="40"/>
      <c r="D10" s="40"/>
      <c r="E10" s="40"/>
      <c r="F10" s="40"/>
    </row>
    <row r="11" spans="1:6" s="152" customFormat="1" ht="19.149999999999999" customHeight="1">
      <c r="A11" s="457" t="s">
        <v>319</v>
      </c>
      <c r="B11" s="458">
        <v>1200</v>
      </c>
      <c r="C11" s="40"/>
      <c r="D11" s="40"/>
      <c r="E11" s="40"/>
      <c r="F11" s="40"/>
    </row>
    <row r="12" spans="1:6" s="152" customFormat="1" ht="15.75">
      <c r="A12" s="457" t="s">
        <v>320</v>
      </c>
      <c r="B12" s="458">
        <v>27</v>
      </c>
      <c r="C12" s="40"/>
      <c r="D12" s="40"/>
      <c r="E12" s="40"/>
      <c r="F12" s="40"/>
    </row>
    <row r="13" spans="1:6" s="152" customFormat="1" ht="15.75">
      <c r="A13" s="457" t="s">
        <v>321</v>
      </c>
      <c r="B13" s="458"/>
      <c r="C13" s="40"/>
      <c r="D13" s="40"/>
      <c r="E13" s="40"/>
      <c r="F13" s="40"/>
    </row>
    <row r="14" spans="1:6" s="152" customFormat="1" ht="17.45" customHeight="1">
      <c r="A14" s="457" t="s">
        <v>322</v>
      </c>
      <c r="B14" s="458"/>
      <c r="C14" s="40"/>
      <c r="D14" s="40"/>
      <c r="E14" s="40"/>
      <c r="F14" s="40"/>
    </row>
    <row r="15" spans="1:6" s="152" customFormat="1" ht="15.75">
      <c r="A15" s="455" t="s">
        <v>323</v>
      </c>
      <c r="B15" s="456">
        <f>B16+B17+B18</f>
        <v>0</v>
      </c>
      <c r="C15" s="40"/>
      <c r="D15" s="40"/>
      <c r="E15" s="40"/>
      <c r="F15" s="40"/>
    </row>
    <row r="16" spans="1:6" s="152" customFormat="1" ht="15.75">
      <c r="A16" s="457" t="s">
        <v>319</v>
      </c>
      <c r="B16" s="458"/>
      <c r="C16" s="40"/>
      <c r="D16" s="40"/>
      <c r="E16" s="40"/>
      <c r="F16" s="40"/>
    </row>
    <row r="17" spans="1:6" s="152" customFormat="1" ht="15.75">
      <c r="A17" s="457" t="s">
        <v>321</v>
      </c>
      <c r="B17" s="458"/>
      <c r="C17" s="40"/>
      <c r="D17" s="40"/>
      <c r="E17" s="40"/>
      <c r="F17" s="40"/>
    </row>
    <row r="18" spans="1:6" s="152" customFormat="1" ht="15.75">
      <c r="A18" s="457" t="s">
        <v>324</v>
      </c>
      <c r="B18" s="458"/>
      <c r="C18" s="40"/>
      <c r="D18" s="40"/>
      <c r="E18" s="40"/>
      <c r="F18" s="40"/>
    </row>
    <row r="19" spans="1:6" s="152" customFormat="1" ht="13.9" customHeight="1">
      <c r="A19" s="459" t="s">
        <v>325</v>
      </c>
      <c r="B19" s="456">
        <f>B20+B21+B22+B23</f>
        <v>3500</v>
      </c>
      <c r="C19" s="40"/>
      <c r="D19" s="40"/>
      <c r="E19" s="40"/>
      <c r="F19" s="40"/>
    </row>
    <row r="20" spans="1:6" s="152" customFormat="1" ht="15.75">
      <c r="A20" s="457" t="s">
        <v>326</v>
      </c>
      <c r="B20" s="458">
        <v>1750</v>
      </c>
      <c r="C20" s="40"/>
      <c r="D20" s="40"/>
      <c r="E20" s="40"/>
      <c r="F20" s="40"/>
    </row>
    <row r="21" spans="1:6" s="152" customFormat="1" ht="15.75">
      <c r="A21" s="457" t="s">
        <v>327</v>
      </c>
      <c r="B21" s="458">
        <v>1750</v>
      </c>
      <c r="C21" s="40"/>
      <c r="D21" s="40"/>
      <c r="E21" s="40"/>
      <c r="F21" s="40"/>
    </row>
    <row r="22" spans="1:6" s="152" customFormat="1" ht="15.75">
      <c r="A22" s="457" t="s">
        <v>328</v>
      </c>
      <c r="B22" s="458"/>
      <c r="C22" s="40"/>
      <c r="D22" s="40"/>
      <c r="E22" s="40"/>
      <c r="F22" s="40"/>
    </row>
    <row r="23" spans="1:6" s="152" customFormat="1" ht="15.75">
      <c r="A23" s="457" t="s">
        <v>324</v>
      </c>
      <c r="B23" s="458"/>
      <c r="C23" s="40"/>
      <c r="D23" s="40"/>
      <c r="E23" s="40"/>
      <c r="F23" s="40"/>
    </row>
    <row r="24" spans="1:6" s="152" customFormat="1" ht="31.5">
      <c r="A24" s="459" t="s">
        <v>329</v>
      </c>
      <c r="B24" s="456">
        <f>B25+B26+B27+B28+B29+B30+B31+B32</f>
        <v>1210</v>
      </c>
      <c r="C24" s="40"/>
      <c r="D24" s="40"/>
      <c r="E24" s="40"/>
      <c r="F24" s="40"/>
    </row>
    <row r="25" spans="1:6" s="152" customFormat="1" ht="15.75">
      <c r="A25" s="457" t="s">
        <v>330</v>
      </c>
      <c r="B25" s="458"/>
      <c r="C25" s="40"/>
      <c r="D25" s="40"/>
      <c r="E25" s="40"/>
      <c r="F25" s="40"/>
    </row>
    <row r="26" spans="1:6" s="152" customFormat="1" ht="15.75">
      <c r="A26" s="457" t="s">
        <v>331</v>
      </c>
      <c r="B26" s="458">
        <v>1010</v>
      </c>
      <c r="C26" s="40"/>
      <c r="D26" s="40"/>
      <c r="E26" s="40"/>
      <c r="F26" s="40"/>
    </row>
    <row r="27" spans="1:6" s="152" customFormat="1" ht="15.75">
      <c r="A27" s="457" t="s">
        <v>332</v>
      </c>
      <c r="B27" s="458"/>
      <c r="C27" s="40"/>
      <c r="D27" s="40"/>
      <c r="E27" s="40"/>
      <c r="F27" s="40"/>
    </row>
    <row r="28" spans="1:6" s="152" customFormat="1" ht="15.75">
      <c r="A28" s="457" t="s">
        <v>333</v>
      </c>
      <c r="B28" s="458">
        <v>200</v>
      </c>
      <c r="C28" s="40"/>
      <c r="D28" s="40"/>
      <c r="E28" s="40"/>
      <c r="F28" s="40"/>
    </row>
    <row r="29" spans="1:6" s="152" customFormat="1" ht="15.75">
      <c r="A29" s="457" t="s">
        <v>334</v>
      </c>
      <c r="B29" s="458"/>
      <c r="C29" s="40"/>
      <c r="D29" s="40"/>
      <c r="E29" s="40"/>
      <c r="F29" s="40"/>
    </row>
    <row r="30" spans="1:6" s="152" customFormat="1" ht="15.75">
      <c r="A30" s="457" t="s">
        <v>335</v>
      </c>
      <c r="B30" s="458"/>
      <c r="C30" s="40"/>
      <c r="D30" s="40"/>
      <c r="E30" s="40"/>
      <c r="F30" s="40"/>
    </row>
    <row r="31" spans="1:6" s="152" customFormat="1" ht="15.75">
      <c r="A31" s="457" t="s">
        <v>336</v>
      </c>
      <c r="B31" s="458"/>
      <c r="C31" s="40"/>
      <c r="D31" s="40"/>
      <c r="E31" s="40"/>
      <c r="F31" s="40"/>
    </row>
    <row r="32" spans="1:6" s="152" customFormat="1" ht="15.75">
      <c r="A32" s="457" t="s">
        <v>324</v>
      </c>
      <c r="B32" s="458"/>
      <c r="C32" s="40"/>
      <c r="D32" s="40"/>
      <c r="E32" s="40"/>
      <c r="F32" s="40"/>
    </row>
    <row r="33" spans="1:6" s="152" customFormat="1" ht="80.45" customHeight="1">
      <c r="A33" s="459" t="s">
        <v>337</v>
      </c>
      <c r="B33" s="456">
        <f>B34+B35+B36</f>
        <v>564</v>
      </c>
      <c r="C33" s="40"/>
      <c r="D33" s="40"/>
      <c r="E33" s="40"/>
      <c r="F33" s="40"/>
    </row>
    <row r="34" spans="1:6" s="152" customFormat="1" ht="46.15" customHeight="1">
      <c r="A34" s="476" t="s">
        <v>338</v>
      </c>
      <c r="B34" s="458">
        <v>550</v>
      </c>
      <c r="C34" s="40"/>
      <c r="D34" s="40"/>
      <c r="E34" s="40"/>
      <c r="F34" s="40"/>
    </row>
    <row r="35" spans="1:6" s="152" customFormat="1" ht="35.25" customHeight="1">
      <c r="A35" s="476" t="s">
        <v>339</v>
      </c>
      <c r="B35" s="458">
        <v>14</v>
      </c>
      <c r="C35" s="40"/>
      <c r="D35" s="40"/>
      <c r="E35" s="40"/>
      <c r="F35" s="40"/>
    </row>
    <row r="36" spans="1:6" s="152" customFormat="1" ht="37.5" customHeight="1">
      <c r="A36" s="476" t="s">
        <v>340</v>
      </c>
      <c r="B36" s="458"/>
      <c r="C36" s="40"/>
      <c r="D36" s="40"/>
      <c r="E36" s="40"/>
      <c r="F36" s="40"/>
    </row>
    <row r="37" spans="1:6" s="152" customFormat="1" ht="46.15" customHeight="1">
      <c r="A37" s="462" t="s">
        <v>341</v>
      </c>
      <c r="B37" s="463">
        <f>SUM(B38:B48)</f>
        <v>0</v>
      </c>
      <c r="C37" s="40"/>
      <c r="D37" s="40"/>
      <c r="E37" s="40"/>
      <c r="F37" s="40"/>
    </row>
    <row r="38" spans="1:6" s="152" customFormat="1" ht="31.15" customHeight="1">
      <c r="A38" s="464" t="s">
        <v>342</v>
      </c>
      <c r="B38" s="465"/>
      <c r="C38" s="40"/>
      <c r="D38" s="40"/>
      <c r="E38" s="40"/>
      <c r="F38" s="40"/>
    </row>
    <row r="39" spans="1:6" s="152" customFormat="1" ht="31.9" customHeight="1">
      <c r="A39" s="464" t="s">
        <v>343</v>
      </c>
      <c r="B39" s="465"/>
      <c r="C39" s="40"/>
      <c r="D39" s="40"/>
      <c r="E39" s="40"/>
      <c r="F39" s="40"/>
    </row>
    <row r="40" spans="1:6" s="152" customFormat="1" ht="51.75" customHeight="1">
      <c r="A40" s="464" t="s">
        <v>344</v>
      </c>
      <c r="B40" s="465"/>
      <c r="C40" s="40"/>
      <c r="D40" s="40"/>
      <c r="E40" s="40"/>
      <c r="F40" s="40"/>
    </row>
    <row r="41" spans="1:6" s="152" customFormat="1" ht="53.25" customHeight="1">
      <c r="A41" s="464" t="s">
        <v>345</v>
      </c>
      <c r="B41" s="465"/>
      <c r="C41" s="40"/>
      <c r="D41" s="40"/>
      <c r="E41" s="40"/>
      <c r="F41" s="40"/>
    </row>
    <row r="42" spans="1:6" s="152" customFormat="1" ht="16.149999999999999" customHeight="1">
      <c r="A42" s="464" t="s">
        <v>346</v>
      </c>
      <c r="B42" s="465"/>
      <c r="C42" s="40"/>
      <c r="D42" s="40"/>
      <c r="E42" s="40"/>
      <c r="F42" s="40"/>
    </row>
    <row r="43" spans="1:6" s="152" customFormat="1" ht="35.450000000000003" customHeight="1">
      <c r="A43" s="464" t="s">
        <v>347</v>
      </c>
      <c r="B43" s="465"/>
      <c r="C43" s="40"/>
      <c r="D43" s="40"/>
      <c r="E43" s="40"/>
      <c r="F43" s="40"/>
    </row>
    <row r="44" spans="1:6" s="152" customFormat="1" ht="48.75" customHeight="1">
      <c r="A44" s="464" t="s">
        <v>348</v>
      </c>
      <c r="B44" s="465"/>
      <c r="C44" s="40"/>
      <c r="D44" s="40"/>
      <c r="E44" s="40"/>
      <c r="F44" s="40"/>
    </row>
    <row r="45" spans="1:6" s="152" customFormat="1" ht="36.75" customHeight="1">
      <c r="A45" s="464" t="s">
        <v>349</v>
      </c>
      <c r="B45" s="465"/>
      <c r="C45" s="40"/>
      <c r="D45" s="40"/>
      <c r="E45" s="40"/>
      <c r="F45" s="40"/>
    </row>
    <row r="46" spans="1:6" s="152" customFormat="1" ht="48.75" customHeight="1">
      <c r="A46" s="464" t="s">
        <v>350</v>
      </c>
      <c r="B46" s="465"/>
      <c r="C46" s="40"/>
      <c r="D46" s="40"/>
      <c r="E46" s="40"/>
      <c r="F46" s="40"/>
    </row>
    <row r="47" spans="1:6" s="152" customFormat="1" ht="48.6" customHeight="1">
      <c r="A47" s="466" t="s">
        <v>351</v>
      </c>
      <c r="B47" s="465"/>
      <c r="C47" s="40"/>
      <c r="D47" s="40"/>
      <c r="E47" s="40"/>
      <c r="F47" s="40"/>
    </row>
    <row r="48" spans="1:6" s="152" customFormat="1" ht="19.899999999999999" customHeight="1">
      <c r="A48" s="466" t="s">
        <v>324</v>
      </c>
      <c r="B48" s="465"/>
      <c r="C48" s="40"/>
      <c r="D48" s="40"/>
      <c r="E48" s="40"/>
      <c r="F48" s="40"/>
    </row>
    <row r="49" spans="1:6" s="152" customFormat="1" ht="33" customHeight="1">
      <c r="A49" s="467" t="s">
        <v>352</v>
      </c>
      <c r="B49" s="456"/>
      <c r="C49" s="40"/>
      <c r="D49" s="40"/>
      <c r="E49" s="40"/>
      <c r="F49" s="40"/>
    </row>
    <row r="50" spans="1:6" s="152" customFormat="1" ht="21" customHeight="1">
      <c r="A50" s="776" t="s">
        <v>353</v>
      </c>
      <c r="B50" s="777"/>
      <c r="C50" s="40"/>
      <c r="D50" s="40"/>
      <c r="E50" s="40"/>
      <c r="F50" s="40"/>
    </row>
    <row r="51" spans="1:6" s="152" customFormat="1" ht="16.899999999999999" customHeight="1">
      <c r="A51" s="468" t="s">
        <v>354</v>
      </c>
      <c r="B51" s="469"/>
      <c r="C51" s="40"/>
      <c r="D51" s="40"/>
      <c r="E51" s="40"/>
      <c r="F51" s="40"/>
    </row>
    <row r="52" spans="1:6" s="152" customFormat="1" ht="16.899999999999999" customHeight="1">
      <c r="A52" s="470" t="s">
        <v>355</v>
      </c>
      <c r="B52" s="469"/>
      <c r="C52" s="40"/>
      <c r="D52" s="40"/>
      <c r="E52" s="40"/>
      <c r="F52" s="40"/>
    </row>
    <row r="53" spans="1:6" s="152" customFormat="1" ht="15.75" customHeight="1">
      <c r="A53" s="471" t="s">
        <v>356</v>
      </c>
      <c r="B53" s="472"/>
      <c r="C53" s="40"/>
      <c r="D53" s="40"/>
      <c r="E53" s="40"/>
      <c r="F53" s="40"/>
    </row>
    <row r="54" spans="1:6" s="152" customFormat="1" ht="17.25" customHeight="1">
      <c r="A54" s="471" t="s">
        <v>357</v>
      </c>
      <c r="B54" s="472"/>
      <c r="C54" s="40"/>
      <c r="D54" s="40"/>
      <c r="E54" s="40"/>
      <c r="F54" s="40"/>
    </row>
    <row r="55" spans="1:6" s="152" customFormat="1" ht="51" customHeight="1">
      <c r="A55" s="471" t="s">
        <v>358</v>
      </c>
      <c r="B55" s="472"/>
      <c r="C55" s="40"/>
      <c r="D55" s="40"/>
      <c r="E55" s="40"/>
      <c r="F55" s="40"/>
    </row>
    <row r="56" spans="1:6" s="152" customFormat="1" ht="31.9" customHeight="1">
      <c r="A56" s="473" t="s">
        <v>359</v>
      </c>
      <c r="B56" s="472"/>
      <c r="C56" s="40"/>
      <c r="D56" s="40"/>
      <c r="E56" s="40"/>
      <c r="F56" s="40"/>
    </row>
    <row r="57" spans="1:6" ht="15.75">
      <c r="A57" s="778" t="s">
        <v>360</v>
      </c>
      <c r="B57" s="779"/>
    </row>
    <row r="58" spans="1:6" s="152" customFormat="1" ht="142.5" customHeight="1">
      <c r="A58" s="512" t="s">
        <v>361</v>
      </c>
      <c r="B58" s="458"/>
      <c r="C58" s="40"/>
      <c r="D58" s="40"/>
      <c r="E58" s="40"/>
      <c r="F58" s="40"/>
    </row>
    <row r="59" spans="1:6" s="152" customFormat="1" ht="52.5" customHeight="1" thickBot="1">
      <c r="A59" s="474" t="s">
        <v>362</v>
      </c>
      <c r="B59" s="475"/>
      <c r="C59" s="40"/>
      <c r="D59" s="40"/>
      <c r="E59" s="40"/>
      <c r="F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H59"/>
  <sheetViews>
    <sheetView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80" t="s">
        <v>311</v>
      </c>
      <c r="B2" s="780"/>
    </row>
    <row r="3" spans="1:8" ht="26.45" customHeight="1">
      <c r="A3" s="780"/>
      <c r="B3" s="780"/>
    </row>
    <row r="4" spans="1:8" ht="30.6" customHeight="1" thickBot="1">
      <c r="A4" s="477" t="s">
        <v>364</v>
      </c>
      <c r="B4" s="478"/>
    </row>
    <row r="5" spans="1:8" ht="30.6" customHeight="1">
      <c r="A5" s="782" t="s">
        <v>313</v>
      </c>
      <c r="B5" s="784" t="s">
        <v>314</v>
      </c>
    </row>
    <row r="6" spans="1:8" ht="37.9" customHeight="1" thickBot="1">
      <c r="A6" s="783"/>
      <c r="B6" s="785"/>
    </row>
    <row r="7" spans="1:8" s="152" customFormat="1" ht="16.5" customHeight="1">
      <c r="A7" s="786" t="s">
        <v>315</v>
      </c>
      <c r="B7" s="787"/>
      <c r="C7" s="479"/>
      <c r="D7" s="40"/>
      <c r="E7" s="40"/>
      <c r="F7" s="40"/>
      <c r="G7" s="40"/>
      <c r="H7" s="40"/>
    </row>
    <row r="8" spans="1:8" s="152" customFormat="1" ht="16.5" customHeight="1">
      <c r="A8" s="788" t="s">
        <v>316</v>
      </c>
      <c r="B8" s="789"/>
      <c r="C8" s="479"/>
      <c r="D8" s="40"/>
      <c r="E8" s="40"/>
      <c r="F8" s="40"/>
      <c r="G8" s="40"/>
      <c r="H8" s="40"/>
    </row>
    <row r="9" spans="1:8" s="152" customFormat="1" ht="28.9" customHeight="1">
      <c r="A9" s="774" t="s">
        <v>317</v>
      </c>
      <c r="B9" s="775"/>
      <c r="C9" s="479"/>
      <c r="D9" s="40"/>
      <c r="E9" s="40"/>
      <c r="F9" s="40"/>
      <c r="G9" s="40"/>
      <c r="H9" s="40"/>
    </row>
    <row r="10" spans="1:8" s="152" customFormat="1" ht="16.5" customHeight="1">
      <c r="A10" s="455" t="s">
        <v>318</v>
      </c>
      <c r="B10" s="456">
        <f>B11+B12+B13+B14</f>
        <v>1791</v>
      </c>
      <c r="C10" s="479"/>
      <c r="D10" s="40"/>
      <c r="E10" s="40"/>
      <c r="F10" s="40"/>
      <c r="G10" s="40"/>
      <c r="H10" s="40"/>
    </row>
    <row r="11" spans="1:8" s="152" customFormat="1" ht="19.149999999999999" customHeight="1">
      <c r="A11" s="457" t="s">
        <v>319</v>
      </c>
      <c r="B11" s="458">
        <v>1675</v>
      </c>
      <c r="C11" s="479"/>
      <c r="D11" s="40"/>
      <c r="E11" s="40"/>
      <c r="F11" s="40"/>
      <c r="G11" s="40"/>
      <c r="H11" s="40"/>
    </row>
    <row r="12" spans="1:8" s="152" customFormat="1" ht="15.75">
      <c r="A12" s="457" t="s">
        <v>320</v>
      </c>
      <c r="B12" s="458">
        <v>116</v>
      </c>
      <c r="C12" s="479"/>
      <c r="D12" s="40"/>
      <c r="E12" s="40"/>
      <c r="F12" s="40"/>
      <c r="G12" s="40"/>
      <c r="H12" s="40"/>
    </row>
    <row r="13" spans="1:8" s="152" customFormat="1" ht="15.75">
      <c r="A13" s="457" t="s">
        <v>321</v>
      </c>
      <c r="B13" s="458"/>
      <c r="C13" s="479"/>
      <c r="D13" s="40"/>
      <c r="E13" s="40"/>
      <c r="F13" s="40"/>
      <c r="G13" s="40"/>
      <c r="H13" s="40"/>
    </row>
    <row r="14" spans="1:8" s="152" customFormat="1" ht="17.45" customHeight="1">
      <c r="A14" s="457" t="s">
        <v>322</v>
      </c>
      <c r="B14" s="458"/>
      <c r="C14" s="479"/>
      <c r="D14" s="40"/>
      <c r="E14" s="40"/>
      <c r="F14" s="40"/>
      <c r="G14" s="40"/>
      <c r="H14" s="40"/>
    </row>
    <row r="15" spans="1:8" s="152" customFormat="1" ht="15.75">
      <c r="A15" s="455" t="s">
        <v>323</v>
      </c>
      <c r="B15" s="456">
        <f>B16+B17+B18</f>
        <v>0</v>
      </c>
      <c r="C15" s="479"/>
      <c r="D15" s="40"/>
      <c r="E15" s="40"/>
      <c r="F15" s="40"/>
      <c r="G15" s="40"/>
      <c r="H15" s="40"/>
    </row>
    <row r="16" spans="1:8" s="152" customFormat="1" ht="15.75">
      <c r="A16" s="457" t="s">
        <v>319</v>
      </c>
      <c r="B16" s="458"/>
      <c r="C16" s="479"/>
      <c r="D16" s="40"/>
      <c r="E16" s="40"/>
      <c r="F16" s="40"/>
      <c r="G16" s="40"/>
      <c r="H16" s="40"/>
    </row>
    <row r="17" spans="1:8" s="152" customFormat="1" ht="15.75">
      <c r="A17" s="457" t="s">
        <v>321</v>
      </c>
      <c r="B17" s="458"/>
      <c r="C17" s="479"/>
      <c r="D17" s="40"/>
      <c r="E17" s="40"/>
      <c r="F17" s="40"/>
      <c r="G17" s="40"/>
      <c r="H17" s="40"/>
    </row>
    <row r="18" spans="1:8" s="152" customFormat="1" ht="15.75">
      <c r="A18" s="457" t="s">
        <v>324</v>
      </c>
      <c r="B18" s="458"/>
      <c r="C18" s="479"/>
      <c r="D18" s="40"/>
      <c r="E18" s="40"/>
      <c r="F18" s="40"/>
      <c r="G18" s="40"/>
      <c r="H18" s="40"/>
    </row>
    <row r="19" spans="1:8" s="152" customFormat="1" ht="13.9" customHeight="1">
      <c r="A19" s="459" t="s">
        <v>325</v>
      </c>
      <c r="B19" s="404">
        <f>B20+B21+B22+B23</f>
        <v>5850</v>
      </c>
      <c r="C19" s="479"/>
      <c r="D19" s="40"/>
      <c r="E19" s="40"/>
      <c r="F19" s="40"/>
      <c r="G19" s="40"/>
      <c r="H19" s="40"/>
    </row>
    <row r="20" spans="1:8" s="152" customFormat="1" ht="15.75">
      <c r="A20" s="457" t="s">
        <v>326</v>
      </c>
      <c r="B20" s="480">
        <v>2695</v>
      </c>
      <c r="C20" s="479"/>
      <c r="D20" s="40"/>
      <c r="E20" s="40"/>
      <c r="F20" s="40"/>
      <c r="G20" s="40"/>
      <c r="H20" s="40"/>
    </row>
    <row r="21" spans="1:8" s="152" customFormat="1" ht="15.75">
      <c r="A21" s="457" t="s">
        <v>327</v>
      </c>
      <c r="B21" s="480"/>
      <c r="C21" s="479"/>
      <c r="D21" s="40"/>
      <c r="E21" s="40"/>
      <c r="F21" s="40"/>
      <c r="G21" s="40"/>
      <c r="H21" s="40"/>
    </row>
    <row r="22" spans="1:8" s="152" customFormat="1" ht="15.75">
      <c r="A22" s="457" t="s">
        <v>328</v>
      </c>
      <c r="B22" s="480">
        <v>3155</v>
      </c>
      <c r="C22" s="479"/>
      <c r="D22" s="40"/>
      <c r="E22" s="40"/>
      <c r="F22" s="40"/>
      <c r="G22" s="40"/>
      <c r="H22" s="40"/>
    </row>
    <row r="23" spans="1:8" s="152" customFormat="1" ht="15.75">
      <c r="A23" s="457" t="s">
        <v>324</v>
      </c>
      <c r="B23" s="458"/>
      <c r="C23" s="479"/>
      <c r="D23" s="40"/>
      <c r="E23" s="40"/>
      <c r="F23" s="40"/>
      <c r="G23" s="40"/>
      <c r="H23" s="40"/>
    </row>
    <row r="24" spans="1:8" s="152" customFormat="1" ht="31.5">
      <c r="A24" s="459" t="s">
        <v>329</v>
      </c>
      <c r="B24" s="456">
        <f>B25+B26+B27+B28+B29+B30+B31+B32</f>
        <v>2033</v>
      </c>
      <c r="C24" s="479"/>
      <c r="D24" s="40"/>
      <c r="E24" s="40"/>
      <c r="F24" s="40"/>
      <c r="G24" s="40"/>
      <c r="H24" s="40"/>
    </row>
    <row r="25" spans="1:8" s="152" customFormat="1" ht="15.75">
      <c r="A25" s="457" t="s">
        <v>330</v>
      </c>
      <c r="B25" s="250">
        <v>30</v>
      </c>
      <c r="C25" s="479"/>
      <c r="D25" s="40"/>
      <c r="E25" s="40"/>
      <c r="F25" s="40"/>
      <c r="G25" s="40"/>
      <c r="H25" s="40"/>
    </row>
    <row r="26" spans="1:8" s="152" customFormat="1" ht="15.75">
      <c r="A26" s="457" t="s">
        <v>331</v>
      </c>
      <c r="B26" s="250">
        <v>1853</v>
      </c>
      <c r="C26" s="479"/>
      <c r="D26" s="40"/>
      <c r="E26" s="40"/>
      <c r="F26" s="40"/>
      <c r="G26" s="40"/>
      <c r="H26" s="40"/>
    </row>
    <row r="27" spans="1:8" s="152" customFormat="1" ht="15.75">
      <c r="A27" s="457" t="s">
        <v>332</v>
      </c>
      <c r="B27" s="250"/>
      <c r="C27" s="479"/>
      <c r="D27" s="40"/>
      <c r="E27" s="40"/>
      <c r="F27" s="40"/>
      <c r="G27" s="40"/>
      <c r="H27" s="40"/>
    </row>
    <row r="28" spans="1:8" s="152" customFormat="1" ht="15.75">
      <c r="A28" s="457" t="s">
        <v>333</v>
      </c>
      <c r="B28" s="250">
        <v>100</v>
      </c>
      <c r="C28" s="479"/>
      <c r="D28" s="40"/>
      <c r="E28" s="40"/>
      <c r="F28" s="40"/>
      <c r="G28" s="40"/>
      <c r="H28" s="40"/>
    </row>
    <row r="29" spans="1:8" s="152" customFormat="1" ht="15.75">
      <c r="A29" s="457" t="s">
        <v>334</v>
      </c>
      <c r="B29" s="250">
        <v>50</v>
      </c>
      <c r="C29" s="479"/>
      <c r="D29" s="40"/>
      <c r="E29" s="40"/>
      <c r="F29" s="40"/>
      <c r="G29" s="40"/>
      <c r="H29" s="40"/>
    </row>
    <row r="30" spans="1:8" s="152" customFormat="1" ht="15.75">
      <c r="A30" s="457" t="s">
        <v>335</v>
      </c>
      <c r="B30" s="458"/>
      <c r="C30" s="479"/>
      <c r="D30" s="40"/>
      <c r="E30" s="40"/>
      <c r="F30" s="40"/>
      <c r="G30" s="40"/>
      <c r="H30" s="40"/>
    </row>
    <row r="31" spans="1:8" s="152" customFormat="1" ht="15.75">
      <c r="A31" s="457" t="s">
        <v>336</v>
      </c>
      <c r="B31" s="458"/>
      <c r="C31" s="479"/>
      <c r="D31" s="40"/>
      <c r="E31" s="40"/>
      <c r="F31" s="40"/>
      <c r="G31" s="40"/>
      <c r="H31" s="40"/>
    </row>
    <row r="32" spans="1:8" s="152" customFormat="1" ht="15.75">
      <c r="A32" s="457" t="s">
        <v>324</v>
      </c>
      <c r="B32" s="458"/>
      <c r="C32" s="479"/>
      <c r="D32" s="40"/>
      <c r="E32" s="40"/>
      <c r="F32" s="40"/>
      <c r="G32" s="40"/>
      <c r="H32" s="40"/>
    </row>
    <row r="33" spans="1:8" s="152" customFormat="1" ht="80.45" customHeight="1">
      <c r="A33" s="459" t="s">
        <v>337</v>
      </c>
      <c r="B33" s="456">
        <f>B34+B35+B36</f>
        <v>0</v>
      </c>
      <c r="C33" s="479"/>
      <c r="D33" s="40"/>
      <c r="E33" s="40"/>
      <c r="F33" s="40"/>
      <c r="G33" s="40"/>
      <c r="H33" s="40"/>
    </row>
    <row r="34" spans="1:8" s="152" customFormat="1" ht="46.15" customHeight="1">
      <c r="A34" s="476" t="s">
        <v>338</v>
      </c>
      <c r="B34" s="481"/>
      <c r="C34" s="479"/>
      <c r="D34" s="40"/>
      <c r="E34" s="40"/>
      <c r="F34" s="40"/>
      <c r="G34" s="40"/>
      <c r="H34" s="40"/>
    </row>
    <row r="35" spans="1:8" s="152" customFormat="1" ht="35.25" customHeight="1">
      <c r="A35" s="476" t="s">
        <v>339</v>
      </c>
      <c r="B35" s="458"/>
      <c r="C35" s="479"/>
      <c r="D35" s="40"/>
      <c r="E35" s="40"/>
      <c r="F35" s="40"/>
      <c r="G35" s="40"/>
      <c r="H35" s="40"/>
    </row>
    <row r="36" spans="1:8" s="152" customFormat="1" ht="37.5" customHeight="1">
      <c r="A36" s="476" t="s">
        <v>340</v>
      </c>
      <c r="B36" s="458"/>
      <c r="C36" s="479"/>
      <c r="D36" s="40"/>
      <c r="E36" s="40"/>
      <c r="F36" s="40"/>
      <c r="G36" s="40"/>
      <c r="H36" s="40"/>
    </row>
    <row r="37" spans="1:8" s="152" customFormat="1" ht="46.15" customHeight="1">
      <c r="A37" s="462" t="s">
        <v>341</v>
      </c>
      <c r="B37" s="463">
        <f>SUM(B38:B48)</f>
        <v>0</v>
      </c>
      <c r="C37" s="479"/>
      <c r="D37" s="40"/>
      <c r="E37" s="40"/>
      <c r="F37" s="40"/>
      <c r="G37" s="40"/>
      <c r="H37" s="40"/>
    </row>
    <row r="38" spans="1:8" s="152" customFormat="1" ht="31.15" customHeight="1">
      <c r="A38" s="464" t="s">
        <v>342</v>
      </c>
      <c r="B38" s="465"/>
      <c r="C38" s="479"/>
      <c r="D38" s="40"/>
      <c r="E38" s="40"/>
      <c r="F38" s="40"/>
      <c r="G38" s="40"/>
      <c r="H38" s="40"/>
    </row>
    <row r="39" spans="1:8" s="152" customFormat="1" ht="31.9" customHeight="1">
      <c r="A39" s="464" t="s">
        <v>343</v>
      </c>
      <c r="B39" s="465"/>
      <c r="C39" s="479"/>
      <c r="D39" s="40"/>
      <c r="E39" s="40"/>
      <c r="F39" s="40"/>
      <c r="G39" s="40"/>
      <c r="H39" s="40"/>
    </row>
    <row r="40" spans="1:8" s="152" customFormat="1" ht="51.75" customHeight="1">
      <c r="A40" s="464" t="s">
        <v>344</v>
      </c>
      <c r="B40" s="465"/>
      <c r="C40" s="479"/>
      <c r="D40" s="40"/>
      <c r="E40" s="40"/>
      <c r="F40" s="40"/>
      <c r="G40" s="40"/>
      <c r="H40" s="40"/>
    </row>
    <row r="41" spans="1:8" s="152" customFormat="1" ht="53.25" customHeight="1">
      <c r="A41" s="464" t="s">
        <v>345</v>
      </c>
      <c r="B41" s="465"/>
      <c r="C41" s="479"/>
      <c r="D41" s="40"/>
      <c r="E41" s="40"/>
      <c r="F41" s="40"/>
      <c r="G41" s="40"/>
      <c r="H41" s="40"/>
    </row>
    <row r="42" spans="1:8" s="152" customFormat="1" ht="16.149999999999999" customHeight="1">
      <c r="A42" s="464" t="s">
        <v>346</v>
      </c>
      <c r="B42" s="465"/>
      <c r="C42" s="479"/>
      <c r="D42" s="40"/>
      <c r="E42" s="40"/>
      <c r="F42" s="40"/>
      <c r="G42" s="40"/>
      <c r="H42" s="40"/>
    </row>
    <row r="43" spans="1:8" s="152" customFormat="1" ht="35.450000000000003" customHeight="1">
      <c r="A43" s="464" t="s">
        <v>347</v>
      </c>
      <c r="B43" s="465"/>
      <c r="C43" s="479"/>
      <c r="D43" s="40"/>
      <c r="E43" s="40"/>
      <c r="F43" s="40"/>
      <c r="G43" s="40"/>
      <c r="H43" s="40"/>
    </row>
    <row r="44" spans="1:8" s="152" customFormat="1" ht="48.75" customHeight="1">
      <c r="A44" s="464" t="s">
        <v>348</v>
      </c>
      <c r="B44" s="465"/>
      <c r="C44" s="479"/>
      <c r="D44" s="40"/>
      <c r="E44" s="40"/>
      <c r="F44" s="40"/>
      <c r="G44" s="40"/>
      <c r="H44" s="40"/>
    </row>
    <row r="45" spans="1:8" s="152" customFormat="1" ht="36.75" customHeight="1">
      <c r="A45" s="464" t="s">
        <v>349</v>
      </c>
      <c r="B45" s="465"/>
      <c r="C45" s="479"/>
      <c r="D45" s="40"/>
      <c r="E45" s="40"/>
      <c r="F45" s="40"/>
      <c r="G45" s="40"/>
      <c r="H45" s="40"/>
    </row>
    <row r="46" spans="1:8" s="152" customFormat="1" ht="48.75" customHeight="1">
      <c r="A46" s="464" t="s">
        <v>350</v>
      </c>
      <c r="B46" s="465"/>
      <c r="C46" s="479"/>
      <c r="D46" s="40"/>
      <c r="E46" s="40"/>
      <c r="F46" s="40"/>
      <c r="G46" s="40"/>
      <c r="H46" s="40"/>
    </row>
    <row r="47" spans="1:8" s="152" customFormat="1" ht="48.6" customHeight="1">
      <c r="A47" s="466" t="s">
        <v>351</v>
      </c>
      <c r="B47" s="465"/>
      <c r="C47" s="479"/>
      <c r="D47" s="40"/>
      <c r="E47" s="40"/>
      <c r="F47" s="40"/>
      <c r="G47" s="40"/>
      <c r="H47" s="40"/>
    </row>
    <row r="48" spans="1:8" s="152" customFormat="1" ht="19.899999999999999" customHeight="1">
      <c r="A48" s="466" t="s">
        <v>324</v>
      </c>
      <c r="B48" s="465"/>
      <c r="C48" s="479"/>
      <c r="D48" s="40"/>
      <c r="E48" s="40"/>
      <c r="F48" s="40"/>
      <c r="G48" s="40"/>
      <c r="H48" s="40"/>
    </row>
    <row r="49" spans="1:8" s="152" customFormat="1" ht="33" customHeight="1">
      <c r="A49" s="467" t="s">
        <v>352</v>
      </c>
      <c r="B49" s="456"/>
      <c r="C49" s="479"/>
      <c r="D49" s="40"/>
      <c r="E49" s="40"/>
      <c r="F49" s="40"/>
      <c r="G49" s="40"/>
      <c r="H49" s="40"/>
    </row>
    <row r="50" spans="1:8" s="152" customFormat="1" ht="21" customHeight="1">
      <c r="A50" s="776" t="s">
        <v>353</v>
      </c>
      <c r="B50" s="777"/>
      <c r="C50" s="479"/>
      <c r="D50" s="40"/>
      <c r="E50" s="40"/>
      <c r="F50" s="40"/>
      <c r="G50" s="40"/>
      <c r="H50" s="40"/>
    </row>
    <row r="51" spans="1:8" s="152" customFormat="1" ht="16.899999999999999" customHeight="1">
      <c r="A51" s="468" t="s">
        <v>354</v>
      </c>
      <c r="B51" s="469"/>
      <c r="C51" s="479"/>
      <c r="D51" s="40"/>
      <c r="E51" s="40"/>
      <c r="F51" s="40"/>
      <c r="G51" s="40"/>
      <c r="H51" s="40"/>
    </row>
    <row r="52" spans="1:8" s="152" customFormat="1" ht="16.899999999999999" customHeight="1">
      <c r="A52" s="470" t="s">
        <v>355</v>
      </c>
      <c r="B52" s="469"/>
      <c r="C52" s="479"/>
      <c r="D52" s="40"/>
      <c r="E52" s="40"/>
      <c r="F52" s="40"/>
      <c r="G52" s="40"/>
      <c r="H52" s="40"/>
    </row>
    <row r="53" spans="1:8" s="152" customFormat="1" ht="15.75" customHeight="1">
      <c r="A53" s="471" t="s">
        <v>356</v>
      </c>
      <c r="B53" s="472"/>
      <c r="C53" s="479"/>
      <c r="D53" s="40"/>
      <c r="E53" s="40"/>
      <c r="F53" s="40"/>
      <c r="G53" s="40"/>
      <c r="H53" s="40"/>
    </row>
    <row r="54" spans="1:8" s="152" customFormat="1" ht="17.25" customHeight="1">
      <c r="A54" s="471" t="s">
        <v>357</v>
      </c>
      <c r="B54" s="472"/>
      <c r="C54" s="479"/>
      <c r="D54" s="40"/>
      <c r="E54" s="40"/>
      <c r="F54" s="40"/>
      <c r="G54" s="40"/>
      <c r="H54" s="40"/>
    </row>
    <row r="55" spans="1:8" s="152" customFormat="1" ht="51" customHeight="1">
      <c r="A55" s="471" t="s">
        <v>358</v>
      </c>
      <c r="B55" s="472"/>
      <c r="C55" s="479"/>
      <c r="D55" s="40"/>
      <c r="E55" s="40"/>
      <c r="F55" s="40"/>
      <c r="G55" s="40"/>
      <c r="H55" s="40"/>
    </row>
    <row r="56" spans="1:8" s="152" customFormat="1" ht="31.9" customHeight="1">
      <c r="A56" s="473" t="s">
        <v>359</v>
      </c>
      <c r="B56" s="472"/>
      <c r="C56" s="479"/>
      <c r="D56" s="40"/>
      <c r="E56" s="40"/>
      <c r="F56" s="40"/>
      <c r="G56" s="40"/>
      <c r="H56" s="40"/>
    </row>
    <row r="57" spans="1:8" ht="15.75">
      <c r="A57" s="778" t="s">
        <v>360</v>
      </c>
      <c r="B57" s="779"/>
    </row>
    <row r="58" spans="1:8" s="152" customFormat="1" ht="142.5" customHeight="1">
      <c r="A58" s="512" t="s">
        <v>361</v>
      </c>
      <c r="B58" s="458"/>
      <c r="C58" s="479"/>
      <c r="D58" s="40"/>
      <c r="E58" s="40"/>
      <c r="F58" s="40"/>
      <c r="G58" s="40"/>
      <c r="H58" s="40"/>
    </row>
    <row r="59" spans="1:8" s="152" customFormat="1" ht="52.5" customHeight="1" thickBot="1">
      <c r="A59" s="474" t="s">
        <v>362</v>
      </c>
      <c r="B59" s="475"/>
      <c r="C59" s="479"/>
      <c r="D59" s="40"/>
      <c r="E59" s="40"/>
      <c r="F59" s="40"/>
      <c r="G59" s="40"/>
      <c r="H59" s="40"/>
    </row>
  </sheetData>
  <mergeCells count="8">
    <mergeCell ref="A50:B50"/>
    <mergeCell ref="A57:B57"/>
    <mergeCell ref="A2:B3"/>
    <mergeCell ref="A5:A6"/>
    <mergeCell ref="B5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F59"/>
  <sheetViews>
    <sheetView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6">
      <c r="A2" s="780" t="s">
        <v>311</v>
      </c>
      <c r="B2" s="780"/>
    </row>
    <row r="3" spans="1:6" ht="26.45" customHeight="1">
      <c r="A3" s="780"/>
      <c r="B3" s="780"/>
    </row>
    <row r="4" spans="1:6" ht="30.6" customHeight="1" thickBot="1">
      <c r="A4" s="781" t="s">
        <v>271</v>
      </c>
      <c r="B4" s="781"/>
    </row>
    <row r="5" spans="1:6" ht="30.6" customHeight="1">
      <c r="A5" s="782" t="s">
        <v>313</v>
      </c>
      <c r="B5" s="784" t="s">
        <v>314</v>
      </c>
    </row>
    <row r="6" spans="1:6" ht="37.9" customHeight="1" thickBot="1">
      <c r="A6" s="783"/>
      <c r="B6" s="785"/>
    </row>
    <row r="7" spans="1:6" s="152" customFormat="1" ht="16.5" customHeight="1">
      <c r="A7" s="786" t="s">
        <v>315</v>
      </c>
      <c r="B7" s="787"/>
      <c r="C7" s="40"/>
      <c r="D7" s="40"/>
      <c r="E7" s="40"/>
      <c r="F7" s="40"/>
    </row>
    <row r="8" spans="1:6" s="152" customFormat="1" ht="16.5" customHeight="1">
      <c r="A8" s="788" t="s">
        <v>316</v>
      </c>
      <c r="B8" s="789"/>
      <c r="C8" s="40"/>
      <c r="D8" s="40"/>
      <c r="E8" s="40"/>
      <c r="F8" s="40"/>
    </row>
    <row r="9" spans="1:6" s="152" customFormat="1" ht="28.9" customHeight="1">
      <c r="A9" s="774" t="s">
        <v>317</v>
      </c>
      <c r="B9" s="775"/>
      <c r="C9" s="40"/>
      <c r="D9" s="40"/>
      <c r="E9" s="40"/>
      <c r="F9" s="40"/>
    </row>
    <row r="10" spans="1:6" s="152" customFormat="1" ht="16.5" customHeight="1">
      <c r="A10" s="455" t="s">
        <v>318</v>
      </c>
      <c r="B10" s="456">
        <f>B11+B12+B13+B14</f>
        <v>7596</v>
      </c>
      <c r="C10" s="40"/>
      <c r="D10" s="40"/>
      <c r="E10" s="40"/>
      <c r="F10" s="40"/>
    </row>
    <row r="11" spans="1:6" s="152" customFormat="1" ht="19.149999999999999" customHeight="1">
      <c r="A11" s="457" t="s">
        <v>319</v>
      </c>
      <c r="B11" s="472">
        <v>200</v>
      </c>
      <c r="C11" s="40"/>
      <c r="D11" s="40"/>
      <c r="E11" s="40"/>
      <c r="F11" s="40"/>
    </row>
    <row r="12" spans="1:6" s="152" customFormat="1" ht="15.75">
      <c r="A12" s="457" t="s">
        <v>320</v>
      </c>
      <c r="B12" s="472">
        <v>96</v>
      </c>
      <c r="C12" s="40"/>
      <c r="D12" s="40"/>
      <c r="E12" s="40"/>
      <c r="F12" s="40"/>
    </row>
    <row r="13" spans="1:6" s="152" customFormat="1" ht="15.75">
      <c r="A13" s="457" t="s">
        <v>321</v>
      </c>
      <c r="B13" s="472"/>
      <c r="C13" s="40"/>
      <c r="D13" s="40"/>
      <c r="E13" s="40"/>
      <c r="F13" s="40"/>
    </row>
    <row r="14" spans="1:6" s="152" customFormat="1" ht="17.45" customHeight="1">
      <c r="A14" s="457" t="s">
        <v>322</v>
      </c>
      <c r="B14" s="472">
        <v>7300</v>
      </c>
      <c r="C14" s="40"/>
      <c r="D14" s="40"/>
      <c r="E14" s="40"/>
      <c r="F14" s="40"/>
    </row>
    <row r="15" spans="1:6" s="152" customFormat="1" ht="15.75">
      <c r="A15" s="455" t="s">
        <v>323</v>
      </c>
      <c r="B15" s="456">
        <f>B16+B17+B18</f>
        <v>0</v>
      </c>
      <c r="C15" s="40"/>
      <c r="D15" s="40"/>
      <c r="E15" s="40"/>
      <c r="F15" s="40"/>
    </row>
    <row r="16" spans="1:6" s="152" customFormat="1" ht="15.75">
      <c r="A16" s="457" t="s">
        <v>319</v>
      </c>
      <c r="B16" s="458"/>
      <c r="C16" s="40"/>
      <c r="D16" s="40"/>
      <c r="E16" s="40"/>
      <c r="F16" s="40"/>
    </row>
    <row r="17" spans="1:6" s="152" customFormat="1" ht="15.75">
      <c r="A17" s="457" t="s">
        <v>321</v>
      </c>
      <c r="B17" s="458"/>
      <c r="C17" s="40"/>
      <c r="D17" s="40"/>
      <c r="E17" s="40"/>
      <c r="F17" s="40"/>
    </row>
    <row r="18" spans="1:6" s="152" customFormat="1" ht="15.75">
      <c r="A18" s="457" t="s">
        <v>324</v>
      </c>
      <c r="B18" s="458"/>
      <c r="C18" s="40"/>
      <c r="D18" s="40"/>
      <c r="E18" s="40"/>
      <c r="F18" s="40"/>
    </row>
    <row r="19" spans="1:6" s="152" customFormat="1" ht="13.9" customHeight="1">
      <c r="A19" s="459" t="s">
        <v>325</v>
      </c>
      <c r="B19" s="456">
        <f>B20+B21+B22+B23</f>
        <v>5000</v>
      </c>
      <c r="C19" s="40"/>
      <c r="D19" s="40"/>
      <c r="E19" s="40"/>
      <c r="F19" s="40"/>
    </row>
    <row r="20" spans="1:6" s="152" customFormat="1" ht="15.75">
      <c r="A20" s="457" t="s">
        <v>326</v>
      </c>
      <c r="B20" s="458">
        <v>2500</v>
      </c>
      <c r="C20" s="40"/>
      <c r="D20" s="40"/>
      <c r="E20" s="40"/>
      <c r="F20" s="40"/>
    </row>
    <row r="21" spans="1:6" s="152" customFormat="1" ht="15.75">
      <c r="A21" s="457" t="s">
        <v>327</v>
      </c>
      <c r="B21" s="458"/>
      <c r="C21" s="40"/>
      <c r="D21" s="40"/>
      <c r="E21" s="40"/>
      <c r="F21" s="40"/>
    </row>
    <row r="22" spans="1:6" s="152" customFormat="1" ht="15.75">
      <c r="A22" s="457" t="s">
        <v>328</v>
      </c>
      <c r="B22" s="458">
        <v>2500</v>
      </c>
      <c r="C22" s="40"/>
      <c r="D22" s="40"/>
      <c r="E22" s="40"/>
      <c r="F22" s="40"/>
    </row>
    <row r="23" spans="1:6" s="152" customFormat="1" ht="15.75">
      <c r="A23" s="457" t="s">
        <v>324</v>
      </c>
      <c r="B23" s="458"/>
      <c r="C23" s="40"/>
      <c r="D23" s="40"/>
      <c r="E23" s="40"/>
      <c r="F23" s="40"/>
    </row>
    <row r="24" spans="1:6" s="152" customFormat="1" ht="31.5">
      <c r="A24" s="459" t="s">
        <v>329</v>
      </c>
      <c r="B24" s="456">
        <f>B25+B26+B27+B28+B29+B30+B31+B32</f>
        <v>2100</v>
      </c>
      <c r="C24" s="40"/>
      <c r="D24" s="40"/>
      <c r="E24" s="40"/>
      <c r="F24" s="40"/>
    </row>
    <row r="25" spans="1:6" s="152" customFormat="1" ht="15.75">
      <c r="A25" s="457" t="s">
        <v>330</v>
      </c>
      <c r="B25" s="458">
        <v>50</v>
      </c>
      <c r="C25" s="40"/>
      <c r="D25" s="40"/>
      <c r="E25" s="40"/>
      <c r="F25" s="40"/>
    </row>
    <row r="26" spans="1:6" s="152" customFormat="1" ht="15.75">
      <c r="A26" s="457" t="s">
        <v>331</v>
      </c>
      <c r="B26" s="458">
        <v>1700</v>
      </c>
      <c r="C26" s="40"/>
      <c r="D26" s="40"/>
      <c r="E26" s="40"/>
      <c r="F26" s="40"/>
    </row>
    <row r="27" spans="1:6" s="152" customFormat="1" ht="15.75">
      <c r="A27" s="457" t="s">
        <v>332</v>
      </c>
      <c r="B27" s="458"/>
      <c r="C27" s="40"/>
      <c r="D27" s="40"/>
      <c r="E27" s="40"/>
      <c r="F27" s="40"/>
    </row>
    <row r="28" spans="1:6" s="152" customFormat="1" ht="15.75">
      <c r="A28" s="457" t="s">
        <v>333</v>
      </c>
      <c r="B28" s="458">
        <v>350</v>
      </c>
      <c r="C28" s="40"/>
      <c r="D28" s="40"/>
      <c r="E28" s="40"/>
      <c r="F28" s="40"/>
    </row>
    <row r="29" spans="1:6" s="152" customFormat="1" ht="15.75">
      <c r="A29" s="457" t="s">
        <v>334</v>
      </c>
      <c r="B29" s="458"/>
      <c r="C29" s="40"/>
      <c r="D29" s="40"/>
      <c r="E29" s="40"/>
      <c r="F29" s="40"/>
    </row>
    <row r="30" spans="1:6" s="152" customFormat="1" ht="15.75">
      <c r="A30" s="457" t="s">
        <v>335</v>
      </c>
      <c r="B30" s="458"/>
      <c r="C30" s="40"/>
      <c r="D30" s="40"/>
      <c r="E30" s="40"/>
      <c r="F30" s="40"/>
    </row>
    <row r="31" spans="1:6" s="152" customFormat="1" ht="15.75">
      <c r="A31" s="457" t="s">
        <v>336</v>
      </c>
      <c r="B31" s="458"/>
      <c r="C31" s="40"/>
      <c r="D31" s="40"/>
      <c r="E31" s="40"/>
      <c r="F31" s="40"/>
    </row>
    <row r="32" spans="1:6" s="152" customFormat="1" ht="15.75">
      <c r="A32" s="457" t="s">
        <v>324</v>
      </c>
      <c r="B32" s="458"/>
      <c r="C32" s="40"/>
      <c r="D32" s="40"/>
      <c r="E32" s="40"/>
      <c r="F32" s="40"/>
    </row>
    <row r="33" spans="1:6" s="152" customFormat="1" ht="80.45" customHeight="1">
      <c r="A33" s="459" t="s">
        <v>337</v>
      </c>
      <c r="B33" s="456">
        <f>B34+B35+B36</f>
        <v>395</v>
      </c>
      <c r="C33" s="40"/>
      <c r="D33" s="40"/>
      <c r="E33" s="40"/>
      <c r="F33" s="40"/>
    </row>
    <row r="34" spans="1:6" s="152" customFormat="1" ht="46.15" customHeight="1">
      <c r="A34" s="476" t="s">
        <v>338</v>
      </c>
      <c r="B34" s="458">
        <v>330</v>
      </c>
      <c r="C34" s="40"/>
      <c r="D34" s="40"/>
      <c r="E34" s="40"/>
      <c r="F34" s="40"/>
    </row>
    <row r="35" spans="1:6" s="152" customFormat="1" ht="35.25" customHeight="1">
      <c r="A35" s="476" t="s">
        <v>339</v>
      </c>
      <c r="B35" s="458">
        <v>50</v>
      </c>
      <c r="C35" s="40"/>
      <c r="D35" s="40"/>
      <c r="E35" s="40"/>
      <c r="F35" s="40"/>
    </row>
    <row r="36" spans="1:6" s="152" customFormat="1" ht="37.5" customHeight="1">
      <c r="A36" s="476" t="s">
        <v>340</v>
      </c>
      <c r="B36" s="458">
        <v>15</v>
      </c>
      <c r="C36" s="40"/>
      <c r="D36" s="40"/>
      <c r="E36" s="40"/>
      <c r="F36" s="40"/>
    </row>
    <row r="37" spans="1:6" s="152" customFormat="1" ht="46.15" customHeight="1">
      <c r="A37" s="462" t="s">
        <v>341</v>
      </c>
      <c r="B37" s="463">
        <f>SUM(B38:B48)</f>
        <v>0</v>
      </c>
      <c r="C37" s="40"/>
      <c r="D37" s="40"/>
      <c r="E37" s="40"/>
      <c r="F37" s="40"/>
    </row>
    <row r="38" spans="1:6" s="152" customFormat="1" ht="31.15" customHeight="1">
      <c r="A38" s="464" t="s">
        <v>342</v>
      </c>
      <c r="B38" s="465"/>
      <c r="C38" s="40"/>
      <c r="D38" s="40"/>
      <c r="E38" s="40"/>
      <c r="F38" s="40"/>
    </row>
    <row r="39" spans="1:6" s="152" customFormat="1" ht="31.9" customHeight="1">
      <c r="A39" s="464" t="s">
        <v>343</v>
      </c>
      <c r="B39" s="465"/>
      <c r="C39" s="40"/>
      <c r="D39" s="40"/>
      <c r="E39" s="40"/>
      <c r="F39" s="40"/>
    </row>
    <row r="40" spans="1:6" s="152" customFormat="1" ht="51.75" customHeight="1">
      <c r="A40" s="464" t="s">
        <v>344</v>
      </c>
      <c r="B40" s="465"/>
      <c r="C40" s="40"/>
      <c r="D40" s="40"/>
      <c r="E40" s="40"/>
      <c r="F40" s="40"/>
    </row>
    <row r="41" spans="1:6" s="152" customFormat="1" ht="53.25" customHeight="1">
      <c r="A41" s="464" t="s">
        <v>345</v>
      </c>
      <c r="B41" s="465"/>
      <c r="C41" s="40"/>
      <c r="D41" s="40"/>
      <c r="E41" s="40"/>
      <c r="F41" s="40"/>
    </row>
    <row r="42" spans="1:6" s="152" customFormat="1" ht="16.149999999999999" customHeight="1">
      <c r="A42" s="464" t="s">
        <v>346</v>
      </c>
      <c r="B42" s="465"/>
      <c r="C42" s="40"/>
      <c r="D42" s="40"/>
      <c r="E42" s="40"/>
      <c r="F42" s="40"/>
    </row>
    <row r="43" spans="1:6" s="152" customFormat="1" ht="35.450000000000003" customHeight="1">
      <c r="A43" s="464" t="s">
        <v>347</v>
      </c>
      <c r="B43" s="465"/>
      <c r="C43" s="40"/>
      <c r="D43" s="40"/>
      <c r="E43" s="40"/>
      <c r="F43" s="40"/>
    </row>
    <row r="44" spans="1:6" s="152" customFormat="1" ht="48.75" customHeight="1">
      <c r="A44" s="464" t="s">
        <v>348</v>
      </c>
      <c r="B44" s="465"/>
      <c r="C44" s="40"/>
      <c r="D44" s="40"/>
      <c r="E44" s="40"/>
      <c r="F44" s="40"/>
    </row>
    <row r="45" spans="1:6" s="152" customFormat="1" ht="36.75" customHeight="1">
      <c r="A45" s="464" t="s">
        <v>349</v>
      </c>
      <c r="B45" s="465"/>
      <c r="C45" s="40"/>
      <c r="D45" s="40"/>
      <c r="E45" s="40"/>
      <c r="F45" s="40"/>
    </row>
    <row r="46" spans="1:6" s="152" customFormat="1" ht="48.75" customHeight="1">
      <c r="A46" s="464" t="s">
        <v>350</v>
      </c>
      <c r="B46" s="465"/>
      <c r="C46" s="40"/>
      <c r="D46" s="40"/>
      <c r="E46" s="40"/>
      <c r="F46" s="40"/>
    </row>
    <row r="47" spans="1:6" s="152" customFormat="1" ht="48.6" customHeight="1">
      <c r="A47" s="466" t="s">
        <v>351</v>
      </c>
      <c r="B47" s="465"/>
      <c r="C47" s="40"/>
      <c r="D47" s="40"/>
      <c r="E47" s="40"/>
      <c r="F47" s="40"/>
    </row>
    <row r="48" spans="1:6" s="152" customFormat="1" ht="19.899999999999999" customHeight="1">
      <c r="A48" s="466" t="s">
        <v>324</v>
      </c>
      <c r="B48" s="465"/>
      <c r="C48" s="40"/>
      <c r="D48" s="40"/>
      <c r="E48" s="40"/>
      <c r="F48" s="40"/>
    </row>
    <row r="49" spans="1:6" s="152" customFormat="1" ht="33" customHeight="1">
      <c r="A49" s="467" t="s">
        <v>352</v>
      </c>
      <c r="B49" s="456">
        <v>94860</v>
      </c>
      <c r="C49" s="40"/>
      <c r="D49" s="40"/>
      <c r="E49" s="40"/>
      <c r="F49" s="40"/>
    </row>
    <row r="50" spans="1:6" s="152" customFormat="1" ht="21" customHeight="1">
      <c r="A50" s="776" t="s">
        <v>353</v>
      </c>
      <c r="B50" s="777"/>
      <c r="C50" s="40"/>
      <c r="D50" s="40"/>
      <c r="E50" s="40"/>
      <c r="F50" s="40"/>
    </row>
    <row r="51" spans="1:6" s="152" customFormat="1" ht="16.899999999999999" customHeight="1">
      <c r="A51" s="468" t="s">
        <v>354</v>
      </c>
      <c r="B51" s="469"/>
      <c r="C51" s="40"/>
      <c r="D51" s="40"/>
      <c r="E51" s="40"/>
      <c r="F51" s="40"/>
    </row>
    <row r="52" spans="1:6" s="152" customFormat="1" ht="16.899999999999999" customHeight="1">
      <c r="A52" s="470" t="s">
        <v>355</v>
      </c>
      <c r="B52" s="469"/>
      <c r="C52" s="40"/>
      <c r="D52" s="40"/>
      <c r="E52" s="40"/>
      <c r="F52" s="40"/>
    </row>
    <row r="53" spans="1:6" s="152" customFormat="1" ht="15.75" customHeight="1">
      <c r="A53" s="471" t="s">
        <v>356</v>
      </c>
      <c r="B53" s="404"/>
      <c r="C53" s="40"/>
      <c r="D53" s="40"/>
      <c r="E53" s="40"/>
      <c r="F53" s="40"/>
    </row>
    <row r="54" spans="1:6" s="152" customFormat="1" ht="17.25" customHeight="1">
      <c r="A54" s="471" t="s">
        <v>357</v>
      </c>
      <c r="B54" s="472"/>
      <c r="C54" s="40"/>
      <c r="D54" s="40"/>
      <c r="E54" s="40"/>
      <c r="F54" s="40"/>
    </row>
    <row r="55" spans="1:6" s="152" customFormat="1" ht="51" customHeight="1">
      <c r="A55" s="471" t="s">
        <v>358</v>
      </c>
      <c r="B55" s="472"/>
      <c r="C55" s="40"/>
      <c r="D55" s="40"/>
      <c r="E55" s="40"/>
      <c r="F55" s="40"/>
    </row>
    <row r="56" spans="1:6" s="152" customFormat="1" ht="31.9" customHeight="1">
      <c r="A56" s="473" t="s">
        <v>359</v>
      </c>
      <c r="B56" s="472"/>
      <c r="C56" s="40"/>
      <c r="D56" s="40"/>
      <c r="E56" s="40"/>
      <c r="F56" s="40"/>
    </row>
    <row r="57" spans="1:6" ht="15.75">
      <c r="A57" s="778" t="s">
        <v>360</v>
      </c>
      <c r="B57" s="779"/>
    </row>
    <row r="58" spans="1:6" s="152" customFormat="1" ht="142.5" customHeight="1">
      <c r="A58" s="512" t="s">
        <v>361</v>
      </c>
      <c r="B58" s="458"/>
      <c r="C58" s="40"/>
      <c r="D58" s="40"/>
      <c r="E58" s="40"/>
      <c r="F58" s="40"/>
    </row>
    <row r="59" spans="1:6" s="152" customFormat="1" ht="52.5" customHeight="1" thickBot="1">
      <c r="A59" s="474" t="s">
        <v>362</v>
      </c>
      <c r="B59" s="475"/>
      <c r="C59" s="40"/>
      <c r="D59" s="40"/>
      <c r="E59" s="40"/>
      <c r="F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H59"/>
  <sheetViews>
    <sheetView topLeftCell="A7"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80" t="s">
        <v>311</v>
      </c>
      <c r="B2" s="780"/>
    </row>
    <row r="3" spans="1:8" ht="26.45" customHeight="1">
      <c r="A3" s="780"/>
      <c r="B3" s="780"/>
    </row>
    <row r="4" spans="1:8" ht="30.6" customHeight="1" thickBot="1">
      <c r="A4" s="790" t="s">
        <v>365</v>
      </c>
      <c r="B4" s="790"/>
    </row>
    <row r="5" spans="1:8" ht="30.6" customHeight="1">
      <c r="A5" s="782" t="s">
        <v>313</v>
      </c>
      <c r="B5" s="791" t="s">
        <v>314</v>
      </c>
    </row>
    <row r="6" spans="1:8" ht="37.9" customHeight="1" thickBot="1">
      <c r="A6" s="783"/>
      <c r="B6" s="792"/>
    </row>
    <row r="7" spans="1:8" s="152" customFormat="1" ht="16.5" customHeight="1">
      <c r="A7" s="786" t="s">
        <v>315</v>
      </c>
      <c r="B7" s="787"/>
      <c r="C7" s="479"/>
      <c r="D7" s="40"/>
      <c r="E7" s="40"/>
      <c r="F7" s="40"/>
      <c r="G7" s="40"/>
      <c r="H7" s="40"/>
    </row>
    <row r="8" spans="1:8" s="152" customFormat="1" ht="16.5" customHeight="1">
      <c r="A8" s="788" t="s">
        <v>316</v>
      </c>
      <c r="B8" s="789"/>
      <c r="C8" s="479"/>
      <c r="D8" s="40"/>
      <c r="E8" s="40"/>
      <c r="F8" s="40"/>
      <c r="G8" s="40"/>
      <c r="H8" s="40"/>
    </row>
    <row r="9" spans="1:8" s="152" customFormat="1" ht="28.9" customHeight="1">
      <c r="A9" s="774" t="s">
        <v>317</v>
      </c>
      <c r="B9" s="775"/>
      <c r="C9" s="479"/>
      <c r="D9" s="40"/>
      <c r="E9" s="40"/>
      <c r="F9" s="40"/>
      <c r="G9" s="40"/>
      <c r="H9" s="40"/>
    </row>
    <row r="10" spans="1:8" s="152" customFormat="1" ht="16.5" customHeight="1">
      <c r="A10" s="455" t="s">
        <v>318</v>
      </c>
      <c r="B10" s="456">
        <f>B11+B12+B13+B14</f>
        <v>0</v>
      </c>
      <c r="C10" s="479"/>
      <c r="D10" s="40"/>
      <c r="E10" s="40"/>
      <c r="F10" s="40"/>
      <c r="G10" s="40"/>
      <c r="H10" s="40"/>
    </row>
    <row r="11" spans="1:8" s="152" customFormat="1" ht="19.149999999999999" customHeight="1">
      <c r="A11" s="457" t="s">
        <v>319</v>
      </c>
      <c r="B11" s="458"/>
      <c r="C11" s="479"/>
      <c r="D11" s="40"/>
      <c r="E11" s="40"/>
      <c r="F11" s="40"/>
      <c r="G11" s="40"/>
      <c r="H11" s="40"/>
    </row>
    <row r="12" spans="1:8" s="152" customFormat="1" ht="15.75">
      <c r="A12" s="457" t="s">
        <v>320</v>
      </c>
      <c r="B12" s="458"/>
      <c r="C12" s="479"/>
      <c r="D12" s="40"/>
      <c r="E12" s="40"/>
      <c r="F12" s="40"/>
      <c r="G12" s="40"/>
      <c r="H12" s="40"/>
    </row>
    <row r="13" spans="1:8" s="152" customFormat="1" ht="15.75">
      <c r="A13" s="457" t="s">
        <v>321</v>
      </c>
      <c r="B13" s="458"/>
      <c r="C13" s="479"/>
      <c r="D13" s="40"/>
      <c r="E13" s="40"/>
      <c r="F13" s="40"/>
      <c r="G13" s="40"/>
      <c r="H13" s="40"/>
    </row>
    <row r="14" spans="1:8" s="152" customFormat="1" ht="17.45" customHeight="1">
      <c r="A14" s="457" t="s">
        <v>322</v>
      </c>
      <c r="B14" s="458"/>
      <c r="C14" s="479"/>
      <c r="D14" s="40"/>
      <c r="E14" s="40"/>
      <c r="F14" s="40"/>
      <c r="G14" s="40"/>
      <c r="H14" s="40"/>
    </row>
    <row r="15" spans="1:8" s="152" customFormat="1" ht="15.75">
      <c r="A15" s="455" t="s">
        <v>323</v>
      </c>
      <c r="B15" s="456">
        <f>B16+B17+B18</f>
        <v>0</v>
      </c>
      <c r="C15" s="479"/>
      <c r="D15" s="40"/>
      <c r="E15" s="40"/>
      <c r="F15" s="40"/>
      <c r="G15" s="40"/>
      <c r="H15" s="40"/>
    </row>
    <row r="16" spans="1:8" s="152" customFormat="1" ht="15.75">
      <c r="A16" s="457" t="s">
        <v>319</v>
      </c>
      <c r="B16" s="458"/>
      <c r="C16" s="479"/>
      <c r="D16" s="40"/>
      <c r="E16" s="40"/>
      <c r="F16" s="40"/>
      <c r="G16" s="40"/>
      <c r="H16" s="40"/>
    </row>
    <row r="17" spans="1:8" s="152" customFormat="1" ht="15.75">
      <c r="A17" s="457" t="s">
        <v>321</v>
      </c>
      <c r="B17" s="458"/>
      <c r="C17" s="479"/>
      <c r="D17" s="40"/>
      <c r="E17" s="40"/>
      <c r="F17" s="40"/>
      <c r="G17" s="40"/>
      <c r="H17" s="40"/>
    </row>
    <row r="18" spans="1:8" s="152" customFormat="1" ht="15.75">
      <c r="A18" s="457" t="s">
        <v>324</v>
      </c>
      <c r="B18" s="458"/>
      <c r="C18" s="479"/>
      <c r="D18" s="40"/>
      <c r="E18" s="40"/>
      <c r="F18" s="40"/>
      <c r="G18" s="40"/>
      <c r="H18" s="40"/>
    </row>
    <row r="19" spans="1:8" s="152" customFormat="1" ht="31.9" customHeight="1">
      <c r="A19" s="459" t="s">
        <v>325</v>
      </c>
      <c r="B19" s="456">
        <f>B20+B21+B22+B23</f>
        <v>4500</v>
      </c>
      <c r="C19" s="479"/>
      <c r="D19" s="40"/>
      <c r="E19" s="40"/>
      <c r="F19" s="40"/>
      <c r="G19" s="40"/>
      <c r="H19" s="40"/>
    </row>
    <row r="20" spans="1:8" s="152" customFormat="1" ht="15.75">
      <c r="A20" s="457" t="s">
        <v>326</v>
      </c>
      <c r="B20" s="458">
        <v>1500</v>
      </c>
      <c r="C20" s="479"/>
      <c r="D20" s="40"/>
      <c r="E20" s="40"/>
      <c r="F20" s="40"/>
      <c r="G20" s="40"/>
      <c r="H20" s="40"/>
    </row>
    <row r="21" spans="1:8" s="152" customFormat="1" ht="15.75">
      <c r="A21" s="457" t="s">
        <v>327</v>
      </c>
      <c r="B21" s="458"/>
      <c r="C21" s="479"/>
      <c r="D21" s="40"/>
      <c r="E21" s="40"/>
      <c r="F21" s="40"/>
      <c r="G21" s="40"/>
      <c r="H21" s="40"/>
    </row>
    <row r="22" spans="1:8" s="152" customFormat="1" ht="15.75">
      <c r="A22" s="457" t="s">
        <v>328</v>
      </c>
      <c r="B22" s="458">
        <v>3000</v>
      </c>
      <c r="C22" s="479"/>
      <c r="D22" s="40"/>
      <c r="E22" s="40"/>
      <c r="F22" s="40"/>
      <c r="G22" s="40"/>
      <c r="H22" s="40"/>
    </row>
    <row r="23" spans="1:8" s="152" customFormat="1" ht="15.75">
      <c r="A23" s="457" t="s">
        <v>324</v>
      </c>
      <c r="B23" s="458"/>
      <c r="C23" s="479"/>
      <c r="D23" s="40"/>
      <c r="E23" s="40"/>
      <c r="F23" s="40"/>
      <c r="G23" s="40"/>
      <c r="H23" s="40"/>
    </row>
    <row r="24" spans="1:8" s="152" customFormat="1" ht="31.5">
      <c r="A24" s="459" t="s">
        <v>329</v>
      </c>
      <c r="B24" s="456">
        <f>SUM(B25:B32)</f>
        <v>1772</v>
      </c>
      <c r="C24" s="479"/>
      <c r="D24" s="40"/>
      <c r="E24" s="40"/>
      <c r="F24" s="40"/>
      <c r="G24" s="40"/>
      <c r="H24" s="40"/>
    </row>
    <row r="25" spans="1:8" s="152" customFormat="1" ht="15.75">
      <c r="A25" s="457" t="s">
        <v>330</v>
      </c>
      <c r="B25" s="458">
        <v>20</v>
      </c>
      <c r="C25" s="479"/>
      <c r="D25" s="40"/>
      <c r="E25" s="40"/>
      <c r="F25" s="40"/>
      <c r="G25" s="40"/>
      <c r="H25" s="40"/>
    </row>
    <row r="26" spans="1:8" s="152" customFormat="1" ht="15.75">
      <c r="A26" s="457" t="s">
        <v>331</v>
      </c>
      <c r="B26" s="458">
        <v>1193</v>
      </c>
      <c r="C26" s="479"/>
      <c r="D26" s="40"/>
      <c r="E26" s="40"/>
      <c r="F26" s="40"/>
      <c r="G26" s="40"/>
      <c r="H26" s="40"/>
    </row>
    <row r="27" spans="1:8" s="152" customFormat="1" ht="15.75">
      <c r="A27" s="457" t="s">
        <v>332</v>
      </c>
      <c r="B27" s="458"/>
      <c r="C27" s="479"/>
      <c r="D27" s="40"/>
      <c r="E27" s="40"/>
      <c r="F27" s="40"/>
      <c r="G27" s="40"/>
      <c r="H27" s="40"/>
    </row>
    <row r="28" spans="1:8" s="152" customFormat="1" ht="15.75">
      <c r="A28" s="457" t="s">
        <v>333</v>
      </c>
      <c r="B28" s="458">
        <v>274</v>
      </c>
      <c r="C28" s="479"/>
      <c r="D28" s="40"/>
      <c r="E28" s="40"/>
      <c r="F28" s="40"/>
      <c r="G28" s="40"/>
      <c r="H28" s="40"/>
    </row>
    <row r="29" spans="1:8" s="152" customFormat="1" ht="15.75">
      <c r="A29" s="457" t="s">
        <v>334</v>
      </c>
      <c r="B29" s="458">
        <v>285</v>
      </c>
      <c r="C29" s="479"/>
      <c r="D29" s="40"/>
      <c r="E29" s="40"/>
      <c r="F29" s="40"/>
      <c r="G29" s="40"/>
      <c r="H29" s="40"/>
    </row>
    <row r="30" spans="1:8" s="152" customFormat="1" ht="15.75">
      <c r="A30" s="457" t="s">
        <v>335</v>
      </c>
      <c r="B30" s="458"/>
      <c r="C30" s="479"/>
      <c r="D30" s="40"/>
      <c r="E30" s="40"/>
      <c r="F30" s="40"/>
      <c r="G30" s="40"/>
      <c r="H30" s="40"/>
    </row>
    <row r="31" spans="1:8" s="152" customFormat="1" ht="15.75">
      <c r="A31" s="457" t="s">
        <v>336</v>
      </c>
      <c r="B31" s="458"/>
      <c r="C31" s="479"/>
      <c r="D31" s="40"/>
      <c r="E31" s="40"/>
      <c r="F31" s="40"/>
      <c r="G31" s="40"/>
      <c r="H31" s="40"/>
    </row>
    <row r="32" spans="1:8" s="152" customFormat="1" ht="15.75">
      <c r="A32" s="457" t="s">
        <v>324</v>
      </c>
      <c r="B32" s="458"/>
      <c r="C32" s="479"/>
      <c r="D32" s="40"/>
      <c r="E32" s="40"/>
      <c r="F32" s="40"/>
      <c r="G32" s="40"/>
      <c r="H32" s="40"/>
    </row>
    <row r="33" spans="1:8" s="152" customFormat="1" ht="80.45" customHeight="1">
      <c r="A33" s="459" t="s">
        <v>337</v>
      </c>
      <c r="B33" s="456">
        <f>B34+B35+B36</f>
        <v>950</v>
      </c>
      <c r="C33" s="479"/>
      <c r="D33" s="40"/>
      <c r="E33" s="40"/>
      <c r="F33" s="40"/>
      <c r="G33" s="40"/>
      <c r="H33" s="40"/>
    </row>
    <row r="34" spans="1:8" s="152" customFormat="1" ht="46.15" customHeight="1">
      <c r="A34" s="476" t="s">
        <v>338</v>
      </c>
      <c r="B34" s="458">
        <v>950</v>
      </c>
      <c r="C34" s="479"/>
      <c r="D34" s="40"/>
      <c r="E34" s="40"/>
      <c r="F34" s="40"/>
      <c r="G34" s="40"/>
      <c r="H34" s="40"/>
    </row>
    <row r="35" spans="1:8" s="152" customFormat="1" ht="35.25" customHeight="1">
      <c r="A35" s="476" t="s">
        <v>339</v>
      </c>
      <c r="B35" s="458"/>
      <c r="C35" s="479"/>
      <c r="D35" s="40"/>
      <c r="E35" s="40"/>
      <c r="F35" s="40"/>
      <c r="G35" s="40"/>
      <c r="H35" s="40"/>
    </row>
    <row r="36" spans="1:8" s="152" customFormat="1" ht="37.5" customHeight="1">
      <c r="A36" s="476" t="s">
        <v>340</v>
      </c>
      <c r="B36" s="458"/>
      <c r="C36" s="479"/>
      <c r="D36" s="40"/>
      <c r="E36" s="40"/>
      <c r="F36" s="40"/>
      <c r="G36" s="40"/>
      <c r="H36" s="40"/>
    </row>
    <row r="37" spans="1:8" s="152" customFormat="1" ht="46.15" customHeight="1">
      <c r="A37" s="462" t="s">
        <v>341</v>
      </c>
      <c r="B37" s="463">
        <f>SUM(B38:B48)</f>
        <v>0</v>
      </c>
      <c r="C37" s="479"/>
      <c r="D37" s="40"/>
      <c r="E37" s="40"/>
      <c r="F37" s="40"/>
      <c r="G37" s="40"/>
      <c r="H37" s="40"/>
    </row>
    <row r="38" spans="1:8" s="152" customFormat="1" ht="31.15" customHeight="1">
      <c r="A38" s="464" t="s">
        <v>342</v>
      </c>
      <c r="B38" s="465"/>
      <c r="C38" s="479"/>
      <c r="D38" s="40"/>
      <c r="E38" s="40"/>
      <c r="F38" s="40"/>
      <c r="G38" s="40"/>
      <c r="H38" s="40"/>
    </row>
    <row r="39" spans="1:8" s="152" customFormat="1" ht="31.9" customHeight="1">
      <c r="A39" s="464" t="s">
        <v>343</v>
      </c>
      <c r="B39" s="465"/>
      <c r="C39" s="479"/>
      <c r="D39" s="40"/>
      <c r="E39" s="40"/>
      <c r="F39" s="40"/>
      <c r="G39" s="40"/>
      <c r="H39" s="40"/>
    </row>
    <row r="40" spans="1:8" s="152" customFormat="1" ht="51.75" customHeight="1">
      <c r="A40" s="464" t="s">
        <v>344</v>
      </c>
      <c r="B40" s="465"/>
      <c r="C40" s="479"/>
      <c r="D40" s="40"/>
      <c r="E40" s="40"/>
      <c r="F40" s="40"/>
      <c r="G40" s="40"/>
      <c r="H40" s="40"/>
    </row>
    <row r="41" spans="1:8" s="152" customFormat="1" ht="53.25" customHeight="1">
      <c r="A41" s="464" t="s">
        <v>345</v>
      </c>
      <c r="B41" s="465"/>
      <c r="C41" s="479"/>
      <c r="D41" s="40"/>
      <c r="E41" s="40"/>
      <c r="F41" s="40"/>
      <c r="G41" s="40"/>
      <c r="H41" s="40"/>
    </row>
    <row r="42" spans="1:8" s="152" customFormat="1" ht="16.149999999999999" customHeight="1">
      <c r="A42" s="464" t="s">
        <v>346</v>
      </c>
      <c r="B42" s="465"/>
      <c r="C42" s="479"/>
      <c r="D42" s="40"/>
      <c r="E42" s="40"/>
      <c r="F42" s="40"/>
      <c r="G42" s="40"/>
      <c r="H42" s="40"/>
    </row>
    <row r="43" spans="1:8" s="152" customFormat="1" ht="35.450000000000003" customHeight="1">
      <c r="A43" s="464" t="s">
        <v>347</v>
      </c>
      <c r="B43" s="465"/>
      <c r="C43" s="479"/>
      <c r="D43" s="40"/>
      <c r="E43" s="40"/>
      <c r="F43" s="40"/>
      <c r="G43" s="40"/>
      <c r="H43" s="40"/>
    </row>
    <row r="44" spans="1:8" s="152" customFormat="1" ht="48.75" customHeight="1">
      <c r="A44" s="464" t="s">
        <v>348</v>
      </c>
      <c r="B44" s="465"/>
      <c r="C44" s="479"/>
      <c r="D44" s="40"/>
      <c r="E44" s="40"/>
      <c r="F44" s="40"/>
      <c r="G44" s="40"/>
      <c r="H44" s="40"/>
    </row>
    <row r="45" spans="1:8" s="152" customFormat="1" ht="36.75" customHeight="1">
      <c r="A45" s="464" t="s">
        <v>349</v>
      </c>
      <c r="B45" s="465"/>
      <c r="C45" s="479"/>
      <c r="D45" s="40"/>
      <c r="E45" s="40"/>
      <c r="F45" s="40"/>
      <c r="G45" s="40"/>
      <c r="H45" s="40"/>
    </row>
    <row r="46" spans="1:8" s="152" customFormat="1" ht="48.75" customHeight="1">
      <c r="A46" s="464" t="s">
        <v>350</v>
      </c>
      <c r="B46" s="465"/>
      <c r="C46" s="479"/>
      <c r="D46" s="40"/>
      <c r="E46" s="40"/>
      <c r="F46" s="40"/>
      <c r="G46" s="40"/>
      <c r="H46" s="40"/>
    </row>
    <row r="47" spans="1:8" s="152" customFormat="1" ht="48.6" customHeight="1">
      <c r="A47" s="466" t="s">
        <v>351</v>
      </c>
      <c r="B47" s="465"/>
      <c r="C47" s="479"/>
      <c r="D47" s="40"/>
      <c r="E47" s="40"/>
      <c r="F47" s="40"/>
      <c r="G47" s="40"/>
      <c r="H47" s="40"/>
    </row>
    <row r="48" spans="1:8" s="152" customFormat="1" ht="19.899999999999999" customHeight="1">
      <c r="A48" s="466" t="s">
        <v>324</v>
      </c>
      <c r="B48" s="465"/>
      <c r="C48" s="479"/>
      <c r="D48" s="40"/>
      <c r="E48" s="40"/>
      <c r="F48" s="40"/>
      <c r="G48" s="40"/>
      <c r="H48" s="40"/>
    </row>
    <row r="49" spans="1:8" s="152" customFormat="1" ht="33" customHeight="1">
      <c r="A49" s="467" t="s">
        <v>352</v>
      </c>
      <c r="B49" s="456"/>
      <c r="C49" s="479"/>
      <c r="D49" s="40"/>
      <c r="E49" s="40"/>
      <c r="F49" s="40"/>
      <c r="G49" s="40"/>
      <c r="H49" s="40"/>
    </row>
    <row r="50" spans="1:8" s="152" customFormat="1" ht="21" customHeight="1">
      <c r="A50" s="776" t="s">
        <v>353</v>
      </c>
      <c r="B50" s="777"/>
      <c r="C50" s="479"/>
      <c r="D50" s="40"/>
      <c r="E50" s="40"/>
      <c r="F50" s="40"/>
      <c r="G50" s="40"/>
      <c r="H50" s="40"/>
    </row>
    <row r="51" spans="1:8" s="152" customFormat="1" ht="16.899999999999999" customHeight="1">
      <c r="A51" s="468" t="s">
        <v>354</v>
      </c>
      <c r="B51" s="469"/>
      <c r="C51" s="479"/>
      <c r="D51" s="40"/>
      <c r="E51" s="40"/>
      <c r="F51" s="40"/>
      <c r="G51" s="40"/>
      <c r="H51" s="40"/>
    </row>
    <row r="52" spans="1:8" s="152" customFormat="1" ht="16.899999999999999" customHeight="1">
      <c r="A52" s="470" t="s">
        <v>355</v>
      </c>
      <c r="B52" s="469"/>
      <c r="C52" s="479"/>
      <c r="D52" s="40"/>
      <c r="E52" s="40"/>
      <c r="F52" s="40"/>
      <c r="G52" s="40"/>
      <c r="H52" s="40"/>
    </row>
    <row r="53" spans="1:8" s="152" customFormat="1" ht="15.75" customHeight="1">
      <c r="A53" s="471" t="s">
        <v>356</v>
      </c>
      <c r="B53" s="472"/>
      <c r="C53" s="479"/>
      <c r="D53" s="40"/>
      <c r="E53" s="40"/>
      <c r="F53" s="40"/>
      <c r="G53" s="40"/>
      <c r="H53" s="40"/>
    </row>
    <row r="54" spans="1:8" s="152" customFormat="1" ht="17.25" customHeight="1">
      <c r="A54" s="471" t="s">
        <v>357</v>
      </c>
      <c r="B54" s="472"/>
      <c r="C54" s="479"/>
      <c r="D54" s="40"/>
      <c r="E54" s="40"/>
      <c r="F54" s="40"/>
      <c r="G54" s="40"/>
      <c r="H54" s="40"/>
    </row>
    <row r="55" spans="1:8" s="152" customFormat="1" ht="51" customHeight="1">
      <c r="A55" s="471" t="s">
        <v>358</v>
      </c>
      <c r="B55" s="472"/>
      <c r="C55" s="479"/>
      <c r="D55" s="40"/>
      <c r="E55" s="40"/>
      <c r="F55" s="40"/>
      <c r="G55" s="40"/>
      <c r="H55" s="40"/>
    </row>
    <row r="56" spans="1:8" s="152" customFormat="1" ht="31.9" customHeight="1">
      <c r="A56" s="473" t="s">
        <v>359</v>
      </c>
      <c r="B56" s="472"/>
      <c r="C56" s="479"/>
      <c r="D56" s="40"/>
      <c r="E56" s="40"/>
      <c r="F56" s="40"/>
      <c r="G56" s="40"/>
      <c r="H56" s="40"/>
    </row>
    <row r="57" spans="1:8" ht="15.75">
      <c r="A57" s="778" t="s">
        <v>360</v>
      </c>
      <c r="B57" s="779"/>
    </row>
    <row r="58" spans="1:8" s="152" customFormat="1" ht="142.5" customHeight="1">
      <c r="A58" s="512" t="s">
        <v>361</v>
      </c>
      <c r="B58" s="458"/>
      <c r="C58" s="479"/>
      <c r="D58" s="40"/>
      <c r="E58" s="40"/>
      <c r="F58" s="40"/>
      <c r="G58" s="40"/>
      <c r="H58" s="40"/>
    </row>
    <row r="59" spans="1:8" s="152" customFormat="1" ht="52.5" customHeight="1" thickBot="1">
      <c r="A59" s="474" t="s">
        <v>362</v>
      </c>
      <c r="B59" s="475"/>
      <c r="C59" s="479"/>
      <c r="D59" s="40"/>
      <c r="E59" s="40"/>
      <c r="F59" s="40"/>
      <c r="G59" s="40"/>
      <c r="H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1" fitToHeight="2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D59"/>
  <sheetViews>
    <sheetView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4">
      <c r="A2" s="780" t="s">
        <v>311</v>
      </c>
      <c r="B2" s="780"/>
    </row>
    <row r="3" spans="1:4" ht="26.45" customHeight="1">
      <c r="A3" s="780"/>
      <c r="B3" s="780"/>
    </row>
    <row r="4" spans="1:4" ht="27" customHeight="1" thickBot="1">
      <c r="A4" s="477" t="s">
        <v>366</v>
      </c>
      <c r="B4" s="482"/>
    </row>
    <row r="5" spans="1:4" ht="30.6" customHeight="1">
      <c r="A5" s="782" t="s">
        <v>313</v>
      </c>
      <c r="B5" s="784" t="s">
        <v>314</v>
      </c>
    </row>
    <row r="6" spans="1:4" ht="14.45" customHeight="1" thickBot="1">
      <c r="A6" s="783"/>
      <c r="B6" s="785"/>
    </row>
    <row r="7" spans="1:4" s="152" customFormat="1" ht="16.5" customHeight="1">
      <c r="A7" s="786" t="s">
        <v>315</v>
      </c>
      <c r="B7" s="787"/>
      <c r="C7" s="40"/>
      <c r="D7" s="40"/>
    </row>
    <row r="8" spans="1:4" s="152" customFormat="1" ht="16.5" customHeight="1">
      <c r="A8" s="788" t="s">
        <v>316</v>
      </c>
      <c r="B8" s="789"/>
      <c r="C8" s="40"/>
      <c r="D8" s="40"/>
    </row>
    <row r="9" spans="1:4" s="152" customFormat="1" ht="28.9" customHeight="1">
      <c r="A9" s="774" t="s">
        <v>317</v>
      </c>
      <c r="B9" s="775"/>
      <c r="C9" s="40"/>
      <c r="D9" s="40"/>
    </row>
    <row r="10" spans="1:4" s="152" customFormat="1" ht="16.5" customHeight="1">
      <c r="A10" s="455" t="s">
        <v>318</v>
      </c>
      <c r="B10" s="456">
        <f>B11+B12+B13+B14</f>
        <v>3778</v>
      </c>
      <c r="C10" s="40"/>
      <c r="D10" s="40"/>
    </row>
    <row r="11" spans="1:4" s="152" customFormat="1" ht="19.149999999999999" customHeight="1">
      <c r="A11" s="457" t="s">
        <v>319</v>
      </c>
      <c r="B11" s="458">
        <v>3705</v>
      </c>
      <c r="C11" s="40"/>
      <c r="D11" s="40"/>
    </row>
    <row r="12" spans="1:4" s="152" customFormat="1" ht="15.75">
      <c r="A12" s="457" t="s">
        <v>320</v>
      </c>
      <c r="B12" s="458">
        <v>73</v>
      </c>
      <c r="C12" s="40"/>
      <c r="D12" s="40"/>
    </row>
    <row r="13" spans="1:4" s="152" customFormat="1" ht="15.75">
      <c r="A13" s="457" t="s">
        <v>321</v>
      </c>
      <c r="B13" s="458"/>
      <c r="C13" s="40"/>
      <c r="D13" s="40"/>
    </row>
    <row r="14" spans="1:4" s="152" customFormat="1" ht="17.45" customHeight="1">
      <c r="A14" s="457" t="s">
        <v>322</v>
      </c>
      <c r="B14" s="458"/>
      <c r="C14" s="40"/>
      <c r="D14" s="40"/>
    </row>
    <row r="15" spans="1:4" s="152" customFormat="1" ht="15.75">
      <c r="A15" s="455" t="s">
        <v>323</v>
      </c>
      <c r="B15" s="456">
        <f>B16+B17+B18</f>
        <v>891</v>
      </c>
      <c r="C15" s="40"/>
      <c r="D15" s="40"/>
    </row>
    <row r="16" spans="1:4" s="152" customFormat="1" ht="15.75">
      <c r="A16" s="457" t="s">
        <v>319</v>
      </c>
      <c r="B16" s="472">
        <v>715</v>
      </c>
      <c r="C16" s="40"/>
      <c r="D16" s="40"/>
    </row>
    <row r="17" spans="1:4" s="152" customFormat="1" ht="15.75">
      <c r="A17" s="457" t="s">
        <v>321</v>
      </c>
      <c r="B17" s="458">
        <v>176</v>
      </c>
      <c r="C17" s="40"/>
      <c r="D17" s="40"/>
    </row>
    <row r="18" spans="1:4" s="152" customFormat="1" ht="15.75">
      <c r="A18" s="457" t="s">
        <v>324</v>
      </c>
      <c r="B18" s="458"/>
      <c r="C18" s="40"/>
      <c r="D18" s="40"/>
    </row>
    <row r="19" spans="1:4" s="152" customFormat="1" ht="13.9" customHeight="1">
      <c r="A19" s="459" t="s">
        <v>325</v>
      </c>
      <c r="B19" s="456">
        <f>B20+B21+B22+B23</f>
        <v>6000</v>
      </c>
      <c r="C19" s="40"/>
      <c r="D19" s="40"/>
    </row>
    <row r="20" spans="1:4" s="152" customFormat="1" ht="15.75">
      <c r="A20" s="457" t="s">
        <v>326</v>
      </c>
      <c r="B20" s="458">
        <v>3000</v>
      </c>
      <c r="C20" s="40"/>
      <c r="D20" s="40"/>
    </row>
    <row r="21" spans="1:4" s="152" customFormat="1" ht="15.75">
      <c r="A21" s="457" t="s">
        <v>327</v>
      </c>
      <c r="B21" s="458"/>
      <c r="C21" s="40"/>
      <c r="D21" s="40"/>
    </row>
    <row r="22" spans="1:4" s="152" customFormat="1" ht="15.75">
      <c r="A22" s="457" t="s">
        <v>328</v>
      </c>
      <c r="B22" s="458">
        <v>3000</v>
      </c>
      <c r="C22" s="40"/>
      <c r="D22" s="40"/>
    </row>
    <row r="23" spans="1:4" s="152" customFormat="1" ht="15.75">
      <c r="A23" s="457" t="s">
        <v>324</v>
      </c>
      <c r="B23" s="458"/>
      <c r="C23" s="40"/>
      <c r="D23" s="40"/>
    </row>
    <row r="24" spans="1:4" s="152" customFormat="1" ht="31.5">
      <c r="A24" s="459" t="s">
        <v>329</v>
      </c>
      <c r="B24" s="404">
        <f>B25+B26+B27+B28+B29+B30+B31+B32</f>
        <v>3060</v>
      </c>
      <c r="C24" s="40"/>
      <c r="D24" s="40"/>
    </row>
    <row r="25" spans="1:4" s="152" customFormat="1" ht="15.75">
      <c r="A25" s="457" t="s">
        <v>330</v>
      </c>
      <c r="B25" s="458">
        <v>120</v>
      </c>
      <c r="C25" s="40"/>
      <c r="D25" s="40"/>
    </row>
    <row r="26" spans="1:4" s="152" customFormat="1" ht="15.75">
      <c r="A26" s="457" t="s">
        <v>331</v>
      </c>
      <c r="B26" s="458">
        <v>2820</v>
      </c>
      <c r="C26" s="40"/>
      <c r="D26" s="40"/>
    </row>
    <row r="27" spans="1:4" s="152" customFormat="1" ht="15.75">
      <c r="A27" s="457" t="s">
        <v>332</v>
      </c>
      <c r="B27" s="458"/>
      <c r="C27" s="40"/>
      <c r="D27" s="40"/>
    </row>
    <row r="28" spans="1:4" s="152" customFormat="1" ht="15.75">
      <c r="A28" s="457" t="s">
        <v>333</v>
      </c>
      <c r="B28" s="458">
        <v>120</v>
      </c>
      <c r="C28" s="40"/>
      <c r="D28" s="40"/>
    </row>
    <row r="29" spans="1:4" s="152" customFormat="1" ht="15.75">
      <c r="A29" s="457" t="s">
        <v>334</v>
      </c>
      <c r="B29" s="458"/>
      <c r="C29" s="40"/>
      <c r="D29" s="40"/>
    </row>
    <row r="30" spans="1:4" s="152" customFormat="1" ht="15.75">
      <c r="A30" s="457" t="s">
        <v>335</v>
      </c>
      <c r="B30" s="458"/>
      <c r="C30" s="40"/>
      <c r="D30" s="40"/>
    </row>
    <row r="31" spans="1:4" s="152" customFormat="1" ht="15.75">
      <c r="A31" s="457" t="s">
        <v>336</v>
      </c>
      <c r="B31" s="458"/>
      <c r="C31" s="40"/>
      <c r="D31" s="40"/>
    </row>
    <row r="32" spans="1:4" s="152" customFormat="1" ht="15.75">
      <c r="A32" s="457" t="s">
        <v>324</v>
      </c>
      <c r="B32" s="458"/>
      <c r="C32" s="40"/>
      <c r="D32" s="40"/>
    </row>
    <row r="33" spans="1:4" s="152" customFormat="1" ht="80.45" customHeight="1">
      <c r="A33" s="459" t="s">
        <v>337</v>
      </c>
      <c r="B33" s="456">
        <f>B34+B35+B36</f>
        <v>2100</v>
      </c>
      <c r="C33" s="40"/>
      <c r="D33" s="40"/>
    </row>
    <row r="34" spans="1:4" s="152" customFormat="1" ht="46.15" customHeight="1">
      <c r="A34" s="476" t="s">
        <v>338</v>
      </c>
      <c r="B34" s="458">
        <v>2070</v>
      </c>
      <c r="C34" s="40"/>
      <c r="D34" s="40"/>
    </row>
    <row r="35" spans="1:4" s="152" customFormat="1" ht="35.25" customHeight="1">
      <c r="A35" s="476" t="s">
        <v>339</v>
      </c>
      <c r="B35" s="458">
        <v>20</v>
      </c>
      <c r="C35" s="40"/>
      <c r="D35" s="40"/>
    </row>
    <row r="36" spans="1:4" s="152" customFormat="1" ht="37.5" customHeight="1">
      <c r="A36" s="476" t="s">
        <v>340</v>
      </c>
      <c r="B36" s="458">
        <v>10</v>
      </c>
      <c r="C36" s="40"/>
      <c r="D36" s="40"/>
    </row>
    <row r="37" spans="1:4" s="152" customFormat="1" ht="46.15" customHeight="1">
      <c r="A37" s="462" t="s">
        <v>341</v>
      </c>
      <c r="B37" s="463">
        <f>SUM(B38:B48)</f>
        <v>0</v>
      </c>
      <c r="C37" s="40"/>
      <c r="D37" s="40"/>
    </row>
    <row r="38" spans="1:4" s="152" customFormat="1" ht="31.15" customHeight="1">
      <c r="A38" s="464" t="s">
        <v>342</v>
      </c>
      <c r="B38" s="465"/>
      <c r="C38" s="40"/>
      <c r="D38" s="40"/>
    </row>
    <row r="39" spans="1:4" s="152" customFormat="1" ht="31.9" customHeight="1">
      <c r="A39" s="464" t="s">
        <v>343</v>
      </c>
      <c r="B39" s="465"/>
      <c r="C39" s="40"/>
      <c r="D39" s="40"/>
    </row>
    <row r="40" spans="1:4" s="152" customFormat="1" ht="51.75" customHeight="1">
      <c r="A40" s="464" t="s">
        <v>344</v>
      </c>
      <c r="B40" s="465"/>
      <c r="C40" s="40"/>
      <c r="D40" s="40"/>
    </row>
    <row r="41" spans="1:4" s="152" customFormat="1" ht="53.25" customHeight="1">
      <c r="A41" s="464" t="s">
        <v>345</v>
      </c>
      <c r="B41" s="465"/>
      <c r="C41" s="40"/>
      <c r="D41" s="40"/>
    </row>
    <row r="42" spans="1:4" s="152" customFormat="1" ht="16.149999999999999" customHeight="1">
      <c r="A42" s="464" t="s">
        <v>346</v>
      </c>
      <c r="B42" s="465"/>
      <c r="C42" s="40"/>
      <c r="D42" s="40"/>
    </row>
    <row r="43" spans="1:4" s="152" customFormat="1" ht="35.450000000000003" customHeight="1">
      <c r="A43" s="464" t="s">
        <v>347</v>
      </c>
      <c r="B43" s="465"/>
      <c r="C43" s="40"/>
      <c r="D43" s="40"/>
    </row>
    <row r="44" spans="1:4" s="152" customFormat="1" ht="48.75" customHeight="1">
      <c r="A44" s="464" t="s">
        <v>348</v>
      </c>
      <c r="B44" s="465"/>
      <c r="C44" s="40"/>
      <c r="D44" s="40"/>
    </row>
    <row r="45" spans="1:4" s="152" customFormat="1" ht="36.75" customHeight="1">
      <c r="A45" s="464" t="s">
        <v>349</v>
      </c>
      <c r="B45" s="465"/>
      <c r="C45" s="40"/>
      <c r="D45" s="40"/>
    </row>
    <row r="46" spans="1:4" s="152" customFormat="1" ht="48.75" customHeight="1">
      <c r="A46" s="464" t="s">
        <v>350</v>
      </c>
      <c r="B46" s="465"/>
      <c r="C46" s="40"/>
      <c r="D46" s="40"/>
    </row>
    <row r="47" spans="1:4" s="152" customFormat="1" ht="48.6" customHeight="1">
      <c r="A47" s="466" t="s">
        <v>351</v>
      </c>
      <c r="B47" s="465"/>
      <c r="C47" s="40"/>
      <c r="D47" s="40"/>
    </row>
    <row r="48" spans="1:4" s="152" customFormat="1" ht="19.899999999999999" customHeight="1">
      <c r="A48" s="466" t="s">
        <v>324</v>
      </c>
      <c r="B48" s="465"/>
      <c r="C48" s="40"/>
      <c r="D48" s="40"/>
    </row>
    <row r="49" spans="1:4" s="152" customFormat="1" ht="33" customHeight="1">
      <c r="A49" s="467" t="s">
        <v>352</v>
      </c>
      <c r="B49" s="456"/>
      <c r="C49" s="40"/>
      <c r="D49" s="40"/>
    </row>
    <row r="50" spans="1:4" s="152" customFormat="1" ht="21" customHeight="1">
      <c r="A50" s="776" t="s">
        <v>353</v>
      </c>
      <c r="B50" s="777"/>
      <c r="C50" s="40"/>
      <c r="D50" s="40"/>
    </row>
    <row r="51" spans="1:4" s="152" customFormat="1" ht="16.899999999999999" customHeight="1">
      <c r="A51" s="468" t="s">
        <v>354</v>
      </c>
      <c r="B51" s="469"/>
      <c r="C51" s="40"/>
      <c r="D51" s="40"/>
    </row>
    <row r="52" spans="1:4" s="152" customFormat="1" ht="16.899999999999999" customHeight="1">
      <c r="A52" s="470" t="s">
        <v>355</v>
      </c>
      <c r="B52" s="469"/>
      <c r="C52" s="40"/>
      <c r="D52" s="40"/>
    </row>
    <row r="53" spans="1:4" s="152" customFormat="1" ht="15.75" customHeight="1">
      <c r="A53" s="471" t="s">
        <v>356</v>
      </c>
      <c r="B53" s="472"/>
      <c r="C53" s="40"/>
      <c r="D53" s="40"/>
    </row>
    <row r="54" spans="1:4" s="152" customFormat="1" ht="17.25" customHeight="1">
      <c r="A54" s="471" t="s">
        <v>357</v>
      </c>
      <c r="B54" s="472"/>
      <c r="C54" s="40"/>
      <c r="D54" s="40"/>
    </row>
    <row r="55" spans="1:4" s="152" customFormat="1" ht="51" customHeight="1">
      <c r="A55" s="471" t="s">
        <v>358</v>
      </c>
      <c r="B55" s="472"/>
      <c r="C55" s="40"/>
      <c r="D55" s="40"/>
    </row>
    <row r="56" spans="1:4" s="152" customFormat="1" ht="31.9" customHeight="1">
      <c r="A56" s="473" t="s">
        <v>359</v>
      </c>
      <c r="B56" s="472"/>
      <c r="C56" s="40"/>
      <c r="D56" s="40"/>
    </row>
    <row r="57" spans="1:4" ht="15.75">
      <c r="A57" s="778" t="s">
        <v>360</v>
      </c>
      <c r="B57" s="779"/>
    </row>
    <row r="58" spans="1:4" s="152" customFormat="1" ht="142.5" customHeight="1">
      <c r="A58" s="512" t="s">
        <v>361</v>
      </c>
      <c r="B58" s="458"/>
      <c r="C58" s="40"/>
      <c r="D58" s="40"/>
    </row>
    <row r="59" spans="1:4" s="152" customFormat="1" ht="52.5" customHeight="1" thickBot="1">
      <c r="A59" s="474" t="s">
        <v>362</v>
      </c>
      <c r="B59" s="475"/>
      <c r="C59" s="40"/>
      <c r="D59" s="40"/>
    </row>
  </sheetData>
  <mergeCells count="8">
    <mergeCell ref="A50:B50"/>
    <mergeCell ref="A57:B57"/>
    <mergeCell ref="A2:B3"/>
    <mergeCell ref="A5:A6"/>
    <mergeCell ref="B5:B6"/>
    <mergeCell ref="A7:B7"/>
    <mergeCell ref="A8:B8"/>
    <mergeCell ref="A9:B9"/>
  </mergeCells>
  <pageMargins left="0.70866141732283472" right="0.70866141732283472" top="0.74803149606299213" bottom="0.74803149606299213" header="0.31496062992125984" footer="0.31496062992125984"/>
  <pageSetup paperSize="9" scale="86" fitToHeight="2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E59"/>
  <sheetViews>
    <sheetView topLeftCell="A37"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5">
      <c r="A2" s="780" t="s">
        <v>311</v>
      </c>
      <c r="B2" s="780"/>
    </row>
    <row r="3" spans="1:5" ht="26.45" customHeight="1">
      <c r="A3" s="780"/>
      <c r="B3" s="780"/>
    </row>
    <row r="4" spans="1:5" ht="30.6" customHeight="1" thickBot="1">
      <c r="A4" s="781" t="s">
        <v>373</v>
      </c>
      <c r="B4" s="781"/>
    </row>
    <row r="5" spans="1:5" ht="30.6" customHeight="1">
      <c r="A5" s="782" t="s">
        <v>313</v>
      </c>
      <c r="B5" s="784" t="s">
        <v>314</v>
      </c>
    </row>
    <row r="6" spans="1:5" ht="37.9" customHeight="1" thickBot="1">
      <c r="A6" s="783"/>
      <c r="B6" s="785"/>
    </row>
    <row r="7" spans="1:5" s="152" customFormat="1" ht="16.5" customHeight="1">
      <c r="A7" s="786" t="s">
        <v>315</v>
      </c>
      <c r="B7" s="787"/>
      <c r="C7" s="40"/>
      <c r="D7" s="40"/>
      <c r="E7" s="40"/>
    </row>
    <row r="8" spans="1:5" s="152" customFormat="1" ht="16.5" customHeight="1">
      <c r="A8" s="788" t="s">
        <v>316</v>
      </c>
      <c r="B8" s="789"/>
      <c r="C8" s="40"/>
      <c r="D8" s="40"/>
      <c r="E8" s="40"/>
    </row>
    <row r="9" spans="1:5" s="152" customFormat="1" ht="28.9" customHeight="1">
      <c r="A9" s="774" t="s">
        <v>317</v>
      </c>
      <c r="B9" s="775"/>
      <c r="C9" s="40"/>
      <c r="D9" s="40"/>
      <c r="E9" s="40"/>
    </row>
    <row r="10" spans="1:5" s="152" customFormat="1" ht="16.5" customHeight="1">
      <c r="A10" s="455" t="s">
        <v>318</v>
      </c>
      <c r="B10" s="456">
        <f>B11+B12+B13+B14</f>
        <v>6300</v>
      </c>
      <c r="C10" s="40"/>
      <c r="D10" s="40"/>
      <c r="E10" s="40"/>
    </row>
    <row r="11" spans="1:5" s="152" customFormat="1" ht="19.149999999999999" customHeight="1">
      <c r="A11" s="457" t="s">
        <v>319</v>
      </c>
      <c r="B11" s="513">
        <v>1300</v>
      </c>
      <c r="C11" s="40"/>
      <c r="D11" s="40"/>
      <c r="E11" s="40"/>
    </row>
    <row r="12" spans="1:5" s="152" customFormat="1" ht="15.75">
      <c r="A12" s="457" t="s">
        <v>320</v>
      </c>
      <c r="B12" s="513">
        <v>5000</v>
      </c>
      <c r="C12" s="40"/>
      <c r="D12" s="40"/>
      <c r="E12" s="40"/>
    </row>
    <row r="13" spans="1:5" s="152" customFormat="1" ht="15.75">
      <c r="A13" s="457" t="s">
        <v>321</v>
      </c>
      <c r="B13" s="458"/>
      <c r="C13" s="40"/>
      <c r="D13" s="40"/>
      <c r="E13" s="40"/>
    </row>
    <row r="14" spans="1:5" s="152" customFormat="1" ht="17.45" customHeight="1">
      <c r="A14" s="457" t="s">
        <v>322</v>
      </c>
      <c r="B14" s="458"/>
      <c r="C14" s="40"/>
      <c r="D14" s="40"/>
      <c r="E14" s="40"/>
    </row>
    <row r="15" spans="1:5" s="152" customFormat="1" ht="15.75">
      <c r="A15" s="455" t="s">
        <v>323</v>
      </c>
      <c r="B15" s="456">
        <f>B16+B17+B18</f>
        <v>1400</v>
      </c>
      <c r="C15" s="40"/>
      <c r="D15" s="40"/>
      <c r="E15" s="40"/>
    </row>
    <row r="16" spans="1:5" s="152" customFormat="1" ht="15.75">
      <c r="A16" s="457" t="s">
        <v>319</v>
      </c>
      <c r="B16" s="472">
        <v>277</v>
      </c>
      <c r="C16" s="40"/>
      <c r="D16" s="40"/>
      <c r="E16" s="40"/>
    </row>
    <row r="17" spans="1:5" s="152" customFormat="1" ht="15.75">
      <c r="A17" s="457" t="s">
        <v>321</v>
      </c>
      <c r="B17" s="472">
        <v>1123</v>
      </c>
      <c r="C17" s="40"/>
      <c r="D17" s="40"/>
      <c r="E17" s="40"/>
    </row>
    <row r="18" spans="1:5" s="152" customFormat="1" ht="15.75">
      <c r="A18" s="457" t="s">
        <v>324</v>
      </c>
      <c r="B18" s="458"/>
      <c r="C18" s="40"/>
      <c r="D18" s="40"/>
      <c r="E18" s="40"/>
    </row>
    <row r="19" spans="1:5" s="152" customFormat="1" ht="13.9" customHeight="1">
      <c r="A19" s="459" t="s">
        <v>325</v>
      </c>
      <c r="B19" s="456">
        <f>B20+B21+B22+B23</f>
        <v>2000</v>
      </c>
      <c r="C19" s="40"/>
      <c r="D19" s="40"/>
      <c r="E19" s="40"/>
    </row>
    <row r="20" spans="1:5" s="152" customFormat="1" ht="15.75">
      <c r="A20" s="457" t="s">
        <v>326</v>
      </c>
      <c r="B20" s="458">
        <v>1646</v>
      </c>
      <c r="C20" s="40"/>
      <c r="D20" s="40"/>
      <c r="E20" s="40"/>
    </row>
    <row r="21" spans="1:5" s="152" customFormat="1" ht="15.75">
      <c r="A21" s="457" t="s">
        <v>327</v>
      </c>
      <c r="B21" s="458"/>
      <c r="C21" s="40"/>
      <c r="D21" s="40"/>
      <c r="E21" s="40"/>
    </row>
    <row r="22" spans="1:5" s="152" customFormat="1" ht="15.75">
      <c r="A22" s="457" t="s">
        <v>328</v>
      </c>
      <c r="B22" s="458">
        <v>354</v>
      </c>
      <c r="C22" s="40"/>
      <c r="D22" s="40"/>
      <c r="E22" s="40"/>
    </row>
    <row r="23" spans="1:5" s="152" customFormat="1" ht="15.75">
      <c r="A23" s="457" t="s">
        <v>324</v>
      </c>
      <c r="B23" s="458"/>
      <c r="C23" s="40"/>
      <c r="D23" s="40"/>
      <c r="E23" s="40"/>
    </row>
    <row r="24" spans="1:5" s="152" customFormat="1" ht="31.5">
      <c r="A24" s="459" t="s">
        <v>329</v>
      </c>
      <c r="B24" s="456">
        <f>B25+B26+B27+B28+B29+B30+B31+B32</f>
        <v>3500</v>
      </c>
      <c r="C24" s="40"/>
      <c r="D24" s="40"/>
      <c r="E24" s="40"/>
    </row>
    <row r="25" spans="1:5" s="152" customFormat="1" ht="15.75">
      <c r="A25" s="457" t="s">
        <v>330</v>
      </c>
      <c r="B25" s="458">
        <v>584</v>
      </c>
      <c r="C25" s="40"/>
      <c r="D25" s="40"/>
      <c r="E25" s="40"/>
    </row>
    <row r="26" spans="1:5" s="152" customFormat="1" ht="15.75">
      <c r="A26" s="457" t="s">
        <v>331</v>
      </c>
      <c r="B26" s="458">
        <v>1498</v>
      </c>
      <c r="C26" s="40"/>
      <c r="D26" s="40"/>
      <c r="E26" s="40"/>
    </row>
    <row r="27" spans="1:5" s="152" customFormat="1" ht="15.75">
      <c r="A27" s="457" t="s">
        <v>332</v>
      </c>
      <c r="B27" s="458"/>
      <c r="C27" s="40"/>
      <c r="D27" s="40"/>
      <c r="E27" s="40"/>
    </row>
    <row r="28" spans="1:5" s="152" customFormat="1" ht="15.75">
      <c r="A28" s="457" t="s">
        <v>333</v>
      </c>
      <c r="B28" s="458">
        <v>1046</v>
      </c>
      <c r="C28" s="40"/>
      <c r="D28" s="40"/>
      <c r="E28" s="40"/>
    </row>
    <row r="29" spans="1:5" s="152" customFormat="1" ht="15.75">
      <c r="A29" s="457" t="s">
        <v>334</v>
      </c>
      <c r="B29" s="458"/>
      <c r="C29" s="40"/>
      <c r="D29" s="40"/>
      <c r="E29" s="40"/>
    </row>
    <row r="30" spans="1:5" s="152" customFormat="1" ht="15.75">
      <c r="A30" s="457" t="s">
        <v>335</v>
      </c>
      <c r="B30" s="458"/>
      <c r="C30" s="40"/>
      <c r="D30" s="40"/>
      <c r="E30" s="40"/>
    </row>
    <row r="31" spans="1:5" s="152" customFormat="1" ht="15.75">
      <c r="A31" s="457" t="s">
        <v>336</v>
      </c>
      <c r="B31" s="458"/>
      <c r="C31" s="40"/>
      <c r="D31" s="40"/>
      <c r="E31" s="40"/>
    </row>
    <row r="32" spans="1:5" s="152" customFormat="1" ht="15.75">
      <c r="A32" s="457" t="s">
        <v>324</v>
      </c>
      <c r="B32" s="458">
        <v>372</v>
      </c>
      <c r="C32" s="40"/>
      <c r="D32" s="40"/>
      <c r="E32" s="40"/>
    </row>
    <row r="33" spans="1:5" s="152" customFormat="1" ht="80.45" customHeight="1">
      <c r="A33" s="459" t="s">
        <v>337</v>
      </c>
      <c r="B33" s="456">
        <f>B34+B35+B36</f>
        <v>7650</v>
      </c>
      <c r="C33" s="40"/>
      <c r="D33" s="40"/>
      <c r="E33" s="40"/>
    </row>
    <row r="34" spans="1:5" s="152" customFormat="1" ht="46.15" customHeight="1">
      <c r="A34" s="476" t="s">
        <v>338</v>
      </c>
      <c r="B34" s="458">
        <v>1816</v>
      </c>
      <c r="C34" s="40"/>
      <c r="D34" s="40"/>
      <c r="E34" s="40"/>
    </row>
    <row r="35" spans="1:5" s="152" customFormat="1" ht="35.25" customHeight="1">
      <c r="A35" s="476" t="s">
        <v>339</v>
      </c>
      <c r="B35" s="458">
        <v>3620</v>
      </c>
      <c r="C35" s="40"/>
      <c r="D35" s="40"/>
      <c r="E35" s="40"/>
    </row>
    <row r="36" spans="1:5" s="152" customFormat="1" ht="37.5" customHeight="1">
      <c r="A36" s="476" t="s">
        <v>340</v>
      </c>
      <c r="B36" s="458">
        <v>2214</v>
      </c>
      <c r="C36" s="40"/>
      <c r="D36" s="40"/>
      <c r="E36" s="40"/>
    </row>
    <row r="37" spans="1:5" s="152" customFormat="1" ht="46.15" customHeight="1">
      <c r="A37" s="462" t="s">
        <v>341</v>
      </c>
      <c r="B37" s="463">
        <f>SUM(B38:B48)</f>
        <v>0</v>
      </c>
      <c r="C37" s="40"/>
      <c r="D37" s="40"/>
      <c r="E37" s="40"/>
    </row>
    <row r="38" spans="1:5" s="152" customFormat="1" ht="31.15" customHeight="1">
      <c r="A38" s="464" t="s">
        <v>342</v>
      </c>
      <c r="B38" s="465"/>
      <c r="C38" s="40"/>
      <c r="D38" s="40"/>
      <c r="E38" s="40"/>
    </row>
    <row r="39" spans="1:5" s="152" customFormat="1" ht="31.9" customHeight="1">
      <c r="A39" s="464" t="s">
        <v>343</v>
      </c>
      <c r="B39" s="465"/>
      <c r="C39" s="40"/>
      <c r="D39" s="40"/>
      <c r="E39" s="40"/>
    </row>
    <row r="40" spans="1:5" s="152" customFormat="1" ht="51.75" customHeight="1">
      <c r="A40" s="464" t="s">
        <v>344</v>
      </c>
      <c r="B40" s="465"/>
      <c r="C40" s="40"/>
      <c r="D40" s="40"/>
      <c r="E40" s="40"/>
    </row>
    <row r="41" spans="1:5" s="152" customFormat="1" ht="53.25" customHeight="1">
      <c r="A41" s="464" t="s">
        <v>345</v>
      </c>
      <c r="B41" s="465"/>
      <c r="C41" s="40"/>
      <c r="D41" s="40"/>
      <c r="E41" s="40"/>
    </row>
    <row r="42" spans="1:5" s="152" customFormat="1" ht="16.149999999999999" customHeight="1">
      <c r="A42" s="464" t="s">
        <v>346</v>
      </c>
      <c r="B42" s="465"/>
      <c r="C42" s="40"/>
      <c r="D42" s="40"/>
      <c r="E42" s="40"/>
    </row>
    <row r="43" spans="1:5" s="152" customFormat="1" ht="35.450000000000003" customHeight="1">
      <c r="A43" s="464" t="s">
        <v>347</v>
      </c>
      <c r="B43" s="465"/>
      <c r="C43" s="40"/>
      <c r="D43" s="40"/>
      <c r="E43" s="40"/>
    </row>
    <row r="44" spans="1:5" s="152" customFormat="1" ht="48.75" customHeight="1">
      <c r="A44" s="464" t="s">
        <v>348</v>
      </c>
      <c r="B44" s="465"/>
      <c r="C44" s="40"/>
      <c r="D44" s="40"/>
      <c r="E44" s="40"/>
    </row>
    <row r="45" spans="1:5" s="152" customFormat="1" ht="36.75" customHeight="1">
      <c r="A45" s="464" t="s">
        <v>349</v>
      </c>
      <c r="B45" s="465"/>
      <c r="C45" s="40"/>
      <c r="D45" s="40"/>
      <c r="E45" s="40"/>
    </row>
    <row r="46" spans="1:5" s="152" customFormat="1" ht="48.75" customHeight="1">
      <c r="A46" s="464" t="s">
        <v>350</v>
      </c>
      <c r="B46" s="465"/>
      <c r="C46" s="40"/>
      <c r="D46" s="40"/>
      <c r="E46" s="40"/>
    </row>
    <row r="47" spans="1:5" s="152" customFormat="1" ht="48.6" customHeight="1">
      <c r="A47" s="466" t="s">
        <v>351</v>
      </c>
      <c r="B47" s="465"/>
      <c r="C47" s="40"/>
      <c r="D47" s="40"/>
      <c r="E47" s="40"/>
    </row>
    <row r="48" spans="1:5" s="152" customFormat="1" ht="19.899999999999999" customHeight="1">
      <c r="A48" s="466" t="s">
        <v>324</v>
      </c>
      <c r="B48" s="465"/>
      <c r="C48" s="40"/>
      <c r="D48" s="40"/>
      <c r="E48" s="40"/>
    </row>
    <row r="49" spans="1:5" s="152" customFormat="1" ht="33" customHeight="1">
      <c r="A49" s="467" t="s">
        <v>352</v>
      </c>
      <c r="B49" s="456"/>
      <c r="C49" s="40"/>
      <c r="D49" s="40"/>
      <c r="E49" s="40"/>
    </row>
    <row r="50" spans="1:5" s="152" customFormat="1" ht="21" customHeight="1">
      <c r="A50" s="776" t="s">
        <v>353</v>
      </c>
      <c r="B50" s="777"/>
      <c r="C50" s="40"/>
      <c r="D50" s="40"/>
      <c r="E50" s="40"/>
    </row>
    <row r="51" spans="1:5" s="152" customFormat="1" ht="16.899999999999999" customHeight="1">
      <c r="A51" s="468" t="s">
        <v>354</v>
      </c>
      <c r="B51" s="469"/>
      <c r="C51" s="40"/>
      <c r="D51" s="40"/>
      <c r="E51" s="40"/>
    </row>
    <row r="52" spans="1:5" s="152" customFormat="1" ht="16.899999999999999" customHeight="1">
      <c r="A52" s="470" t="s">
        <v>355</v>
      </c>
      <c r="B52" s="469"/>
      <c r="C52" s="40"/>
      <c r="D52" s="40"/>
      <c r="E52" s="40"/>
    </row>
    <row r="53" spans="1:5" s="152" customFormat="1" ht="15.75" customHeight="1">
      <c r="A53" s="471" t="s">
        <v>356</v>
      </c>
      <c r="B53" s="472"/>
      <c r="C53" s="40"/>
      <c r="D53" s="40"/>
      <c r="E53" s="40"/>
    </row>
    <row r="54" spans="1:5" s="152" customFormat="1" ht="17.25" customHeight="1">
      <c r="A54" s="471" t="s">
        <v>357</v>
      </c>
      <c r="B54" s="472"/>
      <c r="C54" s="40"/>
      <c r="D54" s="40"/>
      <c r="E54" s="40"/>
    </row>
    <row r="55" spans="1:5" s="152" customFormat="1" ht="51" customHeight="1">
      <c r="A55" s="471" t="s">
        <v>358</v>
      </c>
      <c r="B55" s="472"/>
      <c r="C55" s="40"/>
      <c r="D55" s="40"/>
      <c r="E55" s="40"/>
    </row>
    <row r="56" spans="1:5" s="152" customFormat="1" ht="31.9" customHeight="1">
      <c r="A56" s="473" t="s">
        <v>359</v>
      </c>
      <c r="B56" s="472"/>
      <c r="C56" s="40"/>
      <c r="D56" s="40"/>
      <c r="E56" s="40"/>
    </row>
    <row r="57" spans="1:5" ht="15.75">
      <c r="A57" s="778" t="s">
        <v>360</v>
      </c>
      <c r="B57" s="779"/>
    </row>
    <row r="58" spans="1:5" s="152" customFormat="1" ht="142.5" customHeight="1">
      <c r="A58" s="512" t="s">
        <v>361</v>
      </c>
      <c r="B58" s="458"/>
      <c r="C58" s="40"/>
      <c r="D58" s="40"/>
      <c r="E58" s="40"/>
    </row>
    <row r="59" spans="1:5" s="152" customFormat="1" ht="52.5" customHeight="1" thickBot="1">
      <c r="A59" s="474" t="s">
        <v>362</v>
      </c>
      <c r="B59" s="475"/>
      <c r="C59" s="40"/>
      <c r="D59" s="40"/>
      <c r="E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H59"/>
  <sheetViews>
    <sheetView topLeftCell="A34"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80" t="s">
        <v>311</v>
      </c>
      <c r="B2" s="780"/>
    </row>
    <row r="3" spans="1:8" ht="26.45" customHeight="1">
      <c r="A3" s="780"/>
      <c r="B3" s="780"/>
    </row>
    <row r="4" spans="1:8" ht="30.6" customHeight="1" thickBot="1">
      <c r="A4" s="781" t="s">
        <v>367</v>
      </c>
      <c r="B4" s="781"/>
    </row>
    <row r="5" spans="1:8" ht="30.6" customHeight="1">
      <c r="A5" s="782" t="s">
        <v>313</v>
      </c>
      <c r="B5" s="784" t="s">
        <v>314</v>
      </c>
    </row>
    <row r="6" spans="1:8" ht="37.9" customHeight="1" thickBot="1">
      <c r="A6" s="783"/>
      <c r="B6" s="785"/>
    </row>
    <row r="7" spans="1:8" s="152" customFormat="1" ht="16.5" customHeight="1">
      <c r="A7" s="786" t="s">
        <v>315</v>
      </c>
      <c r="B7" s="787"/>
      <c r="C7" s="479"/>
      <c r="D7" s="40"/>
      <c r="E7" s="40"/>
      <c r="F7" s="40"/>
      <c r="G7" s="40"/>
      <c r="H7" s="40"/>
    </row>
    <row r="8" spans="1:8" s="152" customFormat="1" ht="16.5" customHeight="1">
      <c r="A8" s="788" t="s">
        <v>316</v>
      </c>
      <c r="B8" s="789"/>
      <c r="C8" s="479"/>
      <c r="D8" s="40"/>
      <c r="E8" s="40"/>
      <c r="F8" s="40"/>
      <c r="G8" s="40"/>
      <c r="H8" s="40"/>
    </row>
    <row r="9" spans="1:8" s="152" customFormat="1" ht="40.15" customHeight="1">
      <c r="A9" s="774" t="s">
        <v>317</v>
      </c>
      <c r="B9" s="775"/>
      <c r="C9" s="479"/>
      <c r="D9" s="40"/>
      <c r="E9" s="40"/>
      <c r="F9" s="40"/>
      <c r="G9" s="40"/>
      <c r="H9" s="40"/>
    </row>
    <row r="10" spans="1:8" s="152" customFormat="1" ht="16.5" customHeight="1">
      <c r="A10" s="455" t="s">
        <v>318</v>
      </c>
      <c r="B10" s="456">
        <f>B11+B12+B13+B14</f>
        <v>0</v>
      </c>
      <c r="C10" s="479"/>
      <c r="D10" s="40"/>
      <c r="E10" s="40"/>
      <c r="F10" s="40"/>
      <c r="G10" s="40"/>
      <c r="H10" s="40"/>
    </row>
    <row r="11" spans="1:8" s="152" customFormat="1" ht="19.149999999999999" customHeight="1">
      <c r="A11" s="457" t="s">
        <v>319</v>
      </c>
      <c r="B11" s="458"/>
      <c r="C11" s="479"/>
      <c r="D11" s="40"/>
      <c r="E11" s="40"/>
      <c r="F11" s="40"/>
      <c r="G11" s="40"/>
      <c r="H11" s="40"/>
    </row>
    <row r="12" spans="1:8" s="152" customFormat="1" ht="15.75">
      <c r="A12" s="457" t="s">
        <v>320</v>
      </c>
      <c r="B12" s="458"/>
      <c r="C12" s="479"/>
      <c r="D12" s="40"/>
      <c r="E12" s="40"/>
      <c r="F12" s="40"/>
      <c r="G12" s="40"/>
      <c r="H12" s="40"/>
    </row>
    <row r="13" spans="1:8" s="152" customFormat="1" ht="15.75">
      <c r="A13" s="457" t="s">
        <v>321</v>
      </c>
      <c r="B13" s="458"/>
      <c r="C13" s="479"/>
      <c r="D13" s="40"/>
      <c r="E13" s="40"/>
      <c r="F13" s="40"/>
      <c r="G13" s="40"/>
      <c r="H13" s="40"/>
    </row>
    <row r="14" spans="1:8" s="152" customFormat="1" ht="17.45" customHeight="1">
      <c r="A14" s="457" t="s">
        <v>322</v>
      </c>
      <c r="B14" s="458"/>
      <c r="C14" s="479"/>
      <c r="D14" s="40"/>
      <c r="E14" s="40"/>
      <c r="F14" s="40"/>
      <c r="G14" s="40"/>
      <c r="H14" s="40"/>
    </row>
    <row r="15" spans="1:8" s="152" customFormat="1" ht="15.75">
      <c r="A15" s="455" t="s">
        <v>323</v>
      </c>
      <c r="B15" s="456">
        <f>B16+B17+B18</f>
        <v>0</v>
      </c>
      <c r="C15" s="479"/>
      <c r="D15" s="40"/>
      <c r="E15" s="40"/>
      <c r="F15" s="40"/>
      <c r="G15" s="40"/>
      <c r="H15" s="40"/>
    </row>
    <row r="16" spans="1:8" s="152" customFormat="1" ht="15.75">
      <c r="A16" s="457" t="s">
        <v>319</v>
      </c>
      <c r="B16" s="458"/>
      <c r="C16" s="479"/>
      <c r="D16" s="40"/>
      <c r="E16" s="40"/>
      <c r="F16" s="40"/>
      <c r="G16" s="40"/>
      <c r="H16" s="40"/>
    </row>
    <row r="17" spans="1:8" s="152" customFormat="1" ht="15.75">
      <c r="A17" s="457" t="s">
        <v>321</v>
      </c>
      <c r="B17" s="458"/>
      <c r="C17" s="479"/>
      <c r="D17" s="40"/>
      <c r="E17" s="40"/>
      <c r="F17" s="40"/>
      <c r="G17" s="40"/>
      <c r="H17" s="40"/>
    </row>
    <row r="18" spans="1:8" s="152" customFormat="1" ht="15.75">
      <c r="A18" s="457" t="s">
        <v>324</v>
      </c>
      <c r="B18" s="458"/>
      <c r="C18" s="479"/>
      <c r="D18" s="40"/>
      <c r="E18" s="40"/>
      <c r="F18" s="40"/>
      <c r="G18" s="40"/>
      <c r="H18" s="40"/>
    </row>
    <row r="19" spans="1:8" s="152" customFormat="1" ht="13.9" customHeight="1">
      <c r="A19" s="459" t="s">
        <v>325</v>
      </c>
      <c r="B19" s="456">
        <f>B20+B21+B22+B23</f>
        <v>0</v>
      </c>
      <c r="C19" s="479"/>
      <c r="D19" s="40"/>
      <c r="E19" s="40"/>
      <c r="F19" s="40"/>
      <c r="G19" s="40"/>
      <c r="H19" s="40"/>
    </row>
    <row r="20" spans="1:8" s="152" customFormat="1" ht="15.75">
      <c r="A20" s="457" t="s">
        <v>326</v>
      </c>
      <c r="B20" s="458"/>
      <c r="C20" s="479"/>
      <c r="D20" s="40"/>
      <c r="E20" s="40"/>
      <c r="F20" s="40"/>
      <c r="G20" s="40"/>
      <c r="H20" s="40"/>
    </row>
    <row r="21" spans="1:8" s="152" customFormat="1" ht="15.75">
      <c r="A21" s="457" t="s">
        <v>327</v>
      </c>
      <c r="B21" s="458"/>
      <c r="C21" s="479"/>
      <c r="D21" s="40"/>
      <c r="E21" s="40"/>
      <c r="F21" s="40"/>
      <c r="G21" s="40"/>
      <c r="H21" s="40"/>
    </row>
    <row r="22" spans="1:8" s="152" customFormat="1" ht="15.75">
      <c r="A22" s="457" t="s">
        <v>328</v>
      </c>
      <c r="B22" s="458"/>
      <c r="C22" s="479"/>
      <c r="D22" s="40"/>
      <c r="E22" s="40"/>
      <c r="F22" s="40"/>
      <c r="G22" s="40"/>
      <c r="H22" s="40"/>
    </row>
    <row r="23" spans="1:8" s="152" customFormat="1" ht="15.75">
      <c r="A23" s="457" t="s">
        <v>324</v>
      </c>
      <c r="B23" s="458"/>
      <c r="C23" s="479"/>
      <c r="D23" s="40"/>
      <c r="E23" s="40"/>
      <c r="F23" s="40"/>
      <c r="G23" s="40"/>
      <c r="H23" s="40"/>
    </row>
    <row r="24" spans="1:8" s="152" customFormat="1" ht="31.5">
      <c r="A24" s="459" t="s">
        <v>329</v>
      </c>
      <c r="B24" s="456">
        <f>B25+B26+B27+B28+B29+B30+B31+B32</f>
        <v>0</v>
      </c>
      <c r="C24" s="479"/>
      <c r="D24" s="40"/>
      <c r="E24" s="40"/>
      <c r="F24" s="40"/>
      <c r="G24" s="40"/>
      <c r="H24" s="40"/>
    </row>
    <row r="25" spans="1:8" s="152" customFormat="1" ht="15.75">
      <c r="A25" s="457" t="s">
        <v>330</v>
      </c>
      <c r="B25" s="458"/>
      <c r="C25" s="479"/>
      <c r="D25" s="40"/>
      <c r="E25" s="40"/>
      <c r="F25" s="40"/>
      <c r="G25" s="40"/>
      <c r="H25" s="40"/>
    </row>
    <row r="26" spans="1:8" s="152" customFormat="1" ht="15.75">
      <c r="A26" s="457" t="s">
        <v>331</v>
      </c>
      <c r="B26" s="458"/>
      <c r="C26" s="479"/>
      <c r="D26" s="40"/>
      <c r="E26" s="40"/>
      <c r="F26" s="40"/>
      <c r="G26" s="40"/>
      <c r="H26" s="40"/>
    </row>
    <row r="27" spans="1:8" s="152" customFormat="1" ht="15.75">
      <c r="A27" s="457" t="s">
        <v>332</v>
      </c>
      <c r="B27" s="458"/>
      <c r="C27" s="479"/>
      <c r="D27" s="40"/>
      <c r="E27" s="40"/>
      <c r="F27" s="40"/>
      <c r="G27" s="40"/>
      <c r="H27" s="40"/>
    </row>
    <row r="28" spans="1:8" s="152" customFormat="1" ht="15.75">
      <c r="A28" s="457" t="s">
        <v>333</v>
      </c>
      <c r="B28" s="458"/>
      <c r="C28" s="479"/>
      <c r="D28" s="40"/>
      <c r="E28" s="40"/>
      <c r="F28" s="40"/>
      <c r="G28" s="40"/>
      <c r="H28" s="40"/>
    </row>
    <row r="29" spans="1:8" s="152" customFormat="1" ht="15.75">
      <c r="A29" s="457" t="s">
        <v>334</v>
      </c>
      <c r="B29" s="458"/>
      <c r="C29" s="479"/>
      <c r="D29" s="40"/>
      <c r="E29" s="40"/>
      <c r="F29" s="40"/>
      <c r="G29" s="40"/>
      <c r="H29" s="40"/>
    </row>
    <row r="30" spans="1:8" s="152" customFormat="1" ht="15.75">
      <c r="A30" s="457" t="s">
        <v>335</v>
      </c>
      <c r="B30" s="458"/>
      <c r="C30" s="479"/>
      <c r="D30" s="40"/>
      <c r="E30" s="40"/>
      <c r="F30" s="40"/>
      <c r="G30" s="40"/>
      <c r="H30" s="40"/>
    </row>
    <row r="31" spans="1:8" s="152" customFormat="1" ht="15.75">
      <c r="A31" s="457" t="s">
        <v>336</v>
      </c>
      <c r="B31" s="458"/>
      <c r="C31" s="479"/>
      <c r="D31" s="40"/>
      <c r="E31" s="40"/>
      <c r="F31" s="40"/>
      <c r="G31" s="40"/>
      <c r="H31" s="40"/>
    </row>
    <row r="32" spans="1:8" s="152" customFormat="1" ht="15.75">
      <c r="A32" s="457" t="s">
        <v>324</v>
      </c>
      <c r="B32" s="458"/>
      <c r="C32" s="479"/>
      <c r="D32" s="40"/>
      <c r="E32" s="40"/>
      <c r="F32" s="40"/>
      <c r="G32" s="40"/>
      <c r="H32" s="40"/>
    </row>
    <row r="33" spans="1:8" s="152" customFormat="1" ht="80.45" customHeight="1">
      <c r="A33" s="459" t="s">
        <v>337</v>
      </c>
      <c r="B33" s="456">
        <f>B34+B35+B36</f>
        <v>0</v>
      </c>
      <c r="C33" s="479"/>
      <c r="D33" s="40"/>
      <c r="E33" s="40"/>
      <c r="F33" s="40"/>
      <c r="G33" s="40"/>
      <c r="H33" s="40"/>
    </row>
    <row r="34" spans="1:8" s="152" customFormat="1" ht="46.15" customHeight="1">
      <c r="A34" s="476" t="s">
        <v>338</v>
      </c>
      <c r="B34" s="458"/>
      <c r="C34" s="479"/>
      <c r="D34" s="40"/>
      <c r="E34" s="40"/>
      <c r="F34" s="40"/>
      <c r="G34" s="40"/>
      <c r="H34" s="40"/>
    </row>
    <row r="35" spans="1:8" s="152" customFormat="1" ht="35.25" customHeight="1">
      <c r="A35" s="476" t="s">
        <v>339</v>
      </c>
      <c r="B35" s="458"/>
      <c r="C35" s="479"/>
      <c r="D35" s="40"/>
      <c r="E35" s="40"/>
      <c r="F35" s="40"/>
      <c r="G35" s="40"/>
      <c r="H35" s="40"/>
    </row>
    <row r="36" spans="1:8" s="152" customFormat="1" ht="37.5" customHeight="1">
      <c r="A36" s="476" t="s">
        <v>340</v>
      </c>
      <c r="B36" s="458"/>
      <c r="C36" s="479"/>
      <c r="D36" s="40"/>
      <c r="E36" s="40"/>
      <c r="F36" s="40"/>
      <c r="G36" s="40"/>
      <c r="H36" s="40"/>
    </row>
    <row r="37" spans="1:8" s="152" customFormat="1" ht="46.15" customHeight="1">
      <c r="A37" s="462" t="s">
        <v>341</v>
      </c>
      <c r="B37" s="463">
        <f>SUM(B38:B48)</f>
        <v>0</v>
      </c>
      <c r="C37" s="479"/>
      <c r="D37" s="40"/>
      <c r="E37" s="40"/>
      <c r="F37" s="40"/>
      <c r="G37" s="40"/>
      <c r="H37" s="40"/>
    </row>
    <row r="38" spans="1:8" s="152" customFormat="1" ht="31.15" customHeight="1">
      <c r="A38" s="464" t="s">
        <v>342</v>
      </c>
      <c r="B38" s="465"/>
      <c r="C38" s="479"/>
      <c r="D38" s="40"/>
      <c r="E38" s="40"/>
      <c r="F38" s="40"/>
      <c r="G38" s="40"/>
      <c r="H38" s="40"/>
    </row>
    <row r="39" spans="1:8" s="152" customFormat="1" ht="31.9" customHeight="1">
      <c r="A39" s="464" t="s">
        <v>343</v>
      </c>
      <c r="B39" s="465"/>
      <c r="C39" s="479"/>
      <c r="D39" s="40"/>
      <c r="E39" s="40"/>
      <c r="F39" s="40"/>
      <c r="G39" s="40"/>
      <c r="H39" s="40"/>
    </row>
    <row r="40" spans="1:8" s="152" customFormat="1" ht="51.75" customHeight="1">
      <c r="A40" s="464" t="s">
        <v>344</v>
      </c>
      <c r="B40" s="465"/>
      <c r="C40" s="479"/>
      <c r="D40" s="40"/>
      <c r="E40" s="40"/>
      <c r="F40" s="40"/>
      <c r="G40" s="40"/>
      <c r="H40" s="40"/>
    </row>
    <row r="41" spans="1:8" s="152" customFormat="1" ht="53.25" customHeight="1">
      <c r="A41" s="464" t="s">
        <v>345</v>
      </c>
      <c r="B41" s="465"/>
      <c r="C41" s="479"/>
      <c r="D41" s="40"/>
      <c r="E41" s="40"/>
      <c r="F41" s="40"/>
      <c r="G41" s="40"/>
      <c r="H41" s="40"/>
    </row>
    <row r="42" spans="1:8" s="152" customFormat="1" ht="16.149999999999999" customHeight="1">
      <c r="A42" s="464" t="s">
        <v>346</v>
      </c>
      <c r="B42" s="465"/>
      <c r="C42" s="479"/>
      <c r="D42" s="40"/>
      <c r="E42" s="40"/>
      <c r="F42" s="40"/>
      <c r="G42" s="40"/>
      <c r="H42" s="40"/>
    </row>
    <row r="43" spans="1:8" s="152" customFormat="1" ht="35.450000000000003" customHeight="1">
      <c r="A43" s="464" t="s">
        <v>347</v>
      </c>
      <c r="B43" s="465"/>
      <c r="C43" s="479"/>
      <c r="D43" s="40"/>
      <c r="E43" s="40"/>
      <c r="F43" s="40"/>
      <c r="G43" s="40"/>
      <c r="H43" s="40"/>
    </row>
    <row r="44" spans="1:8" s="152" customFormat="1" ht="48.75" customHeight="1">
      <c r="A44" s="464" t="s">
        <v>348</v>
      </c>
      <c r="B44" s="465"/>
      <c r="C44" s="479"/>
      <c r="D44" s="40"/>
      <c r="E44" s="40"/>
      <c r="F44" s="40"/>
      <c r="G44" s="40"/>
      <c r="H44" s="40"/>
    </row>
    <row r="45" spans="1:8" s="152" customFormat="1" ht="36.75" customHeight="1">
      <c r="A45" s="464" t="s">
        <v>349</v>
      </c>
      <c r="B45" s="465"/>
      <c r="C45" s="479"/>
      <c r="D45" s="40"/>
      <c r="E45" s="40"/>
      <c r="F45" s="40"/>
      <c r="G45" s="40"/>
      <c r="H45" s="40"/>
    </row>
    <row r="46" spans="1:8" s="152" customFormat="1" ht="48.75" customHeight="1">
      <c r="A46" s="464" t="s">
        <v>350</v>
      </c>
      <c r="B46" s="465"/>
      <c r="C46" s="479"/>
      <c r="D46" s="40"/>
      <c r="E46" s="40"/>
      <c r="F46" s="40"/>
      <c r="G46" s="40"/>
      <c r="H46" s="40"/>
    </row>
    <row r="47" spans="1:8" s="152" customFormat="1" ht="48.6" customHeight="1">
      <c r="A47" s="466" t="s">
        <v>351</v>
      </c>
      <c r="B47" s="465"/>
      <c r="C47" s="479"/>
      <c r="D47" s="40"/>
      <c r="E47" s="40"/>
      <c r="F47" s="40"/>
      <c r="G47" s="40"/>
      <c r="H47" s="40"/>
    </row>
    <row r="48" spans="1:8" s="152" customFormat="1" ht="19.899999999999999" customHeight="1">
      <c r="A48" s="466" t="s">
        <v>324</v>
      </c>
      <c r="B48" s="465"/>
      <c r="C48" s="479"/>
      <c r="D48" s="40"/>
      <c r="E48" s="40"/>
      <c r="F48" s="40"/>
      <c r="G48" s="40"/>
      <c r="H48" s="40"/>
    </row>
    <row r="49" spans="1:8" s="152" customFormat="1" ht="33" customHeight="1">
      <c r="A49" s="467" t="s">
        <v>352</v>
      </c>
      <c r="B49" s="456"/>
      <c r="C49" s="479"/>
      <c r="D49" s="40"/>
      <c r="E49" s="40"/>
      <c r="F49" s="40"/>
      <c r="G49" s="40"/>
      <c r="H49" s="40"/>
    </row>
    <row r="50" spans="1:8" s="152" customFormat="1" ht="21" customHeight="1">
      <c r="A50" s="776" t="s">
        <v>353</v>
      </c>
      <c r="B50" s="777"/>
      <c r="C50" s="479"/>
      <c r="D50" s="40"/>
      <c r="E50" s="40"/>
      <c r="F50" s="40"/>
      <c r="G50" s="40"/>
      <c r="H50" s="40"/>
    </row>
    <row r="51" spans="1:8" s="152" customFormat="1" ht="16.899999999999999" customHeight="1">
      <c r="A51" s="468" t="s">
        <v>354</v>
      </c>
      <c r="B51" s="469"/>
      <c r="C51" s="479"/>
      <c r="D51" s="40"/>
      <c r="E51" s="40"/>
      <c r="F51" s="40"/>
      <c r="G51" s="40"/>
      <c r="H51" s="40"/>
    </row>
    <row r="52" spans="1:8" s="152" customFormat="1" ht="16.899999999999999" customHeight="1">
      <c r="A52" s="470" t="s">
        <v>355</v>
      </c>
      <c r="B52" s="469">
        <v>546</v>
      </c>
      <c r="C52" s="479"/>
      <c r="D52" s="40"/>
      <c r="E52" s="40"/>
      <c r="F52" s="40"/>
      <c r="G52" s="40"/>
      <c r="H52" s="40"/>
    </row>
    <row r="53" spans="1:8" s="152" customFormat="1" ht="31.5" customHeight="1">
      <c r="A53" s="471" t="s">
        <v>356</v>
      </c>
      <c r="B53" s="461">
        <v>38486</v>
      </c>
      <c r="C53" s="479"/>
      <c r="D53" s="40"/>
      <c r="E53" s="40"/>
      <c r="F53" s="40"/>
      <c r="G53" s="40"/>
      <c r="H53" s="40"/>
    </row>
    <row r="54" spans="1:8" s="152" customFormat="1" ht="17.25" customHeight="1">
      <c r="A54" s="471" t="s">
        <v>357</v>
      </c>
      <c r="B54" s="461">
        <v>1095</v>
      </c>
      <c r="C54" s="479"/>
      <c r="D54" s="40"/>
      <c r="E54" s="40"/>
      <c r="F54" s="40"/>
      <c r="G54" s="40"/>
      <c r="H54" s="40"/>
    </row>
    <row r="55" spans="1:8" s="152" customFormat="1" ht="51" customHeight="1">
      <c r="A55" s="471" t="s">
        <v>358</v>
      </c>
      <c r="B55" s="472"/>
      <c r="C55" s="479"/>
      <c r="D55" s="40"/>
      <c r="E55" s="40"/>
      <c r="F55" s="40"/>
      <c r="G55" s="40"/>
      <c r="H55" s="40"/>
    </row>
    <row r="56" spans="1:8" s="152" customFormat="1" ht="31.9" customHeight="1">
      <c r="A56" s="473" t="s">
        <v>359</v>
      </c>
      <c r="B56" s="472"/>
      <c r="C56" s="479"/>
      <c r="D56" s="40"/>
      <c r="E56" s="40"/>
      <c r="F56" s="40"/>
      <c r="G56" s="40"/>
      <c r="H56" s="40"/>
    </row>
    <row r="57" spans="1:8" ht="15.75">
      <c r="A57" s="778" t="s">
        <v>360</v>
      </c>
      <c r="B57" s="779"/>
    </row>
    <row r="58" spans="1:8" s="152" customFormat="1" ht="142.5" customHeight="1">
      <c r="A58" s="512" t="s">
        <v>361</v>
      </c>
      <c r="B58" s="458"/>
      <c r="C58" s="479"/>
      <c r="D58" s="40"/>
      <c r="E58" s="40"/>
      <c r="F58" s="40"/>
      <c r="G58" s="40"/>
      <c r="H58" s="40"/>
    </row>
    <row r="59" spans="1:8" s="152" customFormat="1" ht="52.5" customHeight="1" thickBot="1">
      <c r="A59" s="474" t="s">
        <v>362</v>
      </c>
      <c r="B59" s="475"/>
      <c r="C59" s="479"/>
      <c r="D59" s="40"/>
      <c r="E59" s="40"/>
      <c r="F59" s="40"/>
      <c r="G59" s="40"/>
      <c r="H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1" fitToHeight="2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H59"/>
  <sheetViews>
    <sheetView topLeftCell="A40" zoomScale="75" zoomScaleNormal="75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80" t="s">
        <v>311</v>
      </c>
      <c r="B2" s="780"/>
    </row>
    <row r="3" spans="1:8" ht="26.45" customHeight="1">
      <c r="A3" s="780"/>
      <c r="B3" s="780"/>
    </row>
    <row r="4" spans="1:8" ht="30.6" customHeight="1" thickBot="1">
      <c r="A4" s="781" t="s">
        <v>368</v>
      </c>
      <c r="B4" s="781"/>
    </row>
    <row r="5" spans="1:8" ht="30.6" customHeight="1">
      <c r="A5" s="782" t="s">
        <v>313</v>
      </c>
      <c r="B5" s="784" t="s">
        <v>314</v>
      </c>
    </row>
    <row r="6" spans="1:8" ht="37.9" customHeight="1" thickBot="1">
      <c r="A6" s="783"/>
      <c r="B6" s="785"/>
    </row>
    <row r="7" spans="1:8" s="152" customFormat="1" ht="16.5" customHeight="1">
      <c r="A7" s="786" t="s">
        <v>315</v>
      </c>
      <c r="B7" s="787"/>
      <c r="C7" s="479"/>
      <c r="D7" s="40"/>
      <c r="E7" s="40"/>
      <c r="F7" s="40"/>
      <c r="G7" s="40"/>
      <c r="H7" s="40"/>
    </row>
    <row r="8" spans="1:8" s="152" customFormat="1" ht="16.5" customHeight="1">
      <c r="A8" s="788" t="s">
        <v>316</v>
      </c>
      <c r="B8" s="789"/>
      <c r="C8" s="479"/>
      <c r="D8" s="40"/>
      <c r="E8" s="40"/>
      <c r="F8" s="40"/>
      <c r="G8" s="40"/>
      <c r="H8" s="40"/>
    </row>
    <row r="9" spans="1:8" s="152" customFormat="1" ht="28.9" customHeight="1">
      <c r="A9" s="774" t="s">
        <v>317</v>
      </c>
      <c r="B9" s="775"/>
      <c r="C9" s="479"/>
      <c r="D9" s="40"/>
      <c r="E9" s="40"/>
      <c r="F9" s="40"/>
      <c r="G9" s="40"/>
      <c r="H9" s="40"/>
    </row>
    <row r="10" spans="1:8" s="152" customFormat="1" ht="16.5" customHeight="1">
      <c r="A10" s="455" t="s">
        <v>318</v>
      </c>
      <c r="B10" s="456">
        <f>B11+B12+B13+B14</f>
        <v>0</v>
      </c>
      <c r="C10" s="479"/>
      <c r="D10" s="40"/>
      <c r="E10" s="40"/>
      <c r="F10" s="40"/>
      <c r="G10" s="40"/>
      <c r="H10" s="40"/>
    </row>
    <row r="11" spans="1:8" s="152" customFormat="1" ht="19.149999999999999" customHeight="1">
      <c r="A11" s="457" t="s">
        <v>319</v>
      </c>
      <c r="B11" s="458"/>
      <c r="C11" s="479"/>
      <c r="D11" s="40"/>
      <c r="E11" s="40"/>
      <c r="F11" s="40"/>
      <c r="G11" s="40"/>
      <c r="H11" s="40"/>
    </row>
    <row r="12" spans="1:8" s="152" customFormat="1" ht="15.75">
      <c r="A12" s="457" t="s">
        <v>320</v>
      </c>
      <c r="B12" s="458"/>
      <c r="C12" s="479"/>
      <c r="D12" s="40"/>
      <c r="E12" s="40"/>
      <c r="F12" s="40"/>
      <c r="G12" s="40"/>
      <c r="H12" s="40"/>
    </row>
    <row r="13" spans="1:8" s="152" customFormat="1" ht="15.75">
      <c r="A13" s="457" t="s">
        <v>321</v>
      </c>
      <c r="B13" s="458"/>
      <c r="C13" s="479"/>
      <c r="D13" s="40"/>
      <c r="E13" s="40"/>
      <c r="F13" s="40"/>
      <c r="G13" s="40"/>
      <c r="H13" s="40"/>
    </row>
    <row r="14" spans="1:8" s="152" customFormat="1" ht="17.45" customHeight="1">
      <c r="A14" s="457" t="s">
        <v>322</v>
      </c>
      <c r="B14" s="458"/>
      <c r="C14" s="479"/>
      <c r="D14" s="40"/>
      <c r="E14" s="40"/>
      <c r="F14" s="40"/>
      <c r="G14" s="40"/>
      <c r="H14" s="40"/>
    </row>
    <row r="15" spans="1:8" s="152" customFormat="1" ht="15.75">
      <c r="A15" s="455" t="s">
        <v>323</v>
      </c>
      <c r="B15" s="456">
        <f>B16+B17+B18</f>
        <v>0</v>
      </c>
      <c r="C15" s="479"/>
      <c r="D15" s="40"/>
      <c r="E15" s="40"/>
      <c r="F15" s="40"/>
      <c r="G15" s="40"/>
      <c r="H15" s="40"/>
    </row>
    <row r="16" spans="1:8" s="152" customFormat="1" ht="15.75">
      <c r="A16" s="457" t="s">
        <v>319</v>
      </c>
      <c r="B16" s="458"/>
      <c r="C16" s="479"/>
      <c r="D16" s="40"/>
      <c r="E16" s="40"/>
      <c r="F16" s="40"/>
      <c r="G16" s="40"/>
      <c r="H16" s="40"/>
    </row>
    <row r="17" spans="1:8" s="152" customFormat="1" ht="15.75">
      <c r="A17" s="457" t="s">
        <v>321</v>
      </c>
      <c r="B17" s="458"/>
      <c r="C17" s="479"/>
      <c r="D17" s="40"/>
      <c r="E17" s="40"/>
      <c r="F17" s="40"/>
      <c r="G17" s="40"/>
      <c r="H17" s="40"/>
    </row>
    <row r="18" spans="1:8" s="152" customFormat="1" ht="15.75">
      <c r="A18" s="457" t="s">
        <v>324</v>
      </c>
      <c r="B18" s="458"/>
      <c r="C18" s="479"/>
      <c r="D18" s="40"/>
      <c r="E18" s="40"/>
      <c r="F18" s="40"/>
      <c r="G18" s="40"/>
      <c r="H18" s="40"/>
    </row>
    <row r="19" spans="1:8" s="152" customFormat="1" ht="13.9" customHeight="1">
      <c r="A19" s="459" t="s">
        <v>325</v>
      </c>
      <c r="B19" s="456">
        <f>B20+B21+B22+B23</f>
        <v>0</v>
      </c>
      <c r="C19" s="479"/>
      <c r="D19" s="40"/>
      <c r="E19" s="40"/>
      <c r="F19" s="40"/>
      <c r="G19" s="40"/>
      <c r="H19" s="40"/>
    </row>
    <row r="20" spans="1:8" s="152" customFormat="1" ht="15.75">
      <c r="A20" s="457" t="s">
        <v>326</v>
      </c>
      <c r="B20" s="458"/>
      <c r="C20" s="479"/>
      <c r="D20" s="40"/>
      <c r="E20" s="40"/>
      <c r="F20" s="40"/>
      <c r="G20" s="40"/>
      <c r="H20" s="40"/>
    </row>
    <row r="21" spans="1:8" s="152" customFormat="1" ht="15.75">
      <c r="A21" s="457" t="s">
        <v>327</v>
      </c>
      <c r="B21" s="458"/>
      <c r="C21" s="479"/>
      <c r="D21" s="40"/>
      <c r="E21" s="40"/>
      <c r="F21" s="40"/>
      <c r="G21" s="40"/>
      <c r="H21" s="40"/>
    </row>
    <row r="22" spans="1:8" s="152" customFormat="1" ht="15.75">
      <c r="A22" s="457" t="s">
        <v>328</v>
      </c>
      <c r="B22" s="458"/>
      <c r="C22" s="479"/>
      <c r="D22" s="40"/>
      <c r="E22" s="40"/>
      <c r="F22" s="40"/>
      <c r="G22" s="40"/>
      <c r="H22" s="40"/>
    </row>
    <row r="23" spans="1:8" s="152" customFormat="1" ht="15.75">
      <c r="A23" s="457" t="s">
        <v>324</v>
      </c>
      <c r="B23" s="458"/>
      <c r="C23" s="479"/>
      <c r="D23" s="40"/>
      <c r="E23" s="40"/>
      <c r="F23" s="40"/>
      <c r="G23" s="40"/>
      <c r="H23" s="40"/>
    </row>
    <row r="24" spans="1:8" s="152" customFormat="1" ht="31.5">
      <c r="A24" s="459" t="s">
        <v>329</v>
      </c>
      <c r="B24" s="456">
        <f>B25+B26+B27+B28+B29+B30+B31+B32</f>
        <v>0</v>
      </c>
      <c r="C24" s="479"/>
      <c r="D24" s="40"/>
      <c r="E24" s="40"/>
      <c r="F24" s="40"/>
      <c r="G24" s="40"/>
      <c r="H24" s="40"/>
    </row>
    <row r="25" spans="1:8" s="152" customFormat="1" ht="15.75">
      <c r="A25" s="457" t="s">
        <v>330</v>
      </c>
      <c r="B25" s="458"/>
      <c r="C25" s="479"/>
      <c r="D25" s="40"/>
      <c r="E25" s="40"/>
      <c r="F25" s="40"/>
      <c r="G25" s="40"/>
      <c r="H25" s="40"/>
    </row>
    <row r="26" spans="1:8" s="152" customFormat="1" ht="15.75">
      <c r="A26" s="457" t="s">
        <v>331</v>
      </c>
      <c r="B26" s="458"/>
      <c r="C26" s="479"/>
      <c r="D26" s="40"/>
      <c r="E26" s="40"/>
      <c r="F26" s="40"/>
      <c r="G26" s="40"/>
      <c r="H26" s="40"/>
    </row>
    <row r="27" spans="1:8" s="152" customFormat="1" ht="15.75">
      <c r="A27" s="457" t="s">
        <v>332</v>
      </c>
      <c r="B27" s="458"/>
      <c r="C27" s="479"/>
      <c r="D27" s="40"/>
      <c r="E27" s="40"/>
      <c r="F27" s="40"/>
      <c r="G27" s="40"/>
      <c r="H27" s="40"/>
    </row>
    <row r="28" spans="1:8" s="152" customFormat="1" ht="15.75">
      <c r="A28" s="457" t="s">
        <v>333</v>
      </c>
      <c r="B28" s="458"/>
      <c r="C28" s="479"/>
      <c r="D28" s="40"/>
      <c r="E28" s="40"/>
      <c r="F28" s="40"/>
      <c r="G28" s="40"/>
      <c r="H28" s="40"/>
    </row>
    <row r="29" spans="1:8" s="152" customFormat="1" ht="15.75">
      <c r="A29" s="457" t="s">
        <v>334</v>
      </c>
      <c r="B29" s="458"/>
      <c r="C29" s="479"/>
      <c r="D29" s="40"/>
      <c r="E29" s="40"/>
      <c r="F29" s="40"/>
      <c r="G29" s="40"/>
      <c r="H29" s="40"/>
    </row>
    <row r="30" spans="1:8" s="152" customFormat="1" ht="15.75">
      <c r="A30" s="457" t="s">
        <v>335</v>
      </c>
      <c r="B30" s="458"/>
      <c r="C30" s="479"/>
      <c r="D30" s="40"/>
      <c r="E30" s="40"/>
      <c r="F30" s="40"/>
      <c r="G30" s="40"/>
      <c r="H30" s="40"/>
    </row>
    <row r="31" spans="1:8" s="152" customFormat="1" ht="15.75">
      <c r="A31" s="457" t="s">
        <v>336</v>
      </c>
      <c r="B31" s="458"/>
      <c r="C31" s="479"/>
      <c r="D31" s="40"/>
      <c r="E31" s="40"/>
      <c r="F31" s="40"/>
      <c r="G31" s="40"/>
      <c r="H31" s="40"/>
    </row>
    <row r="32" spans="1:8" s="152" customFormat="1" ht="15.75">
      <c r="A32" s="457" t="s">
        <v>324</v>
      </c>
      <c r="B32" s="458"/>
      <c r="C32" s="479"/>
      <c r="D32" s="40"/>
      <c r="E32" s="40"/>
      <c r="F32" s="40"/>
      <c r="G32" s="40"/>
      <c r="H32" s="40"/>
    </row>
    <row r="33" spans="1:8" s="152" customFormat="1" ht="80.45" customHeight="1">
      <c r="A33" s="459" t="s">
        <v>337</v>
      </c>
      <c r="B33" s="456">
        <f>B34+B35+B36</f>
        <v>0</v>
      </c>
      <c r="C33" s="479"/>
      <c r="D33" s="40"/>
      <c r="E33" s="40"/>
      <c r="F33" s="40"/>
      <c r="G33" s="40"/>
      <c r="H33" s="40"/>
    </row>
    <row r="34" spans="1:8" s="152" customFormat="1" ht="46.15" customHeight="1">
      <c r="A34" s="476" t="s">
        <v>338</v>
      </c>
      <c r="B34" s="458"/>
      <c r="C34" s="479"/>
      <c r="D34" s="40"/>
      <c r="E34" s="40"/>
      <c r="F34" s="40"/>
      <c r="G34" s="40"/>
      <c r="H34" s="40"/>
    </row>
    <row r="35" spans="1:8" s="152" customFormat="1" ht="35.25" customHeight="1">
      <c r="A35" s="476" t="s">
        <v>339</v>
      </c>
      <c r="B35" s="458"/>
      <c r="C35" s="479"/>
      <c r="D35" s="40"/>
      <c r="E35" s="40"/>
      <c r="F35" s="40"/>
      <c r="G35" s="40"/>
      <c r="H35" s="40"/>
    </row>
    <row r="36" spans="1:8" s="152" customFormat="1" ht="37.5" customHeight="1">
      <c r="A36" s="476" t="s">
        <v>340</v>
      </c>
      <c r="B36" s="458"/>
      <c r="C36" s="479"/>
      <c r="D36" s="40"/>
      <c r="E36" s="40"/>
      <c r="F36" s="40"/>
      <c r="G36" s="40"/>
      <c r="H36" s="40"/>
    </row>
    <row r="37" spans="1:8" s="152" customFormat="1" ht="46.15" customHeight="1">
      <c r="A37" s="462" t="s">
        <v>341</v>
      </c>
      <c r="B37" s="463">
        <f>SUM(B38:B48)</f>
        <v>0</v>
      </c>
      <c r="C37" s="479"/>
      <c r="D37" s="40"/>
      <c r="E37" s="40"/>
      <c r="F37" s="40"/>
      <c r="G37" s="40"/>
      <c r="H37" s="40"/>
    </row>
    <row r="38" spans="1:8" s="152" customFormat="1" ht="31.15" customHeight="1">
      <c r="A38" s="464" t="s">
        <v>342</v>
      </c>
      <c r="B38" s="465"/>
      <c r="C38" s="479"/>
      <c r="D38" s="40"/>
      <c r="E38" s="40"/>
      <c r="F38" s="40"/>
      <c r="G38" s="40"/>
      <c r="H38" s="40"/>
    </row>
    <row r="39" spans="1:8" s="152" customFormat="1" ht="31.9" customHeight="1">
      <c r="A39" s="464" t="s">
        <v>343</v>
      </c>
      <c r="B39" s="465"/>
      <c r="C39" s="479"/>
      <c r="D39" s="40"/>
      <c r="E39" s="40"/>
      <c r="F39" s="40"/>
      <c r="G39" s="40"/>
      <c r="H39" s="40"/>
    </row>
    <row r="40" spans="1:8" s="152" customFormat="1" ht="51.75" customHeight="1">
      <c r="A40" s="464" t="s">
        <v>344</v>
      </c>
      <c r="B40" s="465"/>
      <c r="C40" s="479"/>
      <c r="D40" s="40"/>
      <c r="E40" s="40"/>
      <c r="F40" s="40"/>
      <c r="G40" s="40"/>
      <c r="H40" s="40"/>
    </row>
    <row r="41" spans="1:8" s="152" customFormat="1" ht="53.25" customHeight="1">
      <c r="A41" s="464" t="s">
        <v>345</v>
      </c>
      <c r="B41" s="465"/>
      <c r="C41" s="479"/>
      <c r="D41" s="40"/>
      <c r="E41" s="40"/>
      <c r="F41" s="40"/>
      <c r="G41" s="40"/>
      <c r="H41" s="40"/>
    </row>
    <row r="42" spans="1:8" s="152" customFormat="1" ht="16.149999999999999" customHeight="1">
      <c r="A42" s="464" t="s">
        <v>346</v>
      </c>
      <c r="B42" s="465"/>
      <c r="C42" s="479"/>
      <c r="D42" s="40"/>
      <c r="E42" s="40"/>
      <c r="F42" s="40"/>
      <c r="G42" s="40"/>
      <c r="H42" s="40"/>
    </row>
    <row r="43" spans="1:8" s="152" customFormat="1" ht="35.450000000000003" customHeight="1">
      <c r="A43" s="464" t="s">
        <v>347</v>
      </c>
      <c r="B43" s="465"/>
      <c r="C43" s="479"/>
      <c r="D43" s="40"/>
      <c r="E43" s="40"/>
      <c r="F43" s="40"/>
      <c r="G43" s="40"/>
      <c r="H43" s="40"/>
    </row>
    <row r="44" spans="1:8" s="152" customFormat="1" ht="48.75" customHeight="1">
      <c r="A44" s="464" t="s">
        <v>348</v>
      </c>
      <c r="B44" s="465"/>
      <c r="C44" s="479"/>
      <c r="D44" s="40"/>
      <c r="E44" s="40"/>
      <c r="F44" s="40"/>
      <c r="G44" s="40"/>
      <c r="H44" s="40"/>
    </row>
    <row r="45" spans="1:8" s="152" customFormat="1" ht="36.75" customHeight="1">
      <c r="A45" s="464" t="s">
        <v>349</v>
      </c>
      <c r="B45" s="465"/>
      <c r="C45" s="479"/>
      <c r="D45" s="40"/>
      <c r="E45" s="40"/>
      <c r="F45" s="40"/>
      <c r="G45" s="40"/>
      <c r="H45" s="40"/>
    </row>
    <row r="46" spans="1:8" s="152" customFormat="1" ht="48.75" customHeight="1">
      <c r="A46" s="464" t="s">
        <v>350</v>
      </c>
      <c r="B46" s="465"/>
      <c r="C46" s="479"/>
      <c r="D46" s="40"/>
      <c r="E46" s="40"/>
      <c r="F46" s="40"/>
      <c r="G46" s="40"/>
      <c r="H46" s="40"/>
    </row>
    <row r="47" spans="1:8" s="152" customFormat="1" ht="48.6" customHeight="1">
      <c r="A47" s="466" t="s">
        <v>351</v>
      </c>
      <c r="B47" s="465"/>
      <c r="C47" s="479"/>
      <c r="D47" s="40"/>
      <c r="E47" s="40"/>
      <c r="F47" s="40"/>
      <c r="G47" s="40"/>
      <c r="H47" s="40"/>
    </row>
    <row r="48" spans="1:8" s="152" customFormat="1" ht="19.899999999999999" customHeight="1">
      <c r="A48" s="466" t="s">
        <v>324</v>
      </c>
      <c r="B48" s="465"/>
      <c r="C48" s="479"/>
      <c r="D48" s="40"/>
      <c r="E48" s="40"/>
      <c r="F48" s="40"/>
      <c r="G48" s="40"/>
      <c r="H48" s="40"/>
    </row>
    <row r="49" spans="1:8" s="152" customFormat="1" ht="33" customHeight="1">
      <c r="A49" s="467" t="s">
        <v>352</v>
      </c>
      <c r="B49" s="456"/>
      <c r="C49" s="479"/>
      <c r="D49" s="40"/>
      <c r="E49" s="40"/>
      <c r="F49" s="40"/>
      <c r="G49" s="40"/>
      <c r="H49" s="40"/>
    </row>
    <row r="50" spans="1:8" s="152" customFormat="1" ht="21" customHeight="1">
      <c r="A50" s="776" t="s">
        <v>353</v>
      </c>
      <c r="B50" s="777"/>
      <c r="C50" s="479"/>
      <c r="D50" s="40"/>
      <c r="E50" s="40"/>
      <c r="F50" s="40"/>
      <c r="G50" s="40"/>
      <c r="H50" s="40"/>
    </row>
    <row r="51" spans="1:8" s="152" customFormat="1" ht="16.899999999999999" customHeight="1">
      <c r="A51" s="468" t="s">
        <v>354</v>
      </c>
      <c r="B51" s="469"/>
      <c r="C51" s="479"/>
      <c r="D51" s="40"/>
      <c r="E51" s="40"/>
      <c r="F51" s="40"/>
      <c r="G51" s="40"/>
      <c r="H51" s="40"/>
    </row>
    <row r="52" spans="1:8" s="152" customFormat="1" ht="16.899999999999999" customHeight="1">
      <c r="A52" s="470" t="s">
        <v>355</v>
      </c>
      <c r="B52" s="469">
        <v>554</v>
      </c>
      <c r="C52" s="479"/>
      <c r="D52" s="40"/>
      <c r="E52" s="40"/>
      <c r="F52" s="40"/>
      <c r="G52" s="40"/>
      <c r="H52" s="40"/>
    </row>
    <row r="53" spans="1:8" s="152" customFormat="1" ht="30" customHeight="1">
      <c r="A53" s="471" t="s">
        <v>356</v>
      </c>
      <c r="B53" s="404">
        <v>19634</v>
      </c>
      <c r="C53" s="479"/>
      <c r="D53" s="40"/>
      <c r="E53" s="40"/>
      <c r="F53" s="40"/>
      <c r="G53" s="40"/>
      <c r="H53" s="40"/>
    </row>
    <row r="54" spans="1:8" s="152" customFormat="1" ht="17.25" customHeight="1">
      <c r="A54" s="471" t="s">
        <v>357</v>
      </c>
      <c r="B54" s="472"/>
      <c r="C54" s="479"/>
      <c r="D54" s="40"/>
      <c r="E54" s="40"/>
      <c r="F54" s="40"/>
      <c r="G54" s="40"/>
      <c r="H54" s="40"/>
    </row>
    <row r="55" spans="1:8" s="152" customFormat="1" ht="51" customHeight="1">
      <c r="A55" s="471" t="s">
        <v>358</v>
      </c>
      <c r="B55" s="472"/>
      <c r="C55" s="479"/>
      <c r="D55" s="40"/>
      <c r="E55" s="40"/>
      <c r="F55" s="40"/>
      <c r="G55" s="40"/>
      <c r="H55" s="40"/>
    </row>
    <row r="56" spans="1:8" s="152" customFormat="1" ht="31.9" customHeight="1">
      <c r="A56" s="473" t="s">
        <v>359</v>
      </c>
      <c r="B56" s="472"/>
      <c r="C56" s="479"/>
      <c r="D56" s="40"/>
      <c r="E56" s="40"/>
      <c r="F56" s="40"/>
      <c r="G56" s="40"/>
      <c r="H56" s="40"/>
    </row>
    <row r="57" spans="1:8" ht="15.75">
      <c r="A57" s="778" t="s">
        <v>360</v>
      </c>
      <c r="B57" s="779"/>
    </row>
    <row r="58" spans="1:8" s="152" customFormat="1" ht="142.5" customHeight="1">
      <c r="A58" s="512" t="s">
        <v>361</v>
      </c>
      <c r="B58" s="458"/>
      <c r="C58" s="479"/>
      <c r="D58" s="40"/>
      <c r="E58" s="40"/>
      <c r="F58" s="40"/>
      <c r="G58" s="40"/>
      <c r="H58" s="40"/>
    </row>
    <row r="59" spans="1:8" s="152" customFormat="1" ht="52.5" customHeight="1" thickBot="1">
      <c r="A59" s="474" t="s">
        <v>362</v>
      </c>
      <c r="B59" s="475"/>
      <c r="C59" s="479"/>
      <c r="D59" s="40"/>
      <c r="E59" s="40"/>
      <c r="F59" s="40"/>
      <c r="G59" s="40"/>
      <c r="H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1" fitToHeight="2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H59"/>
  <sheetViews>
    <sheetView zoomScale="80" zoomScaleNormal="80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80" t="s">
        <v>311</v>
      </c>
      <c r="B2" s="780"/>
    </row>
    <row r="3" spans="1:8" ht="26.45" customHeight="1">
      <c r="A3" s="780"/>
      <c r="B3" s="780"/>
    </row>
    <row r="4" spans="1:8" ht="30.6" customHeight="1" thickBot="1">
      <c r="A4" s="781" t="s">
        <v>369</v>
      </c>
      <c r="B4" s="781"/>
    </row>
    <row r="5" spans="1:8" ht="30.6" customHeight="1">
      <c r="A5" s="782" t="s">
        <v>313</v>
      </c>
      <c r="B5" s="784" t="s">
        <v>314</v>
      </c>
    </row>
    <row r="6" spans="1:8" ht="37.9" customHeight="1" thickBot="1">
      <c r="A6" s="783"/>
      <c r="B6" s="785"/>
    </row>
    <row r="7" spans="1:8" s="152" customFormat="1" ht="16.5" customHeight="1">
      <c r="A7" s="684" t="s">
        <v>315</v>
      </c>
      <c r="B7" s="793"/>
      <c r="C7" s="479"/>
      <c r="D7" s="40"/>
      <c r="E7" s="40"/>
      <c r="F7" s="40"/>
      <c r="G7" s="40"/>
      <c r="H7" s="40"/>
    </row>
    <row r="8" spans="1:8" s="152" customFormat="1" ht="16.5" customHeight="1">
      <c r="A8" s="788" t="s">
        <v>316</v>
      </c>
      <c r="B8" s="789"/>
      <c r="C8" s="479"/>
      <c r="D8" s="40"/>
      <c r="E8" s="40"/>
      <c r="F8" s="40"/>
      <c r="G8" s="40"/>
      <c r="H8" s="40"/>
    </row>
    <row r="9" spans="1:8" s="152" customFormat="1" ht="28.9" customHeight="1">
      <c r="A9" s="774" t="s">
        <v>317</v>
      </c>
      <c r="B9" s="775"/>
      <c r="C9" s="479"/>
      <c r="D9" s="40"/>
      <c r="E9" s="40"/>
      <c r="F9" s="40"/>
      <c r="G9" s="40"/>
      <c r="H9" s="40"/>
    </row>
    <row r="10" spans="1:8" s="152" customFormat="1" ht="16.5" customHeight="1">
      <c r="A10" s="455" t="s">
        <v>318</v>
      </c>
      <c r="B10" s="456">
        <f>B11+B12+B13+B14</f>
        <v>0</v>
      </c>
      <c r="C10" s="479"/>
      <c r="D10" s="40"/>
      <c r="E10" s="40"/>
      <c r="F10" s="40"/>
      <c r="G10" s="40"/>
      <c r="H10" s="40"/>
    </row>
    <row r="11" spans="1:8" s="152" customFormat="1" ht="19.149999999999999" customHeight="1">
      <c r="A11" s="457" t="s">
        <v>319</v>
      </c>
      <c r="B11" s="458"/>
      <c r="C11" s="479"/>
      <c r="D11" s="40"/>
      <c r="E11" s="40"/>
      <c r="F11" s="40"/>
      <c r="G11" s="40"/>
      <c r="H11" s="40"/>
    </row>
    <row r="12" spans="1:8" s="152" customFormat="1" ht="15.75">
      <c r="A12" s="457" t="s">
        <v>320</v>
      </c>
      <c r="B12" s="458"/>
      <c r="C12" s="479"/>
      <c r="D12" s="40"/>
      <c r="E12" s="40"/>
      <c r="F12" s="40"/>
      <c r="G12" s="40"/>
      <c r="H12" s="40"/>
    </row>
    <row r="13" spans="1:8" s="152" customFormat="1" ht="15.75">
      <c r="A13" s="457" t="s">
        <v>321</v>
      </c>
      <c r="B13" s="458"/>
      <c r="C13" s="479"/>
      <c r="D13" s="40"/>
      <c r="E13" s="40"/>
      <c r="F13" s="40"/>
      <c r="G13" s="40"/>
      <c r="H13" s="40"/>
    </row>
    <row r="14" spans="1:8" s="152" customFormat="1" ht="17.45" customHeight="1">
      <c r="A14" s="457" t="s">
        <v>322</v>
      </c>
      <c r="B14" s="458"/>
      <c r="C14" s="479"/>
      <c r="D14" s="40"/>
      <c r="E14" s="40"/>
      <c r="F14" s="40"/>
      <c r="G14" s="40"/>
      <c r="H14" s="40"/>
    </row>
    <row r="15" spans="1:8" s="152" customFormat="1" ht="15.75">
      <c r="A15" s="455" t="s">
        <v>323</v>
      </c>
      <c r="B15" s="483">
        <f>B16+B17+B18</f>
        <v>2430</v>
      </c>
      <c r="C15" s="479"/>
      <c r="D15" s="40"/>
      <c r="E15" s="40"/>
      <c r="F15" s="40"/>
      <c r="G15" s="40"/>
      <c r="H15" s="40"/>
    </row>
    <row r="16" spans="1:8" s="152" customFormat="1" ht="15.75">
      <c r="A16" s="457" t="s">
        <v>319</v>
      </c>
      <c r="B16" s="484">
        <v>2190</v>
      </c>
      <c r="C16" s="479"/>
      <c r="D16" s="40"/>
      <c r="E16" s="40"/>
      <c r="F16" s="40"/>
      <c r="G16" s="40"/>
      <c r="H16" s="40"/>
    </row>
    <row r="17" spans="1:8" s="152" customFormat="1" ht="15.75">
      <c r="A17" s="457" t="s">
        <v>321</v>
      </c>
      <c r="B17" s="484">
        <v>240</v>
      </c>
      <c r="C17" s="479"/>
      <c r="D17" s="40"/>
      <c r="E17" s="40"/>
      <c r="F17" s="40"/>
      <c r="G17" s="40"/>
      <c r="H17" s="40"/>
    </row>
    <row r="18" spans="1:8" s="152" customFormat="1" ht="15.75">
      <c r="A18" s="457" t="s">
        <v>324</v>
      </c>
      <c r="B18" s="458"/>
      <c r="C18" s="479"/>
      <c r="D18" s="40"/>
      <c r="E18" s="40"/>
      <c r="F18" s="40"/>
      <c r="G18" s="40"/>
      <c r="H18" s="40"/>
    </row>
    <row r="19" spans="1:8" s="152" customFormat="1" ht="13.9" customHeight="1">
      <c r="A19" s="459" t="s">
        <v>325</v>
      </c>
      <c r="B19" s="456">
        <f>B20+B21+B22+B23</f>
        <v>0</v>
      </c>
      <c r="C19" s="479"/>
      <c r="D19" s="40"/>
      <c r="E19" s="40"/>
      <c r="F19" s="40"/>
      <c r="G19" s="40"/>
      <c r="H19" s="40"/>
    </row>
    <row r="20" spans="1:8" s="152" customFormat="1" ht="15.75">
      <c r="A20" s="457" t="s">
        <v>326</v>
      </c>
      <c r="B20" s="458"/>
      <c r="C20" s="479"/>
      <c r="D20" s="40"/>
      <c r="E20" s="40"/>
      <c r="F20" s="40"/>
      <c r="G20" s="40"/>
      <c r="H20" s="40"/>
    </row>
    <row r="21" spans="1:8" s="152" customFormat="1" ht="15.75">
      <c r="A21" s="457" t="s">
        <v>327</v>
      </c>
      <c r="B21" s="458"/>
      <c r="C21" s="479"/>
      <c r="D21" s="40"/>
      <c r="E21" s="40"/>
      <c r="F21" s="40"/>
      <c r="G21" s="40"/>
      <c r="H21" s="40"/>
    </row>
    <row r="22" spans="1:8" s="152" customFormat="1" ht="15.75">
      <c r="A22" s="457" t="s">
        <v>328</v>
      </c>
      <c r="B22" s="458"/>
      <c r="C22" s="479"/>
      <c r="D22" s="40"/>
      <c r="E22" s="40"/>
      <c r="F22" s="40"/>
      <c r="G22" s="40"/>
      <c r="H22" s="40"/>
    </row>
    <row r="23" spans="1:8" s="152" customFormat="1" ht="15.75">
      <c r="A23" s="457" t="s">
        <v>324</v>
      </c>
      <c r="B23" s="458"/>
      <c r="C23" s="479"/>
      <c r="D23" s="40"/>
      <c r="E23" s="40"/>
      <c r="F23" s="40"/>
      <c r="G23" s="40"/>
      <c r="H23" s="40"/>
    </row>
    <row r="24" spans="1:8" s="152" customFormat="1" ht="31.5">
      <c r="A24" s="459" t="s">
        <v>329</v>
      </c>
      <c r="B24" s="456">
        <f>B25+B26+B27+B28+B29+B30+B31+B32</f>
        <v>0</v>
      </c>
      <c r="C24" s="479"/>
      <c r="D24" s="40"/>
      <c r="E24" s="40"/>
      <c r="F24" s="40"/>
      <c r="G24" s="40"/>
      <c r="H24" s="40"/>
    </row>
    <row r="25" spans="1:8" s="152" customFormat="1" ht="15.75">
      <c r="A25" s="457" t="s">
        <v>330</v>
      </c>
      <c r="B25" s="458"/>
      <c r="C25" s="479"/>
      <c r="D25" s="40"/>
      <c r="E25" s="40"/>
      <c r="F25" s="40"/>
      <c r="G25" s="40"/>
      <c r="H25" s="40"/>
    </row>
    <row r="26" spans="1:8" s="152" customFormat="1" ht="15.75">
      <c r="A26" s="457" t="s">
        <v>331</v>
      </c>
      <c r="B26" s="458"/>
      <c r="C26" s="479"/>
      <c r="D26" s="40"/>
      <c r="E26" s="40"/>
      <c r="F26" s="40"/>
      <c r="G26" s="40"/>
      <c r="H26" s="40"/>
    </row>
    <row r="27" spans="1:8" s="152" customFormat="1" ht="15.75">
      <c r="A27" s="457" t="s">
        <v>332</v>
      </c>
      <c r="B27" s="458"/>
      <c r="C27" s="479"/>
      <c r="D27" s="40"/>
      <c r="E27" s="40"/>
      <c r="F27" s="40"/>
      <c r="G27" s="40"/>
      <c r="H27" s="40"/>
    </row>
    <row r="28" spans="1:8" s="152" customFormat="1" ht="15.75">
      <c r="A28" s="457" t="s">
        <v>333</v>
      </c>
      <c r="B28" s="458"/>
      <c r="C28" s="479"/>
      <c r="D28" s="40"/>
      <c r="E28" s="40"/>
      <c r="F28" s="40"/>
      <c r="G28" s="40"/>
      <c r="H28" s="40"/>
    </row>
    <row r="29" spans="1:8" s="152" customFormat="1" ht="15.75">
      <c r="A29" s="457" t="s">
        <v>334</v>
      </c>
      <c r="B29" s="458"/>
      <c r="C29" s="479"/>
      <c r="D29" s="40"/>
      <c r="E29" s="40"/>
      <c r="F29" s="40"/>
      <c r="G29" s="40"/>
      <c r="H29" s="40"/>
    </row>
    <row r="30" spans="1:8" s="152" customFormat="1" ht="15.75">
      <c r="A30" s="457" t="s">
        <v>335</v>
      </c>
      <c r="B30" s="458"/>
      <c r="C30" s="479"/>
      <c r="D30" s="40"/>
      <c r="E30" s="40"/>
      <c r="F30" s="40"/>
      <c r="G30" s="40"/>
      <c r="H30" s="40"/>
    </row>
    <row r="31" spans="1:8" s="152" customFormat="1" ht="15.75">
      <c r="A31" s="457" t="s">
        <v>336</v>
      </c>
      <c r="B31" s="458"/>
      <c r="C31" s="479"/>
      <c r="D31" s="40"/>
      <c r="E31" s="40"/>
      <c r="F31" s="40"/>
      <c r="G31" s="40"/>
      <c r="H31" s="40"/>
    </row>
    <row r="32" spans="1:8" s="152" customFormat="1" ht="15.75">
      <c r="A32" s="457" t="s">
        <v>324</v>
      </c>
      <c r="B32" s="458"/>
      <c r="C32" s="479"/>
      <c r="D32" s="40"/>
      <c r="E32" s="40"/>
      <c r="F32" s="40"/>
      <c r="G32" s="40"/>
      <c r="H32" s="40"/>
    </row>
    <row r="33" spans="1:8" s="152" customFormat="1" ht="80.45" customHeight="1">
      <c r="A33" s="459" t="s">
        <v>337</v>
      </c>
      <c r="B33" s="456">
        <f>B34+B35+B36</f>
        <v>0</v>
      </c>
      <c r="C33" s="479"/>
      <c r="D33" s="40"/>
      <c r="E33" s="40"/>
      <c r="F33" s="40"/>
      <c r="G33" s="40"/>
      <c r="H33" s="40"/>
    </row>
    <row r="34" spans="1:8" s="152" customFormat="1" ht="46.15" customHeight="1">
      <c r="A34" s="476" t="s">
        <v>338</v>
      </c>
      <c r="B34" s="458"/>
      <c r="C34" s="479"/>
      <c r="D34" s="40"/>
      <c r="E34" s="40"/>
      <c r="F34" s="40"/>
      <c r="G34" s="40"/>
      <c r="H34" s="40"/>
    </row>
    <row r="35" spans="1:8" s="152" customFormat="1" ht="35.25" customHeight="1">
      <c r="A35" s="476" t="s">
        <v>339</v>
      </c>
      <c r="B35" s="458"/>
      <c r="C35" s="479"/>
      <c r="D35" s="40"/>
      <c r="E35" s="40"/>
      <c r="F35" s="40"/>
      <c r="G35" s="40"/>
      <c r="H35" s="40"/>
    </row>
    <row r="36" spans="1:8" s="152" customFormat="1" ht="37.5" customHeight="1">
      <c r="A36" s="476" t="s">
        <v>340</v>
      </c>
      <c r="B36" s="458"/>
      <c r="C36" s="479"/>
      <c r="D36" s="40"/>
      <c r="E36" s="40"/>
      <c r="F36" s="40"/>
      <c r="G36" s="40"/>
      <c r="H36" s="40"/>
    </row>
    <row r="37" spans="1:8" s="152" customFormat="1" ht="46.15" customHeight="1">
      <c r="A37" s="462" t="s">
        <v>341</v>
      </c>
      <c r="B37" s="463">
        <f>SUM(B38:B48)</f>
        <v>0</v>
      </c>
      <c r="C37" s="479"/>
      <c r="D37" s="40"/>
      <c r="E37" s="40"/>
      <c r="F37" s="40"/>
      <c r="G37" s="40"/>
      <c r="H37" s="40"/>
    </row>
    <row r="38" spans="1:8" s="152" customFormat="1" ht="31.15" customHeight="1">
      <c r="A38" s="464" t="s">
        <v>342</v>
      </c>
      <c r="B38" s="465"/>
      <c r="C38" s="479"/>
      <c r="D38" s="40"/>
      <c r="E38" s="40"/>
      <c r="F38" s="40"/>
      <c r="G38" s="40"/>
      <c r="H38" s="40"/>
    </row>
    <row r="39" spans="1:8" s="152" customFormat="1" ht="31.9" customHeight="1">
      <c r="A39" s="464" t="s">
        <v>343</v>
      </c>
      <c r="B39" s="465"/>
      <c r="C39" s="479"/>
      <c r="D39" s="40"/>
      <c r="E39" s="40"/>
      <c r="F39" s="40"/>
      <c r="G39" s="40"/>
      <c r="H39" s="40"/>
    </row>
    <row r="40" spans="1:8" s="152" customFormat="1" ht="51.75" customHeight="1">
      <c r="A40" s="464" t="s">
        <v>344</v>
      </c>
      <c r="B40" s="465"/>
      <c r="C40" s="479"/>
      <c r="D40" s="40"/>
      <c r="E40" s="40"/>
      <c r="F40" s="40"/>
      <c r="G40" s="40"/>
      <c r="H40" s="40"/>
    </row>
    <row r="41" spans="1:8" s="152" customFormat="1" ht="53.25" customHeight="1">
      <c r="A41" s="464" t="s">
        <v>345</v>
      </c>
      <c r="B41" s="465"/>
      <c r="C41" s="479"/>
      <c r="D41" s="40"/>
      <c r="E41" s="40"/>
      <c r="F41" s="40"/>
      <c r="G41" s="40"/>
      <c r="H41" s="40"/>
    </row>
    <row r="42" spans="1:8" s="152" customFormat="1" ht="16.149999999999999" customHeight="1">
      <c r="A42" s="464" t="s">
        <v>346</v>
      </c>
      <c r="B42" s="465"/>
      <c r="C42" s="479"/>
      <c r="D42" s="40"/>
      <c r="E42" s="40"/>
      <c r="F42" s="40"/>
      <c r="G42" s="40"/>
      <c r="H42" s="40"/>
    </row>
    <row r="43" spans="1:8" s="152" customFormat="1" ht="35.450000000000003" customHeight="1">
      <c r="A43" s="464" t="s">
        <v>347</v>
      </c>
      <c r="B43" s="465"/>
      <c r="C43" s="479"/>
      <c r="D43" s="40"/>
      <c r="E43" s="40"/>
      <c r="F43" s="40"/>
      <c r="G43" s="40"/>
      <c r="H43" s="40"/>
    </row>
    <row r="44" spans="1:8" s="152" customFormat="1" ht="48.75" customHeight="1">
      <c r="A44" s="464" t="s">
        <v>348</v>
      </c>
      <c r="B44" s="465"/>
      <c r="C44" s="479"/>
      <c r="D44" s="40"/>
      <c r="E44" s="40"/>
      <c r="F44" s="40"/>
      <c r="G44" s="40"/>
      <c r="H44" s="40"/>
    </row>
    <row r="45" spans="1:8" s="152" customFormat="1" ht="36.75" customHeight="1">
      <c r="A45" s="464" t="s">
        <v>349</v>
      </c>
      <c r="B45" s="465"/>
      <c r="C45" s="479"/>
      <c r="D45" s="40"/>
      <c r="E45" s="40"/>
      <c r="F45" s="40"/>
      <c r="G45" s="40"/>
      <c r="H45" s="40"/>
    </row>
    <row r="46" spans="1:8" s="152" customFormat="1" ht="48.75" customHeight="1">
      <c r="A46" s="464" t="s">
        <v>350</v>
      </c>
      <c r="B46" s="465"/>
      <c r="C46" s="479"/>
      <c r="D46" s="40"/>
      <c r="E46" s="40"/>
      <c r="F46" s="40"/>
      <c r="G46" s="40"/>
      <c r="H46" s="40"/>
    </row>
    <row r="47" spans="1:8" s="152" customFormat="1" ht="48.6" customHeight="1">
      <c r="A47" s="466" t="s">
        <v>351</v>
      </c>
      <c r="B47" s="465"/>
      <c r="C47" s="479"/>
      <c r="D47" s="40"/>
      <c r="E47" s="40"/>
      <c r="F47" s="40"/>
      <c r="G47" s="40"/>
      <c r="H47" s="40"/>
    </row>
    <row r="48" spans="1:8" s="152" customFormat="1" ht="19.899999999999999" customHeight="1">
      <c r="A48" s="466" t="s">
        <v>324</v>
      </c>
      <c r="B48" s="465"/>
      <c r="C48" s="479"/>
      <c r="D48" s="40"/>
      <c r="E48" s="40"/>
      <c r="F48" s="40"/>
      <c r="G48" s="40"/>
      <c r="H48" s="40"/>
    </row>
    <row r="49" spans="1:8" s="152" customFormat="1" ht="33" customHeight="1">
      <c r="A49" s="467" t="s">
        <v>352</v>
      </c>
      <c r="B49" s="456"/>
      <c r="C49" s="479"/>
      <c r="D49" s="40"/>
      <c r="E49" s="40"/>
      <c r="F49" s="40"/>
      <c r="G49" s="40"/>
      <c r="H49" s="40"/>
    </row>
    <row r="50" spans="1:8" s="152" customFormat="1" ht="21" customHeight="1">
      <c r="A50" s="776" t="s">
        <v>353</v>
      </c>
      <c r="B50" s="777"/>
      <c r="C50" s="479"/>
      <c r="D50" s="40"/>
      <c r="E50" s="40"/>
      <c r="F50" s="40"/>
      <c r="G50" s="40"/>
      <c r="H50" s="40"/>
    </row>
    <row r="51" spans="1:8" s="152" customFormat="1" ht="16.899999999999999" customHeight="1">
      <c r="A51" s="468" t="s">
        <v>354</v>
      </c>
      <c r="B51" s="469"/>
      <c r="C51" s="479"/>
      <c r="D51" s="40"/>
      <c r="E51" s="40"/>
      <c r="F51" s="40"/>
      <c r="G51" s="40"/>
      <c r="H51" s="40"/>
    </row>
    <row r="52" spans="1:8" s="152" customFormat="1" ht="16.899999999999999" customHeight="1">
      <c r="A52" s="470" t="s">
        <v>355</v>
      </c>
      <c r="B52" s="469"/>
      <c r="C52" s="479"/>
      <c r="D52" s="40"/>
      <c r="E52" s="40"/>
      <c r="F52" s="40"/>
      <c r="G52" s="40"/>
      <c r="H52" s="40"/>
    </row>
    <row r="53" spans="1:8" s="152" customFormat="1" ht="15.75" customHeight="1">
      <c r="A53" s="471" t="s">
        <v>356</v>
      </c>
      <c r="B53" s="472"/>
      <c r="C53" s="479"/>
      <c r="D53" s="40"/>
      <c r="E53" s="40"/>
      <c r="F53" s="40"/>
      <c r="G53" s="40"/>
      <c r="H53" s="40"/>
    </row>
    <row r="54" spans="1:8" s="152" customFormat="1" ht="17.25" customHeight="1">
      <c r="A54" s="471" t="s">
        <v>357</v>
      </c>
      <c r="B54" s="472"/>
      <c r="C54" s="479"/>
      <c r="D54" s="40"/>
      <c r="E54" s="40"/>
      <c r="F54" s="40"/>
      <c r="G54" s="40"/>
      <c r="H54" s="40"/>
    </row>
    <row r="55" spans="1:8" s="152" customFormat="1" ht="51" customHeight="1">
      <c r="A55" s="471" t="s">
        <v>358</v>
      </c>
      <c r="B55" s="472"/>
      <c r="C55" s="479"/>
      <c r="D55" s="40"/>
      <c r="E55" s="40"/>
      <c r="F55" s="40"/>
      <c r="G55" s="40"/>
      <c r="H55" s="40"/>
    </row>
    <row r="56" spans="1:8" s="152" customFormat="1" ht="31.9" customHeight="1">
      <c r="A56" s="473" t="s">
        <v>359</v>
      </c>
      <c r="B56" s="472"/>
      <c r="C56" s="479"/>
      <c r="D56" s="40"/>
      <c r="E56" s="40"/>
      <c r="F56" s="40"/>
      <c r="G56" s="40"/>
      <c r="H56" s="40"/>
    </row>
    <row r="57" spans="1:8" ht="15.75">
      <c r="A57" s="778" t="s">
        <v>360</v>
      </c>
      <c r="B57" s="779"/>
    </row>
    <row r="58" spans="1:8" s="152" customFormat="1" ht="142.5" customHeight="1">
      <c r="A58" s="512" t="s">
        <v>361</v>
      </c>
      <c r="B58" s="458"/>
      <c r="C58" s="479"/>
      <c r="D58" s="40"/>
      <c r="E58" s="40"/>
      <c r="F58" s="40"/>
      <c r="G58" s="40"/>
      <c r="H58" s="40"/>
    </row>
    <row r="59" spans="1:8" s="152" customFormat="1" ht="52.5" customHeight="1" thickBot="1">
      <c r="A59" s="474" t="s">
        <v>362</v>
      </c>
      <c r="B59" s="475"/>
      <c r="C59" s="479"/>
      <c r="D59" s="40"/>
      <c r="E59" s="40"/>
      <c r="F59" s="40"/>
      <c r="G59" s="40"/>
      <c r="H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76"/>
  <sheetViews>
    <sheetView zoomScale="75" zoomScaleNormal="75" zoomScaleSheetLayoutView="75" workbookViewId="0">
      <pane ySplit="6" topLeftCell="A55" activePane="bottomLeft" state="frozen"/>
      <selection activeCell="F39" sqref="F39"/>
      <selection pane="bottomLeft" activeCell="B62" sqref="B62"/>
    </sheetView>
  </sheetViews>
  <sheetFormatPr defaultColWidth="8.85546875" defaultRowHeight="15"/>
  <cols>
    <col min="1" max="1" width="48.140625" style="1" customWidth="1"/>
    <col min="2" max="2" width="13.42578125" style="2" customWidth="1"/>
    <col min="3" max="3" width="24.42578125" style="2" customWidth="1"/>
    <col min="4" max="4" width="21.5703125" style="2" customWidth="1"/>
    <col min="5" max="5" width="16.5703125" style="2" customWidth="1"/>
    <col min="6" max="6" width="15.7109375" style="2" customWidth="1"/>
    <col min="7" max="7" width="14.7109375" style="2" customWidth="1"/>
    <col min="8" max="8" width="13.28515625" style="1" customWidth="1"/>
    <col min="9" max="9" width="15" style="1" customWidth="1"/>
    <col min="10" max="10" width="15.42578125" style="1" customWidth="1"/>
    <col min="11" max="11" width="13.140625" style="1" customWidth="1"/>
    <col min="12" max="12" width="11.42578125" style="1" customWidth="1"/>
    <col min="13" max="13" width="13" style="1" customWidth="1"/>
    <col min="14" max="14" width="11.7109375" style="1" customWidth="1"/>
    <col min="15" max="15" width="13.42578125" style="1" customWidth="1"/>
    <col min="16" max="229" width="8.85546875" style="1"/>
    <col min="230" max="230" width="34" style="1" customWidth="1"/>
    <col min="231" max="231" width="11.28515625" style="1" customWidth="1"/>
    <col min="232" max="232" width="11" style="1" customWidth="1"/>
    <col min="233" max="239" width="8.85546875" style="1"/>
    <col min="240" max="241" width="10.7109375" style="1" customWidth="1"/>
    <col min="242" max="242" width="8.85546875" style="1"/>
    <col min="243" max="243" width="11.5703125" style="1" customWidth="1"/>
    <col min="244" max="244" width="13.7109375" style="1" customWidth="1"/>
    <col min="245" max="248" width="9.28515625" style="1" customWidth="1"/>
    <col min="249" max="485" width="8.85546875" style="1"/>
    <col min="486" max="486" width="34" style="1" customWidth="1"/>
    <col min="487" max="487" width="11.28515625" style="1" customWidth="1"/>
    <col min="488" max="488" width="11" style="1" customWidth="1"/>
    <col min="489" max="495" width="8.85546875" style="1"/>
    <col min="496" max="497" width="10.7109375" style="1" customWidth="1"/>
    <col min="498" max="498" width="8.85546875" style="1"/>
    <col min="499" max="499" width="11.5703125" style="1" customWidth="1"/>
    <col min="500" max="500" width="13.7109375" style="1" customWidth="1"/>
    <col min="501" max="504" width="9.28515625" style="1" customWidth="1"/>
    <col min="505" max="741" width="8.85546875" style="1"/>
    <col min="742" max="742" width="34" style="1" customWidth="1"/>
    <col min="743" max="743" width="11.28515625" style="1" customWidth="1"/>
    <col min="744" max="744" width="11" style="1" customWidth="1"/>
    <col min="745" max="751" width="8.85546875" style="1"/>
    <col min="752" max="753" width="10.7109375" style="1" customWidth="1"/>
    <col min="754" max="754" width="8.85546875" style="1"/>
    <col min="755" max="755" width="11.5703125" style="1" customWidth="1"/>
    <col min="756" max="756" width="13.7109375" style="1" customWidth="1"/>
    <col min="757" max="760" width="9.28515625" style="1" customWidth="1"/>
    <col min="761" max="997" width="8.85546875" style="1"/>
    <col min="998" max="998" width="34" style="1" customWidth="1"/>
    <col min="999" max="999" width="11.28515625" style="1" customWidth="1"/>
    <col min="1000" max="1000" width="11" style="1" customWidth="1"/>
    <col min="1001" max="1007" width="8.85546875" style="1"/>
    <col min="1008" max="1009" width="10.7109375" style="1" customWidth="1"/>
    <col min="1010" max="1010" width="8.85546875" style="1"/>
    <col min="1011" max="1011" width="11.5703125" style="1" customWidth="1"/>
    <col min="1012" max="1012" width="13.7109375" style="1" customWidth="1"/>
    <col min="1013" max="1016" width="9.28515625" style="1" customWidth="1"/>
    <col min="1017" max="1253" width="8.85546875" style="1"/>
    <col min="1254" max="1254" width="34" style="1" customWidth="1"/>
    <col min="1255" max="1255" width="11.28515625" style="1" customWidth="1"/>
    <col min="1256" max="1256" width="11" style="1" customWidth="1"/>
    <col min="1257" max="1263" width="8.85546875" style="1"/>
    <col min="1264" max="1265" width="10.7109375" style="1" customWidth="1"/>
    <col min="1266" max="1266" width="8.85546875" style="1"/>
    <col min="1267" max="1267" width="11.5703125" style="1" customWidth="1"/>
    <col min="1268" max="1268" width="13.7109375" style="1" customWidth="1"/>
    <col min="1269" max="1272" width="9.28515625" style="1" customWidth="1"/>
    <col min="1273" max="1509" width="8.85546875" style="1"/>
    <col min="1510" max="1510" width="34" style="1" customWidth="1"/>
    <col min="1511" max="1511" width="11.28515625" style="1" customWidth="1"/>
    <col min="1512" max="1512" width="11" style="1" customWidth="1"/>
    <col min="1513" max="1519" width="8.85546875" style="1"/>
    <col min="1520" max="1521" width="10.7109375" style="1" customWidth="1"/>
    <col min="1522" max="1522" width="8.85546875" style="1"/>
    <col min="1523" max="1523" width="11.5703125" style="1" customWidth="1"/>
    <col min="1524" max="1524" width="13.7109375" style="1" customWidth="1"/>
    <col min="1525" max="1528" width="9.28515625" style="1" customWidth="1"/>
    <col min="1529" max="1765" width="8.85546875" style="1"/>
    <col min="1766" max="1766" width="34" style="1" customWidth="1"/>
    <col min="1767" max="1767" width="11.28515625" style="1" customWidth="1"/>
    <col min="1768" max="1768" width="11" style="1" customWidth="1"/>
    <col min="1769" max="1775" width="8.85546875" style="1"/>
    <col min="1776" max="1777" width="10.7109375" style="1" customWidth="1"/>
    <col min="1778" max="1778" width="8.85546875" style="1"/>
    <col min="1779" max="1779" width="11.5703125" style="1" customWidth="1"/>
    <col min="1780" max="1780" width="13.7109375" style="1" customWidth="1"/>
    <col min="1781" max="1784" width="9.28515625" style="1" customWidth="1"/>
    <col min="1785" max="2021" width="8.85546875" style="1"/>
    <col min="2022" max="2022" width="34" style="1" customWidth="1"/>
    <col min="2023" max="2023" width="11.28515625" style="1" customWidth="1"/>
    <col min="2024" max="2024" width="11" style="1" customWidth="1"/>
    <col min="2025" max="2031" width="8.85546875" style="1"/>
    <col min="2032" max="2033" width="10.7109375" style="1" customWidth="1"/>
    <col min="2034" max="2034" width="8.85546875" style="1"/>
    <col min="2035" max="2035" width="11.5703125" style="1" customWidth="1"/>
    <col min="2036" max="2036" width="13.7109375" style="1" customWidth="1"/>
    <col min="2037" max="2040" width="9.28515625" style="1" customWidth="1"/>
    <col min="2041" max="2277" width="8.85546875" style="1"/>
    <col min="2278" max="2278" width="34" style="1" customWidth="1"/>
    <col min="2279" max="2279" width="11.28515625" style="1" customWidth="1"/>
    <col min="2280" max="2280" width="11" style="1" customWidth="1"/>
    <col min="2281" max="2287" width="8.85546875" style="1"/>
    <col min="2288" max="2289" width="10.7109375" style="1" customWidth="1"/>
    <col min="2290" max="2290" width="8.85546875" style="1"/>
    <col min="2291" max="2291" width="11.5703125" style="1" customWidth="1"/>
    <col min="2292" max="2292" width="13.7109375" style="1" customWidth="1"/>
    <col min="2293" max="2296" width="9.28515625" style="1" customWidth="1"/>
    <col min="2297" max="2533" width="8.85546875" style="1"/>
    <col min="2534" max="2534" width="34" style="1" customWidth="1"/>
    <col min="2535" max="2535" width="11.28515625" style="1" customWidth="1"/>
    <col min="2536" max="2536" width="11" style="1" customWidth="1"/>
    <col min="2537" max="2543" width="8.85546875" style="1"/>
    <col min="2544" max="2545" width="10.7109375" style="1" customWidth="1"/>
    <col min="2546" max="2546" width="8.85546875" style="1"/>
    <col min="2547" max="2547" width="11.5703125" style="1" customWidth="1"/>
    <col min="2548" max="2548" width="13.7109375" style="1" customWidth="1"/>
    <col min="2549" max="2552" width="9.28515625" style="1" customWidth="1"/>
    <col min="2553" max="2789" width="8.85546875" style="1"/>
    <col min="2790" max="2790" width="34" style="1" customWidth="1"/>
    <col min="2791" max="2791" width="11.28515625" style="1" customWidth="1"/>
    <col min="2792" max="2792" width="11" style="1" customWidth="1"/>
    <col min="2793" max="2799" width="8.85546875" style="1"/>
    <col min="2800" max="2801" width="10.7109375" style="1" customWidth="1"/>
    <col min="2802" max="2802" width="8.85546875" style="1"/>
    <col min="2803" max="2803" width="11.5703125" style="1" customWidth="1"/>
    <col min="2804" max="2804" width="13.7109375" style="1" customWidth="1"/>
    <col min="2805" max="2808" width="9.28515625" style="1" customWidth="1"/>
    <col min="2809" max="3045" width="8.85546875" style="1"/>
    <col min="3046" max="3046" width="34" style="1" customWidth="1"/>
    <col min="3047" max="3047" width="11.28515625" style="1" customWidth="1"/>
    <col min="3048" max="3048" width="11" style="1" customWidth="1"/>
    <col min="3049" max="3055" width="8.85546875" style="1"/>
    <col min="3056" max="3057" width="10.7109375" style="1" customWidth="1"/>
    <col min="3058" max="3058" width="8.85546875" style="1"/>
    <col min="3059" max="3059" width="11.5703125" style="1" customWidth="1"/>
    <col min="3060" max="3060" width="13.7109375" style="1" customWidth="1"/>
    <col min="3061" max="3064" width="9.28515625" style="1" customWidth="1"/>
    <col min="3065" max="3301" width="8.85546875" style="1"/>
    <col min="3302" max="3302" width="34" style="1" customWidth="1"/>
    <col min="3303" max="3303" width="11.28515625" style="1" customWidth="1"/>
    <col min="3304" max="3304" width="11" style="1" customWidth="1"/>
    <col min="3305" max="3311" width="8.85546875" style="1"/>
    <col min="3312" max="3313" width="10.7109375" style="1" customWidth="1"/>
    <col min="3314" max="3314" width="8.85546875" style="1"/>
    <col min="3315" max="3315" width="11.5703125" style="1" customWidth="1"/>
    <col min="3316" max="3316" width="13.7109375" style="1" customWidth="1"/>
    <col min="3317" max="3320" width="9.28515625" style="1" customWidth="1"/>
    <col min="3321" max="3557" width="8.85546875" style="1"/>
    <col min="3558" max="3558" width="34" style="1" customWidth="1"/>
    <col min="3559" max="3559" width="11.28515625" style="1" customWidth="1"/>
    <col min="3560" max="3560" width="11" style="1" customWidth="1"/>
    <col min="3561" max="3567" width="8.85546875" style="1"/>
    <col min="3568" max="3569" width="10.7109375" style="1" customWidth="1"/>
    <col min="3570" max="3570" width="8.85546875" style="1"/>
    <col min="3571" max="3571" width="11.5703125" style="1" customWidth="1"/>
    <col min="3572" max="3572" width="13.7109375" style="1" customWidth="1"/>
    <col min="3573" max="3576" width="9.28515625" style="1" customWidth="1"/>
    <col min="3577" max="3813" width="8.85546875" style="1"/>
    <col min="3814" max="3814" width="34" style="1" customWidth="1"/>
    <col min="3815" max="3815" width="11.28515625" style="1" customWidth="1"/>
    <col min="3816" max="3816" width="11" style="1" customWidth="1"/>
    <col min="3817" max="3823" width="8.85546875" style="1"/>
    <col min="3824" max="3825" width="10.7109375" style="1" customWidth="1"/>
    <col min="3826" max="3826" width="8.85546875" style="1"/>
    <col min="3827" max="3827" width="11.5703125" style="1" customWidth="1"/>
    <col min="3828" max="3828" width="13.7109375" style="1" customWidth="1"/>
    <col min="3829" max="3832" width="9.28515625" style="1" customWidth="1"/>
    <col min="3833" max="4069" width="8.85546875" style="1"/>
    <col min="4070" max="4070" width="34" style="1" customWidth="1"/>
    <col min="4071" max="4071" width="11.28515625" style="1" customWidth="1"/>
    <col min="4072" max="4072" width="11" style="1" customWidth="1"/>
    <col min="4073" max="4079" width="8.85546875" style="1"/>
    <col min="4080" max="4081" width="10.7109375" style="1" customWidth="1"/>
    <col min="4082" max="4082" width="8.85546875" style="1"/>
    <col min="4083" max="4083" width="11.5703125" style="1" customWidth="1"/>
    <col min="4084" max="4084" width="13.7109375" style="1" customWidth="1"/>
    <col min="4085" max="4088" width="9.28515625" style="1" customWidth="1"/>
    <col min="4089" max="4325" width="8.85546875" style="1"/>
    <col min="4326" max="4326" width="34" style="1" customWidth="1"/>
    <col min="4327" max="4327" width="11.28515625" style="1" customWidth="1"/>
    <col min="4328" max="4328" width="11" style="1" customWidth="1"/>
    <col min="4329" max="4335" width="8.85546875" style="1"/>
    <col min="4336" max="4337" width="10.7109375" style="1" customWidth="1"/>
    <col min="4338" max="4338" width="8.85546875" style="1"/>
    <col min="4339" max="4339" width="11.5703125" style="1" customWidth="1"/>
    <col min="4340" max="4340" width="13.7109375" style="1" customWidth="1"/>
    <col min="4341" max="4344" width="9.28515625" style="1" customWidth="1"/>
    <col min="4345" max="4581" width="8.85546875" style="1"/>
    <col min="4582" max="4582" width="34" style="1" customWidth="1"/>
    <col min="4583" max="4583" width="11.28515625" style="1" customWidth="1"/>
    <col min="4584" max="4584" width="11" style="1" customWidth="1"/>
    <col min="4585" max="4591" width="8.85546875" style="1"/>
    <col min="4592" max="4593" width="10.7109375" style="1" customWidth="1"/>
    <col min="4594" max="4594" width="8.85546875" style="1"/>
    <col min="4595" max="4595" width="11.5703125" style="1" customWidth="1"/>
    <col min="4596" max="4596" width="13.7109375" style="1" customWidth="1"/>
    <col min="4597" max="4600" width="9.28515625" style="1" customWidth="1"/>
    <col min="4601" max="4837" width="8.85546875" style="1"/>
    <col min="4838" max="4838" width="34" style="1" customWidth="1"/>
    <col min="4839" max="4839" width="11.28515625" style="1" customWidth="1"/>
    <col min="4840" max="4840" width="11" style="1" customWidth="1"/>
    <col min="4841" max="4847" width="8.85546875" style="1"/>
    <col min="4848" max="4849" width="10.7109375" style="1" customWidth="1"/>
    <col min="4850" max="4850" width="8.85546875" style="1"/>
    <col min="4851" max="4851" width="11.5703125" style="1" customWidth="1"/>
    <col min="4852" max="4852" width="13.7109375" style="1" customWidth="1"/>
    <col min="4853" max="4856" width="9.28515625" style="1" customWidth="1"/>
    <col min="4857" max="5093" width="8.85546875" style="1"/>
    <col min="5094" max="5094" width="34" style="1" customWidth="1"/>
    <col min="5095" max="5095" width="11.28515625" style="1" customWidth="1"/>
    <col min="5096" max="5096" width="11" style="1" customWidth="1"/>
    <col min="5097" max="5103" width="8.85546875" style="1"/>
    <col min="5104" max="5105" width="10.7109375" style="1" customWidth="1"/>
    <col min="5106" max="5106" width="8.85546875" style="1"/>
    <col min="5107" max="5107" width="11.5703125" style="1" customWidth="1"/>
    <col min="5108" max="5108" width="13.7109375" style="1" customWidth="1"/>
    <col min="5109" max="5112" width="9.28515625" style="1" customWidth="1"/>
    <col min="5113" max="5349" width="8.85546875" style="1"/>
    <col min="5350" max="5350" width="34" style="1" customWidth="1"/>
    <col min="5351" max="5351" width="11.28515625" style="1" customWidth="1"/>
    <col min="5352" max="5352" width="11" style="1" customWidth="1"/>
    <col min="5353" max="5359" width="8.85546875" style="1"/>
    <col min="5360" max="5361" width="10.7109375" style="1" customWidth="1"/>
    <col min="5362" max="5362" width="8.85546875" style="1"/>
    <col min="5363" max="5363" width="11.5703125" style="1" customWidth="1"/>
    <col min="5364" max="5364" width="13.7109375" style="1" customWidth="1"/>
    <col min="5365" max="5368" width="9.28515625" style="1" customWidth="1"/>
    <col min="5369" max="5605" width="8.85546875" style="1"/>
    <col min="5606" max="5606" width="34" style="1" customWidth="1"/>
    <col min="5607" max="5607" width="11.28515625" style="1" customWidth="1"/>
    <col min="5608" max="5608" width="11" style="1" customWidth="1"/>
    <col min="5609" max="5615" width="8.85546875" style="1"/>
    <col min="5616" max="5617" width="10.7109375" style="1" customWidth="1"/>
    <col min="5618" max="5618" width="8.85546875" style="1"/>
    <col min="5619" max="5619" width="11.5703125" style="1" customWidth="1"/>
    <col min="5620" max="5620" width="13.7109375" style="1" customWidth="1"/>
    <col min="5621" max="5624" width="9.28515625" style="1" customWidth="1"/>
    <col min="5625" max="5861" width="8.85546875" style="1"/>
    <col min="5862" max="5862" width="34" style="1" customWidth="1"/>
    <col min="5863" max="5863" width="11.28515625" style="1" customWidth="1"/>
    <col min="5864" max="5864" width="11" style="1" customWidth="1"/>
    <col min="5865" max="5871" width="8.85546875" style="1"/>
    <col min="5872" max="5873" width="10.7109375" style="1" customWidth="1"/>
    <col min="5874" max="5874" width="8.85546875" style="1"/>
    <col min="5875" max="5875" width="11.5703125" style="1" customWidth="1"/>
    <col min="5876" max="5876" width="13.7109375" style="1" customWidth="1"/>
    <col min="5877" max="5880" width="9.28515625" style="1" customWidth="1"/>
    <col min="5881" max="6117" width="8.85546875" style="1"/>
    <col min="6118" max="6118" width="34" style="1" customWidth="1"/>
    <col min="6119" max="6119" width="11.28515625" style="1" customWidth="1"/>
    <col min="6120" max="6120" width="11" style="1" customWidth="1"/>
    <col min="6121" max="6127" width="8.85546875" style="1"/>
    <col min="6128" max="6129" width="10.7109375" style="1" customWidth="1"/>
    <col min="6130" max="6130" width="8.85546875" style="1"/>
    <col min="6131" max="6131" width="11.5703125" style="1" customWidth="1"/>
    <col min="6132" max="6132" width="13.7109375" style="1" customWidth="1"/>
    <col min="6133" max="6136" width="9.28515625" style="1" customWidth="1"/>
    <col min="6137" max="6373" width="8.85546875" style="1"/>
    <col min="6374" max="6374" width="34" style="1" customWidth="1"/>
    <col min="6375" max="6375" width="11.28515625" style="1" customWidth="1"/>
    <col min="6376" max="6376" width="11" style="1" customWidth="1"/>
    <col min="6377" max="6383" width="8.85546875" style="1"/>
    <col min="6384" max="6385" width="10.7109375" style="1" customWidth="1"/>
    <col min="6386" max="6386" width="8.85546875" style="1"/>
    <col min="6387" max="6387" width="11.5703125" style="1" customWidth="1"/>
    <col min="6388" max="6388" width="13.7109375" style="1" customWidth="1"/>
    <col min="6389" max="6392" width="9.28515625" style="1" customWidth="1"/>
    <col min="6393" max="6629" width="8.85546875" style="1"/>
    <col min="6630" max="6630" width="34" style="1" customWidth="1"/>
    <col min="6631" max="6631" width="11.28515625" style="1" customWidth="1"/>
    <col min="6632" max="6632" width="11" style="1" customWidth="1"/>
    <col min="6633" max="6639" width="8.85546875" style="1"/>
    <col min="6640" max="6641" width="10.7109375" style="1" customWidth="1"/>
    <col min="6642" max="6642" width="8.85546875" style="1"/>
    <col min="6643" max="6643" width="11.5703125" style="1" customWidth="1"/>
    <col min="6644" max="6644" width="13.7109375" style="1" customWidth="1"/>
    <col min="6645" max="6648" width="9.28515625" style="1" customWidth="1"/>
    <col min="6649" max="6885" width="8.85546875" style="1"/>
    <col min="6886" max="6886" width="34" style="1" customWidth="1"/>
    <col min="6887" max="6887" width="11.28515625" style="1" customWidth="1"/>
    <col min="6888" max="6888" width="11" style="1" customWidth="1"/>
    <col min="6889" max="6895" width="8.85546875" style="1"/>
    <col min="6896" max="6897" width="10.7109375" style="1" customWidth="1"/>
    <col min="6898" max="6898" width="8.85546875" style="1"/>
    <col min="6899" max="6899" width="11.5703125" style="1" customWidth="1"/>
    <col min="6900" max="6900" width="13.7109375" style="1" customWidth="1"/>
    <col min="6901" max="6904" width="9.28515625" style="1" customWidth="1"/>
    <col min="6905" max="7141" width="8.85546875" style="1"/>
    <col min="7142" max="7142" width="34" style="1" customWidth="1"/>
    <col min="7143" max="7143" width="11.28515625" style="1" customWidth="1"/>
    <col min="7144" max="7144" width="11" style="1" customWidth="1"/>
    <col min="7145" max="7151" width="8.85546875" style="1"/>
    <col min="7152" max="7153" width="10.7109375" style="1" customWidth="1"/>
    <col min="7154" max="7154" width="8.85546875" style="1"/>
    <col min="7155" max="7155" width="11.5703125" style="1" customWidth="1"/>
    <col min="7156" max="7156" width="13.7109375" style="1" customWidth="1"/>
    <col min="7157" max="7160" width="9.28515625" style="1" customWidth="1"/>
    <col min="7161" max="7397" width="8.85546875" style="1"/>
    <col min="7398" max="7398" width="34" style="1" customWidth="1"/>
    <col min="7399" max="7399" width="11.28515625" style="1" customWidth="1"/>
    <col min="7400" max="7400" width="11" style="1" customWidth="1"/>
    <col min="7401" max="7407" width="8.85546875" style="1"/>
    <col min="7408" max="7409" width="10.7109375" style="1" customWidth="1"/>
    <col min="7410" max="7410" width="8.85546875" style="1"/>
    <col min="7411" max="7411" width="11.5703125" style="1" customWidth="1"/>
    <col min="7412" max="7412" width="13.7109375" style="1" customWidth="1"/>
    <col min="7413" max="7416" width="9.28515625" style="1" customWidth="1"/>
    <col min="7417" max="7653" width="8.85546875" style="1"/>
    <col min="7654" max="7654" width="34" style="1" customWidth="1"/>
    <col min="7655" max="7655" width="11.28515625" style="1" customWidth="1"/>
    <col min="7656" max="7656" width="11" style="1" customWidth="1"/>
    <col min="7657" max="7663" width="8.85546875" style="1"/>
    <col min="7664" max="7665" width="10.7109375" style="1" customWidth="1"/>
    <col min="7666" max="7666" width="8.85546875" style="1"/>
    <col min="7667" max="7667" width="11.5703125" style="1" customWidth="1"/>
    <col min="7668" max="7668" width="13.7109375" style="1" customWidth="1"/>
    <col min="7669" max="7672" width="9.28515625" style="1" customWidth="1"/>
    <col min="7673" max="7909" width="8.85546875" style="1"/>
    <col min="7910" max="7910" width="34" style="1" customWidth="1"/>
    <col min="7911" max="7911" width="11.28515625" style="1" customWidth="1"/>
    <col min="7912" max="7912" width="11" style="1" customWidth="1"/>
    <col min="7913" max="7919" width="8.85546875" style="1"/>
    <col min="7920" max="7921" width="10.7109375" style="1" customWidth="1"/>
    <col min="7922" max="7922" width="8.85546875" style="1"/>
    <col min="7923" max="7923" width="11.5703125" style="1" customWidth="1"/>
    <col min="7924" max="7924" width="13.7109375" style="1" customWidth="1"/>
    <col min="7925" max="7928" width="9.28515625" style="1" customWidth="1"/>
    <col min="7929" max="8165" width="8.85546875" style="1"/>
    <col min="8166" max="8166" width="34" style="1" customWidth="1"/>
    <col min="8167" max="8167" width="11.28515625" style="1" customWidth="1"/>
    <col min="8168" max="8168" width="11" style="1" customWidth="1"/>
    <col min="8169" max="8175" width="8.85546875" style="1"/>
    <col min="8176" max="8177" width="10.7109375" style="1" customWidth="1"/>
    <col min="8178" max="8178" width="8.85546875" style="1"/>
    <col min="8179" max="8179" width="11.5703125" style="1" customWidth="1"/>
    <col min="8180" max="8180" width="13.7109375" style="1" customWidth="1"/>
    <col min="8181" max="8184" width="9.28515625" style="1" customWidth="1"/>
    <col min="8185" max="8421" width="8.85546875" style="1"/>
    <col min="8422" max="8422" width="34" style="1" customWidth="1"/>
    <col min="8423" max="8423" width="11.28515625" style="1" customWidth="1"/>
    <col min="8424" max="8424" width="11" style="1" customWidth="1"/>
    <col min="8425" max="8431" width="8.85546875" style="1"/>
    <col min="8432" max="8433" width="10.7109375" style="1" customWidth="1"/>
    <col min="8434" max="8434" width="8.85546875" style="1"/>
    <col min="8435" max="8435" width="11.5703125" style="1" customWidth="1"/>
    <col min="8436" max="8436" width="13.7109375" style="1" customWidth="1"/>
    <col min="8437" max="8440" width="9.28515625" style="1" customWidth="1"/>
    <col min="8441" max="8677" width="8.85546875" style="1"/>
    <col min="8678" max="8678" width="34" style="1" customWidth="1"/>
    <col min="8679" max="8679" width="11.28515625" style="1" customWidth="1"/>
    <col min="8680" max="8680" width="11" style="1" customWidth="1"/>
    <col min="8681" max="8687" width="8.85546875" style="1"/>
    <col min="8688" max="8689" width="10.7109375" style="1" customWidth="1"/>
    <col min="8690" max="8690" width="8.85546875" style="1"/>
    <col min="8691" max="8691" width="11.5703125" style="1" customWidth="1"/>
    <col min="8692" max="8692" width="13.7109375" style="1" customWidth="1"/>
    <col min="8693" max="8696" width="9.28515625" style="1" customWidth="1"/>
    <col min="8697" max="8933" width="8.85546875" style="1"/>
    <col min="8934" max="8934" width="34" style="1" customWidth="1"/>
    <col min="8935" max="8935" width="11.28515625" style="1" customWidth="1"/>
    <col min="8936" max="8936" width="11" style="1" customWidth="1"/>
    <col min="8937" max="8943" width="8.85546875" style="1"/>
    <col min="8944" max="8945" width="10.7109375" style="1" customWidth="1"/>
    <col min="8946" max="8946" width="8.85546875" style="1"/>
    <col min="8947" max="8947" width="11.5703125" style="1" customWidth="1"/>
    <col min="8948" max="8948" width="13.7109375" style="1" customWidth="1"/>
    <col min="8949" max="8952" width="9.28515625" style="1" customWidth="1"/>
    <col min="8953" max="9189" width="8.85546875" style="1"/>
    <col min="9190" max="9190" width="34" style="1" customWidth="1"/>
    <col min="9191" max="9191" width="11.28515625" style="1" customWidth="1"/>
    <col min="9192" max="9192" width="11" style="1" customWidth="1"/>
    <col min="9193" max="9199" width="8.85546875" style="1"/>
    <col min="9200" max="9201" width="10.7109375" style="1" customWidth="1"/>
    <col min="9202" max="9202" width="8.85546875" style="1"/>
    <col min="9203" max="9203" width="11.5703125" style="1" customWidth="1"/>
    <col min="9204" max="9204" width="13.7109375" style="1" customWidth="1"/>
    <col min="9205" max="9208" width="9.28515625" style="1" customWidth="1"/>
    <col min="9209" max="9445" width="8.85546875" style="1"/>
    <col min="9446" max="9446" width="34" style="1" customWidth="1"/>
    <col min="9447" max="9447" width="11.28515625" style="1" customWidth="1"/>
    <col min="9448" max="9448" width="11" style="1" customWidth="1"/>
    <col min="9449" max="9455" width="8.85546875" style="1"/>
    <col min="9456" max="9457" width="10.7109375" style="1" customWidth="1"/>
    <col min="9458" max="9458" width="8.85546875" style="1"/>
    <col min="9459" max="9459" width="11.5703125" style="1" customWidth="1"/>
    <col min="9460" max="9460" width="13.7109375" style="1" customWidth="1"/>
    <col min="9461" max="9464" width="9.28515625" style="1" customWidth="1"/>
    <col min="9465" max="9701" width="8.85546875" style="1"/>
    <col min="9702" max="9702" width="34" style="1" customWidth="1"/>
    <col min="9703" max="9703" width="11.28515625" style="1" customWidth="1"/>
    <col min="9704" max="9704" width="11" style="1" customWidth="1"/>
    <col min="9705" max="9711" width="8.85546875" style="1"/>
    <col min="9712" max="9713" width="10.7109375" style="1" customWidth="1"/>
    <col min="9714" max="9714" width="8.85546875" style="1"/>
    <col min="9715" max="9715" width="11.5703125" style="1" customWidth="1"/>
    <col min="9716" max="9716" width="13.7109375" style="1" customWidth="1"/>
    <col min="9717" max="9720" width="9.28515625" style="1" customWidth="1"/>
    <col min="9721" max="9957" width="8.85546875" style="1"/>
    <col min="9958" max="9958" width="34" style="1" customWidth="1"/>
    <col min="9959" max="9959" width="11.28515625" style="1" customWidth="1"/>
    <col min="9960" max="9960" width="11" style="1" customWidth="1"/>
    <col min="9961" max="9967" width="8.85546875" style="1"/>
    <col min="9968" max="9969" width="10.7109375" style="1" customWidth="1"/>
    <col min="9970" max="9970" width="8.85546875" style="1"/>
    <col min="9971" max="9971" width="11.5703125" style="1" customWidth="1"/>
    <col min="9972" max="9972" width="13.7109375" style="1" customWidth="1"/>
    <col min="9973" max="9976" width="9.28515625" style="1" customWidth="1"/>
    <col min="9977" max="10213" width="8.85546875" style="1"/>
    <col min="10214" max="10214" width="34" style="1" customWidth="1"/>
    <col min="10215" max="10215" width="11.28515625" style="1" customWidth="1"/>
    <col min="10216" max="10216" width="11" style="1" customWidth="1"/>
    <col min="10217" max="10223" width="8.85546875" style="1"/>
    <col min="10224" max="10225" width="10.7109375" style="1" customWidth="1"/>
    <col min="10226" max="10226" width="8.85546875" style="1"/>
    <col min="10227" max="10227" width="11.5703125" style="1" customWidth="1"/>
    <col min="10228" max="10228" width="13.7109375" style="1" customWidth="1"/>
    <col min="10229" max="10232" width="9.28515625" style="1" customWidth="1"/>
    <col min="10233" max="10469" width="8.85546875" style="1"/>
    <col min="10470" max="10470" width="34" style="1" customWidth="1"/>
    <col min="10471" max="10471" width="11.28515625" style="1" customWidth="1"/>
    <col min="10472" max="10472" width="11" style="1" customWidth="1"/>
    <col min="10473" max="10479" width="8.85546875" style="1"/>
    <col min="10480" max="10481" width="10.7109375" style="1" customWidth="1"/>
    <col min="10482" max="10482" width="8.85546875" style="1"/>
    <col min="10483" max="10483" width="11.5703125" style="1" customWidth="1"/>
    <col min="10484" max="10484" width="13.7109375" style="1" customWidth="1"/>
    <col min="10485" max="10488" width="9.28515625" style="1" customWidth="1"/>
    <col min="10489" max="10725" width="8.85546875" style="1"/>
    <col min="10726" max="10726" width="34" style="1" customWidth="1"/>
    <col min="10727" max="10727" width="11.28515625" style="1" customWidth="1"/>
    <col min="10728" max="10728" width="11" style="1" customWidth="1"/>
    <col min="10729" max="10735" width="8.85546875" style="1"/>
    <col min="10736" max="10737" width="10.7109375" style="1" customWidth="1"/>
    <col min="10738" max="10738" width="8.85546875" style="1"/>
    <col min="10739" max="10739" width="11.5703125" style="1" customWidth="1"/>
    <col min="10740" max="10740" width="13.7109375" style="1" customWidth="1"/>
    <col min="10741" max="10744" width="9.28515625" style="1" customWidth="1"/>
    <col min="10745" max="10981" width="8.85546875" style="1"/>
    <col min="10982" max="10982" width="34" style="1" customWidth="1"/>
    <col min="10983" max="10983" width="11.28515625" style="1" customWidth="1"/>
    <col min="10984" max="10984" width="11" style="1" customWidth="1"/>
    <col min="10985" max="10991" width="8.85546875" style="1"/>
    <col min="10992" max="10993" width="10.7109375" style="1" customWidth="1"/>
    <col min="10994" max="10994" width="8.85546875" style="1"/>
    <col min="10995" max="10995" width="11.5703125" style="1" customWidth="1"/>
    <col min="10996" max="10996" width="13.7109375" style="1" customWidth="1"/>
    <col min="10997" max="11000" width="9.28515625" style="1" customWidth="1"/>
    <col min="11001" max="11237" width="8.85546875" style="1"/>
    <col min="11238" max="11238" width="34" style="1" customWidth="1"/>
    <col min="11239" max="11239" width="11.28515625" style="1" customWidth="1"/>
    <col min="11240" max="11240" width="11" style="1" customWidth="1"/>
    <col min="11241" max="11247" width="8.85546875" style="1"/>
    <col min="11248" max="11249" width="10.7109375" style="1" customWidth="1"/>
    <col min="11250" max="11250" width="8.85546875" style="1"/>
    <col min="11251" max="11251" width="11.5703125" style="1" customWidth="1"/>
    <col min="11252" max="11252" width="13.7109375" style="1" customWidth="1"/>
    <col min="11253" max="11256" width="9.28515625" style="1" customWidth="1"/>
    <col min="11257" max="11493" width="8.85546875" style="1"/>
    <col min="11494" max="11494" width="34" style="1" customWidth="1"/>
    <col min="11495" max="11495" width="11.28515625" style="1" customWidth="1"/>
    <col min="11496" max="11496" width="11" style="1" customWidth="1"/>
    <col min="11497" max="11503" width="8.85546875" style="1"/>
    <col min="11504" max="11505" width="10.7109375" style="1" customWidth="1"/>
    <col min="11506" max="11506" width="8.85546875" style="1"/>
    <col min="11507" max="11507" width="11.5703125" style="1" customWidth="1"/>
    <col min="11508" max="11508" width="13.7109375" style="1" customWidth="1"/>
    <col min="11509" max="11512" width="9.28515625" style="1" customWidth="1"/>
    <col min="11513" max="11749" width="8.85546875" style="1"/>
    <col min="11750" max="11750" width="34" style="1" customWidth="1"/>
    <col min="11751" max="11751" width="11.28515625" style="1" customWidth="1"/>
    <col min="11752" max="11752" width="11" style="1" customWidth="1"/>
    <col min="11753" max="11759" width="8.85546875" style="1"/>
    <col min="11760" max="11761" width="10.7109375" style="1" customWidth="1"/>
    <col min="11762" max="11762" width="8.85546875" style="1"/>
    <col min="11763" max="11763" width="11.5703125" style="1" customWidth="1"/>
    <col min="11764" max="11764" width="13.7109375" style="1" customWidth="1"/>
    <col min="11765" max="11768" width="9.28515625" style="1" customWidth="1"/>
    <col min="11769" max="12005" width="8.85546875" style="1"/>
    <col min="12006" max="12006" width="34" style="1" customWidth="1"/>
    <col min="12007" max="12007" width="11.28515625" style="1" customWidth="1"/>
    <col min="12008" max="12008" width="11" style="1" customWidth="1"/>
    <col min="12009" max="12015" width="8.85546875" style="1"/>
    <col min="12016" max="12017" width="10.7109375" style="1" customWidth="1"/>
    <col min="12018" max="12018" width="8.85546875" style="1"/>
    <col min="12019" max="12019" width="11.5703125" style="1" customWidth="1"/>
    <col min="12020" max="12020" width="13.7109375" style="1" customWidth="1"/>
    <col min="12021" max="12024" width="9.28515625" style="1" customWidth="1"/>
    <col min="12025" max="12261" width="8.85546875" style="1"/>
    <col min="12262" max="12262" width="34" style="1" customWidth="1"/>
    <col min="12263" max="12263" width="11.28515625" style="1" customWidth="1"/>
    <col min="12264" max="12264" width="11" style="1" customWidth="1"/>
    <col min="12265" max="12271" width="8.85546875" style="1"/>
    <col min="12272" max="12273" width="10.7109375" style="1" customWidth="1"/>
    <col min="12274" max="12274" width="8.85546875" style="1"/>
    <col min="12275" max="12275" width="11.5703125" style="1" customWidth="1"/>
    <col min="12276" max="12276" width="13.7109375" style="1" customWidth="1"/>
    <col min="12277" max="12280" width="9.28515625" style="1" customWidth="1"/>
    <col min="12281" max="12517" width="8.85546875" style="1"/>
    <col min="12518" max="12518" width="34" style="1" customWidth="1"/>
    <col min="12519" max="12519" width="11.28515625" style="1" customWidth="1"/>
    <col min="12520" max="12520" width="11" style="1" customWidth="1"/>
    <col min="12521" max="12527" width="8.85546875" style="1"/>
    <col min="12528" max="12529" width="10.7109375" style="1" customWidth="1"/>
    <col min="12530" max="12530" width="8.85546875" style="1"/>
    <col min="12531" max="12531" width="11.5703125" style="1" customWidth="1"/>
    <col min="12532" max="12532" width="13.7109375" style="1" customWidth="1"/>
    <col min="12533" max="12536" width="9.28515625" style="1" customWidth="1"/>
    <col min="12537" max="12773" width="8.85546875" style="1"/>
    <col min="12774" max="12774" width="34" style="1" customWidth="1"/>
    <col min="12775" max="12775" width="11.28515625" style="1" customWidth="1"/>
    <col min="12776" max="12776" width="11" style="1" customWidth="1"/>
    <col min="12777" max="12783" width="8.85546875" style="1"/>
    <col min="12784" max="12785" width="10.7109375" style="1" customWidth="1"/>
    <col min="12786" max="12786" width="8.85546875" style="1"/>
    <col min="12787" max="12787" width="11.5703125" style="1" customWidth="1"/>
    <col min="12788" max="12788" width="13.7109375" style="1" customWidth="1"/>
    <col min="12789" max="12792" width="9.28515625" style="1" customWidth="1"/>
    <col min="12793" max="13029" width="8.85546875" style="1"/>
    <col min="13030" max="13030" width="34" style="1" customWidth="1"/>
    <col min="13031" max="13031" width="11.28515625" style="1" customWidth="1"/>
    <col min="13032" max="13032" width="11" style="1" customWidth="1"/>
    <col min="13033" max="13039" width="8.85546875" style="1"/>
    <col min="13040" max="13041" width="10.7109375" style="1" customWidth="1"/>
    <col min="13042" max="13042" width="8.85546875" style="1"/>
    <col min="13043" max="13043" width="11.5703125" style="1" customWidth="1"/>
    <col min="13044" max="13044" width="13.7109375" style="1" customWidth="1"/>
    <col min="13045" max="13048" width="9.28515625" style="1" customWidth="1"/>
    <col min="13049" max="13285" width="8.85546875" style="1"/>
    <col min="13286" max="13286" width="34" style="1" customWidth="1"/>
    <col min="13287" max="13287" width="11.28515625" style="1" customWidth="1"/>
    <col min="13288" max="13288" width="11" style="1" customWidth="1"/>
    <col min="13289" max="13295" width="8.85546875" style="1"/>
    <col min="13296" max="13297" width="10.7109375" style="1" customWidth="1"/>
    <col min="13298" max="13298" width="8.85546875" style="1"/>
    <col min="13299" max="13299" width="11.5703125" style="1" customWidth="1"/>
    <col min="13300" max="13300" width="13.7109375" style="1" customWidth="1"/>
    <col min="13301" max="13304" width="9.28515625" style="1" customWidth="1"/>
    <col min="13305" max="13541" width="8.85546875" style="1"/>
    <col min="13542" max="13542" width="34" style="1" customWidth="1"/>
    <col min="13543" max="13543" width="11.28515625" style="1" customWidth="1"/>
    <col min="13544" max="13544" width="11" style="1" customWidth="1"/>
    <col min="13545" max="13551" width="8.85546875" style="1"/>
    <col min="13552" max="13553" width="10.7109375" style="1" customWidth="1"/>
    <col min="13554" max="13554" width="8.85546875" style="1"/>
    <col min="13555" max="13555" width="11.5703125" style="1" customWidth="1"/>
    <col min="13556" max="13556" width="13.7109375" style="1" customWidth="1"/>
    <col min="13557" max="13560" width="9.28515625" style="1" customWidth="1"/>
    <col min="13561" max="13797" width="8.85546875" style="1"/>
    <col min="13798" max="13798" width="34" style="1" customWidth="1"/>
    <col min="13799" max="13799" width="11.28515625" style="1" customWidth="1"/>
    <col min="13800" max="13800" width="11" style="1" customWidth="1"/>
    <col min="13801" max="13807" width="8.85546875" style="1"/>
    <col min="13808" max="13809" width="10.7109375" style="1" customWidth="1"/>
    <col min="13810" max="13810" width="8.85546875" style="1"/>
    <col min="13811" max="13811" width="11.5703125" style="1" customWidth="1"/>
    <col min="13812" max="13812" width="13.7109375" style="1" customWidth="1"/>
    <col min="13813" max="13816" width="9.28515625" style="1" customWidth="1"/>
    <col min="13817" max="14053" width="8.85546875" style="1"/>
    <col min="14054" max="14054" width="34" style="1" customWidth="1"/>
    <col min="14055" max="14055" width="11.28515625" style="1" customWidth="1"/>
    <col min="14056" max="14056" width="11" style="1" customWidth="1"/>
    <col min="14057" max="14063" width="8.85546875" style="1"/>
    <col min="14064" max="14065" width="10.7109375" style="1" customWidth="1"/>
    <col min="14066" max="14066" width="8.85546875" style="1"/>
    <col min="14067" max="14067" width="11.5703125" style="1" customWidth="1"/>
    <col min="14068" max="14068" width="13.7109375" style="1" customWidth="1"/>
    <col min="14069" max="14072" width="9.28515625" style="1" customWidth="1"/>
    <col min="14073" max="14309" width="8.85546875" style="1"/>
    <col min="14310" max="14310" width="34" style="1" customWidth="1"/>
    <col min="14311" max="14311" width="11.28515625" style="1" customWidth="1"/>
    <col min="14312" max="14312" width="11" style="1" customWidth="1"/>
    <col min="14313" max="14319" width="8.85546875" style="1"/>
    <col min="14320" max="14321" width="10.7109375" style="1" customWidth="1"/>
    <col min="14322" max="14322" width="8.85546875" style="1"/>
    <col min="14323" max="14323" width="11.5703125" style="1" customWidth="1"/>
    <col min="14324" max="14324" width="13.7109375" style="1" customWidth="1"/>
    <col min="14325" max="14328" width="9.28515625" style="1" customWidth="1"/>
    <col min="14329" max="14565" width="8.85546875" style="1"/>
    <col min="14566" max="14566" width="34" style="1" customWidth="1"/>
    <col min="14567" max="14567" width="11.28515625" style="1" customWidth="1"/>
    <col min="14568" max="14568" width="11" style="1" customWidth="1"/>
    <col min="14569" max="14575" width="8.85546875" style="1"/>
    <col min="14576" max="14577" width="10.7109375" style="1" customWidth="1"/>
    <col min="14578" max="14578" width="8.85546875" style="1"/>
    <col min="14579" max="14579" width="11.5703125" style="1" customWidth="1"/>
    <col min="14580" max="14580" width="13.7109375" style="1" customWidth="1"/>
    <col min="14581" max="14584" width="9.28515625" style="1" customWidth="1"/>
    <col min="14585" max="14821" width="8.85546875" style="1"/>
    <col min="14822" max="14822" width="34" style="1" customWidth="1"/>
    <col min="14823" max="14823" width="11.28515625" style="1" customWidth="1"/>
    <col min="14824" max="14824" width="11" style="1" customWidth="1"/>
    <col min="14825" max="14831" width="8.85546875" style="1"/>
    <col min="14832" max="14833" width="10.7109375" style="1" customWidth="1"/>
    <col min="14834" max="14834" width="8.85546875" style="1"/>
    <col min="14835" max="14835" width="11.5703125" style="1" customWidth="1"/>
    <col min="14836" max="14836" width="13.7109375" style="1" customWidth="1"/>
    <col min="14837" max="14840" width="9.28515625" style="1" customWidth="1"/>
    <col min="14841" max="15077" width="8.85546875" style="1"/>
    <col min="15078" max="15078" width="34" style="1" customWidth="1"/>
    <col min="15079" max="15079" width="11.28515625" style="1" customWidth="1"/>
    <col min="15080" max="15080" width="11" style="1" customWidth="1"/>
    <col min="15081" max="15087" width="8.85546875" style="1"/>
    <col min="15088" max="15089" width="10.7109375" style="1" customWidth="1"/>
    <col min="15090" max="15090" width="8.85546875" style="1"/>
    <col min="15091" max="15091" width="11.5703125" style="1" customWidth="1"/>
    <col min="15092" max="15092" width="13.7109375" style="1" customWidth="1"/>
    <col min="15093" max="15096" width="9.28515625" style="1" customWidth="1"/>
    <col min="15097" max="15333" width="8.85546875" style="1"/>
    <col min="15334" max="15334" width="34" style="1" customWidth="1"/>
    <col min="15335" max="15335" width="11.28515625" style="1" customWidth="1"/>
    <col min="15336" max="15336" width="11" style="1" customWidth="1"/>
    <col min="15337" max="15343" width="8.85546875" style="1"/>
    <col min="15344" max="15345" width="10.7109375" style="1" customWidth="1"/>
    <col min="15346" max="15346" width="8.85546875" style="1"/>
    <col min="15347" max="15347" width="11.5703125" style="1" customWidth="1"/>
    <col min="15348" max="15348" width="13.7109375" style="1" customWidth="1"/>
    <col min="15349" max="15352" width="9.28515625" style="1" customWidth="1"/>
    <col min="15353" max="15589" width="8.85546875" style="1"/>
    <col min="15590" max="15590" width="34" style="1" customWidth="1"/>
    <col min="15591" max="15591" width="11.28515625" style="1" customWidth="1"/>
    <col min="15592" max="15592" width="11" style="1" customWidth="1"/>
    <col min="15593" max="15599" width="8.85546875" style="1"/>
    <col min="15600" max="15601" width="10.7109375" style="1" customWidth="1"/>
    <col min="15602" max="15602" width="8.85546875" style="1"/>
    <col min="15603" max="15603" width="11.5703125" style="1" customWidth="1"/>
    <col min="15604" max="15604" width="13.7109375" style="1" customWidth="1"/>
    <col min="15605" max="15608" width="9.28515625" style="1" customWidth="1"/>
    <col min="15609" max="15845" width="8.85546875" style="1"/>
    <col min="15846" max="15846" width="34" style="1" customWidth="1"/>
    <col min="15847" max="15847" width="11.28515625" style="1" customWidth="1"/>
    <col min="15848" max="15848" width="11" style="1" customWidth="1"/>
    <col min="15849" max="15855" width="8.85546875" style="1"/>
    <col min="15856" max="15857" width="10.7109375" style="1" customWidth="1"/>
    <col min="15858" max="15858" width="8.85546875" style="1"/>
    <col min="15859" max="15859" width="11.5703125" style="1" customWidth="1"/>
    <col min="15860" max="15860" width="13.7109375" style="1" customWidth="1"/>
    <col min="15861" max="15864" width="9.28515625" style="1" customWidth="1"/>
    <col min="15865" max="16101" width="8.85546875" style="1"/>
    <col min="16102" max="16102" width="34" style="1" customWidth="1"/>
    <col min="16103" max="16103" width="11.28515625" style="1" customWidth="1"/>
    <col min="16104" max="16104" width="11" style="1" customWidth="1"/>
    <col min="16105" max="16111" width="8.85546875" style="1"/>
    <col min="16112" max="16113" width="10.7109375" style="1" customWidth="1"/>
    <col min="16114" max="16114" width="8.85546875" style="1"/>
    <col min="16115" max="16115" width="11.5703125" style="1" customWidth="1"/>
    <col min="16116" max="16116" width="13.7109375" style="1" customWidth="1"/>
    <col min="16117" max="16120" width="9.28515625" style="1" customWidth="1"/>
    <col min="16121" max="16361" width="8.85546875" style="1"/>
    <col min="16362" max="16370" width="8.85546875" style="1" customWidth="1"/>
    <col min="16371" max="16384" width="8.85546875" style="1"/>
  </cols>
  <sheetData>
    <row r="1" spans="1:15" ht="18.75" customHeight="1">
      <c r="A1" s="635"/>
      <c r="B1" s="636" t="s">
        <v>81</v>
      </c>
      <c r="C1" s="636"/>
      <c r="D1" s="636"/>
      <c r="E1" s="636"/>
      <c r="F1" s="636"/>
      <c r="G1" s="636"/>
      <c r="H1" s="636"/>
      <c r="I1" s="636"/>
      <c r="J1" s="636"/>
      <c r="K1" s="636"/>
    </row>
    <row r="2" spans="1:15" ht="15" customHeight="1">
      <c r="A2" s="635"/>
      <c r="B2" s="636"/>
      <c r="C2" s="636"/>
      <c r="D2" s="636"/>
      <c r="E2" s="636"/>
      <c r="F2" s="636"/>
      <c r="G2" s="636"/>
      <c r="H2" s="636"/>
      <c r="I2" s="636"/>
      <c r="J2" s="636"/>
      <c r="K2" s="636"/>
    </row>
    <row r="3" spans="1:15" ht="24.6" customHeight="1" thickBot="1">
      <c r="A3" s="112" t="s">
        <v>91</v>
      </c>
      <c r="B3" s="40"/>
      <c r="C3" s="40"/>
      <c r="D3" s="40"/>
      <c r="E3" s="40"/>
      <c r="F3" s="40"/>
      <c r="G3" s="40"/>
    </row>
    <row r="4" spans="1:15" ht="16.5" customHeight="1" thickBot="1">
      <c r="A4" s="637" t="s">
        <v>79</v>
      </c>
      <c r="B4" s="643" t="s">
        <v>78</v>
      </c>
      <c r="C4" s="644"/>
      <c r="D4" s="644"/>
      <c r="E4" s="644"/>
      <c r="F4" s="645"/>
      <c r="G4" s="649" t="s">
        <v>77</v>
      </c>
      <c r="H4" s="640" t="s">
        <v>76</v>
      </c>
      <c r="I4" s="640" t="s">
        <v>65</v>
      </c>
      <c r="J4" s="649" t="s">
        <v>75</v>
      </c>
      <c r="K4" s="640" t="s">
        <v>74</v>
      </c>
      <c r="L4" s="628" t="s">
        <v>73</v>
      </c>
      <c r="M4" s="629"/>
      <c r="N4" s="629"/>
      <c r="O4" s="630"/>
    </row>
    <row r="5" spans="1:15" ht="35.25" customHeight="1" thickBot="1">
      <c r="A5" s="638"/>
      <c r="B5" s="646"/>
      <c r="C5" s="647"/>
      <c r="D5" s="647"/>
      <c r="E5" s="647"/>
      <c r="F5" s="648"/>
      <c r="G5" s="650"/>
      <c r="H5" s="641"/>
      <c r="I5" s="641"/>
      <c r="J5" s="650"/>
      <c r="K5" s="641"/>
      <c r="L5" s="631" t="s">
        <v>72</v>
      </c>
      <c r="M5" s="632"/>
      <c r="N5" s="633" t="s">
        <v>71</v>
      </c>
      <c r="O5" s="634"/>
    </row>
    <row r="6" spans="1:15" ht="100.9" customHeight="1" thickBot="1">
      <c r="A6" s="639"/>
      <c r="B6" s="39" t="s">
        <v>70</v>
      </c>
      <c r="C6" s="39" t="s">
        <v>69</v>
      </c>
      <c r="D6" s="39" t="s">
        <v>68</v>
      </c>
      <c r="E6" s="39" t="s">
        <v>67</v>
      </c>
      <c r="F6" s="39" t="s">
        <v>66</v>
      </c>
      <c r="G6" s="651"/>
      <c r="H6" s="642"/>
      <c r="I6" s="642"/>
      <c r="J6" s="651"/>
      <c r="K6" s="642"/>
      <c r="L6" s="39" t="s">
        <v>66</v>
      </c>
      <c r="M6" s="38" t="s">
        <v>65</v>
      </c>
      <c r="N6" s="39" t="s">
        <v>66</v>
      </c>
      <c r="O6" s="38" t="s">
        <v>65</v>
      </c>
    </row>
    <row r="7" spans="1:15" ht="15.75">
      <c r="A7" s="37" t="s">
        <v>64</v>
      </c>
      <c r="B7" s="111">
        <v>99914</v>
      </c>
      <c r="C7" s="33">
        <v>0</v>
      </c>
      <c r="D7" s="33">
        <v>0</v>
      </c>
      <c r="E7" s="33">
        <v>0</v>
      </c>
      <c r="F7" s="33">
        <v>99914</v>
      </c>
      <c r="G7" s="33">
        <v>1859</v>
      </c>
      <c r="H7" s="33">
        <v>25</v>
      </c>
      <c r="I7" s="33">
        <v>76538</v>
      </c>
      <c r="J7" s="33">
        <v>0</v>
      </c>
      <c r="K7" s="33"/>
      <c r="L7" s="33">
        <v>0</v>
      </c>
      <c r="M7" s="33">
        <v>0</v>
      </c>
      <c r="N7" s="33">
        <v>67502</v>
      </c>
      <c r="O7" s="32">
        <v>65450</v>
      </c>
    </row>
    <row r="8" spans="1:15" ht="15.75">
      <c r="A8" s="26" t="s">
        <v>63</v>
      </c>
      <c r="B8" s="110">
        <v>3988</v>
      </c>
      <c r="C8" s="23">
        <v>0</v>
      </c>
      <c r="D8" s="23">
        <v>0</v>
      </c>
      <c r="E8" s="23">
        <v>0</v>
      </c>
      <c r="F8" s="23">
        <v>3988</v>
      </c>
      <c r="G8" s="23">
        <v>0</v>
      </c>
      <c r="H8" s="23">
        <v>0</v>
      </c>
      <c r="I8" s="23">
        <v>5105</v>
      </c>
      <c r="J8" s="23">
        <v>0</v>
      </c>
      <c r="K8" s="23"/>
      <c r="L8" s="23">
        <v>0</v>
      </c>
      <c r="M8" s="23">
        <v>0</v>
      </c>
      <c r="N8" s="23">
        <v>0</v>
      </c>
      <c r="O8" s="22">
        <v>0</v>
      </c>
    </row>
    <row r="9" spans="1:15" ht="15.75">
      <c r="A9" s="26" t="s">
        <v>62</v>
      </c>
      <c r="B9" s="110">
        <v>13122</v>
      </c>
      <c r="C9" s="23">
        <v>0</v>
      </c>
      <c r="D9" s="23">
        <v>0</v>
      </c>
      <c r="E9" s="23">
        <v>0</v>
      </c>
      <c r="F9" s="23">
        <v>13122</v>
      </c>
      <c r="G9" s="23">
        <v>0</v>
      </c>
      <c r="H9" s="23">
        <v>0</v>
      </c>
      <c r="I9" s="23">
        <v>345</v>
      </c>
      <c r="J9" s="23">
        <v>0</v>
      </c>
      <c r="K9" s="23"/>
      <c r="L9" s="23">
        <v>0</v>
      </c>
      <c r="M9" s="23">
        <v>0</v>
      </c>
      <c r="N9" s="23">
        <v>0</v>
      </c>
      <c r="O9" s="22">
        <v>0</v>
      </c>
    </row>
    <row r="10" spans="1:15" ht="15.75">
      <c r="A10" s="26" t="s">
        <v>61</v>
      </c>
      <c r="B10" s="110">
        <v>7960</v>
      </c>
      <c r="C10" s="23">
        <v>0</v>
      </c>
      <c r="D10" s="23">
        <v>0</v>
      </c>
      <c r="E10" s="23">
        <v>0</v>
      </c>
      <c r="F10" s="23">
        <v>7960</v>
      </c>
      <c r="G10" s="23">
        <v>0</v>
      </c>
      <c r="H10" s="23">
        <v>0</v>
      </c>
      <c r="I10" s="23">
        <v>1713</v>
      </c>
      <c r="J10" s="23">
        <v>0</v>
      </c>
      <c r="K10" s="23"/>
      <c r="L10" s="23">
        <v>0</v>
      </c>
      <c r="M10" s="23">
        <v>0</v>
      </c>
      <c r="N10" s="23">
        <v>0</v>
      </c>
      <c r="O10" s="22">
        <v>0</v>
      </c>
    </row>
    <row r="11" spans="1:15" ht="15.75">
      <c r="A11" s="26" t="s">
        <v>60</v>
      </c>
      <c r="B11" s="110">
        <v>1194</v>
      </c>
      <c r="C11" s="23">
        <v>0</v>
      </c>
      <c r="D11" s="23">
        <v>0</v>
      </c>
      <c r="E11" s="23">
        <v>0</v>
      </c>
      <c r="F11" s="23">
        <v>1194</v>
      </c>
      <c r="G11" s="23">
        <v>0</v>
      </c>
      <c r="H11" s="23">
        <v>0</v>
      </c>
      <c r="I11" s="23">
        <v>1323</v>
      </c>
      <c r="J11" s="23">
        <v>0</v>
      </c>
      <c r="K11" s="23"/>
      <c r="L11" s="23">
        <v>0</v>
      </c>
      <c r="M11" s="23">
        <v>0</v>
      </c>
      <c r="N11" s="23">
        <v>0</v>
      </c>
      <c r="O11" s="22">
        <v>0</v>
      </c>
    </row>
    <row r="12" spans="1:15" ht="15.75">
      <c r="A12" s="26" t="s">
        <v>59</v>
      </c>
      <c r="B12" s="110">
        <v>1038</v>
      </c>
      <c r="C12" s="23">
        <v>0</v>
      </c>
      <c r="D12" s="23">
        <v>0</v>
      </c>
      <c r="E12" s="23">
        <v>0</v>
      </c>
      <c r="F12" s="23">
        <v>1038</v>
      </c>
      <c r="G12" s="23">
        <v>0</v>
      </c>
      <c r="H12" s="23">
        <v>0</v>
      </c>
      <c r="I12" s="23">
        <v>11</v>
      </c>
      <c r="J12" s="23">
        <v>0</v>
      </c>
      <c r="K12" s="23"/>
      <c r="L12" s="23">
        <v>0</v>
      </c>
      <c r="M12" s="23">
        <v>0</v>
      </c>
      <c r="N12" s="23">
        <v>0</v>
      </c>
      <c r="O12" s="22">
        <v>0</v>
      </c>
    </row>
    <row r="13" spans="1:15" ht="15.75">
      <c r="A13" s="26" t="s">
        <v>58</v>
      </c>
      <c r="B13" s="110">
        <v>4715</v>
      </c>
      <c r="C13" s="23">
        <v>0</v>
      </c>
      <c r="D13" s="23">
        <v>0</v>
      </c>
      <c r="E13" s="23">
        <v>0</v>
      </c>
      <c r="F13" s="23">
        <v>4715</v>
      </c>
      <c r="G13" s="23">
        <v>0</v>
      </c>
      <c r="H13" s="23">
        <v>0</v>
      </c>
      <c r="I13" s="23">
        <v>1528</v>
      </c>
      <c r="J13" s="23">
        <v>0</v>
      </c>
      <c r="K13" s="23"/>
      <c r="L13" s="23">
        <v>0</v>
      </c>
      <c r="M13" s="23">
        <v>0</v>
      </c>
      <c r="N13" s="23">
        <v>0</v>
      </c>
      <c r="O13" s="22">
        <v>0</v>
      </c>
    </row>
    <row r="14" spans="1:15" ht="16.5" customHeight="1">
      <c r="A14" s="26" t="s">
        <v>57</v>
      </c>
      <c r="B14" s="110">
        <v>13693</v>
      </c>
      <c r="C14" s="23">
        <v>0</v>
      </c>
      <c r="D14" s="23">
        <v>0</v>
      </c>
      <c r="E14" s="23">
        <v>0</v>
      </c>
      <c r="F14" s="23">
        <v>13693</v>
      </c>
      <c r="G14" s="23">
        <v>0</v>
      </c>
      <c r="H14" s="23">
        <v>630</v>
      </c>
      <c r="I14" s="23">
        <v>5831</v>
      </c>
      <c r="J14" s="23">
        <v>0</v>
      </c>
      <c r="K14" s="23"/>
      <c r="L14" s="23">
        <v>0</v>
      </c>
      <c r="M14" s="23">
        <v>0</v>
      </c>
      <c r="N14" s="23">
        <v>0</v>
      </c>
      <c r="O14" s="22">
        <v>0</v>
      </c>
    </row>
    <row r="15" spans="1:15" ht="15.75">
      <c r="A15" s="26" t="s">
        <v>56</v>
      </c>
      <c r="B15" s="110">
        <v>5307</v>
      </c>
      <c r="C15" s="23">
        <v>0</v>
      </c>
      <c r="D15" s="23">
        <v>0</v>
      </c>
      <c r="E15" s="23">
        <v>0</v>
      </c>
      <c r="F15" s="23">
        <v>5307</v>
      </c>
      <c r="G15" s="23">
        <v>0</v>
      </c>
      <c r="H15" s="23">
        <v>0</v>
      </c>
      <c r="I15" s="23">
        <v>2569</v>
      </c>
      <c r="J15" s="23">
        <v>0</v>
      </c>
      <c r="K15" s="23"/>
      <c r="L15" s="23">
        <v>0</v>
      </c>
      <c r="M15" s="23">
        <v>0</v>
      </c>
      <c r="N15" s="23">
        <v>0</v>
      </c>
      <c r="O15" s="22">
        <v>0</v>
      </c>
    </row>
    <row r="16" spans="1:15" ht="15.75">
      <c r="A16" s="26" t="s">
        <v>55</v>
      </c>
      <c r="B16" s="110">
        <v>45018</v>
      </c>
      <c r="C16" s="23">
        <v>0</v>
      </c>
      <c r="D16" s="23">
        <v>0</v>
      </c>
      <c r="E16" s="23">
        <v>0</v>
      </c>
      <c r="F16" s="23">
        <v>45018</v>
      </c>
      <c r="G16" s="23">
        <v>188</v>
      </c>
      <c r="H16" s="23">
        <v>184</v>
      </c>
      <c r="I16" s="23">
        <v>35489</v>
      </c>
      <c r="J16" s="23">
        <v>0</v>
      </c>
      <c r="K16" s="23"/>
      <c r="L16" s="23">
        <v>0</v>
      </c>
      <c r="M16" s="23">
        <v>0</v>
      </c>
      <c r="N16" s="23">
        <v>0</v>
      </c>
      <c r="O16" s="22">
        <v>0</v>
      </c>
    </row>
    <row r="17" spans="1:15" ht="15.75">
      <c r="A17" s="26" t="s">
        <v>54</v>
      </c>
      <c r="B17" s="110">
        <v>15775</v>
      </c>
      <c r="C17" s="23">
        <v>0</v>
      </c>
      <c r="D17" s="23">
        <v>0</v>
      </c>
      <c r="E17" s="23">
        <v>0</v>
      </c>
      <c r="F17" s="23">
        <v>15775</v>
      </c>
      <c r="G17" s="23">
        <v>893</v>
      </c>
      <c r="H17" s="23">
        <v>605</v>
      </c>
      <c r="I17" s="23">
        <v>7381</v>
      </c>
      <c r="J17" s="23">
        <v>0</v>
      </c>
      <c r="K17" s="23"/>
      <c r="L17" s="23">
        <v>0</v>
      </c>
      <c r="M17" s="23">
        <v>0</v>
      </c>
      <c r="N17" s="23">
        <v>0</v>
      </c>
      <c r="O17" s="22">
        <v>0</v>
      </c>
    </row>
    <row r="18" spans="1:15" ht="15.75">
      <c r="A18" s="26" t="s">
        <v>53</v>
      </c>
      <c r="B18" s="110">
        <v>37128</v>
      </c>
      <c r="C18" s="23">
        <v>0</v>
      </c>
      <c r="D18" s="23">
        <v>0</v>
      </c>
      <c r="E18" s="23">
        <v>0</v>
      </c>
      <c r="F18" s="23">
        <v>37128</v>
      </c>
      <c r="G18" s="23">
        <v>8907</v>
      </c>
      <c r="H18" s="23">
        <v>2225</v>
      </c>
      <c r="I18" s="23">
        <v>31457</v>
      </c>
      <c r="J18" s="23">
        <v>590</v>
      </c>
      <c r="K18" s="23"/>
      <c r="L18" s="23">
        <v>0</v>
      </c>
      <c r="M18" s="23">
        <v>0</v>
      </c>
      <c r="N18" s="23">
        <v>0</v>
      </c>
      <c r="O18" s="22">
        <v>0</v>
      </c>
    </row>
    <row r="19" spans="1:15" ht="15.75">
      <c r="A19" s="26" t="s">
        <v>52</v>
      </c>
      <c r="B19" s="110">
        <v>9964</v>
      </c>
      <c r="C19" s="23">
        <v>0</v>
      </c>
      <c r="D19" s="23">
        <v>0</v>
      </c>
      <c r="E19" s="23">
        <v>0</v>
      </c>
      <c r="F19" s="23">
        <v>9964</v>
      </c>
      <c r="G19" s="23">
        <v>0</v>
      </c>
      <c r="H19" s="23">
        <v>0</v>
      </c>
      <c r="I19" s="23">
        <v>1809</v>
      </c>
      <c r="J19" s="23">
        <v>0</v>
      </c>
      <c r="K19" s="23"/>
      <c r="L19" s="23">
        <v>0</v>
      </c>
      <c r="M19" s="23">
        <v>0</v>
      </c>
      <c r="N19" s="23">
        <v>0</v>
      </c>
      <c r="O19" s="22">
        <v>0</v>
      </c>
    </row>
    <row r="20" spans="1:15" ht="15.75">
      <c r="A20" s="26" t="s">
        <v>51</v>
      </c>
      <c r="B20" s="110">
        <v>2997</v>
      </c>
      <c r="C20" s="23">
        <v>0</v>
      </c>
      <c r="D20" s="23">
        <v>0</v>
      </c>
      <c r="E20" s="23">
        <v>0</v>
      </c>
      <c r="F20" s="23">
        <v>2997</v>
      </c>
      <c r="G20" s="23">
        <v>0</v>
      </c>
      <c r="H20" s="23">
        <v>0</v>
      </c>
      <c r="I20" s="23">
        <v>95</v>
      </c>
      <c r="J20" s="23">
        <v>0</v>
      </c>
      <c r="K20" s="23"/>
      <c r="L20" s="23">
        <v>0</v>
      </c>
      <c r="M20" s="23">
        <v>0</v>
      </c>
      <c r="N20" s="23">
        <v>0</v>
      </c>
      <c r="O20" s="22">
        <v>0</v>
      </c>
    </row>
    <row r="21" spans="1:15" ht="15.75">
      <c r="A21" s="26" t="s">
        <v>50</v>
      </c>
      <c r="B21" s="110">
        <v>63157</v>
      </c>
      <c r="C21" s="23">
        <v>0</v>
      </c>
      <c r="D21" s="23">
        <v>0</v>
      </c>
      <c r="E21" s="23">
        <v>0</v>
      </c>
      <c r="F21" s="23">
        <v>63157</v>
      </c>
      <c r="G21" s="23">
        <v>2551</v>
      </c>
      <c r="H21" s="23">
        <v>3746</v>
      </c>
      <c r="I21" s="23">
        <v>58139</v>
      </c>
      <c r="J21" s="23">
        <v>0</v>
      </c>
      <c r="K21" s="23"/>
      <c r="L21" s="23">
        <v>0</v>
      </c>
      <c r="M21" s="23">
        <v>0</v>
      </c>
      <c r="N21" s="23">
        <v>0</v>
      </c>
      <c r="O21" s="22">
        <v>0</v>
      </c>
    </row>
    <row r="22" spans="1:15" ht="15.6" customHeight="1">
      <c r="A22" s="26" t="s">
        <v>49</v>
      </c>
      <c r="B22" s="110">
        <v>0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250</v>
      </c>
      <c r="K22" s="23"/>
      <c r="L22" s="23">
        <v>0</v>
      </c>
      <c r="M22" s="23">
        <v>0</v>
      </c>
      <c r="N22" s="23">
        <v>0</v>
      </c>
      <c r="O22" s="22">
        <v>0</v>
      </c>
    </row>
    <row r="23" spans="1:15" ht="15.75">
      <c r="A23" s="26" t="s">
        <v>48</v>
      </c>
      <c r="B23" s="110">
        <v>6304</v>
      </c>
      <c r="C23" s="23">
        <v>0</v>
      </c>
      <c r="D23" s="23">
        <v>0</v>
      </c>
      <c r="E23" s="23">
        <v>0</v>
      </c>
      <c r="F23" s="23">
        <v>6304</v>
      </c>
      <c r="G23" s="23">
        <v>0</v>
      </c>
      <c r="H23" s="23">
        <v>60</v>
      </c>
      <c r="I23" s="23">
        <v>674</v>
      </c>
      <c r="J23" s="23">
        <v>0</v>
      </c>
      <c r="K23" s="23"/>
      <c r="L23" s="23">
        <v>0</v>
      </c>
      <c r="M23" s="23">
        <v>0</v>
      </c>
      <c r="N23" s="23">
        <v>0</v>
      </c>
      <c r="O23" s="22">
        <v>0</v>
      </c>
    </row>
    <row r="24" spans="1:15" ht="15.75">
      <c r="A24" s="26" t="s">
        <v>47</v>
      </c>
      <c r="B24" s="110">
        <v>35888</v>
      </c>
      <c r="C24" s="23">
        <v>0</v>
      </c>
      <c r="D24" s="23">
        <v>0</v>
      </c>
      <c r="E24" s="23">
        <v>0</v>
      </c>
      <c r="F24" s="23">
        <v>35888</v>
      </c>
      <c r="G24" s="23">
        <v>0</v>
      </c>
      <c r="H24" s="23">
        <v>0</v>
      </c>
      <c r="I24" s="23">
        <v>430</v>
      </c>
      <c r="J24" s="23">
        <v>0</v>
      </c>
      <c r="K24" s="23"/>
      <c r="L24" s="23">
        <v>0</v>
      </c>
      <c r="M24" s="23">
        <v>0</v>
      </c>
      <c r="N24" s="23">
        <v>0</v>
      </c>
      <c r="O24" s="22">
        <v>0</v>
      </c>
    </row>
    <row r="25" spans="1:15" ht="15.6" customHeight="1">
      <c r="A25" s="26" t="s">
        <v>46</v>
      </c>
      <c r="B25" s="110">
        <v>47394</v>
      </c>
      <c r="C25" s="23">
        <v>9234</v>
      </c>
      <c r="D25" s="23">
        <v>18878</v>
      </c>
      <c r="E25" s="23">
        <v>2690</v>
      </c>
      <c r="F25" s="109">
        <v>19282</v>
      </c>
      <c r="G25" s="23">
        <v>14955</v>
      </c>
      <c r="H25" s="23">
        <v>13735</v>
      </c>
      <c r="I25" s="23">
        <v>33671</v>
      </c>
      <c r="J25" s="23">
        <v>0</v>
      </c>
      <c r="K25" s="23"/>
      <c r="L25" s="23">
        <v>0</v>
      </c>
      <c r="M25" s="23">
        <v>0</v>
      </c>
      <c r="N25" s="23">
        <v>0</v>
      </c>
      <c r="O25" s="22">
        <v>0</v>
      </c>
    </row>
    <row r="26" spans="1:15" ht="15.6" customHeight="1">
      <c r="A26" s="26" t="s">
        <v>45</v>
      </c>
      <c r="B26" s="110">
        <v>28083</v>
      </c>
      <c r="C26" s="23">
        <v>0</v>
      </c>
      <c r="D26" s="23">
        <v>0</v>
      </c>
      <c r="E26" s="23">
        <v>0</v>
      </c>
      <c r="F26" s="109">
        <v>28083</v>
      </c>
      <c r="G26" s="23">
        <v>36275</v>
      </c>
      <c r="H26" s="23">
        <v>10</v>
      </c>
      <c r="I26" s="23">
        <v>6362</v>
      </c>
      <c r="J26" s="23">
        <v>0</v>
      </c>
      <c r="K26" s="23"/>
      <c r="L26" s="23">
        <v>0</v>
      </c>
      <c r="M26" s="23">
        <v>0</v>
      </c>
      <c r="N26" s="23">
        <v>0</v>
      </c>
      <c r="O26" s="22">
        <v>0</v>
      </c>
    </row>
    <row r="27" spans="1:15" ht="15.6" customHeight="1">
      <c r="A27" s="26" t="s">
        <v>44</v>
      </c>
      <c r="B27" s="110">
        <v>1256</v>
      </c>
      <c r="C27" s="23">
        <v>0</v>
      </c>
      <c r="D27" s="23">
        <v>0</v>
      </c>
      <c r="E27" s="23">
        <v>0</v>
      </c>
      <c r="F27" s="23">
        <v>1256</v>
      </c>
      <c r="G27" s="23">
        <v>0</v>
      </c>
      <c r="H27" s="23">
        <v>0</v>
      </c>
      <c r="I27" s="23">
        <v>1688</v>
      </c>
      <c r="J27" s="23">
        <v>0</v>
      </c>
      <c r="K27" s="23"/>
      <c r="L27" s="23">
        <v>0</v>
      </c>
      <c r="M27" s="23">
        <v>0</v>
      </c>
      <c r="N27" s="23">
        <v>0</v>
      </c>
      <c r="O27" s="22">
        <v>0</v>
      </c>
    </row>
    <row r="28" spans="1:15" ht="15.6" customHeight="1">
      <c r="A28" s="26" t="s">
        <v>43</v>
      </c>
      <c r="B28" s="110">
        <v>2821</v>
      </c>
      <c r="C28" s="23">
        <v>0</v>
      </c>
      <c r="D28" s="23">
        <v>0</v>
      </c>
      <c r="E28" s="23">
        <v>0</v>
      </c>
      <c r="F28" s="23">
        <v>2821</v>
      </c>
      <c r="G28" s="23">
        <v>0</v>
      </c>
      <c r="H28" s="23">
        <v>0</v>
      </c>
      <c r="I28" s="23">
        <v>2060</v>
      </c>
      <c r="J28" s="23">
        <v>0</v>
      </c>
      <c r="K28" s="23"/>
      <c r="L28" s="23">
        <v>0</v>
      </c>
      <c r="M28" s="23">
        <v>0</v>
      </c>
      <c r="N28" s="23">
        <v>0</v>
      </c>
      <c r="O28" s="22">
        <v>0</v>
      </c>
    </row>
    <row r="29" spans="1:15" ht="15.6" customHeight="1">
      <c r="A29" s="26" t="s">
        <v>42</v>
      </c>
      <c r="B29" s="110">
        <v>2789</v>
      </c>
      <c r="C29" s="23">
        <v>0</v>
      </c>
      <c r="D29" s="23">
        <v>0</v>
      </c>
      <c r="E29" s="23">
        <v>0</v>
      </c>
      <c r="F29" s="109">
        <v>2789</v>
      </c>
      <c r="G29" s="23">
        <v>0</v>
      </c>
      <c r="H29" s="23">
        <v>0</v>
      </c>
      <c r="I29" s="23">
        <v>1566</v>
      </c>
      <c r="J29" s="23">
        <v>0</v>
      </c>
      <c r="K29" s="23"/>
      <c r="L29" s="23">
        <v>0</v>
      </c>
      <c r="M29" s="23">
        <v>0</v>
      </c>
      <c r="N29" s="23">
        <v>0</v>
      </c>
      <c r="O29" s="22">
        <v>0</v>
      </c>
    </row>
    <row r="30" spans="1:15" ht="15.6" customHeight="1">
      <c r="A30" s="26" t="s">
        <v>41</v>
      </c>
      <c r="B30" s="110">
        <v>4376</v>
      </c>
      <c r="C30" s="23">
        <v>0</v>
      </c>
      <c r="D30" s="23">
        <v>0</v>
      </c>
      <c r="E30" s="23">
        <v>0</v>
      </c>
      <c r="F30" s="23">
        <v>4376</v>
      </c>
      <c r="G30" s="23">
        <v>0</v>
      </c>
      <c r="H30" s="23">
        <v>0</v>
      </c>
      <c r="I30" s="23">
        <v>3456</v>
      </c>
      <c r="J30" s="23">
        <v>0</v>
      </c>
      <c r="K30" s="23"/>
      <c r="L30" s="23">
        <v>0</v>
      </c>
      <c r="M30" s="23">
        <v>0</v>
      </c>
      <c r="N30" s="23">
        <v>0</v>
      </c>
      <c r="O30" s="22">
        <v>0</v>
      </c>
    </row>
    <row r="31" spans="1:15" ht="15.6" customHeight="1">
      <c r="A31" s="26" t="s">
        <v>40</v>
      </c>
      <c r="B31" s="110">
        <v>1583</v>
      </c>
      <c r="C31" s="23">
        <v>0</v>
      </c>
      <c r="D31" s="23">
        <v>0</v>
      </c>
      <c r="E31" s="23">
        <v>0</v>
      </c>
      <c r="F31" s="23">
        <v>1583</v>
      </c>
      <c r="G31" s="23">
        <v>0</v>
      </c>
      <c r="H31" s="23">
        <v>0</v>
      </c>
      <c r="I31" s="23">
        <v>1049</v>
      </c>
      <c r="J31" s="23">
        <v>0</v>
      </c>
      <c r="K31" s="23"/>
      <c r="L31" s="23">
        <v>0</v>
      </c>
      <c r="M31" s="23">
        <v>0</v>
      </c>
      <c r="N31" s="23">
        <v>0</v>
      </c>
      <c r="O31" s="22">
        <v>0</v>
      </c>
    </row>
    <row r="32" spans="1:15" ht="15.6" customHeight="1">
      <c r="A32" s="26" t="s">
        <v>39</v>
      </c>
      <c r="B32" s="110">
        <v>3506</v>
      </c>
      <c r="C32" s="23">
        <v>0</v>
      </c>
      <c r="D32" s="23">
        <v>0</v>
      </c>
      <c r="E32" s="23">
        <v>0</v>
      </c>
      <c r="F32" s="23">
        <v>3506</v>
      </c>
      <c r="G32" s="23">
        <v>0</v>
      </c>
      <c r="H32" s="23">
        <v>0</v>
      </c>
      <c r="I32" s="23">
        <v>1927</v>
      </c>
      <c r="J32" s="23">
        <v>0</v>
      </c>
      <c r="K32" s="23"/>
      <c r="L32" s="23">
        <v>0</v>
      </c>
      <c r="M32" s="23">
        <v>0</v>
      </c>
      <c r="N32" s="23">
        <v>0</v>
      </c>
      <c r="O32" s="22">
        <v>0</v>
      </c>
    </row>
    <row r="33" spans="1:15" ht="17.45" customHeight="1">
      <c r="A33" s="26" t="s">
        <v>38</v>
      </c>
      <c r="B33" s="110">
        <v>6759</v>
      </c>
      <c r="C33" s="23">
        <v>0</v>
      </c>
      <c r="D33" s="23">
        <v>0</v>
      </c>
      <c r="E33" s="23">
        <v>0</v>
      </c>
      <c r="F33" s="23">
        <v>6759</v>
      </c>
      <c r="G33" s="23">
        <v>0</v>
      </c>
      <c r="H33" s="23">
        <v>0</v>
      </c>
      <c r="I33" s="23">
        <v>186</v>
      </c>
      <c r="J33" s="23">
        <v>0</v>
      </c>
      <c r="K33" s="23"/>
      <c r="L33" s="23">
        <v>0</v>
      </c>
      <c r="M33" s="23">
        <v>0</v>
      </c>
      <c r="N33" s="23">
        <v>0</v>
      </c>
      <c r="O33" s="22">
        <v>0</v>
      </c>
    </row>
    <row r="34" spans="1:15" ht="15.75">
      <c r="A34" s="26" t="s">
        <v>37</v>
      </c>
      <c r="B34" s="110">
        <v>1981</v>
      </c>
      <c r="C34" s="23">
        <v>0</v>
      </c>
      <c r="D34" s="23">
        <v>0</v>
      </c>
      <c r="E34" s="23">
        <v>0</v>
      </c>
      <c r="F34" s="23">
        <v>1981</v>
      </c>
      <c r="G34" s="23">
        <v>0</v>
      </c>
      <c r="H34" s="23">
        <v>0</v>
      </c>
      <c r="I34" s="23">
        <v>1153</v>
      </c>
      <c r="J34" s="23">
        <v>0</v>
      </c>
      <c r="K34" s="23"/>
      <c r="L34" s="23">
        <v>0</v>
      </c>
      <c r="M34" s="23">
        <v>0</v>
      </c>
      <c r="N34" s="23">
        <v>0</v>
      </c>
      <c r="O34" s="22">
        <v>0</v>
      </c>
    </row>
    <row r="35" spans="1:15" ht="16.899999999999999" customHeight="1">
      <c r="A35" s="26" t="s">
        <v>36</v>
      </c>
      <c r="B35" s="110">
        <v>4730</v>
      </c>
      <c r="C35" s="23">
        <v>0</v>
      </c>
      <c r="D35" s="23">
        <v>0</v>
      </c>
      <c r="E35" s="23">
        <v>0</v>
      </c>
      <c r="F35" s="23">
        <v>4730</v>
      </c>
      <c r="G35" s="23">
        <v>0</v>
      </c>
      <c r="H35" s="23">
        <v>0</v>
      </c>
      <c r="I35" s="23">
        <v>2415</v>
      </c>
      <c r="J35" s="23">
        <v>0</v>
      </c>
      <c r="K35" s="23"/>
      <c r="L35" s="23">
        <v>0</v>
      </c>
      <c r="M35" s="23">
        <v>0</v>
      </c>
      <c r="N35" s="23">
        <v>0</v>
      </c>
      <c r="O35" s="22">
        <v>0</v>
      </c>
    </row>
    <row r="36" spans="1:15" s="27" customFormat="1" ht="15.6" customHeight="1">
      <c r="A36" s="29" t="s">
        <v>35</v>
      </c>
      <c r="B36" s="110">
        <v>1850</v>
      </c>
      <c r="C36" s="23">
        <v>0</v>
      </c>
      <c r="D36" s="23">
        <v>0</v>
      </c>
      <c r="E36" s="23">
        <v>0</v>
      </c>
      <c r="F36" s="23">
        <v>1850</v>
      </c>
      <c r="G36" s="23">
        <v>0</v>
      </c>
      <c r="H36" s="23">
        <v>0</v>
      </c>
      <c r="I36" s="23">
        <v>500</v>
      </c>
      <c r="J36" s="23">
        <v>0</v>
      </c>
      <c r="K36" s="28">
        <v>12100</v>
      </c>
      <c r="L36" s="23">
        <v>0</v>
      </c>
      <c r="M36" s="23">
        <v>0</v>
      </c>
      <c r="N36" s="23">
        <v>0</v>
      </c>
      <c r="O36" s="22">
        <v>0</v>
      </c>
    </row>
    <row r="37" spans="1:15" ht="15.6" customHeight="1">
      <c r="A37" s="26" t="s">
        <v>34</v>
      </c>
      <c r="B37" s="110">
        <v>48711</v>
      </c>
      <c r="C37" s="23">
        <v>0</v>
      </c>
      <c r="D37" s="23">
        <v>0</v>
      </c>
      <c r="E37" s="23">
        <v>0</v>
      </c>
      <c r="F37" s="23">
        <v>48711</v>
      </c>
      <c r="G37" s="23">
        <v>319</v>
      </c>
      <c r="H37" s="23">
        <v>3524</v>
      </c>
      <c r="I37" s="23">
        <v>43059</v>
      </c>
      <c r="J37" s="23">
        <v>0</v>
      </c>
      <c r="K37" s="23"/>
      <c r="L37" s="23">
        <v>0</v>
      </c>
      <c r="M37" s="23">
        <v>0</v>
      </c>
      <c r="N37" s="23">
        <v>0</v>
      </c>
      <c r="O37" s="22">
        <v>0</v>
      </c>
    </row>
    <row r="38" spans="1:15" ht="15.75">
      <c r="A38" s="26" t="s">
        <v>33</v>
      </c>
      <c r="B38" s="110">
        <v>0</v>
      </c>
      <c r="C38" s="23">
        <v>0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/>
      <c r="L38" s="23">
        <v>0</v>
      </c>
      <c r="M38" s="23">
        <v>0</v>
      </c>
      <c r="N38" s="23">
        <v>0</v>
      </c>
      <c r="O38" s="22">
        <v>0</v>
      </c>
    </row>
    <row r="39" spans="1:15" ht="15.6" customHeight="1">
      <c r="A39" s="26" t="s">
        <v>32</v>
      </c>
      <c r="B39" s="110">
        <v>80903</v>
      </c>
      <c r="C39" s="23">
        <v>0</v>
      </c>
      <c r="D39" s="23">
        <v>0</v>
      </c>
      <c r="E39" s="23">
        <v>0</v>
      </c>
      <c r="F39" s="109">
        <v>80903</v>
      </c>
      <c r="G39" s="23">
        <v>2000</v>
      </c>
      <c r="H39" s="23">
        <v>3197</v>
      </c>
      <c r="I39" s="23">
        <v>66418</v>
      </c>
      <c r="J39" s="23">
        <v>0</v>
      </c>
      <c r="K39" s="23"/>
      <c r="L39" s="23">
        <v>0</v>
      </c>
      <c r="M39" s="23">
        <v>0</v>
      </c>
      <c r="N39" s="23">
        <v>0</v>
      </c>
      <c r="O39" s="22">
        <v>0</v>
      </c>
    </row>
    <row r="40" spans="1:15" ht="15.6" customHeight="1">
      <c r="A40" s="26" t="s">
        <v>31</v>
      </c>
      <c r="B40" s="110">
        <v>60338</v>
      </c>
      <c r="C40" s="23">
        <v>32954</v>
      </c>
      <c r="D40" s="23">
        <v>109</v>
      </c>
      <c r="E40" s="23">
        <v>0</v>
      </c>
      <c r="F40" s="23">
        <v>27275</v>
      </c>
      <c r="G40" s="23">
        <v>0</v>
      </c>
      <c r="H40" s="23">
        <v>9850</v>
      </c>
      <c r="I40" s="23">
        <v>1413</v>
      </c>
      <c r="J40" s="23">
        <v>0</v>
      </c>
      <c r="K40" s="23"/>
      <c r="L40" s="23">
        <v>0</v>
      </c>
      <c r="M40" s="23">
        <v>0</v>
      </c>
      <c r="N40" s="23">
        <v>0</v>
      </c>
      <c r="O40" s="22">
        <v>0</v>
      </c>
    </row>
    <row r="41" spans="1:15" ht="15.6" customHeight="1">
      <c r="A41" s="26" t="s">
        <v>30</v>
      </c>
      <c r="B41" s="110">
        <v>269940</v>
      </c>
      <c r="C41" s="23">
        <v>116166</v>
      </c>
      <c r="D41" s="23">
        <v>1912</v>
      </c>
      <c r="E41" s="23">
        <v>0</v>
      </c>
      <c r="F41" s="109">
        <v>151862</v>
      </c>
      <c r="G41" s="23">
        <v>5578</v>
      </c>
      <c r="H41" s="23">
        <v>74960</v>
      </c>
      <c r="I41" s="23">
        <v>210955</v>
      </c>
      <c r="J41" s="23">
        <v>0</v>
      </c>
      <c r="K41" s="23"/>
      <c r="L41" s="23">
        <v>0</v>
      </c>
      <c r="M41" s="23">
        <v>0</v>
      </c>
      <c r="N41" s="23">
        <v>0</v>
      </c>
      <c r="O41" s="22">
        <v>0</v>
      </c>
    </row>
    <row r="42" spans="1:15" ht="15.6" customHeight="1">
      <c r="A42" s="26" t="s">
        <v>29</v>
      </c>
      <c r="B42" s="110">
        <v>45900</v>
      </c>
      <c r="C42" s="23">
        <v>0</v>
      </c>
      <c r="D42" s="23">
        <v>0</v>
      </c>
      <c r="E42" s="23">
        <v>0</v>
      </c>
      <c r="F42" s="23">
        <v>45900</v>
      </c>
      <c r="G42" s="23">
        <v>0</v>
      </c>
      <c r="H42" s="23">
        <v>0</v>
      </c>
      <c r="I42" s="23">
        <v>0</v>
      </c>
      <c r="J42" s="23">
        <v>0</v>
      </c>
      <c r="K42" s="23"/>
      <c r="L42" s="23">
        <v>0</v>
      </c>
      <c r="M42" s="23">
        <v>0</v>
      </c>
      <c r="N42" s="23">
        <v>0</v>
      </c>
      <c r="O42" s="22">
        <v>0</v>
      </c>
    </row>
    <row r="43" spans="1:15" ht="15.6" customHeight="1">
      <c r="A43" s="26" t="s">
        <v>28</v>
      </c>
      <c r="B43" s="110">
        <v>0</v>
      </c>
      <c r="C43" s="23">
        <v>0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280</v>
      </c>
      <c r="K43" s="23"/>
      <c r="L43" s="23">
        <v>0</v>
      </c>
      <c r="M43" s="23">
        <v>0</v>
      </c>
      <c r="N43" s="23">
        <v>0</v>
      </c>
      <c r="O43" s="22">
        <v>0</v>
      </c>
    </row>
    <row r="44" spans="1:15" ht="15" customHeight="1">
      <c r="A44" s="26" t="s">
        <v>27</v>
      </c>
      <c r="B44" s="110">
        <v>0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/>
      <c r="L44" s="23">
        <v>0</v>
      </c>
      <c r="M44" s="23">
        <v>0</v>
      </c>
      <c r="N44" s="23">
        <v>0</v>
      </c>
      <c r="O44" s="22">
        <v>0</v>
      </c>
    </row>
    <row r="45" spans="1:15" ht="32.25" customHeight="1">
      <c r="A45" s="31" t="s">
        <v>26</v>
      </c>
      <c r="B45" s="110">
        <v>46870</v>
      </c>
      <c r="C45" s="23">
        <v>0</v>
      </c>
      <c r="D45" s="23">
        <v>70</v>
      </c>
      <c r="E45" s="23">
        <v>70</v>
      </c>
      <c r="F45" s="23">
        <v>46800</v>
      </c>
      <c r="G45" s="23">
        <v>0</v>
      </c>
      <c r="H45" s="23">
        <v>0</v>
      </c>
      <c r="I45" s="23">
        <v>0</v>
      </c>
      <c r="J45" s="23">
        <v>0</v>
      </c>
      <c r="K45" s="23"/>
      <c r="L45" s="23">
        <v>0</v>
      </c>
      <c r="M45" s="23">
        <v>0</v>
      </c>
      <c r="N45" s="23">
        <v>0</v>
      </c>
      <c r="O45" s="22">
        <v>0</v>
      </c>
    </row>
    <row r="46" spans="1:15" ht="15.6" customHeight="1">
      <c r="A46" s="26" t="s">
        <v>25</v>
      </c>
      <c r="B46" s="110">
        <v>0</v>
      </c>
      <c r="C46" s="23">
        <v>0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/>
      <c r="L46" s="23">
        <v>0</v>
      </c>
      <c r="M46" s="23">
        <v>0</v>
      </c>
      <c r="N46" s="23">
        <v>0</v>
      </c>
      <c r="O46" s="22">
        <v>0</v>
      </c>
    </row>
    <row r="47" spans="1:15" ht="33" customHeight="1">
      <c r="A47" s="26" t="s">
        <v>24</v>
      </c>
      <c r="B47" s="110">
        <v>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/>
      <c r="L47" s="23">
        <v>0</v>
      </c>
      <c r="M47" s="23">
        <v>0</v>
      </c>
      <c r="N47" s="23">
        <v>0</v>
      </c>
      <c r="O47" s="22">
        <v>0</v>
      </c>
    </row>
    <row r="48" spans="1:15" s="2" customFormat="1" ht="15.75">
      <c r="A48" s="26" t="s">
        <v>23</v>
      </c>
      <c r="B48" s="110">
        <v>5817</v>
      </c>
      <c r="C48" s="23">
        <v>0</v>
      </c>
      <c r="D48" s="23">
        <v>0</v>
      </c>
      <c r="E48" s="23">
        <v>0</v>
      </c>
      <c r="F48" s="23">
        <v>5817</v>
      </c>
      <c r="G48" s="23">
        <v>0</v>
      </c>
      <c r="H48" s="23">
        <v>0</v>
      </c>
      <c r="I48" s="23">
        <v>930</v>
      </c>
      <c r="J48" s="23">
        <v>0</v>
      </c>
      <c r="K48" s="23"/>
      <c r="L48" s="23">
        <v>0</v>
      </c>
      <c r="M48" s="23">
        <v>0</v>
      </c>
      <c r="N48" s="23">
        <v>0</v>
      </c>
      <c r="O48" s="22">
        <v>0</v>
      </c>
    </row>
    <row r="49" spans="1:15" ht="15.75">
      <c r="A49" s="26" t="s">
        <v>22</v>
      </c>
      <c r="B49" s="110">
        <v>0</v>
      </c>
      <c r="C49" s="23">
        <v>0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/>
      <c r="L49" s="23">
        <v>0</v>
      </c>
      <c r="M49" s="23">
        <v>0</v>
      </c>
      <c r="N49" s="23">
        <v>0</v>
      </c>
      <c r="O49" s="22">
        <v>0</v>
      </c>
    </row>
    <row r="50" spans="1:15" ht="15.75">
      <c r="A50" s="26" t="s">
        <v>21</v>
      </c>
      <c r="B50" s="110">
        <v>5656</v>
      </c>
      <c r="C50" s="23">
        <v>0</v>
      </c>
      <c r="D50" s="23">
        <v>0</v>
      </c>
      <c r="E50" s="23">
        <v>0</v>
      </c>
      <c r="F50" s="23">
        <v>5656</v>
      </c>
      <c r="G50" s="23">
        <v>130</v>
      </c>
      <c r="H50" s="23">
        <v>0</v>
      </c>
      <c r="I50" s="23">
        <v>1267</v>
      </c>
      <c r="J50" s="23">
        <v>0</v>
      </c>
      <c r="K50" s="23"/>
      <c r="L50" s="23">
        <v>0</v>
      </c>
      <c r="M50" s="23">
        <v>0</v>
      </c>
      <c r="N50" s="23">
        <v>0</v>
      </c>
      <c r="O50" s="22">
        <v>0</v>
      </c>
    </row>
    <row r="51" spans="1:15" ht="17.45" customHeight="1">
      <c r="A51" s="26" t="s">
        <v>20</v>
      </c>
      <c r="B51" s="110">
        <v>6153</v>
      </c>
      <c r="C51" s="23">
        <v>0</v>
      </c>
      <c r="D51" s="23">
        <v>0</v>
      </c>
      <c r="E51" s="23">
        <v>0</v>
      </c>
      <c r="F51" s="23">
        <v>6153</v>
      </c>
      <c r="G51" s="23">
        <v>0</v>
      </c>
      <c r="H51" s="23">
        <v>0</v>
      </c>
      <c r="I51" s="23">
        <v>733</v>
      </c>
      <c r="J51" s="23">
        <v>0</v>
      </c>
      <c r="K51" s="23"/>
      <c r="L51" s="23">
        <v>0</v>
      </c>
      <c r="M51" s="23">
        <v>0</v>
      </c>
      <c r="N51" s="23">
        <v>0</v>
      </c>
      <c r="O51" s="22">
        <v>0</v>
      </c>
    </row>
    <row r="52" spans="1:15" s="27" customFormat="1" ht="15" customHeight="1">
      <c r="A52" s="29" t="s">
        <v>19</v>
      </c>
      <c r="B52" s="110">
        <v>26680</v>
      </c>
      <c r="C52" s="23">
        <v>0</v>
      </c>
      <c r="D52" s="23">
        <v>0</v>
      </c>
      <c r="E52" s="23">
        <v>0</v>
      </c>
      <c r="F52" s="23">
        <v>26680</v>
      </c>
      <c r="G52" s="23">
        <v>0</v>
      </c>
      <c r="H52" s="23">
        <v>946</v>
      </c>
      <c r="I52" s="23">
        <v>35930</v>
      </c>
      <c r="J52" s="23">
        <v>0</v>
      </c>
      <c r="K52" s="28">
        <v>452030</v>
      </c>
      <c r="L52" s="23">
        <v>0</v>
      </c>
      <c r="M52" s="23">
        <v>0</v>
      </c>
      <c r="N52" s="23">
        <v>0</v>
      </c>
      <c r="O52" s="22">
        <v>0</v>
      </c>
    </row>
    <row r="53" spans="1:15" s="27" customFormat="1" ht="15.75">
      <c r="A53" s="29" t="s">
        <v>18</v>
      </c>
      <c r="B53" s="110">
        <v>8990</v>
      </c>
      <c r="C53" s="23">
        <v>0</v>
      </c>
      <c r="D53" s="23">
        <v>0</v>
      </c>
      <c r="E53" s="23">
        <v>0</v>
      </c>
      <c r="F53" s="23">
        <v>8990</v>
      </c>
      <c r="G53" s="23">
        <v>0</v>
      </c>
      <c r="H53" s="23">
        <v>0</v>
      </c>
      <c r="I53" s="23">
        <v>5326</v>
      </c>
      <c r="J53" s="23">
        <v>0</v>
      </c>
      <c r="K53" s="28">
        <v>86024.4</v>
      </c>
      <c r="L53" s="23">
        <v>0</v>
      </c>
      <c r="M53" s="23">
        <v>0</v>
      </c>
      <c r="N53" s="23">
        <v>0</v>
      </c>
      <c r="O53" s="22">
        <v>0</v>
      </c>
    </row>
    <row r="54" spans="1:15" s="27" customFormat="1" ht="15.75">
      <c r="A54" s="29" t="s">
        <v>17</v>
      </c>
      <c r="B54" s="110">
        <v>8440</v>
      </c>
      <c r="C54" s="23">
        <v>0</v>
      </c>
      <c r="D54" s="23">
        <v>0</v>
      </c>
      <c r="E54" s="23">
        <v>0</v>
      </c>
      <c r="F54" s="23">
        <v>8440</v>
      </c>
      <c r="G54" s="23">
        <v>0</v>
      </c>
      <c r="H54" s="23">
        <v>0</v>
      </c>
      <c r="I54" s="23">
        <v>8766</v>
      </c>
      <c r="J54" s="23">
        <v>0</v>
      </c>
      <c r="K54" s="28">
        <v>116160.4</v>
      </c>
      <c r="L54" s="23">
        <v>0</v>
      </c>
      <c r="M54" s="23">
        <v>0</v>
      </c>
      <c r="N54" s="23">
        <v>0</v>
      </c>
      <c r="O54" s="22">
        <v>0</v>
      </c>
    </row>
    <row r="55" spans="1:15" s="27" customFormat="1" ht="15.75">
      <c r="A55" s="29" t="s">
        <v>16</v>
      </c>
      <c r="B55" s="110">
        <v>8150</v>
      </c>
      <c r="C55" s="23">
        <v>0</v>
      </c>
      <c r="D55" s="23">
        <v>0</v>
      </c>
      <c r="E55" s="23">
        <v>0</v>
      </c>
      <c r="F55" s="23">
        <v>8150</v>
      </c>
      <c r="G55" s="23">
        <v>0</v>
      </c>
      <c r="H55" s="23">
        <v>2180</v>
      </c>
      <c r="I55" s="23">
        <v>10556</v>
      </c>
      <c r="J55" s="23">
        <v>0</v>
      </c>
      <c r="K55" s="28">
        <v>140546.4</v>
      </c>
      <c r="L55" s="23">
        <v>0</v>
      </c>
      <c r="M55" s="23">
        <v>0</v>
      </c>
      <c r="N55" s="23">
        <v>0</v>
      </c>
      <c r="O55" s="22">
        <v>0</v>
      </c>
    </row>
    <row r="56" spans="1:15" ht="15.75">
      <c r="A56" s="26" t="s">
        <v>15</v>
      </c>
      <c r="B56" s="110">
        <v>1309</v>
      </c>
      <c r="C56" s="23">
        <v>0</v>
      </c>
      <c r="D56" s="23">
        <v>0</v>
      </c>
      <c r="E56" s="23">
        <v>0</v>
      </c>
      <c r="F56" s="23">
        <v>1309</v>
      </c>
      <c r="G56" s="23">
        <v>0</v>
      </c>
      <c r="H56" s="23">
        <v>0</v>
      </c>
      <c r="I56" s="23">
        <v>1809</v>
      </c>
      <c r="J56" s="23">
        <v>0</v>
      </c>
      <c r="K56" s="23"/>
      <c r="L56" s="23">
        <v>0</v>
      </c>
      <c r="M56" s="23">
        <v>0</v>
      </c>
      <c r="N56" s="23">
        <v>0</v>
      </c>
      <c r="O56" s="22">
        <v>0</v>
      </c>
    </row>
    <row r="57" spans="1:15" ht="15.75">
      <c r="A57" s="26" t="s">
        <v>14</v>
      </c>
      <c r="B57" s="110">
        <v>31158</v>
      </c>
      <c r="C57" s="23">
        <v>215</v>
      </c>
      <c r="D57" s="23">
        <v>7004</v>
      </c>
      <c r="E57" s="23">
        <v>222</v>
      </c>
      <c r="F57" s="23">
        <v>23939</v>
      </c>
      <c r="G57" s="23">
        <v>658</v>
      </c>
      <c r="H57" s="23">
        <v>805</v>
      </c>
      <c r="I57" s="23">
        <v>8000</v>
      </c>
      <c r="J57" s="23">
        <v>0</v>
      </c>
      <c r="K57" s="23"/>
      <c r="L57" s="23">
        <v>0</v>
      </c>
      <c r="M57" s="23">
        <v>0</v>
      </c>
      <c r="N57" s="23">
        <v>0</v>
      </c>
      <c r="O57" s="22">
        <v>0</v>
      </c>
    </row>
    <row r="58" spans="1:15" ht="15.75">
      <c r="A58" s="26" t="s">
        <v>13</v>
      </c>
      <c r="B58" s="110">
        <v>476456</v>
      </c>
      <c r="C58" s="23">
        <v>67222</v>
      </c>
      <c r="D58" s="23">
        <v>227629</v>
      </c>
      <c r="E58" s="23">
        <v>31162</v>
      </c>
      <c r="F58" s="23">
        <v>181605</v>
      </c>
      <c r="G58" s="23">
        <v>113417</v>
      </c>
      <c r="H58" s="23">
        <v>136265</v>
      </c>
      <c r="I58" s="23">
        <v>322131</v>
      </c>
      <c r="J58" s="23">
        <v>0</v>
      </c>
      <c r="K58" s="23"/>
      <c r="L58" s="23">
        <v>0</v>
      </c>
      <c r="M58" s="23">
        <v>0</v>
      </c>
      <c r="N58" s="23">
        <v>0</v>
      </c>
      <c r="O58" s="22">
        <v>0</v>
      </c>
    </row>
    <row r="59" spans="1:15" ht="16.149999999999999" customHeight="1">
      <c r="A59" s="26" t="s">
        <v>12</v>
      </c>
      <c r="B59" s="110">
        <v>0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/>
      <c r="L59" s="23">
        <v>0</v>
      </c>
      <c r="M59" s="23">
        <v>0</v>
      </c>
      <c r="N59" s="23">
        <v>0</v>
      </c>
      <c r="O59" s="22">
        <v>0</v>
      </c>
    </row>
    <row r="60" spans="1:15" ht="15.75">
      <c r="A60" s="26" t="s">
        <v>11</v>
      </c>
      <c r="B60" s="110">
        <v>0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/>
      <c r="L60" s="23">
        <v>0</v>
      </c>
      <c r="M60" s="23">
        <v>0</v>
      </c>
      <c r="N60" s="23">
        <v>0</v>
      </c>
      <c r="O60" s="22">
        <v>0</v>
      </c>
    </row>
    <row r="61" spans="1:15" ht="15.75" customHeight="1">
      <c r="A61" s="26" t="s">
        <v>10</v>
      </c>
      <c r="B61" s="110">
        <v>35398</v>
      </c>
      <c r="C61" s="23">
        <v>0</v>
      </c>
      <c r="D61" s="23">
        <v>0</v>
      </c>
      <c r="E61" s="23">
        <v>0</v>
      </c>
      <c r="F61" s="23">
        <v>35398</v>
      </c>
      <c r="G61" s="23">
        <v>0</v>
      </c>
      <c r="H61" s="23">
        <v>29900</v>
      </c>
      <c r="I61" s="23">
        <v>44767</v>
      </c>
      <c r="J61" s="23">
        <v>0</v>
      </c>
      <c r="K61" s="23"/>
      <c r="L61" s="23">
        <v>0</v>
      </c>
      <c r="M61" s="23">
        <v>0</v>
      </c>
      <c r="N61" s="23">
        <v>0</v>
      </c>
      <c r="O61" s="22">
        <v>0</v>
      </c>
    </row>
    <row r="62" spans="1:15" ht="31.5" customHeight="1">
      <c r="A62" s="26" t="s">
        <v>9</v>
      </c>
      <c r="B62" s="110">
        <v>0</v>
      </c>
      <c r="C62" s="23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/>
      <c r="L62" s="23">
        <v>0</v>
      </c>
      <c r="M62" s="23">
        <v>0</v>
      </c>
      <c r="N62" s="23">
        <v>0</v>
      </c>
      <c r="O62" s="22">
        <v>0</v>
      </c>
    </row>
    <row r="63" spans="1:15" ht="15.75">
      <c r="A63" s="26" t="s">
        <v>8</v>
      </c>
      <c r="B63" s="110">
        <v>15603</v>
      </c>
      <c r="C63" s="23">
        <v>0</v>
      </c>
      <c r="D63" s="23">
        <v>0</v>
      </c>
      <c r="E63" s="23">
        <v>0</v>
      </c>
      <c r="F63" s="23">
        <v>15603</v>
      </c>
      <c r="G63" s="23">
        <v>1174</v>
      </c>
      <c r="H63" s="23">
        <v>1130</v>
      </c>
      <c r="I63" s="23">
        <v>19762</v>
      </c>
      <c r="J63" s="23">
        <v>0</v>
      </c>
      <c r="K63" s="23"/>
      <c r="L63" s="23">
        <v>0</v>
      </c>
      <c r="M63" s="23">
        <v>0</v>
      </c>
      <c r="N63" s="23">
        <v>0</v>
      </c>
      <c r="O63" s="22">
        <v>0</v>
      </c>
    </row>
    <row r="64" spans="1:15" ht="15.6" customHeight="1">
      <c r="A64" s="26" t="s">
        <v>7</v>
      </c>
      <c r="B64" s="110">
        <v>37715</v>
      </c>
      <c r="C64" s="23">
        <v>0</v>
      </c>
      <c r="D64" s="23">
        <v>0</v>
      </c>
      <c r="E64" s="23">
        <v>0</v>
      </c>
      <c r="F64" s="23">
        <v>37715</v>
      </c>
      <c r="G64" s="23">
        <v>552</v>
      </c>
      <c r="H64" s="23">
        <v>9102</v>
      </c>
      <c r="I64" s="23">
        <v>59111</v>
      </c>
      <c r="J64" s="23">
        <v>0</v>
      </c>
      <c r="K64" s="23"/>
      <c r="L64" s="23">
        <v>0</v>
      </c>
      <c r="M64" s="23">
        <v>0</v>
      </c>
      <c r="N64" s="23">
        <v>0</v>
      </c>
      <c r="O64" s="22">
        <v>0</v>
      </c>
    </row>
    <row r="65" spans="1:15" ht="15.75">
      <c r="A65" s="26" t="s">
        <v>6</v>
      </c>
      <c r="B65" s="110">
        <v>1209</v>
      </c>
      <c r="C65" s="23">
        <v>0</v>
      </c>
      <c r="D65" s="23">
        <v>0</v>
      </c>
      <c r="E65" s="23">
        <v>0</v>
      </c>
      <c r="F65" s="23">
        <v>1209</v>
      </c>
      <c r="G65" s="23">
        <v>0</v>
      </c>
      <c r="H65" s="23">
        <v>20</v>
      </c>
      <c r="I65" s="23">
        <v>8</v>
      </c>
      <c r="J65" s="23">
        <v>0</v>
      </c>
      <c r="K65" s="23"/>
      <c r="L65" s="23">
        <v>0</v>
      </c>
      <c r="M65" s="23">
        <v>0</v>
      </c>
      <c r="N65" s="23">
        <v>0</v>
      </c>
      <c r="O65" s="22">
        <v>0</v>
      </c>
    </row>
    <row r="66" spans="1:15" ht="15.75">
      <c r="A66" s="26" t="s">
        <v>5</v>
      </c>
      <c r="B66" s="110">
        <v>62574</v>
      </c>
      <c r="C66" s="23">
        <v>0</v>
      </c>
      <c r="D66" s="23">
        <v>0</v>
      </c>
      <c r="E66" s="23">
        <v>0</v>
      </c>
      <c r="F66" s="23">
        <v>62574</v>
      </c>
      <c r="G66" s="23">
        <v>5838</v>
      </c>
      <c r="H66" s="23">
        <v>0</v>
      </c>
      <c r="I66" s="23">
        <v>24046</v>
      </c>
      <c r="J66" s="23">
        <v>0</v>
      </c>
      <c r="K66" s="23"/>
      <c r="L66" s="23">
        <v>0</v>
      </c>
      <c r="M66" s="23">
        <v>0</v>
      </c>
      <c r="N66" s="23">
        <v>0</v>
      </c>
      <c r="O66" s="22">
        <v>0</v>
      </c>
    </row>
    <row r="67" spans="1:15" ht="19.5" customHeight="1">
      <c r="A67" s="26" t="s">
        <v>4</v>
      </c>
      <c r="B67" s="110">
        <v>700</v>
      </c>
      <c r="C67" s="23">
        <v>0</v>
      </c>
      <c r="D67" s="23">
        <v>0</v>
      </c>
      <c r="E67" s="23">
        <v>0</v>
      </c>
      <c r="F67" s="109">
        <v>700</v>
      </c>
      <c r="G67" s="23">
        <v>0</v>
      </c>
      <c r="H67" s="23">
        <v>0</v>
      </c>
      <c r="I67" s="23">
        <v>0</v>
      </c>
      <c r="J67" s="23">
        <v>2885</v>
      </c>
      <c r="K67" s="23"/>
      <c r="L67" s="23">
        <v>0</v>
      </c>
      <c r="M67" s="23">
        <v>0</v>
      </c>
      <c r="N67" s="23">
        <v>0</v>
      </c>
      <c r="O67" s="22">
        <v>0</v>
      </c>
    </row>
    <row r="68" spans="1:15" s="27" customFormat="1" ht="15.75">
      <c r="A68" s="29" t="s">
        <v>3</v>
      </c>
      <c r="B68" s="110">
        <v>178838</v>
      </c>
      <c r="C68" s="23">
        <v>0</v>
      </c>
      <c r="D68" s="23">
        <v>0</v>
      </c>
      <c r="E68" s="23">
        <v>0</v>
      </c>
      <c r="F68" s="109">
        <v>178838</v>
      </c>
      <c r="G68" s="23">
        <v>0</v>
      </c>
      <c r="H68" s="23">
        <v>6417</v>
      </c>
      <c r="I68" s="23">
        <v>123390</v>
      </c>
      <c r="J68" s="23">
        <v>0</v>
      </c>
      <c r="K68" s="28">
        <v>1900886</v>
      </c>
      <c r="L68" s="23">
        <v>0</v>
      </c>
      <c r="M68" s="23">
        <v>0</v>
      </c>
      <c r="N68" s="23">
        <v>0</v>
      </c>
      <c r="O68" s="22">
        <v>0</v>
      </c>
    </row>
    <row r="69" spans="1:15" ht="15.75">
      <c r="A69" s="26" t="s">
        <v>2</v>
      </c>
      <c r="B69" s="110">
        <v>228213</v>
      </c>
      <c r="C69" s="23">
        <v>9096</v>
      </c>
      <c r="D69" s="23">
        <v>38664</v>
      </c>
      <c r="E69" s="23">
        <v>4400</v>
      </c>
      <c r="F69" s="109">
        <v>180453</v>
      </c>
      <c r="G69" s="23">
        <v>7755</v>
      </c>
      <c r="H69" s="23">
        <v>87878</v>
      </c>
      <c r="I69" s="23">
        <v>70615</v>
      </c>
      <c r="J69" s="23">
        <v>0</v>
      </c>
      <c r="K69" s="23"/>
      <c r="L69" s="23">
        <v>0</v>
      </c>
      <c r="M69" s="23">
        <v>0</v>
      </c>
      <c r="N69" s="23">
        <v>0</v>
      </c>
      <c r="O69" s="22">
        <v>0</v>
      </c>
    </row>
    <row r="70" spans="1:15" ht="16.5" thickBot="1">
      <c r="A70" s="21" t="s">
        <v>1</v>
      </c>
      <c r="B70" s="108">
        <v>12216</v>
      </c>
      <c r="C70" s="106">
        <v>0</v>
      </c>
      <c r="D70" s="106">
        <v>0</v>
      </c>
      <c r="E70" s="47">
        <v>0</v>
      </c>
      <c r="F70" s="107">
        <v>12216</v>
      </c>
      <c r="G70" s="106">
        <v>0</v>
      </c>
      <c r="H70" s="106">
        <v>44</v>
      </c>
      <c r="I70" s="106">
        <v>1385</v>
      </c>
      <c r="J70" s="47">
        <v>0</v>
      </c>
      <c r="K70" s="15"/>
      <c r="L70" s="16">
        <v>0</v>
      </c>
      <c r="M70" s="15">
        <v>0</v>
      </c>
      <c r="N70" s="15">
        <v>0</v>
      </c>
      <c r="O70" s="14">
        <v>0</v>
      </c>
    </row>
    <row r="71" spans="1:15" ht="24.6" customHeight="1" thickBot="1">
      <c r="A71" s="105" t="s">
        <v>90</v>
      </c>
      <c r="B71" s="104">
        <v>2178227</v>
      </c>
      <c r="C71" s="102">
        <v>234887</v>
      </c>
      <c r="D71" s="102">
        <v>294266</v>
      </c>
      <c r="E71" s="102">
        <v>38544</v>
      </c>
      <c r="F71" s="102">
        <v>1649074</v>
      </c>
      <c r="G71" s="102">
        <v>203049</v>
      </c>
      <c r="H71" s="102">
        <v>387438</v>
      </c>
      <c r="I71" s="102">
        <v>1346847</v>
      </c>
      <c r="J71" s="102">
        <v>4005</v>
      </c>
      <c r="K71" s="103">
        <v>2707747.2</v>
      </c>
      <c r="L71" s="102">
        <v>0</v>
      </c>
      <c r="M71" s="102">
        <v>0</v>
      </c>
      <c r="N71" s="102">
        <v>67502</v>
      </c>
      <c r="O71" s="101">
        <v>65450</v>
      </c>
    </row>
    <row r="72" spans="1:15" ht="22.9" customHeight="1" thickBot="1">
      <c r="A72" s="100" t="s">
        <v>89</v>
      </c>
      <c r="B72" s="99">
        <v>39395</v>
      </c>
      <c r="C72" s="89">
        <v>3344</v>
      </c>
      <c r="D72" s="93">
        <v>886</v>
      </c>
      <c r="E72" s="89">
        <v>39</v>
      </c>
      <c r="F72" s="93">
        <v>35165</v>
      </c>
      <c r="G72" s="89">
        <v>767</v>
      </c>
      <c r="H72" s="98">
        <v>8318</v>
      </c>
      <c r="I72" s="97">
        <v>9525</v>
      </c>
      <c r="J72" s="96">
        <v>15</v>
      </c>
      <c r="K72" s="95"/>
      <c r="L72" s="94"/>
      <c r="M72" s="89"/>
      <c r="N72" s="93"/>
      <c r="O72" s="89"/>
    </row>
    <row r="73" spans="1:15" ht="31.15" customHeight="1" thickBot="1">
      <c r="A73" s="92" t="s">
        <v>88</v>
      </c>
      <c r="B73" s="89">
        <v>2217622</v>
      </c>
      <c r="C73" s="90">
        <v>238231</v>
      </c>
      <c r="D73" s="89">
        <v>295152</v>
      </c>
      <c r="E73" s="89">
        <v>38583</v>
      </c>
      <c r="F73" s="90">
        <v>1684239</v>
      </c>
      <c r="G73" s="89">
        <v>203816</v>
      </c>
      <c r="H73" s="90">
        <v>395756</v>
      </c>
      <c r="I73" s="89">
        <v>1356372</v>
      </c>
      <c r="J73" s="90">
        <v>4020</v>
      </c>
      <c r="K73" s="91">
        <v>2707747.2</v>
      </c>
      <c r="L73" s="90">
        <v>0</v>
      </c>
      <c r="M73" s="89">
        <v>0</v>
      </c>
      <c r="N73" s="90">
        <v>67502</v>
      </c>
      <c r="O73" s="89">
        <v>65450</v>
      </c>
    </row>
    <row r="74" spans="1:15" ht="22.15" customHeight="1">
      <c r="A74" s="88"/>
      <c r="B74" s="5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</row>
    <row r="76" spans="1:15">
      <c r="A76" s="87"/>
      <c r="B76" s="1"/>
      <c r="C76" s="1"/>
      <c r="D76" s="1"/>
      <c r="E76" s="1"/>
      <c r="F76" s="1"/>
      <c r="G76" s="1"/>
    </row>
  </sheetData>
  <mergeCells count="12">
    <mergeCell ref="L4:O4"/>
    <mergeCell ref="L5:M5"/>
    <mergeCell ref="N5:O5"/>
    <mergeCell ref="A1:A2"/>
    <mergeCell ref="B1:K2"/>
    <mergeCell ref="A4:A6"/>
    <mergeCell ref="H4:H6"/>
    <mergeCell ref="I4:I6"/>
    <mergeCell ref="K4:K6"/>
    <mergeCell ref="B4:F5"/>
    <mergeCell ref="J4:J6"/>
    <mergeCell ref="G4:G6"/>
  </mergeCells>
  <pageMargins left="0.78740157480314965" right="0" top="0.78740157480314965" bottom="0" header="0.31496062992125984" footer="0.31496062992125984"/>
  <pageSetup paperSize="9" scale="4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H59"/>
  <sheetViews>
    <sheetView zoomScale="80" zoomScaleNormal="80" workbookViewId="0">
      <selection activeCell="M80" sqref="M80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780" t="s">
        <v>311</v>
      </c>
      <c r="B2" s="780"/>
    </row>
    <row r="3" spans="1:8" ht="26.45" customHeight="1">
      <c r="A3" s="780"/>
      <c r="B3" s="780"/>
    </row>
    <row r="4" spans="1:8" ht="24" customHeight="1" thickBot="1">
      <c r="A4" s="781" t="s">
        <v>370</v>
      </c>
      <c r="B4" s="781"/>
    </row>
    <row r="5" spans="1:8" ht="24" customHeight="1">
      <c r="A5" s="782" t="s">
        <v>313</v>
      </c>
      <c r="B5" s="784" t="s">
        <v>314</v>
      </c>
    </row>
    <row r="6" spans="1:8" ht="37.9" customHeight="1" thickBot="1">
      <c r="A6" s="783"/>
      <c r="B6" s="785"/>
    </row>
    <row r="7" spans="1:8" s="152" customFormat="1" ht="16.5" customHeight="1">
      <c r="A7" s="786" t="s">
        <v>315</v>
      </c>
      <c r="B7" s="787"/>
      <c r="C7" s="479"/>
      <c r="D7" s="40"/>
      <c r="E7" s="40"/>
      <c r="F7" s="40"/>
      <c r="G7" s="40"/>
      <c r="H7" s="40"/>
    </row>
    <row r="8" spans="1:8" s="152" customFormat="1" ht="16.5" customHeight="1">
      <c r="A8" s="788" t="s">
        <v>316</v>
      </c>
      <c r="B8" s="789"/>
      <c r="C8" s="479"/>
      <c r="D8" s="40"/>
      <c r="E8" s="40"/>
      <c r="F8" s="40"/>
      <c r="G8" s="40"/>
      <c r="H8" s="40"/>
    </row>
    <row r="9" spans="1:8" s="152" customFormat="1" ht="28.9" customHeight="1">
      <c r="A9" s="774" t="s">
        <v>317</v>
      </c>
      <c r="B9" s="775"/>
      <c r="C9" s="479"/>
      <c r="D9" s="40"/>
      <c r="E9" s="40"/>
      <c r="F9" s="40"/>
      <c r="G9" s="40"/>
      <c r="H9" s="40"/>
    </row>
    <row r="10" spans="1:8" s="152" customFormat="1" ht="16.5" customHeight="1">
      <c r="A10" s="455" t="s">
        <v>318</v>
      </c>
      <c r="B10" s="456">
        <f>B11+B12+B13+B14</f>
        <v>15451</v>
      </c>
      <c r="C10" s="479"/>
      <c r="D10" s="40"/>
      <c r="E10" s="40"/>
      <c r="F10" s="40"/>
      <c r="G10" s="40"/>
      <c r="H10" s="40"/>
    </row>
    <row r="11" spans="1:8" s="152" customFormat="1" ht="19.149999999999999" customHeight="1">
      <c r="A11" s="457" t="s">
        <v>319</v>
      </c>
      <c r="B11" s="458">
        <v>9240</v>
      </c>
      <c r="C11" s="479"/>
      <c r="D11" s="40"/>
      <c r="E11" s="40"/>
      <c r="F11" s="40"/>
      <c r="G11" s="40"/>
      <c r="H11" s="40"/>
    </row>
    <row r="12" spans="1:8" s="152" customFormat="1" ht="15.75">
      <c r="A12" s="457" t="s">
        <v>320</v>
      </c>
      <c r="B12" s="458">
        <v>6211</v>
      </c>
      <c r="C12" s="479"/>
      <c r="D12" s="40"/>
      <c r="E12" s="40"/>
      <c r="F12" s="40"/>
      <c r="G12" s="40"/>
      <c r="H12" s="40"/>
    </row>
    <row r="13" spans="1:8" s="152" customFormat="1" ht="15.75">
      <c r="A13" s="457" t="s">
        <v>321</v>
      </c>
      <c r="B13" s="458"/>
      <c r="C13" s="479"/>
      <c r="D13" s="40"/>
      <c r="E13" s="40"/>
      <c r="F13" s="40"/>
      <c r="G13" s="40"/>
      <c r="H13" s="40"/>
    </row>
    <row r="14" spans="1:8" s="152" customFormat="1" ht="17.45" customHeight="1">
      <c r="A14" s="457" t="s">
        <v>322</v>
      </c>
      <c r="B14" s="458"/>
      <c r="C14" s="479"/>
      <c r="D14" s="40"/>
      <c r="E14" s="40"/>
      <c r="F14" s="40"/>
      <c r="G14" s="40"/>
      <c r="H14" s="40"/>
    </row>
    <row r="15" spans="1:8" s="152" customFormat="1" ht="15.75">
      <c r="A15" s="455" t="s">
        <v>323</v>
      </c>
      <c r="B15" s="456">
        <f>B16+B17+B18</f>
        <v>6496</v>
      </c>
      <c r="C15" s="479"/>
      <c r="D15" s="40"/>
      <c r="E15" s="40"/>
      <c r="F15" s="40"/>
      <c r="G15" s="40"/>
      <c r="H15" s="40"/>
    </row>
    <row r="16" spans="1:8" s="152" customFormat="1" ht="15.75">
      <c r="A16" s="457" t="s">
        <v>319</v>
      </c>
      <c r="B16" s="472">
        <v>4690</v>
      </c>
      <c r="C16" s="479"/>
      <c r="D16" s="40"/>
      <c r="E16" s="40"/>
      <c r="F16" s="40"/>
      <c r="G16" s="40"/>
      <c r="H16" s="40"/>
    </row>
    <row r="17" spans="1:8" s="152" customFormat="1" ht="15.75">
      <c r="A17" s="457" t="s">
        <v>321</v>
      </c>
      <c r="B17" s="472">
        <v>1806</v>
      </c>
      <c r="C17" s="479"/>
      <c r="D17" s="40"/>
      <c r="E17" s="40"/>
      <c r="F17" s="40"/>
      <c r="G17" s="40"/>
      <c r="H17" s="40"/>
    </row>
    <row r="18" spans="1:8" s="152" customFormat="1" ht="15.75">
      <c r="A18" s="457" t="s">
        <v>324</v>
      </c>
      <c r="B18" s="458"/>
      <c r="C18" s="479"/>
      <c r="D18" s="40"/>
      <c r="E18" s="40"/>
      <c r="F18" s="40"/>
      <c r="G18" s="40"/>
      <c r="H18" s="40"/>
    </row>
    <row r="19" spans="1:8" s="152" customFormat="1" ht="13.9" customHeight="1">
      <c r="A19" s="459" t="s">
        <v>325</v>
      </c>
      <c r="B19" s="456">
        <f>B20+B21+B22+B23</f>
        <v>0</v>
      </c>
      <c r="C19" s="479"/>
      <c r="D19" s="40"/>
      <c r="E19" s="40"/>
      <c r="F19" s="40"/>
      <c r="G19" s="40"/>
      <c r="H19" s="40"/>
    </row>
    <row r="20" spans="1:8" s="152" customFormat="1" ht="15.75">
      <c r="A20" s="457" t="s">
        <v>326</v>
      </c>
      <c r="B20" s="458"/>
      <c r="C20" s="479"/>
      <c r="D20" s="40"/>
      <c r="E20" s="40"/>
      <c r="F20" s="40"/>
      <c r="G20" s="40"/>
      <c r="H20" s="40"/>
    </row>
    <row r="21" spans="1:8" s="152" customFormat="1" ht="15.75">
      <c r="A21" s="457" t="s">
        <v>327</v>
      </c>
      <c r="B21" s="458"/>
      <c r="C21" s="479"/>
      <c r="D21" s="40"/>
      <c r="E21" s="40"/>
      <c r="F21" s="40"/>
      <c r="G21" s="40"/>
      <c r="H21" s="40"/>
    </row>
    <row r="22" spans="1:8" s="152" customFormat="1" ht="15.75">
      <c r="A22" s="457" t="s">
        <v>328</v>
      </c>
      <c r="B22" s="458"/>
      <c r="C22" s="479"/>
      <c r="D22" s="40"/>
      <c r="E22" s="40"/>
      <c r="F22" s="40"/>
      <c r="G22" s="40"/>
      <c r="H22" s="40"/>
    </row>
    <row r="23" spans="1:8" s="152" customFormat="1" ht="15.75">
      <c r="A23" s="457" t="s">
        <v>324</v>
      </c>
      <c r="B23" s="458"/>
      <c r="C23" s="479"/>
      <c r="D23" s="40"/>
      <c r="E23" s="40"/>
      <c r="F23" s="40"/>
      <c r="G23" s="40"/>
      <c r="H23" s="40"/>
    </row>
    <row r="24" spans="1:8" s="152" customFormat="1" ht="31.5">
      <c r="A24" s="459" t="s">
        <v>329</v>
      </c>
      <c r="B24" s="456">
        <f>B25+B26+B27+B28+B29+B30+B31+B32</f>
        <v>0</v>
      </c>
      <c r="C24" s="479"/>
      <c r="D24" s="40"/>
      <c r="E24" s="40"/>
      <c r="F24" s="40"/>
      <c r="G24" s="40"/>
      <c r="H24" s="40"/>
    </row>
    <row r="25" spans="1:8" s="152" customFormat="1" ht="15.75">
      <c r="A25" s="457" t="s">
        <v>330</v>
      </c>
      <c r="B25" s="458"/>
      <c r="C25" s="479"/>
      <c r="D25" s="40"/>
      <c r="E25" s="40"/>
      <c r="F25" s="40"/>
      <c r="G25" s="40"/>
      <c r="H25" s="40"/>
    </row>
    <row r="26" spans="1:8" s="152" customFormat="1" ht="15.75">
      <c r="A26" s="457" t="s">
        <v>331</v>
      </c>
      <c r="B26" s="458"/>
      <c r="C26" s="479"/>
      <c r="D26" s="40"/>
      <c r="E26" s="40"/>
      <c r="F26" s="40"/>
      <c r="G26" s="40"/>
      <c r="H26" s="40"/>
    </row>
    <row r="27" spans="1:8" s="152" customFormat="1" ht="15.75">
      <c r="A27" s="457" t="s">
        <v>332</v>
      </c>
      <c r="B27" s="458"/>
      <c r="C27" s="479"/>
      <c r="D27" s="40"/>
      <c r="E27" s="40"/>
      <c r="F27" s="40"/>
      <c r="G27" s="40"/>
      <c r="H27" s="40"/>
    </row>
    <row r="28" spans="1:8" s="152" customFormat="1" ht="15.75">
      <c r="A28" s="457" t="s">
        <v>333</v>
      </c>
      <c r="B28" s="458"/>
      <c r="C28" s="479"/>
      <c r="D28" s="40"/>
      <c r="E28" s="40"/>
      <c r="F28" s="40"/>
      <c r="G28" s="40"/>
      <c r="H28" s="40"/>
    </row>
    <row r="29" spans="1:8" s="152" customFormat="1" ht="15.75">
      <c r="A29" s="457" t="s">
        <v>334</v>
      </c>
      <c r="B29" s="458"/>
      <c r="C29" s="479"/>
      <c r="D29" s="40"/>
      <c r="E29" s="40"/>
      <c r="F29" s="40"/>
      <c r="G29" s="40"/>
      <c r="H29" s="40"/>
    </row>
    <row r="30" spans="1:8" s="152" customFormat="1" ht="15.75">
      <c r="A30" s="457" t="s">
        <v>335</v>
      </c>
      <c r="B30" s="458"/>
      <c r="C30" s="479"/>
      <c r="D30" s="40"/>
      <c r="E30" s="40"/>
      <c r="F30" s="40"/>
      <c r="G30" s="40"/>
      <c r="H30" s="40"/>
    </row>
    <row r="31" spans="1:8" s="152" customFormat="1" ht="15.75">
      <c r="A31" s="457" t="s">
        <v>336</v>
      </c>
      <c r="B31" s="458"/>
      <c r="C31" s="479"/>
      <c r="D31" s="40"/>
      <c r="E31" s="40"/>
      <c r="F31" s="40"/>
      <c r="G31" s="40"/>
      <c r="H31" s="40"/>
    </row>
    <row r="32" spans="1:8" s="152" customFormat="1" ht="15.75">
      <c r="A32" s="457" t="s">
        <v>324</v>
      </c>
      <c r="B32" s="458"/>
      <c r="C32" s="479"/>
      <c r="D32" s="40"/>
      <c r="E32" s="40"/>
      <c r="F32" s="40"/>
      <c r="G32" s="40"/>
      <c r="H32" s="40"/>
    </row>
    <row r="33" spans="1:8" s="152" customFormat="1" ht="80.45" customHeight="1">
      <c r="A33" s="459" t="s">
        <v>337</v>
      </c>
      <c r="B33" s="456">
        <f>B34+B35+B36</f>
        <v>0</v>
      </c>
      <c r="C33" s="479"/>
      <c r="D33" s="40"/>
      <c r="E33" s="40"/>
      <c r="F33" s="40"/>
      <c r="G33" s="40"/>
      <c r="H33" s="40"/>
    </row>
    <row r="34" spans="1:8" s="152" customFormat="1" ht="46.15" customHeight="1">
      <c r="A34" s="476" t="s">
        <v>338</v>
      </c>
      <c r="B34" s="458"/>
      <c r="C34" s="479"/>
      <c r="D34" s="40"/>
      <c r="E34" s="40"/>
      <c r="F34" s="40"/>
      <c r="G34" s="40"/>
      <c r="H34" s="40"/>
    </row>
    <row r="35" spans="1:8" s="152" customFormat="1" ht="35.25" customHeight="1">
      <c r="A35" s="476" t="s">
        <v>339</v>
      </c>
      <c r="B35" s="458"/>
      <c r="C35" s="479"/>
      <c r="D35" s="40"/>
      <c r="E35" s="40"/>
      <c r="F35" s="40"/>
      <c r="G35" s="40"/>
      <c r="H35" s="40"/>
    </row>
    <row r="36" spans="1:8" s="152" customFormat="1" ht="37.5" customHeight="1">
      <c r="A36" s="476" t="s">
        <v>340</v>
      </c>
      <c r="B36" s="458"/>
      <c r="C36" s="479"/>
      <c r="D36" s="40"/>
      <c r="E36" s="40"/>
      <c r="F36" s="40"/>
      <c r="G36" s="40"/>
      <c r="H36" s="40"/>
    </row>
    <row r="37" spans="1:8" s="152" customFormat="1" ht="46.15" customHeight="1">
      <c r="A37" s="462" t="s">
        <v>341</v>
      </c>
      <c r="B37" s="463">
        <f>SUM(B38:B48)</f>
        <v>0</v>
      </c>
      <c r="C37" s="479"/>
      <c r="D37" s="40"/>
      <c r="E37" s="40"/>
      <c r="F37" s="40"/>
      <c r="G37" s="40"/>
      <c r="H37" s="40"/>
    </row>
    <row r="38" spans="1:8" s="152" customFormat="1" ht="31.15" customHeight="1">
      <c r="A38" s="464" t="s">
        <v>342</v>
      </c>
      <c r="B38" s="465"/>
      <c r="C38" s="479"/>
      <c r="D38" s="40"/>
      <c r="E38" s="40"/>
      <c r="F38" s="40"/>
      <c r="G38" s="40"/>
      <c r="H38" s="40"/>
    </row>
    <row r="39" spans="1:8" s="152" customFormat="1" ht="31.9" customHeight="1">
      <c r="A39" s="464" t="s">
        <v>343</v>
      </c>
      <c r="B39" s="465"/>
      <c r="C39" s="479"/>
      <c r="D39" s="40"/>
      <c r="E39" s="40"/>
      <c r="F39" s="40"/>
      <c r="G39" s="40"/>
      <c r="H39" s="40"/>
    </row>
    <row r="40" spans="1:8" s="152" customFormat="1" ht="51.75" customHeight="1">
      <c r="A40" s="464" t="s">
        <v>344</v>
      </c>
      <c r="B40" s="465"/>
      <c r="C40" s="479"/>
      <c r="D40" s="40"/>
      <c r="E40" s="40"/>
      <c r="F40" s="40"/>
      <c r="G40" s="40"/>
      <c r="H40" s="40"/>
    </row>
    <row r="41" spans="1:8" s="152" customFormat="1" ht="53.25" customHeight="1">
      <c r="A41" s="464" t="s">
        <v>345</v>
      </c>
      <c r="B41" s="465"/>
      <c r="C41" s="479"/>
      <c r="D41" s="40"/>
      <c r="E41" s="40"/>
      <c r="F41" s="40"/>
      <c r="G41" s="40"/>
      <c r="H41" s="40"/>
    </row>
    <row r="42" spans="1:8" s="152" customFormat="1" ht="16.149999999999999" customHeight="1">
      <c r="A42" s="464" t="s">
        <v>346</v>
      </c>
      <c r="B42" s="465"/>
      <c r="C42" s="479"/>
      <c r="D42" s="40"/>
      <c r="E42" s="40"/>
      <c r="F42" s="40"/>
      <c r="G42" s="40"/>
      <c r="H42" s="40"/>
    </row>
    <row r="43" spans="1:8" s="152" customFormat="1" ht="35.450000000000003" customHeight="1">
      <c r="A43" s="464" t="s">
        <v>347</v>
      </c>
      <c r="B43" s="465"/>
      <c r="C43" s="479"/>
      <c r="D43" s="40"/>
      <c r="E43" s="40"/>
      <c r="F43" s="40"/>
      <c r="G43" s="40"/>
      <c r="H43" s="40"/>
    </row>
    <row r="44" spans="1:8" s="152" customFormat="1" ht="48.75" customHeight="1">
      <c r="A44" s="464" t="s">
        <v>348</v>
      </c>
      <c r="B44" s="465"/>
      <c r="C44" s="479"/>
      <c r="D44" s="40"/>
      <c r="E44" s="40"/>
      <c r="F44" s="40"/>
      <c r="G44" s="40"/>
      <c r="H44" s="40"/>
    </row>
    <row r="45" spans="1:8" s="152" customFormat="1" ht="36.75" customHeight="1">
      <c r="A45" s="464" t="s">
        <v>349</v>
      </c>
      <c r="B45" s="465"/>
      <c r="C45" s="479"/>
      <c r="D45" s="40"/>
      <c r="E45" s="40"/>
      <c r="F45" s="40"/>
      <c r="G45" s="40"/>
      <c r="H45" s="40"/>
    </row>
    <row r="46" spans="1:8" s="152" customFormat="1" ht="48.75" customHeight="1">
      <c r="A46" s="464" t="s">
        <v>350</v>
      </c>
      <c r="B46" s="465"/>
      <c r="C46" s="479"/>
      <c r="D46" s="40"/>
      <c r="E46" s="40"/>
      <c r="F46" s="40"/>
      <c r="G46" s="40"/>
      <c r="H46" s="40"/>
    </row>
    <row r="47" spans="1:8" s="152" customFormat="1" ht="48.6" customHeight="1">
      <c r="A47" s="466" t="s">
        <v>351</v>
      </c>
      <c r="B47" s="465"/>
      <c r="C47" s="479"/>
      <c r="D47" s="40"/>
      <c r="E47" s="40"/>
      <c r="F47" s="40"/>
      <c r="G47" s="40"/>
      <c r="H47" s="40"/>
    </row>
    <row r="48" spans="1:8" s="152" customFormat="1" ht="19.899999999999999" customHeight="1">
      <c r="A48" s="466" t="s">
        <v>324</v>
      </c>
      <c r="B48" s="465"/>
      <c r="C48" s="479"/>
      <c r="D48" s="40"/>
      <c r="E48" s="40"/>
      <c r="F48" s="40"/>
      <c r="G48" s="40"/>
      <c r="H48" s="40"/>
    </row>
    <row r="49" spans="1:8" s="152" customFormat="1" ht="33" customHeight="1">
      <c r="A49" s="467" t="s">
        <v>352</v>
      </c>
      <c r="B49" s="456"/>
      <c r="C49" s="479"/>
      <c r="D49" s="40"/>
      <c r="E49" s="40"/>
      <c r="F49" s="40"/>
      <c r="G49" s="40"/>
      <c r="H49" s="40"/>
    </row>
    <row r="50" spans="1:8" s="152" customFormat="1" ht="21" customHeight="1">
      <c r="A50" s="776" t="s">
        <v>353</v>
      </c>
      <c r="B50" s="777"/>
      <c r="C50" s="479"/>
      <c r="D50" s="40"/>
      <c r="E50" s="40"/>
      <c r="F50" s="40"/>
      <c r="G50" s="40"/>
      <c r="H50" s="40"/>
    </row>
    <row r="51" spans="1:8" s="152" customFormat="1" ht="16.899999999999999" customHeight="1">
      <c r="A51" s="468" t="s">
        <v>354</v>
      </c>
      <c r="B51" s="469"/>
      <c r="C51" s="479"/>
      <c r="D51" s="40"/>
      <c r="E51" s="40"/>
      <c r="F51" s="40"/>
      <c r="G51" s="40"/>
      <c r="H51" s="40"/>
    </row>
    <row r="52" spans="1:8" s="152" customFormat="1" ht="16.899999999999999" customHeight="1">
      <c r="A52" s="470" t="s">
        <v>355</v>
      </c>
      <c r="B52" s="469"/>
      <c r="C52" s="479"/>
      <c r="D52" s="40"/>
      <c r="E52" s="40"/>
      <c r="F52" s="40"/>
      <c r="G52" s="40"/>
      <c r="H52" s="40"/>
    </row>
    <row r="53" spans="1:8" s="152" customFormat="1" ht="15.75" customHeight="1">
      <c r="A53" s="471" t="s">
        <v>356</v>
      </c>
      <c r="B53" s="472"/>
      <c r="C53" s="479"/>
      <c r="D53" s="40"/>
      <c r="E53" s="40"/>
      <c r="F53" s="40"/>
      <c r="G53" s="40"/>
      <c r="H53" s="40"/>
    </row>
    <row r="54" spans="1:8" s="152" customFormat="1" ht="17.25" customHeight="1">
      <c r="A54" s="471" t="s">
        <v>357</v>
      </c>
      <c r="B54" s="472"/>
      <c r="C54" s="479"/>
      <c r="D54" s="40"/>
      <c r="E54" s="40"/>
      <c r="F54" s="40"/>
      <c r="G54" s="40"/>
      <c r="H54" s="40"/>
    </row>
    <row r="55" spans="1:8" s="152" customFormat="1" ht="51" customHeight="1">
      <c r="A55" s="471" t="s">
        <v>358</v>
      </c>
      <c r="B55" s="472"/>
      <c r="C55" s="479"/>
      <c r="D55" s="40"/>
      <c r="E55" s="40"/>
      <c r="F55" s="40"/>
      <c r="G55" s="40"/>
      <c r="H55" s="40"/>
    </row>
    <row r="56" spans="1:8" s="152" customFormat="1" ht="31.9" customHeight="1">
      <c r="A56" s="473" t="s">
        <v>359</v>
      </c>
      <c r="B56" s="472"/>
      <c r="C56" s="479"/>
      <c r="D56" s="40"/>
      <c r="E56" s="40"/>
      <c r="F56" s="40"/>
      <c r="G56" s="40"/>
      <c r="H56" s="40"/>
    </row>
    <row r="57" spans="1:8" ht="15.75">
      <c r="A57" s="778" t="s">
        <v>360</v>
      </c>
      <c r="B57" s="779"/>
    </row>
    <row r="58" spans="1:8" s="152" customFormat="1" ht="142.5" customHeight="1">
      <c r="A58" s="512" t="s">
        <v>361</v>
      </c>
      <c r="B58" s="458"/>
      <c r="C58" s="479"/>
      <c r="D58" s="40"/>
      <c r="E58" s="40"/>
      <c r="F58" s="40"/>
      <c r="G58" s="40"/>
      <c r="H58" s="40"/>
    </row>
    <row r="59" spans="1:8" s="152" customFormat="1" ht="52.5" customHeight="1" thickBot="1">
      <c r="A59" s="474" t="s">
        <v>362</v>
      </c>
      <c r="B59" s="475"/>
      <c r="C59" s="479"/>
      <c r="D59" s="40"/>
      <c r="E59" s="40"/>
      <c r="F59" s="40"/>
      <c r="G59" s="40"/>
      <c r="H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4" fitToHeight="2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2:H59"/>
  <sheetViews>
    <sheetView zoomScale="75" zoomScaleNormal="75" workbookViewId="0">
      <selection activeCell="M80" sqref="M80"/>
    </sheetView>
  </sheetViews>
  <sheetFormatPr defaultColWidth="9.140625" defaultRowHeight="15"/>
  <cols>
    <col min="1" max="1" width="45.28515625" customWidth="1"/>
    <col min="2" max="2" width="21.5703125" customWidth="1"/>
  </cols>
  <sheetData>
    <row r="2" spans="1:8">
      <c r="A2" s="780" t="s">
        <v>311</v>
      </c>
      <c r="B2" s="780"/>
    </row>
    <row r="3" spans="1:8" ht="26.45" customHeight="1">
      <c r="A3" s="780"/>
      <c r="B3" s="780"/>
    </row>
    <row r="4" spans="1:8" ht="30.6" customHeight="1" thickBot="1">
      <c r="A4" s="794" t="s">
        <v>371</v>
      </c>
      <c r="B4" s="794"/>
    </row>
    <row r="5" spans="1:8" ht="30.6" customHeight="1">
      <c r="A5" s="782" t="s">
        <v>313</v>
      </c>
      <c r="B5" s="784" t="s">
        <v>314</v>
      </c>
    </row>
    <row r="6" spans="1:8" ht="37.9" customHeight="1" thickBot="1">
      <c r="A6" s="783"/>
      <c r="B6" s="785"/>
    </row>
    <row r="7" spans="1:8" s="152" customFormat="1" ht="16.5" customHeight="1">
      <c r="A7" s="786" t="s">
        <v>315</v>
      </c>
      <c r="B7" s="787"/>
      <c r="C7" s="479"/>
      <c r="D7" s="40"/>
      <c r="E7" s="40"/>
      <c r="F7" s="40"/>
      <c r="G7" s="40"/>
      <c r="H7" s="40"/>
    </row>
    <row r="8" spans="1:8" s="152" customFormat="1" ht="16.5" customHeight="1">
      <c r="A8" s="788" t="s">
        <v>316</v>
      </c>
      <c r="B8" s="789"/>
      <c r="C8" s="479"/>
      <c r="D8" s="40"/>
      <c r="E8" s="40"/>
      <c r="F8" s="40"/>
      <c r="G8" s="40"/>
      <c r="H8" s="40"/>
    </row>
    <row r="9" spans="1:8" s="152" customFormat="1" ht="28.9" customHeight="1">
      <c r="A9" s="774" t="s">
        <v>317</v>
      </c>
      <c r="B9" s="775"/>
      <c r="C9" s="479"/>
      <c r="D9" s="40"/>
      <c r="E9" s="40"/>
      <c r="F9" s="40"/>
      <c r="G9" s="40"/>
      <c r="H9" s="40"/>
    </row>
    <row r="10" spans="1:8" s="152" customFormat="1" ht="16.5" customHeight="1">
      <c r="A10" s="455" t="s">
        <v>318</v>
      </c>
      <c r="B10" s="456">
        <f>B11+B12+B13+B14</f>
        <v>1422</v>
      </c>
      <c r="C10" s="479"/>
      <c r="D10" s="40"/>
      <c r="E10" s="40"/>
      <c r="F10" s="40"/>
      <c r="G10" s="40"/>
      <c r="H10" s="40"/>
    </row>
    <row r="11" spans="1:8" s="152" customFormat="1" ht="19.149999999999999" customHeight="1">
      <c r="A11" s="457" t="s">
        <v>319</v>
      </c>
      <c r="B11" s="458">
        <v>1350</v>
      </c>
      <c r="C11" s="479"/>
      <c r="D11" s="40"/>
      <c r="E11" s="40"/>
      <c r="F11" s="40"/>
      <c r="G11" s="40"/>
      <c r="H11" s="40"/>
    </row>
    <row r="12" spans="1:8" s="152" customFormat="1" ht="15.75">
      <c r="A12" s="457" t="s">
        <v>320</v>
      </c>
      <c r="B12" s="458">
        <v>72</v>
      </c>
      <c r="C12" s="479"/>
      <c r="D12" s="40"/>
      <c r="E12" s="40"/>
      <c r="F12" s="40"/>
      <c r="G12" s="40"/>
      <c r="H12" s="40"/>
    </row>
    <row r="13" spans="1:8" s="152" customFormat="1" ht="15.75">
      <c r="A13" s="457" t="s">
        <v>321</v>
      </c>
      <c r="B13" s="458"/>
      <c r="C13" s="479"/>
      <c r="D13" s="40"/>
      <c r="E13" s="40"/>
      <c r="F13" s="40"/>
      <c r="G13" s="40"/>
      <c r="H13" s="40"/>
    </row>
    <row r="14" spans="1:8" s="152" customFormat="1" ht="17.45" customHeight="1">
      <c r="A14" s="457" t="s">
        <v>322</v>
      </c>
      <c r="B14" s="458"/>
      <c r="C14" s="479"/>
      <c r="D14" s="40"/>
      <c r="E14" s="40"/>
      <c r="F14" s="40"/>
      <c r="G14" s="40"/>
      <c r="H14" s="40"/>
    </row>
    <row r="15" spans="1:8" s="152" customFormat="1" ht="15.75">
      <c r="A15" s="455" t="s">
        <v>323</v>
      </c>
      <c r="B15" s="456">
        <f>B16+B17+B18</f>
        <v>0</v>
      </c>
      <c r="C15" s="479"/>
      <c r="D15" s="40"/>
      <c r="E15" s="40"/>
      <c r="F15" s="40"/>
      <c r="G15" s="40"/>
      <c r="H15" s="40"/>
    </row>
    <row r="16" spans="1:8" s="152" customFormat="1" ht="15.75">
      <c r="A16" s="457" t="s">
        <v>319</v>
      </c>
      <c r="B16" s="458"/>
      <c r="C16" s="479"/>
      <c r="D16" s="40"/>
      <c r="E16" s="40"/>
      <c r="F16" s="40"/>
      <c r="G16" s="40"/>
      <c r="H16" s="40"/>
    </row>
    <row r="17" spans="1:8" s="152" customFormat="1" ht="15.75">
      <c r="A17" s="457" t="s">
        <v>321</v>
      </c>
      <c r="B17" s="458"/>
      <c r="C17" s="479"/>
      <c r="D17" s="40"/>
      <c r="E17" s="40"/>
      <c r="F17" s="40"/>
      <c r="G17" s="40"/>
      <c r="H17" s="40"/>
    </row>
    <row r="18" spans="1:8" s="152" customFormat="1" ht="15.75">
      <c r="A18" s="457" t="s">
        <v>324</v>
      </c>
      <c r="B18" s="458"/>
      <c r="C18" s="479"/>
      <c r="D18" s="40"/>
      <c r="E18" s="40"/>
      <c r="F18" s="40"/>
      <c r="G18" s="40"/>
      <c r="H18" s="40"/>
    </row>
    <row r="19" spans="1:8" s="152" customFormat="1" ht="13.9" customHeight="1">
      <c r="A19" s="459" t="s">
        <v>325</v>
      </c>
      <c r="B19" s="456">
        <f>B20+B21+B22+B23</f>
        <v>0</v>
      </c>
      <c r="C19" s="479"/>
      <c r="D19" s="40"/>
      <c r="E19" s="40"/>
      <c r="F19" s="40"/>
      <c r="G19" s="40"/>
      <c r="H19" s="40"/>
    </row>
    <row r="20" spans="1:8" s="152" customFormat="1" ht="15.75">
      <c r="A20" s="457" t="s">
        <v>326</v>
      </c>
      <c r="B20" s="458"/>
      <c r="C20" s="479"/>
      <c r="D20" s="40"/>
      <c r="E20" s="40"/>
      <c r="F20" s="40"/>
      <c r="G20" s="40"/>
      <c r="H20" s="40"/>
    </row>
    <row r="21" spans="1:8" s="152" customFormat="1" ht="15.75">
      <c r="A21" s="457" t="s">
        <v>327</v>
      </c>
      <c r="B21" s="458"/>
      <c r="C21" s="479"/>
      <c r="D21" s="40"/>
      <c r="E21" s="40"/>
      <c r="F21" s="40"/>
      <c r="G21" s="40"/>
      <c r="H21" s="40"/>
    </row>
    <row r="22" spans="1:8" s="152" customFormat="1" ht="15.75">
      <c r="A22" s="457" t="s">
        <v>328</v>
      </c>
      <c r="B22" s="458"/>
      <c r="C22" s="479"/>
      <c r="D22" s="40"/>
      <c r="E22" s="40"/>
      <c r="F22" s="40"/>
      <c r="G22" s="40"/>
      <c r="H22" s="40"/>
    </row>
    <row r="23" spans="1:8" s="152" customFormat="1" ht="15.75">
      <c r="A23" s="457" t="s">
        <v>324</v>
      </c>
      <c r="B23" s="458"/>
      <c r="C23" s="479"/>
      <c r="D23" s="40"/>
      <c r="E23" s="40"/>
      <c r="F23" s="40"/>
      <c r="G23" s="40"/>
      <c r="H23" s="40"/>
    </row>
    <row r="24" spans="1:8" s="152" customFormat="1" ht="31.5">
      <c r="A24" s="459" t="s">
        <v>329</v>
      </c>
      <c r="B24" s="456">
        <f>B25+B26+B27+B28+B29+B30+B31+B32</f>
        <v>0</v>
      </c>
      <c r="C24" s="479"/>
      <c r="D24" s="40"/>
      <c r="E24" s="40"/>
      <c r="F24" s="40"/>
      <c r="G24" s="40"/>
      <c r="H24" s="40"/>
    </row>
    <row r="25" spans="1:8" s="152" customFormat="1" ht="15.75">
      <c r="A25" s="457" t="s">
        <v>330</v>
      </c>
      <c r="B25" s="458"/>
      <c r="C25" s="479"/>
      <c r="D25" s="40"/>
      <c r="E25" s="40"/>
      <c r="F25" s="40"/>
      <c r="G25" s="40"/>
      <c r="H25" s="40"/>
    </row>
    <row r="26" spans="1:8" s="152" customFormat="1" ht="15.75">
      <c r="A26" s="457" t="s">
        <v>331</v>
      </c>
      <c r="B26" s="458"/>
      <c r="C26" s="479"/>
      <c r="D26" s="40"/>
      <c r="E26" s="40"/>
      <c r="F26" s="40"/>
      <c r="G26" s="40"/>
      <c r="H26" s="40"/>
    </row>
    <row r="27" spans="1:8" s="152" customFormat="1" ht="15.75">
      <c r="A27" s="457" t="s">
        <v>332</v>
      </c>
      <c r="B27" s="458"/>
      <c r="C27" s="479"/>
      <c r="D27" s="40"/>
      <c r="E27" s="40"/>
      <c r="F27" s="40"/>
      <c r="G27" s="40"/>
      <c r="H27" s="40"/>
    </row>
    <row r="28" spans="1:8" s="152" customFormat="1" ht="15.75">
      <c r="A28" s="457" t="s">
        <v>333</v>
      </c>
      <c r="B28" s="458"/>
      <c r="C28" s="479"/>
      <c r="D28" s="40"/>
      <c r="E28" s="40"/>
      <c r="F28" s="40"/>
      <c r="G28" s="40"/>
      <c r="H28" s="40"/>
    </row>
    <row r="29" spans="1:8" s="152" customFormat="1" ht="15.75">
      <c r="A29" s="457" t="s">
        <v>334</v>
      </c>
      <c r="B29" s="458"/>
      <c r="C29" s="479"/>
      <c r="D29" s="40"/>
      <c r="E29" s="40"/>
      <c r="F29" s="40"/>
      <c r="G29" s="40"/>
      <c r="H29" s="40"/>
    </row>
    <row r="30" spans="1:8" s="152" customFormat="1" ht="15.75">
      <c r="A30" s="457" t="s">
        <v>335</v>
      </c>
      <c r="B30" s="458"/>
      <c r="C30" s="479"/>
      <c r="D30" s="40"/>
      <c r="E30" s="40"/>
      <c r="F30" s="40"/>
      <c r="G30" s="40"/>
      <c r="H30" s="40"/>
    </row>
    <row r="31" spans="1:8" s="152" customFormat="1" ht="15.75">
      <c r="A31" s="457" t="s">
        <v>336</v>
      </c>
      <c r="B31" s="458"/>
      <c r="C31" s="479"/>
      <c r="D31" s="40"/>
      <c r="E31" s="40"/>
      <c r="F31" s="40"/>
      <c r="G31" s="40"/>
      <c r="H31" s="40"/>
    </row>
    <row r="32" spans="1:8" s="152" customFormat="1" ht="15.75">
      <c r="A32" s="457" t="s">
        <v>324</v>
      </c>
      <c r="B32" s="458"/>
      <c r="C32" s="479"/>
      <c r="D32" s="40"/>
      <c r="E32" s="40"/>
      <c r="F32" s="40"/>
      <c r="G32" s="40"/>
      <c r="H32" s="40"/>
    </row>
    <row r="33" spans="1:8" s="152" customFormat="1" ht="80.45" customHeight="1">
      <c r="A33" s="459" t="s">
        <v>337</v>
      </c>
      <c r="B33" s="456">
        <f>B34+B35+B36</f>
        <v>0</v>
      </c>
      <c r="C33" s="479"/>
      <c r="D33" s="40"/>
      <c r="E33" s="40"/>
      <c r="F33" s="40"/>
      <c r="G33" s="40"/>
      <c r="H33" s="40"/>
    </row>
    <row r="34" spans="1:8" s="152" customFormat="1" ht="46.15" customHeight="1">
      <c r="A34" s="476" t="s">
        <v>338</v>
      </c>
      <c r="B34" s="458"/>
      <c r="C34" s="479"/>
      <c r="D34" s="40"/>
      <c r="E34" s="40"/>
      <c r="F34" s="40"/>
      <c r="G34" s="40"/>
      <c r="H34" s="40"/>
    </row>
    <row r="35" spans="1:8" s="152" customFormat="1" ht="35.25" customHeight="1">
      <c r="A35" s="476" t="s">
        <v>339</v>
      </c>
      <c r="B35" s="458"/>
      <c r="C35" s="479"/>
      <c r="D35" s="40"/>
      <c r="E35" s="40"/>
      <c r="F35" s="40"/>
      <c r="G35" s="40"/>
      <c r="H35" s="40"/>
    </row>
    <row r="36" spans="1:8" s="152" customFormat="1" ht="37.5" customHeight="1">
      <c r="A36" s="476" t="s">
        <v>340</v>
      </c>
      <c r="B36" s="458"/>
      <c r="C36" s="479"/>
      <c r="D36" s="40"/>
      <c r="E36" s="40"/>
      <c r="F36" s="40"/>
      <c r="G36" s="40"/>
      <c r="H36" s="40"/>
    </row>
    <row r="37" spans="1:8" s="152" customFormat="1" ht="46.15" customHeight="1">
      <c r="A37" s="462" t="s">
        <v>341</v>
      </c>
      <c r="B37" s="463">
        <f>SUM(B38:B48)</f>
        <v>0</v>
      </c>
      <c r="C37" s="479"/>
      <c r="D37" s="40"/>
      <c r="E37" s="40"/>
      <c r="F37" s="40"/>
      <c r="G37" s="40"/>
      <c r="H37" s="40"/>
    </row>
    <row r="38" spans="1:8" s="152" customFormat="1" ht="31.15" customHeight="1">
      <c r="A38" s="464" t="s">
        <v>342</v>
      </c>
      <c r="B38" s="465"/>
      <c r="C38" s="479"/>
      <c r="D38" s="40"/>
      <c r="E38" s="40"/>
      <c r="F38" s="40"/>
      <c r="G38" s="40"/>
      <c r="H38" s="40"/>
    </row>
    <row r="39" spans="1:8" s="152" customFormat="1" ht="31.9" customHeight="1">
      <c r="A39" s="464" t="s">
        <v>343</v>
      </c>
      <c r="B39" s="465"/>
      <c r="C39" s="479"/>
      <c r="D39" s="40"/>
      <c r="E39" s="40"/>
      <c r="F39" s="40"/>
      <c r="G39" s="40"/>
      <c r="H39" s="40"/>
    </row>
    <row r="40" spans="1:8" s="152" customFormat="1" ht="51.75" customHeight="1">
      <c r="A40" s="464" t="s">
        <v>344</v>
      </c>
      <c r="B40" s="465"/>
      <c r="C40" s="479"/>
      <c r="D40" s="40"/>
      <c r="E40" s="40"/>
      <c r="F40" s="40"/>
      <c r="G40" s="40"/>
      <c r="H40" s="40"/>
    </row>
    <row r="41" spans="1:8" s="152" customFormat="1" ht="53.25" customHeight="1">
      <c r="A41" s="464" t="s">
        <v>345</v>
      </c>
      <c r="B41" s="465"/>
      <c r="C41" s="479"/>
      <c r="D41" s="40"/>
      <c r="E41" s="40"/>
      <c r="F41" s="40"/>
      <c r="G41" s="40"/>
      <c r="H41" s="40"/>
    </row>
    <row r="42" spans="1:8" s="152" customFormat="1" ht="16.149999999999999" customHeight="1">
      <c r="A42" s="464" t="s">
        <v>346</v>
      </c>
      <c r="B42" s="465"/>
      <c r="C42" s="479"/>
      <c r="D42" s="40"/>
      <c r="E42" s="40"/>
      <c r="F42" s="40"/>
      <c r="G42" s="40"/>
      <c r="H42" s="40"/>
    </row>
    <row r="43" spans="1:8" s="152" customFormat="1" ht="35.450000000000003" customHeight="1">
      <c r="A43" s="464" t="s">
        <v>347</v>
      </c>
      <c r="B43" s="465"/>
      <c r="C43" s="479"/>
      <c r="D43" s="40"/>
      <c r="E43" s="40"/>
      <c r="F43" s="40"/>
      <c r="G43" s="40"/>
      <c r="H43" s="40"/>
    </row>
    <row r="44" spans="1:8" s="152" customFormat="1" ht="48.75" customHeight="1">
      <c r="A44" s="464" t="s">
        <v>348</v>
      </c>
      <c r="B44" s="465"/>
      <c r="C44" s="479"/>
      <c r="D44" s="40"/>
      <c r="E44" s="40"/>
      <c r="F44" s="40"/>
      <c r="G44" s="40"/>
      <c r="H44" s="40"/>
    </row>
    <row r="45" spans="1:8" s="152" customFormat="1" ht="36.75" customHeight="1">
      <c r="A45" s="464" t="s">
        <v>349</v>
      </c>
      <c r="B45" s="465"/>
      <c r="C45" s="479"/>
      <c r="D45" s="40"/>
      <c r="E45" s="40"/>
      <c r="F45" s="40"/>
      <c r="G45" s="40"/>
      <c r="H45" s="40"/>
    </row>
    <row r="46" spans="1:8" s="152" customFormat="1" ht="48.75" customHeight="1">
      <c r="A46" s="464" t="s">
        <v>350</v>
      </c>
      <c r="B46" s="465"/>
      <c r="C46" s="479"/>
      <c r="D46" s="40"/>
      <c r="E46" s="40"/>
      <c r="F46" s="40"/>
      <c r="G46" s="40"/>
      <c r="H46" s="40"/>
    </row>
    <row r="47" spans="1:8" s="152" customFormat="1" ht="48.6" customHeight="1">
      <c r="A47" s="466" t="s">
        <v>351</v>
      </c>
      <c r="B47" s="465"/>
      <c r="C47" s="479"/>
      <c r="D47" s="40"/>
      <c r="E47" s="40"/>
      <c r="F47" s="40"/>
      <c r="G47" s="40"/>
      <c r="H47" s="40"/>
    </row>
    <row r="48" spans="1:8" s="152" customFormat="1" ht="19.899999999999999" customHeight="1">
      <c r="A48" s="466" t="s">
        <v>324</v>
      </c>
      <c r="B48" s="465"/>
      <c r="C48" s="479"/>
      <c r="D48" s="40"/>
      <c r="E48" s="40"/>
      <c r="F48" s="40"/>
      <c r="G48" s="40"/>
      <c r="H48" s="40"/>
    </row>
    <row r="49" spans="1:8" s="152" customFormat="1" ht="33" customHeight="1">
      <c r="A49" s="467" t="s">
        <v>352</v>
      </c>
      <c r="B49" s="456"/>
      <c r="C49" s="479"/>
      <c r="D49" s="40"/>
      <c r="E49" s="40"/>
      <c r="F49" s="40"/>
      <c r="G49" s="40"/>
      <c r="H49" s="40"/>
    </row>
    <row r="50" spans="1:8" s="152" customFormat="1" ht="21" customHeight="1">
      <c r="A50" s="776" t="s">
        <v>353</v>
      </c>
      <c r="B50" s="777"/>
      <c r="C50" s="479"/>
      <c r="D50" s="40"/>
      <c r="E50" s="40"/>
      <c r="F50" s="40"/>
      <c r="G50" s="40"/>
      <c r="H50" s="40"/>
    </row>
    <row r="51" spans="1:8" s="152" customFormat="1" ht="16.899999999999999" customHeight="1">
      <c r="A51" s="468" t="s">
        <v>354</v>
      </c>
      <c r="B51" s="469"/>
      <c r="C51" s="479"/>
      <c r="D51" s="40"/>
      <c r="E51" s="40"/>
      <c r="F51" s="40"/>
      <c r="G51" s="40"/>
      <c r="H51" s="40"/>
    </row>
    <row r="52" spans="1:8" s="152" customFormat="1" ht="16.899999999999999" customHeight="1">
      <c r="A52" s="470" t="s">
        <v>355</v>
      </c>
      <c r="B52" s="469"/>
      <c r="C52" s="479"/>
      <c r="D52" s="40"/>
      <c r="E52" s="40"/>
      <c r="F52" s="40"/>
      <c r="G52" s="40"/>
      <c r="H52" s="40"/>
    </row>
    <row r="53" spans="1:8" s="152" customFormat="1" ht="15.75" customHeight="1">
      <c r="A53" s="471" t="s">
        <v>356</v>
      </c>
      <c r="B53" s="472"/>
      <c r="C53" s="479"/>
      <c r="D53" s="40"/>
      <c r="E53" s="40"/>
      <c r="F53" s="40"/>
      <c r="G53" s="40"/>
      <c r="H53" s="40"/>
    </row>
    <row r="54" spans="1:8" s="152" customFormat="1" ht="17.25" customHeight="1">
      <c r="A54" s="471" t="s">
        <v>357</v>
      </c>
      <c r="B54" s="472"/>
      <c r="C54" s="479"/>
      <c r="D54" s="40"/>
      <c r="E54" s="40"/>
      <c r="F54" s="40"/>
      <c r="G54" s="40"/>
      <c r="H54" s="40"/>
    </row>
    <row r="55" spans="1:8" s="152" customFormat="1" ht="51" customHeight="1">
      <c r="A55" s="471" t="s">
        <v>358</v>
      </c>
      <c r="B55" s="472"/>
      <c r="C55" s="479"/>
      <c r="D55" s="40"/>
      <c r="E55" s="40"/>
      <c r="F55" s="40"/>
      <c r="G55" s="40"/>
      <c r="H55" s="40"/>
    </row>
    <row r="56" spans="1:8" s="152" customFormat="1" ht="31.9" customHeight="1">
      <c r="A56" s="473" t="s">
        <v>359</v>
      </c>
      <c r="B56" s="472"/>
      <c r="C56" s="479"/>
      <c r="D56" s="40"/>
      <c r="E56" s="40"/>
      <c r="F56" s="40"/>
      <c r="G56" s="40"/>
      <c r="H56" s="40"/>
    </row>
    <row r="57" spans="1:8" ht="15.75">
      <c r="A57" s="778" t="s">
        <v>360</v>
      </c>
      <c r="B57" s="779"/>
    </row>
    <row r="58" spans="1:8" s="152" customFormat="1" ht="142.5" customHeight="1">
      <c r="A58" s="512" t="s">
        <v>361</v>
      </c>
      <c r="B58" s="458"/>
      <c r="C58" s="479"/>
      <c r="D58" s="40"/>
      <c r="E58" s="40"/>
      <c r="F58" s="40"/>
      <c r="G58" s="40"/>
      <c r="H58" s="40"/>
    </row>
    <row r="59" spans="1:8" s="152" customFormat="1" ht="52.5" customHeight="1" thickBot="1">
      <c r="A59" s="474" t="s">
        <v>362</v>
      </c>
      <c r="B59" s="475"/>
      <c r="C59" s="479"/>
      <c r="D59" s="40"/>
      <c r="E59" s="40"/>
      <c r="F59" s="40"/>
      <c r="G59" s="40"/>
      <c r="H59" s="40"/>
    </row>
  </sheetData>
  <mergeCells count="9">
    <mergeCell ref="A9:B9"/>
    <mergeCell ref="A50:B50"/>
    <mergeCell ref="A57:B57"/>
    <mergeCell ref="A2:B3"/>
    <mergeCell ref="A4:B4"/>
    <mergeCell ref="A5:A6"/>
    <mergeCell ref="B5:B6"/>
    <mergeCell ref="A7:B7"/>
    <mergeCell ref="A8:B8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R89"/>
  <sheetViews>
    <sheetView view="pageBreakPreview" zoomScale="86" zoomScaleNormal="86" zoomScaleSheetLayoutView="86" workbookViewId="0">
      <pane ySplit="10" topLeftCell="A65" activePane="bottomLeft" state="frozen"/>
      <selection activeCell="F39" sqref="F39"/>
      <selection pane="bottomLeft" activeCell="C68" sqref="C68"/>
    </sheetView>
  </sheetViews>
  <sheetFormatPr defaultColWidth="9.28515625" defaultRowHeight="15.75"/>
  <cols>
    <col min="1" max="1" width="39.7109375" style="395" customWidth="1"/>
    <col min="2" max="2" width="12" style="395" customWidth="1"/>
    <col min="3" max="3" width="12.7109375" style="395" customWidth="1"/>
    <col min="4" max="4" width="10.5703125" style="395" customWidth="1"/>
    <col min="5" max="5" width="23.85546875" style="395" customWidth="1"/>
    <col min="6" max="6" width="14.42578125" style="395" customWidth="1"/>
    <col min="7" max="7" width="9.28515625" style="395" customWidth="1"/>
    <col min="8" max="9" width="9.140625" style="395" customWidth="1"/>
    <col min="10" max="11" width="10.85546875" style="396" customWidth="1"/>
    <col min="12" max="12" width="10.42578125" style="396" customWidth="1"/>
    <col min="13" max="13" width="11.28515625" style="396" customWidth="1"/>
    <col min="14" max="14" width="12.7109375" style="395" customWidth="1"/>
    <col min="15" max="15" width="10.28515625" style="395" customWidth="1"/>
    <col min="16" max="16" width="13.140625" style="395" customWidth="1"/>
    <col min="17" max="17" width="11" style="395" customWidth="1"/>
    <col min="18" max="18" width="13.140625" style="395" customWidth="1"/>
    <col min="19" max="205" width="9.140625" style="395" customWidth="1"/>
    <col min="206" max="206" width="34" style="395" customWidth="1"/>
    <col min="207" max="207" width="11.28515625" style="395" customWidth="1"/>
    <col min="208" max="208" width="11" style="395" customWidth="1"/>
    <col min="209" max="215" width="9.140625" style="395" customWidth="1"/>
    <col min="216" max="217" width="10.7109375" style="395" customWidth="1"/>
    <col min="218" max="218" width="9.140625" style="395" customWidth="1"/>
    <col min="219" max="219" width="11.5703125" style="395" customWidth="1"/>
    <col min="220" max="220" width="13.7109375" style="395" customWidth="1"/>
    <col min="221" max="16384" width="9.28515625" style="395"/>
  </cols>
  <sheetData>
    <row r="1" spans="1:18" ht="16.899999999999999" customHeight="1"/>
    <row r="2" spans="1:18" ht="46.9" customHeight="1">
      <c r="B2" s="652" t="s">
        <v>274</v>
      </c>
      <c r="C2" s="652"/>
      <c r="D2" s="652"/>
      <c r="E2" s="652"/>
      <c r="F2" s="652"/>
      <c r="G2" s="652"/>
      <c r="H2" s="652"/>
      <c r="I2" s="652"/>
      <c r="J2" s="652"/>
      <c r="K2" s="652"/>
      <c r="L2" s="652"/>
      <c r="M2" s="652"/>
      <c r="N2" s="652"/>
      <c r="O2" s="652"/>
    </row>
    <row r="3" spans="1:18" ht="21" customHeight="1">
      <c r="A3" s="396"/>
      <c r="B3" s="653" t="s">
        <v>297</v>
      </c>
      <c r="C3" s="653"/>
      <c r="D3" s="653"/>
      <c r="E3" s="653"/>
      <c r="F3" s="653"/>
      <c r="G3" s="653"/>
      <c r="H3" s="653"/>
      <c r="I3" s="653"/>
      <c r="J3" s="653"/>
      <c r="K3" s="653"/>
      <c r="L3" s="653"/>
      <c r="M3" s="653"/>
      <c r="N3" s="653"/>
      <c r="O3" s="653"/>
      <c r="P3" s="396"/>
      <c r="Q3" s="396"/>
      <c r="R3" s="396"/>
    </row>
    <row r="4" spans="1:18" ht="10.9" customHeight="1" thickBot="1">
      <c r="A4" s="396"/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6"/>
      <c r="Q4" s="396"/>
      <c r="R4" s="396"/>
    </row>
    <row r="5" spans="1:18" ht="24.6" customHeight="1">
      <c r="A5" s="654" t="s">
        <v>276</v>
      </c>
      <c r="B5" s="654" t="s">
        <v>69</v>
      </c>
      <c r="C5" s="657"/>
      <c r="D5" s="657"/>
      <c r="E5" s="654" t="s">
        <v>68</v>
      </c>
      <c r="F5" s="657"/>
      <c r="G5" s="657"/>
      <c r="H5" s="657"/>
      <c r="I5" s="661"/>
      <c r="J5" s="664" t="s">
        <v>66</v>
      </c>
      <c r="K5" s="664"/>
      <c r="L5" s="664"/>
      <c r="M5" s="664"/>
      <c r="N5" s="664"/>
      <c r="O5" s="664"/>
      <c r="P5" s="664"/>
      <c r="Q5" s="664"/>
      <c r="R5" s="665"/>
    </row>
    <row r="6" spans="1:18" ht="28.9" customHeight="1">
      <c r="A6" s="655"/>
      <c r="B6" s="655"/>
      <c r="C6" s="658"/>
      <c r="D6" s="658"/>
      <c r="E6" s="655"/>
      <c r="F6" s="658"/>
      <c r="G6" s="658"/>
      <c r="H6" s="658"/>
      <c r="I6" s="662"/>
      <c r="J6" s="666"/>
      <c r="K6" s="666"/>
      <c r="L6" s="666"/>
      <c r="M6" s="666"/>
      <c r="N6" s="666"/>
      <c r="O6" s="666"/>
      <c r="P6" s="666"/>
      <c r="Q6" s="666"/>
      <c r="R6" s="667"/>
    </row>
    <row r="7" spans="1:18" ht="16.149999999999999" hidden="1" customHeight="1">
      <c r="A7" s="655"/>
      <c r="B7" s="655"/>
      <c r="C7" s="658"/>
      <c r="D7" s="658"/>
      <c r="E7" s="655"/>
      <c r="F7" s="658"/>
      <c r="G7" s="658"/>
      <c r="H7" s="658"/>
      <c r="I7" s="662"/>
      <c r="J7" s="666"/>
      <c r="K7" s="666"/>
      <c r="L7" s="666"/>
      <c r="M7" s="666"/>
      <c r="N7" s="666"/>
      <c r="O7" s="666"/>
      <c r="P7" s="666"/>
      <c r="Q7" s="666"/>
      <c r="R7" s="667"/>
    </row>
    <row r="8" spans="1:18" ht="31.15" hidden="1" customHeight="1">
      <c r="A8" s="655"/>
      <c r="B8" s="659"/>
      <c r="C8" s="660"/>
      <c r="D8" s="660"/>
      <c r="E8" s="659"/>
      <c r="F8" s="660"/>
      <c r="G8" s="660"/>
      <c r="H8" s="660"/>
      <c r="I8" s="663"/>
      <c r="J8" s="668"/>
      <c r="K8" s="668"/>
      <c r="L8" s="668"/>
      <c r="M8" s="668"/>
      <c r="N8" s="668"/>
      <c r="O8" s="668"/>
      <c r="P8" s="668"/>
      <c r="Q8" s="668"/>
      <c r="R8" s="669"/>
    </row>
    <row r="9" spans="1:18" ht="46.15" customHeight="1">
      <c r="A9" s="655"/>
      <c r="B9" s="677" t="s">
        <v>277</v>
      </c>
      <c r="C9" s="672" t="s">
        <v>278</v>
      </c>
      <c r="D9" s="679" t="s">
        <v>279</v>
      </c>
      <c r="E9" s="677" t="s">
        <v>280</v>
      </c>
      <c r="F9" s="672" t="s">
        <v>281</v>
      </c>
      <c r="G9" s="672" t="s">
        <v>282</v>
      </c>
      <c r="H9" s="672" t="s">
        <v>67</v>
      </c>
      <c r="I9" s="670" t="s">
        <v>279</v>
      </c>
      <c r="J9" s="672" t="s">
        <v>283</v>
      </c>
      <c r="K9" s="674" t="s">
        <v>284</v>
      </c>
      <c r="L9" s="674"/>
      <c r="M9" s="674"/>
      <c r="N9" s="672" t="s">
        <v>285</v>
      </c>
      <c r="O9" s="672" t="s">
        <v>286</v>
      </c>
      <c r="P9" s="672" t="s">
        <v>287</v>
      </c>
      <c r="Q9" s="675" t="s">
        <v>288</v>
      </c>
      <c r="R9" s="670" t="s">
        <v>279</v>
      </c>
    </row>
    <row r="10" spans="1:18" ht="149.25" customHeight="1" thickBot="1">
      <c r="A10" s="656"/>
      <c r="B10" s="678"/>
      <c r="C10" s="673"/>
      <c r="D10" s="680"/>
      <c r="E10" s="678"/>
      <c r="F10" s="673"/>
      <c r="G10" s="673"/>
      <c r="H10" s="673"/>
      <c r="I10" s="671"/>
      <c r="J10" s="673"/>
      <c r="K10" s="398" t="s">
        <v>289</v>
      </c>
      <c r="L10" s="398" t="s">
        <v>290</v>
      </c>
      <c r="M10" s="398" t="s">
        <v>291</v>
      </c>
      <c r="N10" s="673"/>
      <c r="O10" s="673"/>
      <c r="P10" s="673"/>
      <c r="Q10" s="676"/>
      <c r="R10" s="671"/>
    </row>
    <row r="11" spans="1:18" ht="17.45" customHeight="1">
      <c r="A11" s="340" t="s">
        <v>64</v>
      </c>
      <c r="B11" s="363">
        <v>0</v>
      </c>
      <c r="C11" s="364">
        <v>0</v>
      </c>
      <c r="D11" s="399">
        <v>0</v>
      </c>
      <c r="E11" s="363">
        <v>0</v>
      </c>
      <c r="F11" s="364">
        <v>0</v>
      </c>
      <c r="G11" s="364">
        <v>0</v>
      </c>
      <c r="H11" s="364">
        <v>0</v>
      </c>
      <c r="I11" s="399">
        <v>0</v>
      </c>
      <c r="J11" s="400">
        <v>153052</v>
      </c>
      <c r="K11" s="400">
        <v>0</v>
      </c>
      <c r="L11" s="400">
        <v>0</v>
      </c>
      <c r="M11" s="401">
        <v>0</v>
      </c>
      <c r="N11" s="400">
        <v>0</v>
      </c>
      <c r="O11" s="400">
        <v>0</v>
      </c>
      <c r="P11" s="400">
        <v>29280</v>
      </c>
      <c r="Q11" s="400">
        <v>0</v>
      </c>
      <c r="R11" s="402">
        <v>182332</v>
      </c>
    </row>
    <row r="12" spans="1:18">
      <c r="A12" s="31" t="s">
        <v>63</v>
      </c>
      <c r="B12" s="365">
        <v>0</v>
      </c>
      <c r="C12" s="366">
        <v>0</v>
      </c>
      <c r="D12" s="404">
        <v>0</v>
      </c>
      <c r="E12" s="365">
        <v>0</v>
      </c>
      <c r="F12" s="366">
        <v>0</v>
      </c>
      <c r="G12" s="366">
        <v>0</v>
      </c>
      <c r="H12" s="366">
        <v>0</v>
      </c>
      <c r="I12" s="404">
        <v>0</v>
      </c>
      <c r="J12" s="366">
        <v>3934</v>
      </c>
      <c r="K12" s="366">
        <v>0</v>
      </c>
      <c r="L12" s="366">
        <v>0</v>
      </c>
      <c r="M12" s="401">
        <v>0</v>
      </c>
      <c r="N12" s="366">
        <v>0</v>
      </c>
      <c r="O12" s="366">
        <v>0</v>
      </c>
      <c r="P12" s="366">
        <v>1054</v>
      </c>
      <c r="Q12" s="405">
        <v>0</v>
      </c>
      <c r="R12" s="402">
        <v>4988</v>
      </c>
    </row>
    <row r="13" spans="1:18">
      <c r="A13" s="31" t="s">
        <v>62</v>
      </c>
      <c r="B13" s="365">
        <v>0</v>
      </c>
      <c r="C13" s="366">
        <v>0</v>
      </c>
      <c r="D13" s="404">
        <v>0</v>
      </c>
      <c r="E13" s="365">
        <v>0</v>
      </c>
      <c r="F13" s="366">
        <v>0</v>
      </c>
      <c r="G13" s="366">
        <v>0</v>
      </c>
      <c r="H13" s="366">
        <v>0</v>
      </c>
      <c r="I13" s="404">
        <v>0</v>
      </c>
      <c r="J13" s="366">
        <v>15622</v>
      </c>
      <c r="K13" s="366">
        <v>0</v>
      </c>
      <c r="L13" s="366">
        <v>0</v>
      </c>
      <c r="M13" s="401">
        <v>0</v>
      </c>
      <c r="N13" s="366">
        <v>0</v>
      </c>
      <c r="O13" s="366">
        <v>0</v>
      </c>
      <c r="P13" s="366">
        <v>1000</v>
      </c>
      <c r="Q13" s="405">
        <v>0</v>
      </c>
      <c r="R13" s="402">
        <v>16622</v>
      </c>
    </row>
    <row r="14" spans="1:18">
      <c r="A14" s="31" t="s">
        <v>61</v>
      </c>
      <c r="B14" s="365">
        <v>0</v>
      </c>
      <c r="C14" s="366">
        <v>0</v>
      </c>
      <c r="D14" s="404">
        <v>0</v>
      </c>
      <c r="E14" s="365">
        <v>0</v>
      </c>
      <c r="F14" s="366">
        <v>0</v>
      </c>
      <c r="G14" s="366">
        <v>0</v>
      </c>
      <c r="H14" s="366">
        <v>0</v>
      </c>
      <c r="I14" s="404">
        <v>0</v>
      </c>
      <c r="J14" s="366">
        <v>7960</v>
      </c>
      <c r="K14" s="366">
        <v>0</v>
      </c>
      <c r="L14" s="366">
        <v>0</v>
      </c>
      <c r="M14" s="401">
        <v>0</v>
      </c>
      <c r="N14" s="366">
        <v>0</v>
      </c>
      <c r="O14" s="366">
        <v>0</v>
      </c>
      <c r="P14" s="366">
        <v>0</v>
      </c>
      <c r="Q14" s="405">
        <v>0</v>
      </c>
      <c r="R14" s="402">
        <v>7960</v>
      </c>
    </row>
    <row r="15" spans="1:18">
      <c r="A15" s="31" t="s">
        <v>60</v>
      </c>
      <c r="B15" s="365">
        <v>0</v>
      </c>
      <c r="C15" s="366">
        <v>0</v>
      </c>
      <c r="D15" s="404">
        <v>0</v>
      </c>
      <c r="E15" s="365">
        <v>0</v>
      </c>
      <c r="F15" s="366">
        <v>0</v>
      </c>
      <c r="G15" s="366">
        <v>0</v>
      </c>
      <c r="H15" s="366">
        <v>0</v>
      </c>
      <c r="I15" s="404">
        <v>0</v>
      </c>
      <c r="J15" s="366">
        <v>621</v>
      </c>
      <c r="K15" s="366">
        <v>0</v>
      </c>
      <c r="L15" s="366">
        <v>0</v>
      </c>
      <c r="M15" s="401">
        <v>0</v>
      </c>
      <c r="N15" s="366">
        <v>0</v>
      </c>
      <c r="O15" s="366">
        <v>0</v>
      </c>
      <c r="P15" s="366">
        <v>573</v>
      </c>
      <c r="Q15" s="405">
        <v>0</v>
      </c>
      <c r="R15" s="402">
        <v>1194</v>
      </c>
    </row>
    <row r="16" spans="1:18">
      <c r="A16" s="31" t="s">
        <v>59</v>
      </c>
      <c r="B16" s="365">
        <v>0</v>
      </c>
      <c r="C16" s="366">
        <v>0</v>
      </c>
      <c r="D16" s="404">
        <v>0</v>
      </c>
      <c r="E16" s="365">
        <v>0</v>
      </c>
      <c r="F16" s="366">
        <v>0</v>
      </c>
      <c r="G16" s="366">
        <v>0</v>
      </c>
      <c r="H16" s="366">
        <v>0</v>
      </c>
      <c r="I16" s="404">
        <v>0</v>
      </c>
      <c r="J16" s="366">
        <v>1038</v>
      </c>
      <c r="K16" s="366">
        <v>0</v>
      </c>
      <c r="L16" s="366">
        <v>0</v>
      </c>
      <c r="M16" s="401">
        <v>0</v>
      </c>
      <c r="N16" s="366">
        <v>0</v>
      </c>
      <c r="O16" s="366">
        <v>0</v>
      </c>
      <c r="P16" s="366">
        <v>0</v>
      </c>
      <c r="Q16" s="405">
        <v>0</v>
      </c>
      <c r="R16" s="402">
        <v>1038</v>
      </c>
    </row>
    <row r="17" spans="1:18" ht="31.5" customHeight="1">
      <c r="A17" s="31" t="s">
        <v>58</v>
      </c>
      <c r="B17" s="365">
        <v>0</v>
      </c>
      <c r="C17" s="366">
        <v>0</v>
      </c>
      <c r="D17" s="404">
        <v>0</v>
      </c>
      <c r="E17" s="365">
        <v>0</v>
      </c>
      <c r="F17" s="366">
        <v>0</v>
      </c>
      <c r="G17" s="366">
        <v>0</v>
      </c>
      <c r="H17" s="366">
        <v>0</v>
      </c>
      <c r="I17" s="404">
        <v>0</v>
      </c>
      <c r="J17" s="366">
        <v>4515</v>
      </c>
      <c r="K17" s="366">
        <v>0</v>
      </c>
      <c r="L17" s="366">
        <v>0</v>
      </c>
      <c r="M17" s="401">
        <v>0</v>
      </c>
      <c r="N17" s="366">
        <v>0</v>
      </c>
      <c r="O17" s="366">
        <v>0</v>
      </c>
      <c r="P17" s="366">
        <v>800</v>
      </c>
      <c r="Q17" s="405">
        <v>0</v>
      </c>
      <c r="R17" s="402">
        <v>5315</v>
      </c>
    </row>
    <row r="18" spans="1:18" ht="31.9" customHeight="1">
      <c r="A18" s="31" t="s">
        <v>57</v>
      </c>
      <c r="B18" s="365">
        <v>0</v>
      </c>
      <c r="C18" s="366">
        <v>0</v>
      </c>
      <c r="D18" s="404">
        <v>0</v>
      </c>
      <c r="E18" s="365">
        <v>0</v>
      </c>
      <c r="F18" s="366">
        <v>0</v>
      </c>
      <c r="G18" s="366">
        <v>0</v>
      </c>
      <c r="H18" s="366">
        <v>0</v>
      </c>
      <c r="I18" s="404">
        <v>0</v>
      </c>
      <c r="J18" s="366">
        <v>6472</v>
      </c>
      <c r="K18" s="366">
        <v>0</v>
      </c>
      <c r="L18" s="366">
        <v>0</v>
      </c>
      <c r="M18" s="401">
        <v>0</v>
      </c>
      <c r="N18" s="366">
        <v>0</v>
      </c>
      <c r="O18" s="366">
        <v>0</v>
      </c>
      <c r="P18" s="366">
        <v>10541</v>
      </c>
      <c r="Q18" s="405">
        <v>0</v>
      </c>
      <c r="R18" s="402">
        <v>17013</v>
      </c>
    </row>
    <row r="19" spans="1:18">
      <c r="A19" s="31" t="s">
        <v>56</v>
      </c>
      <c r="B19" s="365">
        <v>0</v>
      </c>
      <c r="C19" s="366">
        <v>0</v>
      </c>
      <c r="D19" s="404">
        <v>0</v>
      </c>
      <c r="E19" s="365">
        <v>0</v>
      </c>
      <c r="F19" s="366">
        <v>0</v>
      </c>
      <c r="G19" s="366">
        <v>0</v>
      </c>
      <c r="H19" s="366">
        <v>0</v>
      </c>
      <c r="I19" s="404">
        <v>0</v>
      </c>
      <c r="J19" s="366">
        <v>4157</v>
      </c>
      <c r="K19" s="366">
        <v>0</v>
      </c>
      <c r="L19" s="366">
        <v>0</v>
      </c>
      <c r="M19" s="401">
        <v>0</v>
      </c>
      <c r="N19" s="366">
        <v>0</v>
      </c>
      <c r="O19" s="366">
        <v>0</v>
      </c>
      <c r="P19" s="366">
        <v>4150</v>
      </c>
      <c r="Q19" s="405">
        <v>0</v>
      </c>
      <c r="R19" s="402">
        <v>8307</v>
      </c>
    </row>
    <row r="20" spans="1:18">
      <c r="A20" s="31" t="s">
        <v>55</v>
      </c>
      <c r="B20" s="365">
        <v>0</v>
      </c>
      <c r="C20" s="366">
        <v>0</v>
      </c>
      <c r="D20" s="404">
        <v>0</v>
      </c>
      <c r="E20" s="365">
        <v>0</v>
      </c>
      <c r="F20" s="366">
        <v>0</v>
      </c>
      <c r="G20" s="366">
        <v>0</v>
      </c>
      <c r="H20" s="366">
        <v>0</v>
      </c>
      <c r="I20" s="404">
        <v>0</v>
      </c>
      <c r="J20" s="366">
        <v>27069</v>
      </c>
      <c r="K20" s="366">
        <v>0</v>
      </c>
      <c r="L20" s="366">
        <v>0</v>
      </c>
      <c r="M20" s="401">
        <v>0</v>
      </c>
      <c r="N20" s="366">
        <v>0</v>
      </c>
      <c r="O20" s="366">
        <v>0</v>
      </c>
      <c r="P20" s="366">
        <v>20399</v>
      </c>
      <c r="Q20" s="405">
        <v>0</v>
      </c>
      <c r="R20" s="402">
        <v>47468</v>
      </c>
    </row>
    <row r="21" spans="1:18" ht="16.149999999999999" customHeight="1">
      <c r="A21" s="31" t="s">
        <v>54</v>
      </c>
      <c r="B21" s="365">
        <v>0</v>
      </c>
      <c r="C21" s="366">
        <v>0</v>
      </c>
      <c r="D21" s="404">
        <v>0</v>
      </c>
      <c r="E21" s="365">
        <v>0</v>
      </c>
      <c r="F21" s="366">
        <v>0</v>
      </c>
      <c r="G21" s="366">
        <v>0</v>
      </c>
      <c r="H21" s="366">
        <v>0</v>
      </c>
      <c r="I21" s="404">
        <v>0</v>
      </c>
      <c r="J21" s="366">
        <v>8207</v>
      </c>
      <c r="K21" s="366">
        <v>0</v>
      </c>
      <c r="L21" s="366">
        <v>0</v>
      </c>
      <c r="M21" s="401">
        <v>0</v>
      </c>
      <c r="N21" s="366">
        <v>0</v>
      </c>
      <c r="O21" s="366">
        <v>0</v>
      </c>
      <c r="P21" s="366">
        <v>15388</v>
      </c>
      <c r="Q21" s="405">
        <v>0</v>
      </c>
      <c r="R21" s="402">
        <v>23595</v>
      </c>
    </row>
    <row r="22" spans="1:18" ht="16.149999999999999" customHeight="1">
      <c r="A22" s="31" t="s">
        <v>53</v>
      </c>
      <c r="B22" s="365">
        <v>0</v>
      </c>
      <c r="C22" s="366">
        <v>0</v>
      </c>
      <c r="D22" s="404">
        <v>0</v>
      </c>
      <c r="E22" s="365">
        <v>0</v>
      </c>
      <c r="F22" s="366">
        <v>0</v>
      </c>
      <c r="G22" s="366">
        <v>0</v>
      </c>
      <c r="H22" s="366">
        <v>0</v>
      </c>
      <c r="I22" s="404">
        <v>0</v>
      </c>
      <c r="J22" s="366">
        <v>36116</v>
      </c>
      <c r="K22" s="366">
        <v>0</v>
      </c>
      <c r="L22" s="366">
        <v>0</v>
      </c>
      <c r="M22" s="401">
        <v>0</v>
      </c>
      <c r="N22" s="366">
        <v>0</v>
      </c>
      <c r="O22" s="366">
        <v>0</v>
      </c>
      <c r="P22" s="366">
        <v>1012</v>
      </c>
      <c r="Q22" s="405">
        <v>0</v>
      </c>
      <c r="R22" s="402">
        <v>37128</v>
      </c>
    </row>
    <row r="23" spans="1:18" ht="19.149999999999999" customHeight="1">
      <c r="A23" s="31" t="s">
        <v>52</v>
      </c>
      <c r="B23" s="365">
        <v>0</v>
      </c>
      <c r="C23" s="366">
        <v>0</v>
      </c>
      <c r="D23" s="404">
        <v>0</v>
      </c>
      <c r="E23" s="365">
        <v>0</v>
      </c>
      <c r="F23" s="366">
        <v>0</v>
      </c>
      <c r="G23" s="366">
        <v>0</v>
      </c>
      <c r="H23" s="366">
        <v>0</v>
      </c>
      <c r="I23" s="404">
        <v>0</v>
      </c>
      <c r="J23" s="366">
        <v>6057</v>
      </c>
      <c r="K23" s="366">
        <v>0</v>
      </c>
      <c r="L23" s="366">
        <v>0</v>
      </c>
      <c r="M23" s="401">
        <v>0</v>
      </c>
      <c r="N23" s="366">
        <v>0</v>
      </c>
      <c r="O23" s="366">
        <v>0</v>
      </c>
      <c r="P23" s="366">
        <v>5207</v>
      </c>
      <c r="Q23" s="405">
        <v>0</v>
      </c>
      <c r="R23" s="402">
        <v>11264</v>
      </c>
    </row>
    <row r="24" spans="1:18">
      <c r="A24" s="31" t="s">
        <v>51</v>
      </c>
      <c r="B24" s="365">
        <v>0</v>
      </c>
      <c r="C24" s="366">
        <v>0</v>
      </c>
      <c r="D24" s="404">
        <v>0</v>
      </c>
      <c r="E24" s="365">
        <v>0</v>
      </c>
      <c r="F24" s="366">
        <v>0</v>
      </c>
      <c r="G24" s="366">
        <v>0</v>
      </c>
      <c r="H24" s="366">
        <v>0</v>
      </c>
      <c r="I24" s="404">
        <v>0</v>
      </c>
      <c r="J24" s="366">
        <v>2997</v>
      </c>
      <c r="K24" s="366">
        <v>0</v>
      </c>
      <c r="L24" s="366">
        <v>0</v>
      </c>
      <c r="M24" s="401">
        <v>0</v>
      </c>
      <c r="N24" s="366">
        <v>0</v>
      </c>
      <c r="O24" s="366">
        <v>0</v>
      </c>
      <c r="P24" s="366">
        <v>0</v>
      </c>
      <c r="Q24" s="405">
        <v>0</v>
      </c>
      <c r="R24" s="402">
        <v>2997</v>
      </c>
    </row>
    <row r="25" spans="1:18">
      <c r="A25" s="31" t="s">
        <v>50</v>
      </c>
      <c r="B25" s="365">
        <v>0</v>
      </c>
      <c r="C25" s="366">
        <v>0</v>
      </c>
      <c r="D25" s="404">
        <v>0</v>
      </c>
      <c r="E25" s="365">
        <v>0</v>
      </c>
      <c r="F25" s="366">
        <v>0</v>
      </c>
      <c r="G25" s="366">
        <v>0</v>
      </c>
      <c r="H25" s="366">
        <v>0</v>
      </c>
      <c r="I25" s="404">
        <v>0</v>
      </c>
      <c r="J25" s="366">
        <v>43969</v>
      </c>
      <c r="K25" s="366">
        <v>0</v>
      </c>
      <c r="L25" s="366">
        <v>0</v>
      </c>
      <c r="M25" s="401">
        <v>0</v>
      </c>
      <c r="N25" s="366">
        <v>0</v>
      </c>
      <c r="O25" s="366">
        <v>0</v>
      </c>
      <c r="P25" s="366">
        <v>33888</v>
      </c>
      <c r="Q25" s="405">
        <v>0</v>
      </c>
      <c r="R25" s="402">
        <v>77857</v>
      </c>
    </row>
    <row r="26" spans="1:18" ht="31.5">
      <c r="A26" s="31" t="s">
        <v>49</v>
      </c>
      <c r="B26" s="365">
        <v>0</v>
      </c>
      <c r="C26" s="366">
        <v>0</v>
      </c>
      <c r="D26" s="404">
        <v>0</v>
      </c>
      <c r="E26" s="365">
        <v>0</v>
      </c>
      <c r="F26" s="366">
        <v>0</v>
      </c>
      <c r="G26" s="366">
        <v>0</v>
      </c>
      <c r="H26" s="366">
        <v>0</v>
      </c>
      <c r="I26" s="404">
        <v>0</v>
      </c>
      <c r="J26" s="366">
        <v>0</v>
      </c>
      <c r="K26" s="366">
        <v>0</v>
      </c>
      <c r="L26" s="366">
        <v>0</v>
      </c>
      <c r="M26" s="401">
        <v>0</v>
      </c>
      <c r="N26" s="366">
        <v>0</v>
      </c>
      <c r="O26" s="366">
        <v>0</v>
      </c>
      <c r="P26" s="366">
        <v>0</v>
      </c>
      <c r="Q26" s="405">
        <v>0</v>
      </c>
      <c r="R26" s="402">
        <v>0</v>
      </c>
    </row>
    <row r="27" spans="1:18" ht="16.5" customHeight="1">
      <c r="A27" s="31" t="s">
        <v>48</v>
      </c>
      <c r="B27" s="365">
        <v>0</v>
      </c>
      <c r="C27" s="366">
        <v>0</v>
      </c>
      <c r="D27" s="404">
        <v>0</v>
      </c>
      <c r="E27" s="365">
        <v>0</v>
      </c>
      <c r="F27" s="366">
        <v>0</v>
      </c>
      <c r="G27" s="366">
        <v>0</v>
      </c>
      <c r="H27" s="366">
        <v>0</v>
      </c>
      <c r="I27" s="404">
        <v>0</v>
      </c>
      <c r="J27" s="366">
        <v>6304</v>
      </c>
      <c r="K27" s="366">
        <v>0</v>
      </c>
      <c r="L27" s="366">
        <v>0</v>
      </c>
      <c r="M27" s="401">
        <v>0</v>
      </c>
      <c r="N27" s="366">
        <v>0</v>
      </c>
      <c r="O27" s="366">
        <v>0</v>
      </c>
      <c r="P27" s="366">
        <v>0</v>
      </c>
      <c r="Q27" s="405">
        <v>0</v>
      </c>
      <c r="R27" s="402">
        <v>6304</v>
      </c>
    </row>
    <row r="28" spans="1:18" ht="17.25" customHeight="1">
      <c r="A28" s="31" t="s">
        <v>47</v>
      </c>
      <c r="B28" s="365">
        <v>0</v>
      </c>
      <c r="C28" s="366">
        <v>0</v>
      </c>
      <c r="D28" s="404">
        <v>0</v>
      </c>
      <c r="E28" s="365">
        <v>0</v>
      </c>
      <c r="F28" s="366">
        <v>0</v>
      </c>
      <c r="G28" s="366">
        <v>0</v>
      </c>
      <c r="H28" s="366">
        <v>0</v>
      </c>
      <c r="I28" s="404">
        <v>0</v>
      </c>
      <c r="J28" s="366">
        <v>37171</v>
      </c>
      <c r="K28" s="366">
        <v>0</v>
      </c>
      <c r="L28" s="366">
        <v>0</v>
      </c>
      <c r="M28" s="401">
        <v>0</v>
      </c>
      <c r="N28" s="366">
        <v>0</v>
      </c>
      <c r="O28" s="366">
        <v>0</v>
      </c>
      <c r="P28" s="366">
        <v>717</v>
      </c>
      <c r="Q28" s="405">
        <v>0</v>
      </c>
      <c r="R28" s="402">
        <v>37888</v>
      </c>
    </row>
    <row r="29" spans="1:18" ht="31.5">
      <c r="A29" s="31" t="s">
        <v>46</v>
      </c>
      <c r="B29" s="365">
        <v>2534</v>
      </c>
      <c r="C29" s="366">
        <v>7506</v>
      </c>
      <c r="D29" s="404">
        <v>10040</v>
      </c>
      <c r="E29" s="365">
        <v>4</v>
      </c>
      <c r="F29" s="366">
        <v>55</v>
      </c>
      <c r="G29" s="366">
        <v>21519</v>
      </c>
      <c r="H29" s="366">
        <v>2810</v>
      </c>
      <c r="I29" s="404">
        <v>21578</v>
      </c>
      <c r="J29" s="366">
        <v>8355</v>
      </c>
      <c r="K29" s="366">
        <v>0</v>
      </c>
      <c r="L29" s="366">
        <v>0</v>
      </c>
      <c r="M29" s="401">
        <v>0</v>
      </c>
      <c r="N29" s="366">
        <v>0</v>
      </c>
      <c r="O29" s="366">
        <v>0</v>
      </c>
      <c r="P29" s="366">
        <v>12616</v>
      </c>
      <c r="Q29" s="405">
        <v>0</v>
      </c>
      <c r="R29" s="402">
        <v>20971</v>
      </c>
    </row>
    <row r="30" spans="1:18">
      <c r="A30" s="31" t="s">
        <v>45</v>
      </c>
      <c r="B30" s="365">
        <v>0</v>
      </c>
      <c r="C30" s="366">
        <v>0</v>
      </c>
      <c r="D30" s="404">
        <v>0</v>
      </c>
      <c r="E30" s="365">
        <v>0</v>
      </c>
      <c r="F30" s="366">
        <v>0</v>
      </c>
      <c r="G30" s="366">
        <v>0</v>
      </c>
      <c r="H30" s="366">
        <v>0</v>
      </c>
      <c r="I30" s="404">
        <v>0</v>
      </c>
      <c r="J30" s="366">
        <v>2459</v>
      </c>
      <c r="K30" s="366">
        <v>0</v>
      </c>
      <c r="L30" s="366">
        <v>0</v>
      </c>
      <c r="M30" s="401">
        <v>0</v>
      </c>
      <c r="N30" s="366">
        <v>0</v>
      </c>
      <c r="O30" s="366">
        <v>22357</v>
      </c>
      <c r="P30" s="366">
        <v>4667</v>
      </c>
      <c r="Q30" s="405">
        <v>0</v>
      </c>
      <c r="R30" s="402">
        <v>29483</v>
      </c>
    </row>
    <row r="31" spans="1:18" ht="32.25" customHeight="1">
      <c r="A31" s="31" t="s">
        <v>44</v>
      </c>
      <c r="B31" s="365">
        <v>0</v>
      </c>
      <c r="C31" s="366">
        <v>0</v>
      </c>
      <c r="D31" s="404">
        <v>0</v>
      </c>
      <c r="E31" s="365">
        <v>0</v>
      </c>
      <c r="F31" s="366">
        <v>0</v>
      </c>
      <c r="G31" s="366">
        <v>0</v>
      </c>
      <c r="H31" s="366">
        <v>0</v>
      </c>
      <c r="I31" s="404">
        <v>0</v>
      </c>
      <c r="J31" s="366">
        <v>1256</v>
      </c>
      <c r="K31" s="366">
        <v>0</v>
      </c>
      <c r="L31" s="366">
        <v>0</v>
      </c>
      <c r="M31" s="401">
        <v>0</v>
      </c>
      <c r="N31" s="366">
        <v>0</v>
      </c>
      <c r="O31" s="366">
        <v>0</v>
      </c>
      <c r="P31" s="366">
        <v>0</v>
      </c>
      <c r="Q31" s="405">
        <v>0</v>
      </c>
      <c r="R31" s="402">
        <v>1256</v>
      </c>
    </row>
    <row r="32" spans="1:18">
      <c r="A32" s="31" t="s">
        <v>43</v>
      </c>
      <c r="B32" s="365">
        <v>0</v>
      </c>
      <c r="C32" s="366">
        <v>0</v>
      </c>
      <c r="D32" s="404">
        <v>0</v>
      </c>
      <c r="E32" s="365">
        <v>0</v>
      </c>
      <c r="F32" s="366">
        <v>0</v>
      </c>
      <c r="G32" s="366">
        <v>0</v>
      </c>
      <c r="H32" s="366">
        <v>0</v>
      </c>
      <c r="I32" s="404">
        <v>0</v>
      </c>
      <c r="J32" s="366">
        <v>2821</v>
      </c>
      <c r="K32" s="366">
        <v>0</v>
      </c>
      <c r="L32" s="366">
        <v>0</v>
      </c>
      <c r="M32" s="401">
        <v>0</v>
      </c>
      <c r="N32" s="366">
        <v>0</v>
      </c>
      <c r="O32" s="366">
        <v>0</v>
      </c>
      <c r="P32" s="366">
        <v>0</v>
      </c>
      <c r="Q32" s="405">
        <v>0</v>
      </c>
      <c r="R32" s="402">
        <v>2821</v>
      </c>
    </row>
    <row r="33" spans="1:18" ht="18.600000000000001" customHeight="1">
      <c r="A33" s="31" t="s">
        <v>42</v>
      </c>
      <c r="B33" s="365">
        <v>0</v>
      </c>
      <c r="C33" s="366">
        <v>0</v>
      </c>
      <c r="D33" s="404">
        <v>0</v>
      </c>
      <c r="E33" s="365">
        <v>0</v>
      </c>
      <c r="F33" s="366">
        <v>0</v>
      </c>
      <c r="G33" s="366">
        <v>0</v>
      </c>
      <c r="H33" s="366">
        <v>0</v>
      </c>
      <c r="I33" s="404">
        <v>0</v>
      </c>
      <c r="J33" s="366">
        <v>2789</v>
      </c>
      <c r="K33" s="366">
        <v>0</v>
      </c>
      <c r="L33" s="366">
        <v>0</v>
      </c>
      <c r="M33" s="401">
        <v>0</v>
      </c>
      <c r="N33" s="366">
        <v>0</v>
      </c>
      <c r="O33" s="366">
        <v>0</v>
      </c>
      <c r="P33" s="366">
        <v>0</v>
      </c>
      <c r="Q33" s="405">
        <v>0</v>
      </c>
      <c r="R33" s="402">
        <v>2789</v>
      </c>
    </row>
    <row r="34" spans="1:18" ht="16.149999999999999" customHeight="1">
      <c r="A34" s="31" t="s">
        <v>41</v>
      </c>
      <c r="B34" s="365">
        <v>0</v>
      </c>
      <c r="C34" s="366">
        <v>0</v>
      </c>
      <c r="D34" s="404">
        <v>0</v>
      </c>
      <c r="E34" s="365">
        <v>0</v>
      </c>
      <c r="F34" s="366">
        <v>0</v>
      </c>
      <c r="G34" s="366">
        <v>0</v>
      </c>
      <c r="H34" s="366">
        <v>0</v>
      </c>
      <c r="I34" s="404">
        <v>0</v>
      </c>
      <c r="J34" s="366">
        <v>4376</v>
      </c>
      <c r="K34" s="366">
        <v>0</v>
      </c>
      <c r="L34" s="366">
        <v>0</v>
      </c>
      <c r="M34" s="401">
        <v>0</v>
      </c>
      <c r="N34" s="366">
        <v>0</v>
      </c>
      <c r="O34" s="366">
        <v>0</v>
      </c>
      <c r="P34" s="366">
        <v>0</v>
      </c>
      <c r="Q34" s="405">
        <v>0</v>
      </c>
      <c r="R34" s="402">
        <v>4376</v>
      </c>
    </row>
    <row r="35" spans="1:18">
      <c r="A35" s="31" t="s">
        <v>40</v>
      </c>
      <c r="B35" s="365">
        <v>0</v>
      </c>
      <c r="C35" s="366">
        <v>0</v>
      </c>
      <c r="D35" s="404">
        <v>0</v>
      </c>
      <c r="E35" s="365">
        <v>0</v>
      </c>
      <c r="F35" s="366">
        <v>0</v>
      </c>
      <c r="G35" s="366">
        <v>0</v>
      </c>
      <c r="H35" s="366">
        <v>0</v>
      </c>
      <c r="I35" s="404">
        <v>0</v>
      </c>
      <c r="J35" s="366">
        <v>1583</v>
      </c>
      <c r="K35" s="366">
        <v>0</v>
      </c>
      <c r="L35" s="366">
        <v>0</v>
      </c>
      <c r="M35" s="401">
        <v>0</v>
      </c>
      <c r="N35" s="366">
        <v>0</v>
      </c>
      <c r="O35" s="366">
        <v>0</v>
      </c>
      <c r="P35" s="366">
        <v>0</v>
      </c>
      <c r="Q35" s="405">
        <v>0</v>
      </c>
      <c r="R35" s="402">
        <v>1583</v>
      </c>
    </row>
    <row r="36" spans="1:18">
      <c r="A36" s="31" t="s">
        <v>39</v>
      </c>
      <c r="B36" s="365">
        <v>0</v>
      </c>
      <c r="C36" s="366">
        <v>0</v>
      </c>
      <c r="D36" s="404">
        <v>0</v>
      </c>
      <c r="E36" s="365">
        <v>0</v>
      </c>
      <c r="F36" s="366">
        <v>0</v>
      </c>
      <c r="G36" s="366">
        <v>0</v>
      </c>
      <c r="H36" s="366">
        <v>0</v>
      </c>
      <c r="I36" s="404">
        <v>0</v>
      </c>
      <c r="J36" s="366">
        <v>3506</v>
      </c>
      <c r="K36" s="366">
        <v>0</v>
      </c>
      <c r="L36" s="366">
        <v>0</v>
      </c>
      <c r="M36" s="401">
        <v>0</v>
      </c>
      <c r="N36" s="366">
        <v>0</v>
      </c>
      <c r="O36" s="366">
        <v>0</v>
      </c>
      <c r="P36" s="366">
        <v>0</v>
      </c>
      <c r="Q36" s="405">
        <v>0</v>
      </c>
      <c r="R36" s="402">
        <v>3506</v>
      </c>
    </row>
    <row r="37" spans="1:18" ht="30.75" customHeight="1">
      <c r="A37" s="31" t="s">
        <v>38</v>
      </c>
      <c r="B37" s="365">
        <v>0</v>
      </c>
      <c r="C37" s="366">
        <v>0</v>
      </c>
      <c r="D37" s="404">
        <v>0</v>
      </c>
      <c r="E37" s="365">
        <v>0</v>
      </c>
      <c r="F37" s="366">
        <v>0</v>
      </c>
      <c r="G37" s="366">
        <v>0</v>
      </c>
      <c r="H37" s="366">
        <v>0</v>
      </c>
      <c r="I37" s="404">
        <v>0</v>
      </c>
      <c r="J37" s="366">
        <v>6759</v>
      </c>
      <c r="K37" s="366">
        <v>0</v>
      </c>
      <c r="L37" s="366">
        <v>0</v>
      </c>
      <c r="M37" s="401">
        <v>0</v>
      </c>
      <c r="N37" s="366">
        <v>0</v>
      </c>
      <c r="O37" s="366">
        <v>0</v>
      </c>
      <c r="P37" s="366">
        <v>0</v>
      </c>
      <c r="Q37" s="405">
        <v>0</v>
      </c>
      <c r="R37" s="402">
        <v>6759</v>
      </c>
    </row>
    <row r="38" spans="1:18" ht="17.25" customHeight="1">
      <c r="A38" s="31" t="s">
        <v>37</v>
      </c>
      <c r="B38" s="365">
        <v>0</v>
      </c>
      <c r="C38" s="366">
        <v>0</v>
      </c>
      <c r="D38" s="404">
        <v>0</v>
      </c>
      <c r="E38" s="365">
        <v>0</v>
      </c>
      <c r="F38" s="366">
        <v>0</v>
      </c>
      <c r="G38" s="366">
        <v>0</v>
      </c>
      <c r="H38" s="366">
        <v>0</v>
      </c>
      <c r="I38" s="404">
        <v>0</v>
      </c>
      <c r="J38" s="366">
        <v>1981</v>
      </c>
      <c r="K38" s="366">
        <v>0</v>
      </c>
      <c r="L38" s="366">
        <v>0</v>
      </c>
      <c r="M38" s="401">
        <v>0</v>
      </c>
      <c r="N38" s="366">
        <v>0</v>
      </c>
      <c r="O38" s="366">
        <v>0</v>
      </c>
      <c r="P38" s="366">
        <v>0</v>
      </c>
      <c r="Q38" s="405">
        <v>0</v>
      </c>
      <c r="R38" s="402">
        <v>1981</v>
      </c>
    </row>
    <row r="39" spans="1:18" ht="31.5">
      <c r="A39" s="31" t="s">
        <v>36</v>
      </c>
      <c r="B39" s="365">
        <v>0</v>
      </c>
      <c r="C39" s="366">
        <v>0</v>
      </c>
      <c r="D39" s="404">
        <v>0</v>
      </c>
      <c r="E39" s="365">
        <v>0</v>
      </c>
      <c r="F39" s="366">
        <v>0</v>
      </c>
      <c r="G39" s="366">
        <v>0</v>
      </c>
      <c r="H39" s="366">
        <v>0</v>
      </c>
      <c r="I39" s="404">
        <v>0</v>
      </c>
      <c r="J39" s="366">
        <v>4730</v>
      </c>
      <c r="K39" s="366">
        <v>0</v>
      </c>
      <c r="L39" s="366">
        <v>0</v>
      </c>
      <c r="M39" s="401">
        <v>0</v>
      </c>
      <c r="N39" s="366">
        <v>0</v>
      </c>
      <c r="O39" s="366">
        <v>0</v>
      </c>
      <c r="P39" s="366">
        <v>0</v>
      </c>
      <c r="Q39" s="405">
        <v>0</v>
      </c>
      <c r="R39" s="402">
        <v>4730</v>
      </c>
    </row>
    <row r="40" spans="1:18">
      <c r="A40" s="31" t="s">
        <v>35</v>
      </c>
      <c r="B40" s="365">
        <v>0</v>
      </c>
      <c r="C40" s="366">
        <v>0</v>
      </c>
      <c r="D40" s="404">
        <v>0</v>
      </c>
      <c r="E40" s="365">
        <v>0</v>
      </c>
      <c r="F40" s="366">
        <v>0</v>
      </c>
      <c r="G40" s="366">
        <v>0</v>
      </c>
      <c r="H40" s="366">
        <v>0</v>
      </c>
      <c r="I40" s="404">
        <v>0</v>
      </c>
      <c r="J40" s="366">
        <v>1850</v>
      </c>
      <c r="K40" s="366">
        <v>0</v>
      </c>
      <c r="L40" s="366">
        <v>0</v>
      </c>
      <c r="M40" s="401">
        <v>0</v>
      </c>
      <c r="N40" s="366">
        <v>0</v>
      </c>
      <c r="O40" s="366">
        <v>0</v>
      </c>
      <c r="P40" s="366">
        <v>0</v>
      </c>
      <c r="Q40" s="405">
        <v>0</v>
      </c>
      <c r="R40" s="402">
        <v>1850</v>
      </c>
    </row>
    <row r="41" spans="1:18">
      <c r="A41" s="31" t="s">
        <v>34</v>
      </c>
      <c r="B41" s="365">
        <v>0</v>
      </c>
      <c r="C41" s="366">
        <v>0</v>
      </c>
      <c r="D41" s="404">
        <v>0</v>
      </c>
      <c r="E41" s="365">
        <v>0</v>
      </c>
      <c r="F41" s="366">
        <v>0</v>
      </c>
      <c r="G41" s="366">
        <v>0</v>
      </c>
      <c r="H41" s="366">
        <v>0</v>
      </c>
      <c r="I41" s="404">
        <v>0</v>
      </c>
      <c r="J41" s="366">
        <v>33149</v>
      </c>
      <c r="K41" s="366">
        <v>0</v>
      </c>
      <c r="L41" s="366">
        <v>0</v>
      </c>
      <c r="M41" s="401">
        <v>0</v>
      </c>
      <c r="N41" s="366">
        <v>0</v>
      </c>
      <c r="O41" s="366">
        <v>0</v>
      </c>
      <c r="P41" s="366">
        <v>26167</v>
      </c>
      <c r="Q41" s="405">
        <v>0</v>
      </c>
      <c r="R41" s="402">
        <v>59316</v>
      </c>
    </row>
    <row r="42" spans="1:18" ht="31.5" customHeight="1">
      <c r="A42" s="31" t="s">
        <v>33</v>
      </c>
      <c r="B42" s="365">
        <v>0</v>
      </c>
      <c r="C42" s="366">
        <v>0</v>
      </c>
      <c r="D42" s="404">
        <v>0</v>
      </c>
      <c r="E42" s="365">
        <v>0</v>
      </c>
      <c r="F42" s="366">
        <v>0</v>
      </c>
      <c r="G42" s="366">
        <v>0</v>
      </c>
      <c r="H42" s="366">
        <v>0</v>
      </c>
      <c r="I42" s="404">
        <v>0</v>
      </c>
      <c r="J42" s="366">
        <v>0</v>
      </c>
      <c r="K42" s="366">
        <v>0</v>
      </c>
      <c r="L42" s="366">
        <v>0</v>
      </c>
      <c r="M42" s="401">
        <v>0</v>
      </c>
      <c r="N42" s="366">
        <v>0</v>
      </c>
      <c r="O42" s="366">
        <v>0</v>
      </c>
      <c r="P42" s="366">
        <v>0</v>
      </c>
      <c r="Q42" s="405">
        <v>0</v>
      </c>
      <c r="R42" s="402">
        <v>0</v>
      </c>
    </row>
    <row r="43" spans="1:18">
      <c r="A43" s="31" t="s">
        <v>32</v>
      </c>
      <c r="B43" s="365">
        <v>0</v>
      </c>
      <c r="C43" s="366">
        <v>0</v>
      </c>
      <c r="D43" s="404">
        <v>0</v>
      </c>
      <c r="E43" s="365">
        <v>0</v>
      </c>
      <c r="F43" s="366">
        <v>0</v>
      </c>
      <c r="G43" s="366">
        <v>0</v>
      </c>
      <c r="H43" s="366">
        <v>0</v>
      </c>
      <c r="I43" s="404">
        <v>0</v>
      </c>
      <c r="J43" s="366">
        <v>50737</v>
      </c>
      <c r="K43" s="366">
        <v>0</v>
      </c>
      <c r="L43" s="366">
        <v>0</v>
      </c>
      <c r="M43" s="401">
        <v>0</v>
      </c>
      <c r="N43" s="366">
        <v>0</v>
      </c>
      <c r="O43" s="366">
        <v>0</v>
      </c>
      <c r="P43" s="366">
        <v>49761</v>
      </c>
      <c r="Q43" s="405">
        <v>0</v>
      </c>
      <c r="R43" s="402">
        <v>100498</v>
      </c>
    </row>
    <row r="44" spans="1:18">
      <c r="A44" s="31" t="s">
        <v>31</v>
      </c>
      <c r="B44" s="365">
        <v>41462</v>
      </c>
      <c r="C44" s="366">
        <v>0</v>
      </c>
      <c r="D44" s="404">
        <v>41462</v>
      </c>
      <c r="E44" s="365">
        <v>50</v>
      </c>
      <c r="F44" s="366">
        <v>109</v>
      </c>
      <c r="G44" s="366">
        <v>0</v>
      </c>
      <c r="H44" s="366">
        <v>0</v>
      </c>
      <c r="I44" s="404">
        <v>159</v>
      </c>
      <c r="J44" s="366">
        <v>3078</v>
      </c>
      <c r="K44" s="366">
        <v>0</v>
      </c>
      <c r="L44" s="366">
        <v>0</v>
      </c>
      <c r="M44" s="401">
        <v>0</v>
      </c>
      <c r="N44" s="366">
        <v>0</v>
      </c>
      <c r="O44" s="366">
        <v>0</v>
      </c>
      <c r="P44" s="366">
        <v>25697</v>
      </c>
      <c r="Q44" s="405">
        <v>0</v>
      </c>
      <c r="R44" s="402">
        <v>28775</v>
      </c>
    </row>
    <row r="45" spans="1:18">
      <c r="A45" s="31" t="s">
        <v>30</v>
      </c>
      <c r="B45" s="365">
        <v>140715</v>
      </c>
      <c r="C45" s="366">
        <v>0</v>
      </c>
      <c r="D45" s="404">
        <v>140715</v>
      </c>
      <c r="E45" s="365">
        <v>1104</v>
      </c>
      <c r="F45" s="366">
        <v>1006</v>
      </c>
      <c r="G45" s="366">
        <v>0</v>
      </c>
      <c r="H45" s="366">
        <v>0</v>
      </c>
      <c r="I45" s="404">
        <v>2110</v>
      </c>
      <c r="J45" s="366">
        <v>66376</v>
      </c>
      <c r="K45" s="366">
        <v>0</v>
      </c>
      <c r="L45" s="366">
        <v>0</v>
      </c>
      <c r="M45" s="401">
        <v>0</v>
      </c>
      <c r="N45" s="366">
        <v>0</v>
      </c>
      <c r="O45" s="366">
        <v>0</v>
      </c>
      <c r="P45" s="366">
        <v>145109</v>
      </c>
      <c r="Q45" s="405">
        <v>0</v>
      </c>
      <c r="R45" s="402">
        <v>211485</v>
      </c>
    </row>
    <row r="46" spans="1:18" s="396" customFormat="1" ht="32.25" customHeight="1">
      <c r="A46" s="31" t="s">
        <v>29</v>
      </c>
      <c r="B46" s="365">
        <v>0</v>
      </c>
      <c r="C46" s="366">
        <v>0</v>
      </c>
      <c r="D46" s="404">
        <v>0</v>
      </c>
      <c r="E46" s="365">
        <v>0</v>
      </c>
      <c r="F46" s="366">
        <v>0</v>
      </c>
      <c r="G46" s="366">
        <v>0</v>
      </c>
      <c r="H46" s="366">
        <v>0</v>
      </c>
      <c r="I46" s="404">
        <v>0</v>
      </c>
      <c r="J46" s="366">
        <v>0</v>
      </c>
      <c r="K46" s="366">
        <v>0</v>
      </c>
      <c r="L46" s="366">
        <v>45900</v>
      </c>
      <c r="M46" s="401">
        <v>45900</v>
      </c>
      <c r="N46" s="366">
        <v>0</v>
      </c>
      <c r="O46" s="366">
        <v>0</v>
      </c>
      <c r="P46" s="366">
        <v>0</v>
      </c>
      <c r="Q46" s="405">
        <v>0</v>
      </c>
      <c r="R46" s="402">
        <v>45900</v>
      </c>
    </row>
    <row r="47" spans="1:18" ht="32.25" customHeight="1">
      <c r="A47" s="31" t="s">
        <v>28</v>
      </c>
      <c r="B47" s="365">
        <v>0</v>
      </c>
      <c r="C47" s="366">
        <v>0</v>
      </c>
      <c r="D47" s="404">
        <v>0</v>
      </c>
      <c r="E47" s="365">
        <v>0</v>
      </c>
      <c r="F47" s="366">
        <v>0</v>
      </c>
      <c r="G47" s="366">
        <v>0</v>
      </c>
      <c r="H47" s="366">
        <v>0</v>
      </c>
      <c r="I47" s="404">
        <v>0</v>
      </c>
      <c r="J47" s="366">
        <v>0</v>
      </c>
      <c r="K47" s="366">
        <v>0</v>
      </c>
      <c r="L47" s="366">
        <v>0</v>
      </c>
      <c r="M47" s="401">
        <v>0</v>
      </c>
      <c r="N47" s="366">
        <v>0</v>
      </c>
      <c r="O47" s="366">
        <v>0</v>
      </c>
      <c r="P47" s="366">
        <v>0</v>
      </c>
      <c r="Q47" s="405">
        <v>0</v>
      </c>
      <c r="R47" s="402">
        <v>0</v>
      </c>
    </row>
    <row r="48" spans="1:18" ht="21.75" customHeight="1">
      <c r="A48" s="31" t="s">
        <v>27</v>
      </c>
      <c r="B48" s="365">
        <v>0</v>
      </c>
      <c r="C48" s="366">
        <v>0</v>
      </c>
      <c r="D48" s="404">
        <v>0</v>
      </c>
      <c r="E48" s="365">
        <v>0</v>
      </c>
      <c r="F48" s="366">
        <v>0</v>
      </c>
      <c r="G48" s="366">
        <v>0</v>
      </c>
      <c r="H48" s="366">
        <v>0</v>
      </c>
      <c r="I48" s="404">
        <v>0</v>
      </c>
      <c r="J48" s="366">
        <v>0</v>
      </c>
      <c r="K48" s="366">
        <v>0</v>
      </c>
      <c r="L48" s="366">
        <v>0</v>
      </c>
      <c r="M48" s="401">
        <v>0</v>
      </c>
      <c r="N48" s="366">
        <v>0</v>
      </c>
      <c r="O48" s="366">
        <v>0</v>
      </c>
      <c r="P48" s="366">
        <v>0</v>
      </c>
      <c r="Q48" s="405">
        <v>0</v>
      </c>
      <c r="R48" s="402">
        <v>0</v>
      </c>
    </row>
    <row r="49" spans="1:18" s="396" customFormat="1" ht="47.45" customHeight="1">
      <c r="A49" s="31" t="s">
        <v>26</v>
      </c>
      <c r="B49" s="365">
        <v>0</v>
      </c>
      <c r="C49" s="366">
        <v>0</v>
      </c>
      <c r="D49" s="404">
        <v>0</v>
      </c>
      <c r="E49" s="365">
        <v>0</v>
      </c>
      <c r="F49" s="366">
        <v>0</v>
      </c>
      <c r="G49" s="366">
        <v>70</v>
      </c>
      <c r="H49" s="366">
        <v>70</v>
      </c>
      <c r="I49" s="404">
        <v>70</v>
      </c>
      <c r="J49" s="366">
        <v>0</v>
      </c>
      <c r="K49" s="366">
        <v>54000</v>
      </c>
      <c r="L49" s="366">
        <v>0</v>
      </c>
      <c r="M49" s="401">
        <v>54000</v>
      </c>
      <c r="N49" s="366">
        <v>0</v>
      </c>
      <c r="O49" s="366">
        <v>0</v>
      </c>
      <c r="P49" s="366">
        <v>0</v>
      </c>
      <c r="Q49" s="405">
        <v>0</v>
      </c>
      <c r="R49" s="402">
        <v>54000</v>
      </c>
    </row>
    <row r="50" spans="1:18" ht="19.899999999999999" customHeight="1">
      <c r="A50" s="31" t="s">
        <v>25</v>
      </c>
      <c r="B50" s="365">
        <v>0</v>
      </c>
      <c r="C50" s="366">
        <v>0</v>
      </c>
      <c r="D50" s="404">
        <v>0</v>
      </c>
      <c r="E50" s="365">
        <v>0</v>
      </c>
      <c r="F50" s="366">
        <v>0</v>
      </c>
      <c r="G50" s="366">
        <v>0</v>
      </c>
      <c r="H50" s="366">
        <v>0</v>
      </c>
      <c r="I50" s="404">
        <v>0</v>
      </c>
      <c r="J50" s="366">
        <v>0</v>
      </c>
      <c r="K50" s="366">
        <v>0</v>
      </c>
      <c r="L50" s="366">
        <v>0</v>
      </c>
      <c r="M50" s="401">
        <v>0</v>
      </c>
      <c r="N50" s="366">
        <v>0</v>
      </c>
      <c r="O50" s="366">
        <v>0</v>
      </c>
      <c r="P50" s="366">
        <v>0</v>
      </c>
      <c r="Q50" s="405">
        <v>0</v>
      </c>
      <c r="R50" s="402">
        <v>0</v>
      </c>
    </row>
    <row r="51" spans="1:18" ht="31.5" customHeight="1">
      <c r="A51" s="31" t="s">
        <v>24</v>
      </c>
      <c r="B51" s="365">
        <v>0</v>
      </c>
      <c r="C51" s="366">
        <v>0</v>
      </c>
      <c r="D51" s="404">
        <v>0</v>
      </c>
      <c r="E51" s="365">
        <v>0</v>
      </c>
      <c r="F51" s="366">
        <v>0</v>
      </c>
      <c r="G51" s="366">
        <v>0</v>
      </c>
      <c r="H51" s="366">
        <v>0</v>
      </c>
      <c r="I51" s="404">
        <v>0</v>
      </c>
      <c r="J51" s="366">
        <v>0</v>
      </c>
      <c r="K51" s="366">
        <v>0</v>
      </c>
      <c r="L51" s="366">
        <v>0</v>
      </c>
      <c r="M51" s="401">
        <v>0</v>
      </c>
      <c r="N51" s="366">
        <v>0</v>
      </c>
      <c r="O51" s="366">
        <v>0</v>
      </c>
      <c r="P51" s="366">
        <v>0</v>
      </c>
      <c r="Q51" s="405">
        <v>0</v>
      </c>
      <c r="R51" s="402">
        <v>0</v>
      </c>
    </row>
    <row r="52" spans="1:18" ht="15.75" customHeight="1">
      <c r="A52" s="31" t="s">
        <v>23</v>
      </c>
      <c r="B52" s="365">
        <v>0</v>
      </c>
      <c r="C52" s="366">
        <v>0</v>
      </c>
      <c r="D52" s="404">
        <v>0</v>
      </c>
      <c r="E52" s="365">
        <v>0</v>
      </c>
      <c r="F52" s="366">
        <v>0</v>
      </c>
      <c r="G52" s="366">
        <v>0</v>
      </c>
      <c r="H52" s="366">
        <v>0</v>
      </c>
      <c r="I52" s="404">
        <v>0</v>
      </c>
      <c r="J52" s="366">
        <v>7342</v>
      </c>
      <c r="K52" s="366">
        <v>0</v>
      </c>
      <c r="L52" s="366">
        <v>0</v>
      </c>
      <c r="M52" s="401">
        <v>0</v>
      </c>
      <c r="N52" s="366">
        <v>0</v>
      </c>
      <c r="O52" s="366">
        <v>0</v>
      </c>
      <c r="P52" s="366">
        <v>575</v>
      </c>
      <c r="Q52" s="405">
        <v>0</v>
      </c>
      <c r="R52" s="402">
        <v>7917</v>
      </c>
    </row>
    <row r="53" spans="1:18" ht="18" customHeight="1">
      <c r="A53" s="31" t="s">
        <v>22</v>
      </c>
      <c r="B53" s="365">
        <v>0</v>
      </c>
      <c r="C53" s="366">
        <v>0</v>
      </c>
      <c r="D53" s="404">
        <v>0</v>
      </c>
      <c r="E53" s="365">
        <v>0</v>
      </c>
      <c r="F53" s="366">
        <v>0</v>
      </c>
      <c r="G53" s="366">
        <v>0</v>
      </c>
      <c r="H53" s="366">
        <v>0</v>
      </c>
      <c r="I53" s="404">
        <v>0</v>
      </c>
      <c r="J53" s="366">
        <v>0</v>
      </c>
      <c r="K53" s="366">
        <v>0</v>
      </c>
      <c r="L53" s="366">
        <v>0</v>
      </c>
      <c r="M53" s="401">
        <v>0</v>
      </c>
      <c r="N53" s="366">
        <v>0</v>
      </c>
      <c r="O53" s="366">
        <v>0</v>
      </c>
      <c r="P53" s="366">
        <v>0</v>
      </c>
      <c r="Q53" s="405">
        <v>0</v>
      </c>
      <c r="R53" s="402">
        <v>0</v>
      </c>
    </row>
    <row r="54" spans="1:18" ht="16.899999999999999" customHeight="1">
      <c r="A54" s="31" t="s">
        <v>21</v>
      </c>
      <c r="B54" s="365">
        <v>0</v>
      </c>
      <c r="C54" s="366">
        <v>0</v>
      </c>
      <c r="D54" s="404">
        <v>0</v>
      </c>
      <c r="E54" s="365">
        <v>0</v>
      </c>
      <c r="F54" s="366">
        <v>0</v>
      </c>
      <c r="G54" s="366">
        <v>0</v>
      </c>
      <c r="H54" s="366">
        <v>0</v>
      </c>
      <c r="I54" s="404">
        <v>0</v>
      </c>
      <c r="J54" s="366">
        <v>5951</v>
      </c>
      <c r="K54" s="366">
        <v>0</v>
      </c>
      <c r="L54" s="366">
        <v>0</v>
      </c>
      <c r="M54" s="401">
        <v>0</v>
      </c>
      <c r="N54" s="366">
        <v>0</v>
      </c>
      <c r="O54" s="366">
        <v>0</v>
      </c>
      <c r="P54" s="366">
        <v>2205</v>
      </c>
      <c r="Q54" s="405">
        <v>0</v>
      </c>
      <c r="R54" s="402">
        <v>8156</v>
      </c>
    </row>
    <row r="55" spans="1:18" ht="34.15" customHeight="1">
      <c r="A55" s="31" t="s">
        <v>20</v>
      </c>
      <c r="B55" s="365">
        <v>0</v>
      </c>
      <c r="C55" s="366">
        <v>0</v>
      </c>
      <c r="D55" s="404">
        <v>0</v>
      </c>
      <c r="E55" s="365">
        <v>0</v>
      </c>
      <c r="F55" s="366">
        <v>0</v>
      </c>
      <c r="G55" s="366">
        <v>0</v>
      </c>
      <c r="H55" s="366">
        <v>0</v>
      </c>
      <c r="I55" s="404">
        <v>0</v>
      </c>
      <c r="J55" s="366">
        <v>5983</v>
      </c>
      <c r="K55" s="366">
        <v>0</v>
      </c>
      <c r="L55" s="366">
        <v>0</v>
      </c>
      <c r="M55" s="401">
        <v>0</v>
      </c>
      <c r="N55" s="366">
        <v>0</v>
      </c>
      <c r="O55" s="366">
        <v>0</v>
      </c>
      <c r="P55" s="366">
        <v>170</v>
      </c>
      <c r="Q55" s="405">
        <v>0</v>
      </c>
      <c r="R55" s="402">
        <v>6153</v>
      </c>
    </row>
    <row r="56" spans="1:18">
      <c r="A56" s="31" t="s">
        <v>19</v>
      </c>
      <c r="B56" s="365">
        <v>0</v>
      </c>
      <c r="C56" s="366">
        <v>0</v>
      </c>
      <c r="D56" s="404">
        <v>0</v>
      </c>
      <c r="E56" s="365">
        <v>0</v>
      </c>
      <c r="F56" s="366">
        <v>0</v>
      </c>
      <c r="G56" s="366">
        <v>0</v>
      </c>
      <c r="H56" s="366">
        <v>0</v>
      </c>
      <c r="I56" s="404">
        <v>0</v>
      </c>
      <c r="J56" s="366">
        <v>28837</v>
      </c>
      <c r="K56" s="366">
        <v>0</v>
      </c>
      <c r="L56" s="366">
        <v>0</v>
      </c>
      <c r="M56" s="401">
        <v>0</v>
      </c>
      <c r="N56" s="366">
        <v>0</v>
      </c>
      <c r="O56" s="366">
        <v>0</v>
      </c>
      <c r="P56" s="366">
        <v>5143</v>
      </c>
      <c r="Q56" s="405">
        <v>0</v>
      </c>
      <c r="R56" s="402">
        <v>33980</v>
      </c>
    </row>
    <row r="57" spans="1:18">
      <c r="A57" s="31" t="s">
        <v>18</v>
      </c>
      <c r="B57" s="365">
        <v>0</v>
      </c>
      <c r="C57" s="366">
        <v>0</v>
      </c>
      <c r="D57" s="404">
        <v>0</v>
      </c>
      <c r="E57" s="365">
        <v>0</v>
      </c>
      <c r="F57" s="366">
        <v>0</v>
      </c>
      <c r="G57" s="366">
        <v>0</v>
      </c>
      <c r="H57" s="366">
        <v>0</v>
      </c>
      <c r="I57" s="404">
        <v>0</v>
      </c>
      <c r="J57" s="366">
        <v>8197</v>
      </c>
      <c r="K57" s="366">
        <v>0</v>
      </c>
      <c r="L57" s="366">
        <v>0</v>
      </c>
      <c r="M57" s="401">
        <v>0</v>
      </c>
      <c r="N57" s="366">
        <v>0</v>
      </c>
      <c r="O57" s="366">
        <v>0</v>
      </c>
      <c r="P57" s="366">
        <v>1093</v>
      </c>
      <c r="Q57" s="405">
        <v>0</v>
      </c>
      <c r="R57" s="402">
        <v>9290</v>
      </c>
    </row>
    <row r="58" spans="1:18">
      <c r="A58" s="31" t="s">
        <v>17</v>
      </c>
      <c r="B58" s="365">
        <v>0</v>
      </c>
      <c r="C58" s="366">
        <v>0</v>
      </c>
      <c r="D58" s="404">
        <v>0</v>
      </c>
      <c r="E58" s="365">
        <v>0</v>
      </c>
      <c r="F58" s="366">
        <v>0</v>
      </c>
      <c r="G58" s="366">
        <v>0</v>
      </c>
      <c r="H58" s="366">
        <v>0</v>
      </c>
      <c r="I58" s="404">
        <v>0</v>
      </c>
      <c r="J58" s="366">
        <v>8425</v>
      </c>
      <c r="K58" s="366">
        <v>0</v>
      </c>
      <c r="L58" s="366">
        <v>0</v>
      </c>
      <c r="M58" s="401">
        <v>0</v>
      </c>
      <c r="N58" s="366">
        <v>0</v>
      </c>
      <c r="O58" s="366">
        <v>0</v>
      </c>
      <c r="P58" s="366">
        <v>15</v>
      </c>
      <c r="Q58" s="405">
        <v>0</v>
      </c>
      <c r="R58" s="402">
        <v>8440</v>
      </c>
    </row>
    <row r="59" spans="1:18">
      <c r="A59" s="31" t="s">
        <v>16</v>
      </c>
      <c r="B59" s="365">
        <v>0</v>
      </c>
      <c r="C59" s="366">
        <v>0</v>
      </c>
      <c r="D59" s="404">
        <v>0</v>
      </c>
      <c r="E59" s="365">
        <v>0</v>
      </c>
      <c r="F59" s="366">
        <v>0</v>
      </c>
      <c r="G59" s="366">
        <v>0</v>
      </c>
      <c r="H59" s="366">
        <v>0</v>
      </c>
      <c r="I59" s="404">
        <v>0</v>
      </c>
      <c r="J59" s="366">
        <v>8135</v>
      </c>
      <c r="K59" s="366">
        <v>0</v>
      </c>
      <c r="L59" s="366">
        <v>0</v>
      </c>
      <c r="M59" s="401">
        <v>0</v>
      </c>
      <c r="N59" s="366">
        <v>0</v>
      </c>
      <c r="O59" s="366">
        <v>0</v>
      </c>
      <c r="P59" s="366">
        <v>15</v>
      </c>
      <c r="Q59" s="405">
        <v>0</v>
      </c>
      <c r="R59" s="402">
        <v>8150</v>
      </c>
    </row>
    <row r="60" spans="1:18">
      <c r="A60" s="31" t="s">
        <v>15</v>
      </c>
      <c r="B60" s="365">
        <v>0</v>
      </c>
      <c r="C60" s="366">
        <v>0</v>
      </c>
      <c r="D60" s="404">
        <v>0</v>
      </c>
      <c r="E60">
        <v>0</v>
      </c>
      <c r="F60" s="366">
        <v>0</v>
      </c>
      <c r="G60" s="366">
        <v>0</v>
      </c>
      <c r="H60" s="366">
        <v>0</v>
      </c>
      <c r="I60" s="404">
        <v>0</v>
      </c>
      <c r="J60" s="366">
        <v>1309</v>
      </c>
      <c r="K60" s="366">
        <v>0</v>
      </c>
      <c r="L60" s="366">
        <v>0</v>
      </c>
      <c r="M60" s="401">
        <v>0</v>
      </c>
      <c r="N60" s="366">
        <v>0</v>
      </c>
      <c r="O60" s="366">
        <v>0</v>
      </c>
      <c r="P60" s="366">
        <v>0</v>
      </c>
      <c r="Q60" s="405">
        <v>0</v>
      </c>
      <c r="R60" s="402">
        <v>1309</v>
      </c>
    </row>
    <row r="61" spans="1:18">
      <c r="A61" s="31" t="s">
        <v>14</v>
      </c>
      <c r="B61" s="365">
        <v>0</v>
      </c>
      <c r="C61" s="366">
        <v>215</v>
      </c>
      <c r="D61" s="404">
        <v>215</v>
      </c>
      <c r="E61" s="365">
        <v>0</v>
      </c>
      <c r="F61" s="366">
        <v>0</v>
      </c>
      <c r="G61" s="366">
        <v>7004</v>
      </c>
      <c r="H61" s="366">
        <v>222</v>
      </c>
      <c r="I61" s="404">
        <v>7004</v>
      </c>
      <c r="J61" s="366">
        <v>13640</v>
      </c>
      <c r="K61" s="366">
        <v>0</v>
      </c>
      <c r="L61" s="366">
        <v>0</v>
      </c>
      <c r="M61" s="401">
        <v>0</v>
      </c>
      <c r="N61" s="366">
        <v>0</v>
      </c>
      <c r="O61" s="366">
        <v>0</v>
      </c>
      <c r="P61" s="366">
        <v>10799</v>
      </c>
      <c r="Q61" s="405">
        <v>0</v>
      </c>
      <c r="R61" s="402">
        <v>24439</v>
      </c>
    </row>
    <row r="62" spans="1:18">
      <c r="A62" s="31" t="s">
        <v>13</v>
      </c>
      <c r="B62" s="365">
        <v>0</v>
      </c>
      <c r="C62" s="366">
        <v>85782</v>
      </c>
      <c r="D62" s="404">
        <v>85782</v>
      </c>
      <c r="E62" s="365">
        <v>0</v>
      </c>
      <c r="F62" s="366">
        <v>0</v>
      </c>
      <c r="G62" s="366">
        <v>292217</v>
      </c>
      <c r="H62" s="366">
        <v>39834</v>
      </c>
      <c r="I62" s="404">
        <v>292217</v>
      </c>
      <c r="J62" s="366">
        <v>103017</v>
      </c>
      <c r="K62" s="366">
        <v>0</v>
      </c>
      <c r="L62" s="366">
        <v>0</v>
      </c>
      <c r="M62" s="401">
        <v>0</v>
      </c>
      <c r="N62" s="366">
        <v>0</v>
      </c>
      <c r="O62" s="366">
        <v>0</v>
      </c>
      <c r="P62" s="366">
        <v>111058</v>
      </c>
      <c r="Q62" s="405">
        <v>0</v>
      </c>
      <c r="R62" s="402">
        <v>214075</v>
      </c>
    </row>
    <row r="63" spans="1:18" ht="33.75" customHeight="1">
      <c r="A63" s="31" t="s">
        <v>12</v>
      </c>
      <c r="B63" s="365">
        <v>0</v>
      </c>
      <c r="C63" s="366">
        <v>0</v>
      </c>
      <c r="D63" s="404">
        <v>0</v>
      </c>
      <c r="E63" s="365">
        <v>0</v>
      </c>
      <c r="F63" s="366">
        <v>0</v>
      </c>
      <c r="G63" s="366">
        <v>0</v>
      </c>
      <c r="H63" s="366">
        <v>0</v>
      </c>
      <c r="I63" s="404">
        <v>0</v>
      </c>
      <c r="J63" s="366">
        <v>0</v>
      </c>
      <c r="K63" s="366">
        <v>0</v>
      </c>
      <c r="L63" s="366">
        <v>0</v>
      </c>
      <c r="M63" s="401">
        <v>0</v>
      </c>
      <c r="N63" s="366">
        <v>0</v>
      </c>
      <c r="O63" s="366">
        <v>0</v>
      </c>
      <c r="P63" s="366">
        <v>0</v>
      </c>
      <c r="Q63" s="405">
        <v>0</v>
      </c>
      <c r="R63" s="402">
        <v>0</v>
      </c>
    </row>
    <row r="64" spans="1:18">
      <c r="A64" s="31" t="s">
        <v>11</v>
      </c>
      <c r="B64" s="365">
        <v>0</v>
      </c>
      <c r="C64" s="366">
        <v>0</v>
      </c>
      <c r="D64" s="404">
        <v>0</v>
      </c>
      <c r="E64" s="365">
        <v>0</v>
      </c>
      <c r="F64" s="366">
        <v>0</v>
      </c>
      <c r="G64" s="366">
        <v>0</v>
      </c>
      <c r="H64" s="366">
        <v>0</v>
      </c>
      <c r="I64" s="404">
        <v>0</v>
      </c>
      <c r="J64" s="366">
        <v>0</v>
      </c>
      <c r="K64" s="366">
        <v>0</v>
      </c>
      <c r="L64" s="366">
        <v>0</v>
      </c>
      <c r="M64" s="401">
        <v>0</v>
      </c>
      <c r="N64" s="366">
        <v>0</v>
      </c>
      <c r="O64" s="366">
        <v>0</v>
      </c>
      <c r="P64" s="366">
        <v>0</v>
      </c>
      <c r="Q64" s="405">
        <v>0</v>
      </c>
      <c r="R64" s="402">
        <v>0</v>
      </c>
    </row>
    <row r="65" spans="1:18">
      <c r="A65" s="31" t="s">
        <v>10</v>
      </c>
      <c r="B65" s="365">
        <v>0</v>
      </c>
      <c r="C65" s="366">
        <v>0</v>
      </c>
      <c r="D65" s="404">
        <v>0</v>
      </c>
      <c r="E65" s="365">
        <v>0</v>
      </c>
      <c r="F65" s="366">
        <v>0</v>
      </c>
      <c r="G65" s="366">
        <v>0</v>
      </c>
      <c r="H65" s="366">
        <v>0</v>
      </c>
      <c r="I65" s="404">
        <v>0</v>
      </c>
      <c r="J65" s="366">
        <v>33783</v>
      </c>
      <c r="K65" s="366">
        <v>0</v>
      </c>
      <c r="L65" s="366">
        <v>0</v>
      </c>
      <c r="M65" s="401">
        <v>0</v>
      </c>
      <c r="N65" s="366">
        <v>0</v>
      </c>
      <c r="O65" s="366">
        <v>0</v>
      </c>
      <c r="P65" s="366">
        <v>8625</v>
      </c>
      <c r="Q65" s="405">
        <v>0</v>
      </c>
      <c r="R65" s="402">
        <v>42408</v>
      </c>
    </row>
    <row r="66" spans="1:18" ht="31.5">
      <c r="A66" s="31" t="s">
        <v>9</v>
      </c>
      <c r="B66" s="365">
        <v>0</v>
      </c>
      <c r="C66" s="366">
        <v>0</v>
      </c>
      <c r="D66" s="404">
        <v>0</v>
      </c>
      <c r="E66" s="365">
        <v>0</v>
      </c>
      <c r="F66" s="366">
        <v>0</v>
      </c>
      <c r="G66" s="366">
        <v>0</v>
      </c>
      <c r="H66" s="366">
        <v>0</v>
      </c>
      <c r="I66" s="404">
        <v>0</v>
      </c>
      <c r="J66" s="366">
        <v>0</v>
      </c>
      <c r="K66" s="366">
        <v>0</v>
      </c>
      <c r="L66" s="366">
        <v>0</v>
      </c>
      <c r="M66" s="401">
        <v>0</v>
      </c>
      <c r="N66" s="366">
        <v>0</v>
      </c>
      <c r="O66" s="366">
        <v>0</v>
      </c>
      <c r="P66" s="366">
        <v>0</v>
      </c>
      <c r="Q66" s="405">
        <v>0</v>
      </c>
      <c r="R66" s="402">
        <v>0</v>
      </c>
    </row>
    <row r="67" spans="1:18">
      <c r="A67" s="31" t="s">
        <v>8</v>
      </c>
      <c r="B67" s="365">
        <v>0</v>
      </c>
      <c r="C67" s="366">
        <v>0</v>
      </c>
      <c r="D67" s="404">
        <v>0</v>
      </c>
      <c r="E67" s="365">
        <v>0</v>
      </c>
      <c r="F67" s="366">
        <v>0</v>
      </c>
      <c r="G67" s="366">
        <v>0</v>
      </c>
      <c r="H67" s="366">
        <v>0</v>
      </c>
      <c r="I67" s="404">
        <v>0</v>
      </c>
      <c r="J67" s="366">
        <v>10606</v>
      </c>
      <c r="K67" s="366">
        <v>0</v>
      </c>
      <c r="L67" s="366">
        <v>0</v>
      </c>
      <c r="M67" s="401">
        <v>0</v>
      </c>
      <c r="N67" s="366">
        <v>0</v>
      </c>
      <c r="O67" s="366">
        <v>0</v>
      </c>
      <c r="P67" s="366">
        <v>4997</v>
      </c>
      <c r="Q67" s="405">
        <v>0</v>
      </c>
      <c r="R67" s="402">
        <v>15603</v>
      </c>
    </row>
    <row r="68" spans="1:18">
      <c r="A68" s="31" t="s">
        <v>7</v>
      </c>
      <c r="B68" s="365">
        <v>0</v>
      </c>
      <c r="C68" s="366">
        <v>0</v>
      </c>
      <c r="D68" s="404">
        <v>0</v>
      </c>
      <c r="E68" s="365">
        <v>0</v>
      </c>
      <c r="F68" s="366">
        <v>0</v>
      </c>
      <c r="G68" s="366">
        <v>0</v>
      </c>
      <c r="H68" s="366">
        <v>0</v>
      </c>
      <c r="I68" s="404">
        <v>0</v>
      </c>
      <c r="J68" s="366">
        <v>25498</v>
      </c>
      <c r="K68" s="366">
        <v>0</v>
      </c>
      <c r="L68" s="366">
        <v>0</v>
      </c>
      <c r="M68" s="401">
        <v>0</v>
      </c>
      <c r="N68" s="366">
        <v>0</v>
      </c>
      <c r="O68" s="366">
        <v>0</v>
      </c>
      <c r="P68" s="366">
        <v>19432</v>
      </c>
      <c r="Q68" s="405">
        <v>0</v>
      </c>
      <c r="R68" s="402">
        <v>44930</v>
      </c>
    </row>
    <row r="69" spans="1:18" ht="21" customHeight="1">
      <c r="A69" s="31" t="s">
        <v>6</v>
      </c>
      <c r="B69" s="365">
        <v>0</v>
      </c>
      <c r="C69" s="366">
        <v>0</v>
      </c>
      <c r="D69" s="404">
        <v>0</v>
      </c>
      <c r="E69" s="365">
        <v>0</v>
      </c>
      <c r="F69" s="366">
        <v>0</v>
      </c>
      <c r="G69" s="366">
        <v>0</v>
      </c>
      <c r="H69" s="366">
        <v>0</v>
      </c>
      <c r="I69" s="404">
        <v>0</v>
      </c>
      <c r="J69" s="366">
        <v>1209</v>
      </c>
      <c r="K69" s="366">
        <v>0</v>
      </c>
      <c r="L69" s="366">
        <v>0</v>
      </c>
      <c r="M69" s="401">
        <v>0</v>
      </c>
      <c r="N69" s="366">
        <v>0</v>
      </c>
      <c r="O69" s="366">
        <v>0</v>
      </c>
      <c r="P69" s="366">
        <v>0</v>
      </c>
      <c r="Q69" s="405">
        <v>0</v>
      </c>
      <c r="R69" s="402">
        <v>1209</v>
      </c>
    </row>
    <row r="70" spans="1:18">
      <c r="A70" s="31" t="s">
        <v>5</v>
      </c>
      <c r="B70" s="365">
        <v>0</v>
      </c>
      <c r="C70" s="366">
        <v>0</v>
      </c>
      <c r="D70" s="404">
        <v>0</v>
      </c>
      <c r="E70" s="365">
        <v>0</v>
      </c>
      <c r="F70" s="366">
        <v>0</v>
      </c>
      <c r="G70" s="366">
        <v>0</v>
      </c>
      <c r="H70" s="366">
        <v>0</v>
      </c>
      <c r="I70" s="404">
        <v>0</v>
      </c>
      <c r="J70" s="366">
        <v>29934</v>
      </c>
      <c r="K70" s="366">
        <v>0</v>
      </c>
      <c r="L70" s="366">
        <v>0</v>
      </c>
      <c r="M70" s="401">
        <v>0</v>
      </c>
      <c r="N70" s="366">
        <v>0</v>
      </c>
      <c r="O70" s="366">
        <v>0</v>
      </c>
      <c r="P70" s="366">
        <v>45767</v>
      </c>
      <c r="Q70" s="405">
        <v>14077</v>
      </c>
      <c r="R70" s="402">
        <v>75701</v>
      </c>
    </row>
    <row r="71" spans="1:18" ht="31.5">
      <c r="A71" s="31" t="s">
        <v>4</v>
      </c>
      <c r="B71" s="365">
        <v>0</v>
      </c>
      <c r="C71" s="366">
        <v>0</v>
      </c>
      <c r="D71" s="404">
        <v>0</v>
      </c>
      <c r="E71" s="365">
        <v>0</v>
      </c>
      <c r="F71" s="366">
        <v>0</v>
      </c>
      <c r="G71" s="366">
        <v>0</v>
      </c>
      <c r="H71" s="366">
        <v>0</v>
      </c>
      <c r="I71" s="404">
        <v>0</v>
      </c>
      <c r="J71" s="366">
        <v>700</v>
      </c>
      <c r="K71" s="366">
        <v>0</v>
      </c>
      <c r="L71" s="366">
        <v>0</v>
      </c>
      <c r="M71" s="401">
        <v>0</v>
      </c>
      <c r="N71" s="366">
        <v>0</v>
      </c>
      <c r="O71" s="366">
        <v>0</v>
      </c>
      <c r="P71" s="366">
        <v>0</v>
      </c>
      <c r="Q71" s="405">
        <v>0</v>
      </c>
      <c r="R71" s="402">
        <v>700</v>
      </c>
    </row>
    <row r="72" spans="1:18">
      <c r="A72" s="31" t="s">
        <v>3</v>
      </c>
      <c r="B72" s="365">
        <v>0</v>
      </c>
      <c r="C72" s="366">
        <v>0</v>
      </c>
      <c r="D72" s="404">
        <v>0</v>
      </c>
      <c r="E72" s="365">
        <v>0</v>
      </c>
      <c r="F72" s="366">
        <v>0</v>
      </c>
      <c r="G72" s="366">
        <v>0</v>
      </c>
      <c r="H72" s="366">
        <v>0</v>
      </c>
      <c r="I72" s="404">
        <v>0</v>
      </c>
      <c r="J72" s="366">
        <v>167082</v>
      </c>
      <c r="K72" s="366">
        <v>0</v>
      </c>
      <c r="L72" s="366">
        <v>0</v>
      </c>
      <c r="M72" s="401">
        <v>0</v>
      </c>
      <c r="N72" s="366">
        <v>2375</v>
      </c>
      <c r="O72" s="366">
        <v>0</v>
      </c>
      <c r="P72" s="366">
        <v>10467</v>
      </c>
      <c r="Q72" s="405">
        <v>0</v>
      </c>
      <c r="R72" s="402">
        <v>179924</v>
      </c>
    </row>
    <row r="73" spans="1:18">
      <c r="A73" s="31" t="s">
        <v>2</v>
      </c>
      <c r="B73" s="365">
        <v>0</v>
      </c>
      <c r="C73" s="366">
        <v>9096</v>
      </c>
      <c r="D73" s="404">
        <v>9096</v>
      </c>
      <c r="E73" s="365">
        <v>0</v>
      </c>
      <c r="F73" s="366">
        <v>0</v>
      </c>
      <c r="G73" s="366">
        <v>38664</v>
      </c>
      <c r="H73" s="366">
        <v>4400</v>
      </c>
      <c r="I73" s="404">
        <v>38664</v>
      </c>
      <c r="J73" s="366">
        <v>20271</v>
      </c>
      <c r="K73" s="366">
        <v>0</v>
      </c>
      <c r="L73" s="366">
        <v>0</v>
      </c>
      <c r="M73" s="401">
        <v>0</v>
      </c>
      <c r="N73" s="366">
        <v>160567</v>
      </c>
      <c r="O73" s="366">
        <v>0</v>
      </c>
      <c r="P73" s="366">
        <v>8717</v>
      </c>
      <c r="Q73" s="405">
        <v>0</v>
      </c>
      <c r="R73" s="402">
        <v>189555</v>
      </c>
    </row>
    <row r="74" spans="1:18" ht="16.5" thickBot="1">
      <c r="A74" s="341" t="s">
        <v>1</v>
      </c>
      <c r="B74" s="365">
        <v>0</v>
      </c>
      <c r="C74" s="366">
        <v>0</v>
      </c>
      <c r="D74" s="406">
        <v>0</v>
      </c>
      <c r="E74" s="365">
        <v>0</v>
      </c>
      <c r="F74" s="366">
        <v>0</v>
      </c>
      <c r="G74" s="366">
        <v>0</v>
      </c>
      <c r="H74" s="366">
        <v>0</v>
      </c>
      <c r="I74" s="407">
        <v>0</v>
      </c>
      <c r="J74" s="408">
        <v>500</v>
      </c>
      <c r="K74" s="408">
        <v>0</v>
      </c>
      <c r="L74" s="408">
        <v>0</v>
      </c>
      <c r="M74" s="409">
        <v>0</v>
      </c>
      <c r="N74" s="408">
        <v>10929</v>
      </c>
      <c r="O74" s="408">
        <v>0</v>
      </c>
      <c r="P74" s="408">
        <v>1181</v>
      </c>
      <c r="Q74" s="410">
        <v>0</v>
      </c>
      <c r="R74" s="402">
        <v>12610</v>
      </c>
    </row>
    <row r="75" spans="1:18" ht="30" customHeight="1" thickBot="1">
      <c r="A75" s="411" t="s">
        <v>90</v>
      </c>
      <c r="B75" s="412">
        <v>184711</v>
      </c>
      <c r="C75" s="413">
        <v>102599</v>
      </c>
      <c r="D75" s="413">
        <v>287310</v>
      </c>
      <c r="E75" s="412">
        <v>1158</v>
      </c>
      <c r="F75" s="413">
        <v>1170</v>
      </c>
      <c r="G75" s="413">
        <v>359474</v>
      </c>
      <c r="H75" s="414">
        <v>47336</v>
      </c>
      <c r="I75" s="415">
        <v>361802</v>
      </c>
      <c r="J75" s="413">
        <v>1041485</v>
      </c>
      <c r="K75" s="413">
        <v>54000</v>
      </c>
      <c r="L75" s="413">
        <v>45900</v>
      </c>
      <c r="M75" s="413">
        <v>99900</v>
      </c>
      <c r="N75" s="413">
        <v>173871</v>
      </c>
      <c r="O75" s="413">
        <v>22357</v>
      </c>
      <c r="P75" s="414">
        <v>618285</v>
      </c>
      <c r="Q75" s="416">
        <v>14077</v>
      </c>
      <c r="R75" s="417">
        <v>1955898</v>
      </c>
    </row>
    <row r="76" spans="1:18" ht="19.5" customHeight="1" thickBot="1">
      <c r="A76" s="418" t="s">
        <v>89</v>
      </c>
      <c r="B76" s="419"/>
      <c r="C76" s="420"/>
      <c r="D76" s="420">
        <v>3344</v>
      </c>
      <c r="E76" s="419"/>
      <c r="F76" s="419"/>
      <c r="G76" s="419"/>
      <c r="H76" s="419">
        <v>39</v>
      </c>
      <c r="I76" s="419">
        <v>886</v>
      </c>
      <c r="J76" s="419">
        <v>35165</v>
      </c>
      <c r="K76" s="419"/>
      <c r="L76" s="419"/>
      <c r="M76" s="419"/>
      <c r="N76" s="419"/>
      <c r="O76" s="419"/>
      <c r="P76" s="419"/>
      <c r="Q76" s="419"/>
      <c r="R76" s="421">
        <v>35165</v>
      </c>
    </row>
    <row r="77" spans="1:18" ht="23.25" customHeight="1" thickBot="1">
      <c r="A77" s="422" t="s">
        <v>88</v>
      </c>
      <c r="B77" s="423">
        <v>184711</v>
      </c>
      <c r="C77" s="423">
        <v>102599</v>
      </c>
      <c r="D77" s="423">
        <v>290654</v>
      </c>
      <c r="E77" s="423">
        <v>1158</v>
      </c>
      <c r="F77" s="423">
        <v>1170</v>
      </c>
      <c r="G77" s="423">
        <v>359474</v>
      </c>
      <c r="H77" s="423">
        <v>47375</v>
      </c>
      <c r="I77" s="423">
        <v>362688</v>
      </c>
      <c r="J77" s="423">
        <v>1076650</v>
      </c>
      <c r="K77" s="423">
        <v>54000</v>
      </c>
      <c r="L77" s="423">
        <v>45900</v>
      </c>
      <c r="M77" s="423">
        <v>99900</v>
      </c>
      <c r="N77" s="423">
        <v>173871</v>
      </c>
      <c r="O77" s="423">
        <v>22357</v>
      </c>
      <c r="P77" s="423">
        <v>618285</v>
      </c>
      <c r="Q77" s="423">
        <v>14077</v>
      </c>
      <c r="R77" s="424">
        <v>1991063</v>
      </c>
    </row>
    <row r="78" spans="1:18">
      <c r="A78" s="396"/>
      <c r="B78" s="425"/>
      <c r="C78" s="425"/>
      <c r="D78" s="425"/>
      <c r="E78" s="425"/>
      <c r="F78" s="425"/>
      <c r="G78" s="425"/>
      <c r="H78" s="425"/>
      <c r="I78" s="425"/>
      <c r="J78" s="403"/>
      <c r="K78" s="403"/>
      <c r="L78" s="403"/>
      <c r="M78" s="403"/>
      <c r="N78" s="425"/>
      <c r="O78" s="425"/>
      <c r="P78" s="426"/>
      <c r="Q78" s="426"/>
      <c r="R78" s="426"/>
    </row>
    <row r="80" spans="1:18">
      <c r="H80" s="425"/>
    </row>
    <row r="81" spans="4:4">
      <c r="D81" s="425"/>
    </row>
    <row r="89" spans="4:4" ht="12.6" customHeight="1"/>
  </sheetData>
  <mergeCells count="21">
    <mergeCell ref="D9:D10"/>
    <mergeCell ref="E9:E10"/>
    <mergeCell ref="F9:F10"/>
    <mergeCell ref="G9:G10"/>
    <mergeCell ref="H9:H10"/>
    <mergeCell ref="B2:O2"/>
    <mergeCell ref="B3:O3"/>
    <mergeCell ref="A5:A10"/>
    <mergeCell ref="B5:D8"/>
    <mergeCell ref="E5:I8"/>
    <mergeCell ref="J5:R8"/>
    <mergeCell ref="I9:I10"/>
    <mergeCell ref="J9:J10"/>
    <mergeCell ref="K9:M9"/>
    <mergeCell ref="N9:N10"/>
    <mergeCell ref="O9:O10"/>
    <mergeCell ref="P9:P10"/>
    <mergeCell ref="Q9:Q10"/>
    <mergeCell ref="R9:R10"/>
    <mergeCell ref="B9:B10"/>
    <mergeCell ref="C9:C10"/>
  </mergeCells>
  <pageMargins left="0.51181102362204722" right="0" top="0.19685039370078741" bottom="0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2:E59"/>
  <sheetViews>
    <sheetView topLeftCell="A49" zoomScale="90" zoomScaleNormal="90" workbookViewId="0">
      <selection activeCell="G60" sqref="G60"/>
    </sheetView>
  </sheetViews>
  <sheetFormatPr defaultColWidth="9.140625" defaultRowHeight="15"/>
  <cols>
    <col min="1" max="1" width="52.42578125" style="152" customWidth="1"/>
    <col min="2" max="2" width="21.85546875" style="152" customWidth="1"/>
    <col min="3" max="3" width="20.7109375" style="152" customWidth="1"/>
    <col min="4" max="4" width="20.28515625" style="152" customWidth="1"/>
    <col min="5" max="16384" width="9.140625" style="152"/>
  </cols>
  <sheetData>
    <row r="2" spans="1:5" ht="14.45" customHeight="1">
      <c r="A2" s="683" t="s">
        <v>311</v>
      </c>
      <c r="B2" s="683"/>
      <c r="C2" s="683"/>
      <c r="D2" s="683"/>
    </row>
    <row r="3" spans="1:5" ht="26.45" customHeight="1">
      <c r="A3" s="683"/>
      <c r="B3" s="683"/>
      <c r="C3" s="683"/>
      <c r="D3" s="683"/>
    </row>
    <row r="4" spans="1:5" ht="30.6" customHeight="1" thickBot="1">
      <c r="A4" s="683" t="s">
        <v>372</v>
      </c>
      <c r="B4" s="683"/>
    </row>
    <row r="5" spans="1:5" ht="30.6" customHeight="1">
      <c r="A5" s="684" t="s">
        <v>313</v>
      </c>
      <c r="B5" s="686" t="s">
        <v>314</v>
      </c>
      <c r="C5" s="687"/>
      <c r="D5" s="686"/>
    </row>
    <row r="6" spans="1:5" ht="37.9" customHeight="1" thickBot="1">
      <c r="A6" s="685"/>
      <c r="B6" s="485" t="s">
        <v>90</v>
      </c>
      <c r="C6" s="486" t="s">
        <v>308</v>
      </c>
      <c r="D6" s="487" t="s">
        <v>88</v>
      </c>
    </row>
    <row r="7" spans="1:5" ht="16.5" customHeight="1">
      <c r="A7" s="688" t="s">
        <v>315</v>
      </c>
      <c r="B7" s="689"/>
      <c r="C7" s="690"/>
      <c r="D7" s="689"/>
      <c r="E7" s="40"/>
    </row>
    <row r="8" spans="1:5" ht="16.5" customHeight="1">
      <c r="A8" s="691" t="s">
        <v>316</v>
      </c>
      <c r="B8" s="692"/>
      <c r="C8" s="693"/>
      <c r="D8" s="692"/>
      <c r="E8" s="40"/>
    </row>
    <row r="9" spans="1:5" ht="28.9" customHeight="1">
      <c r="A9" s="694" t="s">
        <v>317</v>
      </c>
      <c r="B9" s="695"/>
      <c r="C9" s="696"/>
      <c r="D9" s="695"/>
      <c r="E9" s="40"/>
    </row>
    <row r="10" spans="1:5" ht="16.5" customHeight="1">
      <c r="A10" s="455" t="s">
        <v>318</v>
      </c>
      <c r="B10" s="488">
        <v>47101</v>
      </c>
      <c r="C10" s="489">
        <v>0</v>
      </c>
      <c r="D10" s="456">
        <v>47101</v>
      </c>
      <c r="E10" s="40"/>
    </row>
    <row r="11" spans="1:5" ht="19.149999999999999" customHeight="1">
      <c r="A11" s="490" t="s">
        <v>319</v>
      </c>
      <c r="B11" s="366">
        <v>26630</v>
      </c>
      <c r="C11" s="491"/>
      <c r="D11" s="237">
        <v>26630</v>
      </c>
      <c r="E11" s="40"/>
    </row>
    <row r="12" spans="1:5" ht="15.75">
      <c r="A12" s="490" t="s">
        <v>320</v>
      </c>
      <c r="B12" s="366">
        <v>13171</v>
      </c>
      <c r="C12" s="491"/>
      <c r="D12" s="237">
        <v>13171</v>
      </c>
      <c r="E12" s="40"/>
    </row>
    <row r="13" spans="1:5" ht="15.75">
      <c r="A13" s="490" t="s">
        <v>321</v>
      </c>
      <c r="B13" s="366">
        <v>0</v>
      </c>
      <c r="C13" s="491"/>
      <c r="D13" s="237">
        <v>0</v>
      </c>
      <c r="E13" s="40"/>
    </row>
    <row r="14" spans="1:5" ht="17.45" customHeight="1">
      <c r="A14" s="490" t="s">
        <v>322</v>
      </c>
      <c r="B14" s="366">
        <v>7300</v>
      </c>
      <c r="C14" s="491"/>
      <c r="D14" s="237">
        <v>7300</v>
      </c>
      <c r="E14" s="40"/>
    </row>
    <row r="15" spans="1:5" ht="15.75">
      <c r="A15" s="455" t="s">
        <v>323</v>
      </c>
      <c r="B15" s="488">
        <v>16967</v>
      </c>
      <c r="C15" s="489">
        <v>0</v>
      </c>
      <c r="D15" s="492">
        <v>16967</v>
      </c>
      <c r="E15" s="40"/>
    </row>
    <row r="16" spans="1:5" ht="15.75">
      <c r="A16" s="490" t="s">
        <v>319</v>
      </c>
      <c r="B16" s="366">
        <v>13078</v>
      </c>
      <c r="C16" s="493"/>
      <c r="D16" s="237">
        <v>13078</v>
      </c>
      <c r="E16" s="40"/>
    </row>
    <row r="17" spans="1:5" ht="15.75">
      <c r="A17" s="490" t="s">
        <v>321</v>
      </c>
      <c r="B17" s="366">
        <v>3889</v>
      </c>
      <c r="C17" s="493"/>
      <c r="D17" s="237">
        <v>3889</v>
      </c>
      <c r="E17" s="40"/>
    </row>
    <row r="18" spans="1:5" ht="15.75">
      <c r="A18" s="490" t="s">
        <v>324</v>
      </c>
      <c r="B18" s="366">
        <v>0</v>
      </c>
      <c r="C18" s="493"/>
      <c r="D18" s="237">
        <v>0</v>
      </c>
      <c r="E18" s="40"/>
    </row>
    <row r="19" spans="1:5" ht="33.6" customHeight="1">
      <c r="A19" s="459" t="s">
        <v>325</v>
      </c>
      <c r="B19" s="488">
        <v>87183</v>
      </c>
      <c r="C19" s="494">
        <v>1382</v>
      </c>
      <c r="D19" s="492">
        <v>88565</v>
      </c>
      <c r="E19" s="40"/>
    </row>
    <row r="20" spans="1:5" ht="15.75">
      <c r="A20" s="490" t="s">
        <v>326</v>
      </c>
      <c r="B20" s="366">
        <v>34869</v>
      </c>
      <c r="C20" s="495"/>
      <c r="D20" s="237">
        <v>34869</v>
      </c>
      <c r="E20" s="40"/>
    </row>
    <row r="21" spans="1:5" ht="15.75">
      <c r="A21" s="490" t="s">
        <v>327</v>
      </c>
      <c r="B21" s="366">
        <v>5035</v>
      </c>
      <c r="C21" s="495"/>
      <c r="D21" s="237">
        <v>5035</v>
      </c>
      <c r="E21" s="40"/>
    </row>
    <row r="22" spans="1:5" ht="15.75">
      <c r="A22" s="490" t="s">
        <v>328</v>
      </c>
      <c r="B22" s="366">
        <v>47029</v>
      </c>
      <c r="C22" s="495"/>
      <c r="D22" s="237">
        <v>47029</v>
      </c>
      <c r="E22" s="40"/>
    </row>
    <row r="23" spans="1:5" ht="15.75">
      <c r="A23" s="490" t="s">
        <v>324</v>
      </c>
      <c r="B23" s="366">
        <v>250</v>
      </c>
      <c r="C23" s="495"/>
      <c r="D23" s="237">
        <v>250</v>
      </c>
      <c r="E23" s="40"/>
    </row>
    <row r="24" spans="1:5" ht="31.5">
      <c r="A24" s="459" t="s">
        <v>329</v>
      </c>
      <c r="B24" s="488">
        <v>28857</v>
      </c>
      <c r="C24" s="489">
        <v>0</v>
      </c>
      <c r="D24" s="492">
        <v>28857</v>
      </c>
      <c r="E24" s="40"/>
    </row>
    <row r="25" spans="1:5" ht="15.75">
      <c r="A25" s="490" t="s">
        <v>330</v>
      </c>
      <c r="B25" s="366">
        <v>1114</v>
      </c>
      <c r="C25" s="495"/>
      <c r="D25" s="237">
        <v>1114</v>
      </c>
      <c r="E25" s="40"/>
    </row>
    <row r="26" spans="1:5" ht="15.75">
      <c r="A26" s="490" t="s">
        <v>331</v>
      </c>
      <c r="B26" s="366">
        <v>22786</v>
      </c>
      <c r="C26" s="495"/>
      <c r="D26" s="237">
        <v>22786</v>
      </c>
      <c r="E26" s="40"/>
    </row>
    <row r="27" spans="1:5" ht="15.75">
      <c r="A27" s="490" t="s">
        <v>332</v>
      </c>
      <c r="B27" s="366">
        <v>0</v>
      </c>
      <c r="C27" s="495"/>
      <c r="D27" s="237">
        <v>0</v>
      </c>
      <c r="E27" s="40"/>
    </row>
    <row r="28" spans="1:5" ht="15.75">
      <c r="A28" s="490" t="s">
        <v>333</v>
      </c>
      <c r="B28" s="366">
        <v>3860</v>
      </c>
      <c r="C28" s="495"/>
      <c r="D28" s="237">
        <v>3860</v>
      </c>
      <c r="E28" s="40"/>
    </row>
    <row r="29" spans="1:5" ht="15.75">
      <c r="A29" s="490" t="s">
        <v>334</v>
      </c>
      <c r="B29" s="366">
        <v>475</v>
      </c>
      <c r="C29" s="495"/>
      <c r="D29" s="237">
        <v>475</v>
      </c>
      <c r="E29" s="40"/>
    </row>
    <row r="30" spans="1:5" ht="15.75">
      <c r="A30" s="490" t="s">
        <v>335</v>
      </c>
      <c r="B30" s="366">
        <v>0</v>
      </c>
      <c r="C30" s="495"/>
      <c r="D30" s="237">
        <v>0</v>
      </c>
      <c r="E30" s="40"/>
    </row>
    <row r="31" spans="1:5" ht="19.899999999999999" customHeight="1">
      <c r="A31" s="496" t="s">
        <v>336</v>
      </c>
      <c r="B31" s="366">
        <v>0</v>
      </c>
      <c r="C31" s="495"/>
      <c r="D31" s="237">
        <v>0</v>
      </c>
      <c r="E31" s="40"/>
    </row>
    <row r="32" spans="1:5" ht="15.75">
      <c r="A32" s="490" t="s">
        <v>324</v>
      </c>
      <c r="B32" s="366">
        <v>622</v>
      </c>
      <c r="C32" s="495"/>
      <c r="D32" s="237">
        <v>622</v>
      </c>
      <c r="E32" s="40"/>
    </row>
    <row r="33" spans="1:5" ht="78.75">
      <c r="A33" s="459" t="s">
        <v>337</v>
      </c>
      <c r="B33" s="488">
        <v>13964</v>
      </c>
      <c r="C33" s="489">
        <v>215</v>
      </c>
      <c r="D33" s="492">
        <v>14179</v>
      </c>
      <c r="E33" s="40"/>
    </row>
    <row r="34" spans="1:5" ht="31.5">
      <c r="A34" s="514" t="s">
        <v>338</v>
      </c>
      <c r="B34" s="366">
        <v>7781</v>
      </c>
      <c r="C34" s="493"/>
      <c r="D34" s="237">
        <v>7781</v>
      </c>
      <c r="E34" s="40"/>
    </row>
    <row r="35" spans="1:5" ht="31.5">
      <c r="A35" s="514" t="s">
        <v>339</v>
      </c>
      <c r="B35" s="366">
        <v>3944</v>
      </c>
      <c r="C35" s="493"/>
      <c r="D35" s="237">
        <v>3944</v>
      </c>
      <c r="E35" s="40"/>
    </row>
    <row r="36" spans="1:5" ht="31.5">
      <c r="A36" s="514" t="s">
        <v>340</v>
      </c>
      <c r="B36" s="366">
        <v>2239</v>
      </c>
      <c r="C36" s="493"/>
      <c r="D36" s="237">
        <v>2239</v>
      </c>
      <c r="E36" s="40"/>
    </row>
    <row r="37" spans="1:5" ht="31.5">
      <c r="A37" s="515" t="s">
        <v>341</v>
      </c>
      <c r="B37" s="497">
        <v>941</v>
      </c>
      <c r="C37" s="498">
        <v>104</v>
      </c>
      <c r="D37" s="492">
        <v>1045</v>
      </c>
      <c r="E37" s="40"/>
    </row>
    <row r="38" spans="1:5" ht="31.15" customHeight="1">
      <c r="A38" s="499" t="s">
        <v>342</v>
      </c>
      <c r="B38" s="366">
        <v>208</v>
      </c>
      <c r="C38" s="493"/>
      <c r="D38" s="237">
        <v>208</v>
      </c>
      <c r="E38" s="40"/>
    </row>
    <row r="39" spans="1:5" ht="31.9" customHeight="1">
      <c r="A39" s="499" t="s">
        <v>343</v>
      </c>
      <c r="B39" s="366">
        <v>0</v>
      </c>
      <c r="C39" s="493"/>
      <c r="D39" s="237">
        <v>0</v>
      </c>
      <c r="E39" s="40"/>
    </row>
    <row r="40" spans="1:5" ht="30.6" customHeight="1">
      <c r="A40" s="499" t="s">
        <v>344</v>
      </c>
      <c r="B40" s="366">
        <v>159</v>
      </c>
      <c r="C40" s="493"/>
      <c r="D40" s="237">
        <v>159</v>
      </c>
      <c r="E40" s="40"/>
    </row>
    <row r="41" spans="1:5" ht="30" customHeight="1">
      <c r="A41" s="499" t="s">
        <v>345</v>
      </c>
      <c r="B41" s="366">
        <v>159</v>
      </c>
      <c r="C41" s="493"/>
      <c r="D41" s="237">
        <v>159</v>
      </c>
      <c r="E41" s="40"/>
    </row>
    <row r="42" spans="1:5" ht="16.149999999999999" customHeight="1">
      <c r="A42" s="499" t="s">
        <v>346</v>
      </c>
      <c r="B42" s="366">
        <v>0</v>
      </c>
      <c r="C42" s="493"/>
      <c r="D42" s="237">
        <v>0</v>
      </c>
      <c r="E42" s="40"/>
    </row>
    <row r="43" spans="1:5" s="521" customFormat="1" ht="31.5">
      <c r="A43" s="516" t="s">
        <v>347</v>
      </c>
      <c r="B43" s="517">
        <v>232</v>
      </c>
      <c r="C43" s="518"/>
      <c r="D43" s="519">
        <v>232</v>
      </c>
      <c r="E43" s="520"/>
    </row>
    <row r="44" spans="1:5" s="521" customFormat="1" ht="31.5" customHeight="1">
      <c r="A44" s="516" t="s">
        <v>348</v>
      </c>
      <c r="B44" s="517">
        <v>0</v>
      </c>
      <c r="C44" s="518"/>
      <c r="D44" s="519">
        <v>0</v>
      </c>
      <c r="E44" s="520"/>
    </row>
    <row r="45" spans="1:5" s="521" customFormat="1" ht="21" customHeight="1">
      <c r="A45" s="516" t="s">
        <v>349</v>
      </c>
      <c r="B45" s="517">
        <v>183</v>
      </c>
      <c r="C45" s="518"/>
      <c r="D45" s="519">
        <v>183</v>
      </c>
      <c r="E45" s="520"/>
    </row>
    <row r="46" spans="1:5" s="521" customFormat="1" ht="47.25">
      <c r="A46" s="516" t="s">
        <v>350</v>
      </c>
      <c r="B46" s="517">
        <v>0</v>
      </c>
      <c r="C46" s="518"/>
      <c r="D46" s="519">
        <v>0</v>
      </c>
      <c r="E46" s="520"/>
    </row>
    <row r="47" spans="1:5" s="521" customFormat="1" ht="33" customHeight="1">
      <c r="A47" s="516" t="s">
        <v>351</v>
      </c>
      <c r="B47" s="517">
        <v>0</v>
      </c>
      <c r="C47" s="518"/>
      <c r="D47" s="519">
        <v>0</v>
      </c>
      <c r="E47" s="520"/>
    </row>
    <row r="48" spans="1:5" ht="19.899999999999999" customHeight="1">
      <c r="A48" s="499" t="s">
        <v>324</v>
      </c>
      <c r="B48" s="366">
        <v>0</v>
      </c>
      <c r="C48" s="493"/>
      <c r="D48" s="237">
        <v>0</v>
      </c>
      <c r="E48" s="40"/>
    </row>
    <row r="49" spans="1:5" ht="33" customHeight="1">
      <c r="A49" s="467" t="s">
        <v>352</v>
      </c>
      <c r="B49" s="488">
        <v>94960</v>
      </c>
      <c r="C49" s="500">
        <v>968</v>
      </c>
      <c r="D49" s="501">
        <v>95928</v>
      </c>
      <c r="E49" s="40"/>
    </row>
    <row r="50" spans="1:5" ht="21" customHeight="1">
      <c r="A50" s="697" t="s">
        <v>353</v>
      </c>
      <c r="B50" s="698"/>
      <c r="C50" s="699"/>
      <c r="D50" s="700"/>
      <c r="E50" s="40"/>
    </row>
    <row r="51" spans="1:5" ht="19.899999999999999" customHeight="1">
      <c r="A51" s="701" t="s">
        <v>354</v>
      </c>
      <c r="B51" s="702"/>
      <c r="C51" s="703"/>
      <c r="D51" s="702"/>
      <c r="E51" s="40"/>
    </row>
    <row r="52" spans="1:5" ht="19.899999999999999" customHeight="1">
      <c r="A52" s="502" t="s">
        <v>355</v>
      </c>
      <c r="B52" s="503">
        <v>1100</v>
      </c>
      <c r="C52" s="504"/>
      <c r="D52" s="505">
        <v>1100</v>
      </c>
      <c r="E52" s="40"/>
    </row>
    <row r="53" spans="1:5" ht="32.25" customHeight="1">
      <c r="A53" s="471" t="s">
        <v>356</v>
      </c>
      <c r="B53" s="503">
        <v>58120</v>
      </c>
      <c r="C53" s="493"/>
      <c r="D53" s="506">
        <v>58120</v>
      </c>
      <c r="E53" s="40"/>
    </row>
    <row r="54" spans="1:5" ht="17.25" customHeight="1">
      <c r="A54" s="471" t="s">
        <v>357</v>
      </c>
      <c r="B54" s="503">
        <v>1095</v>
      </c>
      <c r="C54" s="493"/>
      <c r="D54" s="506">
        <v>1095</v>
      </c>
      <c r="E54" s="40"/>
    </row>
    <row r="55" spans="1:5" ht="51" customHeight="1">
      <c r="A55" s="471" t="s">
        <v>358</v>
      </c>
      <c r="B55" s="503">
        <v>11000</v>
      </c>
      <c r="C55" s="493"/>
      <c r="D55" s="506">
        <v>11000</v>
      </c>
      <c r="E55" s="40"/>
    </row>
    <row r="56" spans="1:5" ht="39" customHeight="1">
      <c r="A56" s="471" t="s">
        <v>359</v>
      </c>
      <c r="B56" s="503">
        <v>2650</v>
      </c>
      <c r="C56" s="493"/>
      <c r="D56" s="506">
        <v>2650</v>
      </c>
      <c r="E56" s="40"/>
    </row>
    <row r="57" spans="1:5" ht="14.45" customHeight="1">
      <c r="A57" s="681" t="s">
        <v>360</v>
      </c>
      <c r="B57" s="682"/>
      <c r="C57" s="491"/>
      <c r="D57" s="237"/>
      <c r="E57" s="40"/>
    </row>
    <row r="58" spans="1:5" ht="126.6" customHeight="1">
      <c r="A58" s="507" t="s">
        <v>361</v>
      </c>
      <c r="B58" s="503">
        <v>7300</v>
      </c>
      <c r="C58" s="493"/>
      <c r="D58" s="506">
        <v>7300</v>
      </c>
      <c r="E58" s="40"/>
    </row>
    <row r="59" spans="1:5" ht="49.15" customHeight="1" thickBot="1">
      <c r="A59" s="508" t="s">
        <v>362</v>
      </c>
      <c r="B59" s="509">
        <v>6100</v>
      </c>
      <c r="C59" s="510"/>
      <c r="D59" s="511">
        <v>6100</v>
      </c>
      <c r="E59" s="40"/>
    </row>
  </sheetData>
  <mergeCells count="10">
    <mergeCell ref="A57:B57"/>
    <mergeCell ref="A2:D3"/>
    <mergeCell ref="A4:B4"/>
    <mergeCell ref="A5:A6"/>
    <mergeCell ref="B5:D5"/>
    <mergeCell ref="A7:D7"/>
    <mergeCell ref="A8:D8"/>
    <mergeCell ref="A9:D9"/>
    <mergeCell ref="A50:D50"/>
    <mergeCell ref="A51:D51"/>
  </mergeCells>
  <pageMargins left="0.70866141732283472" right="0.70866141732283472" top="0.31496062992125984" bottom="0.23622047244094491" header="0.31496062992125984" footer="0.23622047244094491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57"/>
  <sheetViews>
    <sheetView zoomScale="75" zoomScaleNormal="75" workbookViewId="0">
      <selection activeCell="D45" sqref="D45"/>
    </sheetView>
  </sheetViews>
  <sheetFormatPr defaultRowHeight="15.75"/>
  <cols>
    <col min="1" max="1" width="30.7109375" style="228" customWidth="1"/>
    <col min="2" max="2" width="35.140625" style="228" customWidth="1"/>
    <col min="3" max="3" width="30.28515625" style="227" customWidth="1"/>
    <col min="4" max="4" width="18.5703125" style="113" customWidth="1"/>
    <col min="5" max="5" width="19.42578125" style="113" customWidth="1"/>
    <col min="6" max="6" width="18" style="113" customWidth="1"/>
    <col min="7" max="7" width="10.5703125" style="113" customWidth="1"/>
    <col min="8" max="8" width="12.28515625" style="113" customWidth="1"/>
    <col min="9" max="9" width="10.5703125" style="113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</cols>
  <sheetData>
    <row r="1" spans="1:9" ht="44.45" customHeight="1">
      <c r="B1" s="704" t="s">
        <v>190</v>
      </c>
      <c r="C1" s="704"/>
      <c r="D1" s="704"/>
      <c r="E1" s="704"/>
      <c r="F1" s="704"/>
    </row>
    <row r="2" spans="1:9" ht="15.6" customHeight="1" thickBot="1">
      <c r="A2" s="59" t="s">
        <v>265</v>
      </c>
      <c r="B2" s="151" t="s">
        <v>264</v>
      </c>
    </row>
    <row r="3" spans="1:9" ht="15.6" customHeight="1" thickBot="1">
      <c r="A3" s="705" t="s">
        <v>188</v>
      </c>
      <c r="B3" s="708" t="s">
        <v>187</v>
      </c>
      <c r="C3" s="568" t="s">
        <v>186</v>
      </c>
      <c r="D3" s="570" t="s">
        <v>185</v>
      </c>
      <c r="E3" s="713" t="s">
        <v>184</v>
      </c>
      <c r="F3" s="714"/>
      <c r="G3" s="551" t="s">
        <v>183</v>
      </c>
      <c r="H3" s="552"/>
      <c r="I3" s="553"/>
    </row>
    <row r="4" spans="1:9" ht="52.9" customHeight="1" thickBot="1">
      <c r="A4" s="706"/>
      <c r="B4" s="709"/>
      <c r="C4" s="569"/>
      <c r="D4" s="711"/>
      <c r="E4" s="557" t="s">
        <v>182</v>
      </c>
      <c r="F4" s="557" t="s">
        <v>181</v>
      </c>
      <c r="G4" s="554"/>
      <c r="H4" s="715"/>
      <c r="I4" s="556"/>
    </row>
    <row r="5" spans="1:9" ht="69.75" customHeight="1" thickBot="1">
      <c r="A5" s="707"/>
      <c r="B5" s="710"/>
      <c r="C5" s="569"/>
      <c r="D5" s="712"/>
      <c r="E5" s="558"/>
      <c r="F5" s="558"/>
      <c r="G5" s="150" t="s">
        <v>70</v>
      </c>
      <c r="H5" s="150" t="s">
        <v>180</v>
      </c>
      <c r="I5" s="150" t="s">
        <v>179</v>
      </c>
    </row>
    <row r="6" spans="1:9" ht="31.15" customHeight="1">
      <c r="A6" s="716" t="s">
        <v>178</v>
      </c>
      <c r="B6" s="269" t="s">
        <v>263</v>
      </c>
      <c r="C6" s="148" t="s">
        <v>111</v>
      </c>
      <c r="D6" s="268"/>
      <c r="E6" s="268"/>
      <c r="F6" s="264"/>
      <c r="G6" s="267">
        <v>0</v>
      </c>
      <c r="H6" s="266"/>
      <c r="I6" s="265"/>
    </row>
    <row r="7" spans="1:9" ht="34.15" customHeight="1">
      <c r="A7" s="717"/>
      <c r="B7" s="243" t="s">
        <v>262</v>
      </c>
      <c r="C7" s="245" t="s">
        <v>111</v>
      </c>
      <c r="D7" s="35"/>
      <c r="E7" s="35"/>
      <c r="F7" s="264"/>
      <c r="G7" s="49"/>
      <c r="H7" s="33"/>
      <c r="I7" s="263"/>
    </row>
    <row r="8" spans="1:9" ht="34.15" customHeight="1">
      <c r="A8" s="717"/>
      <c r="B8" s="257" t="s">
        <v>175</v>
      </c>
      <c r="C8" s="245" t="s">
        <v>111</v>
      </c>
      <c r="D8" s="241"/>
      <c r="E8" s="241"/>
      <c r="F8" s="240"/>
      <c r="G8" s="239">
        <v>0</v>
      </c>
      <c r="H8" s="238"/>
      <c r="I8" s="237"/>
    </row>
    <row r="9" spans="1:9" ht="26.45" customHeight="1">
      <c r="A9" s="718"/>
      <c r="B9" s="243" t="s">
        <v>261</v>
      </c>
      <c r="C9" s="245" t="s">
        <v>173</v>
      </c>
      <c r="D9" s="241"/>
      <c r="E9" s="241"/>
      <c r="F9" s="240"/>
      <c r="G9" s="239">
        <v>0</v>
      </c>
      <c r="H9" s="238"/>
      <c r="I9" s="237"/>
    </row>
    <row r="10" spans="1:9" ht="32.450000000000003" customHeight="1">
      <c r="A10" s="244" t="s">
        <v>172</v>
      </c>
      <c r="B10" s="243" t="s">
        <v>171</v>
      </c>
      <c r="C10" s="245" t="s">
        <v>111</v>
      </c>
      <c r="D10" s="241">
        <v>102</v>
      </c>
      <c r="E10" s="241"/>
      <c r="F10" s="240"/>
      <c r="G10" s="239">
        <v>0</v>
      </c>
      <c r="H10" s="238"/>
      <c r="I10" s="237"/>
    </row>
    <row r="11" spans="1:9">
      <c r="A11" s="244" t="s">
        <v>169</v>
      </c>
      <c r="B11" s="243" t="s">
        <v>170</v>
      </c>
      <c r="C11" s="245" t="s">
        <v>169</v>
      </c>
      <c r="D11" s="241">
        <v>1108</v>
      </c>
      <c r="E11" s="241"/>
      <c r="F11" s="240">
        <v>16</v>
      </c>
      <c r="G11" s="239">
        <v>0</v>
      </c>
      <c r="H11" s="238"/>
      <c r="I11" s="237"/>
    </row>
    <row r="12" spans="1:9">
      <c r="A12" s="244" t="s">
        <v>167</v>
      </c>
      <c r="B12" s="243" t="s">
        <v>168</v>
      </c>
      <c r="C12" s="245" t="s">
        <v>167</v>
      </c>
      <c r="D12" s="241">
        <v>916</v>
      </c>
      <c r="E12" s="241">
        <v>547</v>
      </c>
      <c r="F12" s="240">
        <v>24</v>
      </c>
      <c r="G12" s="239">
        <v>0</v>
      </c>
      <c r="H12" s="238"/>
      <c r="I12" s="237"/>
    </row>
    <row r="13" spans="1:9">
      <c r="A13" s="244" t="s">
        <v>166</v>
      </c>
      <c r="B13" s="243" t="s">
        <v>165</v>
      </c>
      <c r="C13" s="245" t="s">
        <v>111</v>
      </c>
      <c r="D13" s="241"/>
      <c r="E13" s="241"/>
      <c r="F13" s="253"/>
      <c r="G13" s="239"/>
      <c r="H13" s="238"/>
      <c r="I13" s="237"/>
    </row>
    <row r="14" spans="1:9">
      <c r="A14" s="252" t="s">
        <v>164</v>
      </c>
      <c r="B14" s="247" t="s">
        <v>163</v>
      </c>
      <c r="C14" s="251" t="s">
        <v>111</v>
      </c>
      <c r="D14" s="241"/>
      <c r="E14" s="241"/>
      <c r="F14" s="240"/>
      <c r="G14" s="239">
        <v>0</v>
      </c>
      <c r="H14" s="238"/>
      <c r="I14" s="237"/>
    </row>
    <row r="15" spans="1:9" ht="31.5">
      <c r="A15" s="244" t="s">
        <v>162</v>
      </c>
      <c r="B15" s="243" t="s">
        <v>161</v>
      </c>
      <c r="C15" s="245" t="s">
        <v>114</v>
      </c>
      <c r="D15" s="241">
        <v>477</v>
      </c>
      <c r="E15" s="241"/>
      <c r="F15" s="240">
        <v>3</v>
      </c>
      <c r="G15" s="239">
        <v>0</v>
      </c>
      <c r="H15" s="238"/>
      <c r="I15" s="237"/>
    </row>
    <row r="16" spans="1:9">
      <c r="A16" s="244" t="s">
        <v>160</v>
      </c>
      <c r="B16" s="243" t="s">
        <v>159</v>
      </c>
      <c r="C16" s="245" t="s">
        <v>129</v>
      </c>
      <c r="D16" s="241">
        <v>380</v>
      </c>
      <c r="E16" s="241">
        <v>380</v>
      </c>
      <c r="F16" s="253">
        <v>60</v>
      </c>
      <c r="G16" s="239">
        <v>0</v>
      </c>
      <c r="H16" s="238"/>
      <c r="I16" s="237"/>
    </row>
    <row r="17" spans="1:9" ht="24.6" customHeight="1">
      <c r="A17" s="244" t="s">
        <v>158</v>
      </c>
      <c r="B17" s="243" t="s">
        <v>157</v>
      </c>
      <c r="C17" s="245"/>
      <c r="D17" s="241">
        <v>803</v>
      </c>
      <c r="E17" s="241"/>
      <c r="F17" s="253">
        <v>14</v>
      </c>
      <c r="G17" s="239">
        <v>0</v>
      </c>
      <c r="H17" s="238"/>
      <c r="I17" s="237"/>
    </row>
    <row r="18" spans="1:9" s="113" customFormat="1" ht="35.450000000000003" customHeight="1">
      <c r="A18" s="719" t="s">
        <v>156</v>
      </c>
      <c r="B18" s="720" t="s">
        <v>155</v>
      </c>
      <c r="C18" s="245" t="s">
        <v>99</v>
      </c>
      <c r="D18" s="241"/>
      <c r="E18" s="241"/>
      <c r="F18" s="253"/>
      <c r="G18" s="239">
        <v>0</v>
      </c>
      <c r="H18" s="238"/>
      <c r="I18" s="237"/>
    </row>
    <row r="19" spans="1:9" s="113" customFormat="1" ht="31.5">
      <c r="A19" s="579"/>
      <c r="B19" s="581"/>
      <c r="C19" s="245" t="s">
        <v>154</v>
      </c>
      <c r="D19" s="241"/>
      <c r="E19" s="241"/>
      <c r="F19" s="253"/>
      <c r="G19" s="239">
        <v>0</v>
      </c>
      <c r="H19" s="238"/>
      <c r="I19" s="237"/>
    </row>
    <row r="20" spans="1:9">
      <c r="A20" s="244" t="s">
        <v>153</v>
      </c>
      <c r="B20" s="243" t="s">
        <v>152</v>
      </c>
      <c r="C20" s="245" t="s">
        <v>123</v>
      </c>
      <c r="D20" s="241">
        <v>429</v>
      </c>
      <c r="E20" s="241"/>
      <c r="F20" s="253">
        <v>25</v>
      </c>
      <c r="G20" s="239">
        <v>0</v>
      </c>
      <c r="H20" s="238"/>
      <c r="I20" s="237"/>
    </row>
    <row r="21" spans="1:9" ht="16.149999999999999" customHeight="1">
      <c r="A21" s="252" t="s">
        <v>151</v>
      </c>
      <c r="B21" s="247" t="s">
        <v>150</v>
      </c>
      <c r="C21" s="251" t="s">
        <v>111</v>
      </c>
      <c r="D21" s="241"/>
      <c r="E21" s="241"/>
      <c r="F21" s="253"/>
      <c r="G21" s="239">
        <v>0</v>
      </c>
      <c r="H21" s="238"/>
      <c r="I21" s="237"/>
    </row>
    <row r="22" spans="1:9" ht="16.149999999999999" customHeight="1">
      <c r="A22" s="722" t="s">
        <v>149</v>
      </c>
      <c r="B22" s="243" t="s">
        <v>260</v>
      </c>
      <c r="C22" s="245" t="s">
        <v>111</v>
      </c>
      <c r="D22" s="241">
        <v>1395</v>
      </c>
      <c r="E22" s="241"/>
      <c r="F22" s="253">
        <v>600</v>
      </c>
      <c r="G22" s="239">
        <v>0</v>
      </c>
      <c r="H22" s="238"/>
      <c r="I22" s="237"/>
    </row>
    <row r="23" spans="1:9" s="113" customFormat="1" ht="37.5" customHeight="1">
      <c r="A23" s="723"/>
      <c r="B23" s="262" t="s">
        <v>147</v>
      </c>
      <c r="C23" s="246" t="s">
        <v>114</v>
      </c>
      <c r="D23" s="241">
        <v>1753</v>
      </c>
      <c r="E23" s="241"/>
      <c r="F23" s="261">
        <v>1355</v>
      </c>
      <c r="G23" s="239">
        <v>0</v>
      </c>
      <c r="H23" s="238"/>
      <c r="I23" s="237"/>
    </row>
    <row r="24" spans="1:9" ht="31.5">
      <c r="A24" s="244" t="s">
        <v>146</v>
      </c>
      <c r="B24" s="243" t="s">
        <v>145</v>
      </c>
      <c r="C24" s="246" t="s">
        <v>99</v>
      </c>
      <c r="D24" s="241">
        <v>924</v>
      </c>
      <c r="E24" s="241"/>
      <c r="F24" s="253">
        <v>18</v>
      </c>
      <c r="G24" s="239">
        <v>0</v>
      </c>
      <c r="H24" s="238"/>
      <c r="I24" s="237"/>
    </row>
    <row r="25" spans="1:9">
      <c r="A25" s="722" t="s">
        <v>144</v>
      </c>
      <c r="B25" s="260" t="s">
        <v>143</v>
      </c>
      <c r="C25" s="245" t="s">
        <v>111</v>
      </c>
      <c r="D25" s="259">
        <f>D26+D27+D28</f>
        <v>0</v>
      </c>
      <c r="E25" s="238"/>
      <c r="F25" s="238"/>
      <c r="G25" s="239">
        <v>0</v>
      </c>
      <c r="H25" s="239"/>
      <c r="I25" s="258"/>
    </row>
    <row r="26" spans="1:9">
      <c r="A26" s="724"/>
      <c r="B26" s="257" t="s">
        <v>142</v>
      </c>
      <c r="C26" s="245" t="s">
        <v>111</v>
      </c>
      <c r="D26" s="241"/>
      <c r="E26" s="241"/>
      <c r="F26" s="240"/>
      <c r="G26" s="239">
        <v>0</v>
      </c>
      <c r="H26" s="238"/>
      <c r="I26" s="237"/>
    </row>
    <row r="27" spans="1:9" ht="83.45" customHeight="1">
      <c r="A27" s="724"/>
      <c r="B27" s="257" t="s">
        <v>141</v>
      </c>
      <c r="C27" s="245" t="s">
        <v>111</v>
      </c>
      <c r="D27" s="241"/>
      <c r="E27" s="241"/>
      <c r="F27" s="240"/>
      <c r="G27" s="239">
        <v>0</v>
      </c>
      <c r="H27" s="238"/>
      <c r="I27" s="237"/>
    </row>
    <row r="28" spans="1:9" ht="78.75">
      <c r="A28" s="723"/>
      <c r="B28" s="257" t="s">
        <v>140</v>
      </c>
      <c r="C28" s="245" t="s">
        <v>111</v>
      </c>
      <c r="D28" s="241"/>
      <c r="E28" s="241"/>
      <c r="F28" s="240"/>
      <c r="G28" s="239">
        <v>0</v>
      </c>
      <c r="H28" s="238"/>
      <c r="I28" s="237"/>
    </row>
    <row r="29" spans="1:9" ht="42" customHeight="1">
      <c r="A29" s="725" t="s">
        <v>139</v>
      </c>
      <c r="B29" s="243" t="s">
        <v>138</v>
      </c>
      <c r="C29" s="245" t="s">
        <v>114</v>
      </c>
      <c r="D29" s="241">
        <v>841</v>
      </c>
      <c r="E29" s="241"/>
      <c r="F29" s="240"/>
      <c r="G29" s="239">
        <v>0</v>
      </c>
      <c r="H29" s="238"/>
      <c r="I29" s="237"/>
    </row>
    <row r="30" spans="1:9" ht="47.25">
      <c r="A30" s="725"/>
      <c r="B30" s="243" t="s">
        <v>137</v>
      </c>
      <c r="C30" s="245" t="s">
        <v>114</v>
      </c>
      <c r="D30" s="241">
        <v>1264</v>
      </c>
      <c r="E30" s="241"/>
      <c r="F30" s="240">
        <v>43</v>
      </c>
      <c r="G30" s="239">
        <v>0</v>
      </c>
      <c r="H30" s="238"/>
      <c r="I30" s="237"/>
    </row>
    <row r="31" spans="1:9">
      <c r="A31" s="725"/>
      <c r="B31" s="242" t="s">
        <v>136</v>
      </c>
      <c r="C31" s="245" t="s">
        <v>111</v>
      </c>
      <c r="D31" s="241">
        <v>547</v>
      </c>
      <c r="E31" s="241"/>
      <c r="F31" s="240"/>
      <c r="G31" s="239">
        <v>0</v>
      </c>
      <c r="H31" s="238"/>
      <c r="I31" s="237"/>
    </row>
    <row r="32" spans="1:9" s="113" customFormat="1">
      <c r="A32" s="719" t="s">
        <v>106</v>
      </c>
      <c r="B32" s="720" t="s">
        <v>135</v>
      </c>
      <c r="C32" s="245" t="s">
        <v>106</v>
      </c>
      <c r="D32" s="241">
        <v>1756</v>
      </c>
      <c r="E32" s="241"/>
      <c r="F32" s="240">
        <v>422</v>
      </c>
      <c r="G32" s="239">
        <v>0</v>
      </c>
      <c r="H32" s="238"/>
      <c r="I32" s="237"/>
    </row>
    <row r="33" spans="1:11" s="113" customFormat="1" ht="31.5">
      <c r="A33" s="589"/>
      <c r="B33" s="590"/>
      <c r="C33" s="245" t="s">
        <v>114</v>
      </c>
      <c r="D33" s="241"/>
      <c r="E33" s="241"/>
      <c r="F33" s="253"/>
      <c r="G33" s="239">
        <v>0</v>
      </c>
      <c r="H33" s="238"/>
      <c r="I33" s="237"/>
    </row>
    <row r="34" spans="1:11" s="113" customFormat="1">
      <c r="A34" s="579"/>
      <c r="B34" s="581"/>
      <c r="C34" s="245" t="s">
        <v>104</v>
      </c>
      <c r="D34" s="241"/>
      <c r="E34" s="241"/>
      <c r="F34" s="240">
        <v>200</v>
      </c>
      <c r="G34" s="239">
        <v>0</v>
      </c>
      <c r="H34" s="238"/>
      <c r="I34" s="237"/>
    </row>
    <row r="35" spans="1:11" ht="31.5">
      <c r="A35" s="256" t="s">
        <v>133</v>
      </c>
      <c r="B35" s="255" t="s">
        <v>134</v>
      </c>
      <c r="C35" s="254" t="s">
        <v>133</v>
      </c>
      <c r="D35" s="241"/>
      <c r="E35" s="241"/>
      <c r="F35" s="253"/>
      <c r="G35" s="239">
        <v>0</v>
      </c>
      <c r="H35" s="238"/>
      <c r="I35" s="237"/>
    </row>
    <row r="36" spans="1:11" ht="16.149999999999999" customHeight="1">
      <c r="A36" s="244" t="s">
        <v>132</v>
      </c>
      <c r="B36" s="243" t="s">
        <v>131</v>
      </c>
      <c r="C36" s="245" t="s">
        <v>111</v>
      </c>
      <c r="D36" s="241">
        <v>538</v>
      </c>
      <c r="E36" s="241"/>
      <c r="F36" s="240"/>
      <c r="G36" s="239">
        <v>0</v>
      </c>
      <c r="H36" s="238"/>
      <c r="I36" s="237"/>
    </row>
    <row r="37" spans="1:11">
      <c r="A37" s="252" t="s">
        <v>129</v>
      </c>
      <c r="B37" s="247" t="s">
        <v>130</v>
      </c>
      <c r="C37" s="251" t="s">
        <v>129</v>
      </c>
      <c r="D37" s="241"/>
      <c r="E37" s="241"/>
      <c r="F37" s="240"/>
      <c r="G37" s="239">
        <v>0</v>
      </c>
      <c r="H37" s="238"/>
      <c r="I37" s="237"/>
    </row>
    <row r="38" spans="1:11">
      <c r="A38" s="252" t="s">
        <v>127</v>
      </c>
      <c r="B38" s="247" t="s">
        <v>128</v>
      </c>
      <c r="C38" s="251" t="s">
        <v>127</v>
      </c>
      <c r="D38" s="241">
        <v>2550</v>
      </c>
      <c r="E38" s="241"/>
      <c r="F38" s="240">
        <v>133</v>
      </c>
      <c r="G38" s="239">
        <v>0</v>
      </c>
      <c r="H38" s="238"/>
      <c r="I38" s="237"/>
    </row>
    <row r="39" spans="1:11">
      <c r="A39" s="244" t="s">
        <v>125</v>
      </c>
      <c r="B39" s="243" t="s">
        <v>126</v>
      </c>
      <c r="C39" s="245" t="s">
        <v>125</v>
      </c>
      <c r="D39" s="250">
        <v>4392</v>
      </c>
      <c r="E39" s="241"/>
      <c r="F39" s="240">
        <v>507</v>
      </c>
      <c r="G39" s="239">
        <v>0</v>
      </c>
      <c r="H39" s="238"/>
      <c r="I39" s="237"/>
    </row>
    <row r="40" spans="1:11">
      <c r="A40" s="244" t="s">
        <v>123</v>
      </c>
      <c r="B40" s="243" t="s">
        <v>124</v>
      </c>
      <c r="C40" s="245" t="s">
        <v>123</v>
      </c>
      <c r="D40" s="241"/>
      <c r="E40" s="241"/>
      <c r="F40" s="240"/>
      <c r="G40" s="239">
        <v>0</v>
      </c>
      <c r="H40" s="238"/>
      <c r="I40" s="237"/>
    </row>
    <row r="41" spans="1:11">
      <c r="A41" s="244" t="s">
        <v>122</v>
      </c>
      <c r="B41" s="243" t="s">
        <v>121</v>
      </c>
      <c r="C41" s="245" t="s">
        <v>111</v>
      </c>
      <c r="D41" s="241">
        <v>748</v>
      </c>
      <c r="E41" s="241"/>
      <c r="F41" s="240"/>
      <c r="G41" s="239">
        <v>0</v>
      </c>
      <c r="H41" s="238"/>
      <c r="I41" s="237"/>
      <c r="K41" s="113"/>
    </row>
    <row r="42" spans="1:11">
      <c r="A42" s="244" t="s">
        <v>120</v>
      </c>
      <c r="B42" s="243" t="s">
        <v>119</v>
      </c>
      <c r="C42" s="245" t="s">
        <v>111</v>
      </c>
      <c r="D42" s="241"/>
      <c r="E42" s="241"/>
      <c r="F42" s="240"/>
      <c r="G42" s="239">
        <v>0</v>
      </c>
      <c r="H42" s="238"/>
      <c r="I42" s="237"/>
    </row>
    <row r="43" spans="1:11">
      <c r="A43" s="244" t="s">
        <v>117</v>
      </c>
      <c r="B43" s="243" t="s">
        <v>118</v>
      </c>
      <c r="C43" s="245" t="s">
        <v>117</v>
      </c>
      <c r="D43" s="241">
        <v>943</v>
      </c>
      <c r="E43" s="241"/>
      <c r="F43" s="240">
        <v>55</v>
      </c>
      <c r="G43" s="239">
        <v>0</v>
      </c>
      <c r="H43" s="238"/>
      <c r="I43" s="237"/>
    </row>
    <row r="44" spans="1:11" ht="31.5">
      <c r="A44" s="592" t="s">
        <v>114</v>
      </c>
      <c r="B44" s="243" t="s">
        <v>259</v>
      </c>
      <c r="C44" s="245" t="s">
        <v>114</v>
      </c>
      <c r="D44" s="241">
        <v>689</v>
      </c>
      <c r="E44" s="241"/>
      <c r="F44" s="240">
        <v>245</v>
      </c>
      <c r="G44" s="239">
        <v>0</v>
      </c>
      <c r="H44" s="238"/>
      <c r="I44" s="237"/>
    </row>
    <row r="45" spans="1:11" ht="31.5">
      <c r="A45" s="592"/>
      <c r="B45" s="243" t="s">
        <v>115</v>
      </c>
      <c r="C45" s="245" t="s">
        <v>114</v>
      </c>
      <c r="D45" s="241">
        <v>995</v>
      </c>
      <c r="E45" s="241"/>
      <c r="F45" s="240">
        <v>154</v>
      </c>
      <c r="G45" s="239">
        <v>0</v>
      </c>
      <c r="H45" s="238"/>
      <c r="I45" s="237"/>
    </row>
    <row r="46" spans="1:11">
      <c r="A46" s="244" t="s">
        <v>113</v>
      </c>
      <c r="B46" s="243" t="s">
        <v>112</v>
      </c>
      <c r="C46" s="245" t="s">
        <v>111</v>
      </c>
      <c r="D46" s="241"/>
      <c r="E46" s="241"/>
      <c r="F46" s="240"/>
      <c r="G46" s="239">
        <v>0</v>
      </c>
      <c r="H46" s="249"/>
      <c r="I46" s="237"/>
    </row>
    <row r="47" spans="1:11">
      <c r="A47" s="244" t="s">
        <v>109</v>
      </c>
      <c r="B47" s="243" t="s">
        <v>110</v>
      </c>
      <c r="C47" s="245" t="s">
        <v>109</v>
      </c>
      <c r="D47" s="241">
        <v>408</v>
      </c>
      <c r="E47" s="241"/>
      <c r="F47" s="240">
        <v>15</v>
      </c>
      <c r="G47" s="239">
        <v>0</v>
      </c>
      <c r="H47" s="238"/>
      <c r="I47" s="237"/>
    </row>
    <row r="48" spans="1:11">
      <c r="A48" s="592" t="s">
        <v>108</v>
      </c>
      <c r="B48" s="721" t="s">
        <v>107</v>
      </c>
      <c r="C48" s="245" t="s">
        <v>104</v>
      </c>
      <c r="D48" s="241">
        <v>460</v>
      </c>
      <c r="E48" s="241"/>
      <c r="F48" s="240"/>
      <c r="G48" s="239">
        <v>0</v>
      </c>
      <c r="H48" s="238"/>
      <c r="I48" s="237"/>
    </row>
    <row r="49" spans="1:9" ht="15" customHeight="1">
      <c r="A49" s="592"/>
      <c r="B49" s="594"/>
      <c r="C49" s="245" t="s">
        <v>106</v>
      </c>
      <c r="D49" s="241"/>
      <c r="E49" s="241"/>
      <c r="F49" s="240"/>
      <c r="G49" s="239">
        <v>0</v>
      </c>
      <c r="H49" s="238"/>
      <c r="I49" s="237"/>
    </row>
    <row r="50" spans="1:9" ht="18" customHeight="1">
      <c r="A50" s="592"/>
      <c r="B50" s="243" t="s">
        <v>105</v>
      </c>
      <c r="C50" s="245" t="s">
        <v>104</v>
      </c>
      <c r="D50" s="241"/>
      <c r="E50" s="241"/>
      <c r="F50" s="240"/>
      <c r="G50" s="239">
        <v>0</v>
      </c>
      <c r="H50" s="238"/>
      <c r="I50" s="237"/>
    </row>
    <row r="51" spans="1:9">
      <c r="A51" s="244" t="s">
        <v>102</v>
      </c>
      <c r="B51" s="243" t="s">
        <v>103</v>
      </c>
      <c r="C51" s="131" t="s">
        <v>102</v>
      </c>
      <c r="D51" s="241">
        <v>1589</v>
      </c>
      <c r="E51" s="241"/>
      <c r="F51" s="240">
        <v>182</v>
      </c>
      <c r="G51" s="239">
        <v>0</v>
      </c>
      <c r="H51" s="238"/>
      <c r="I51" s="237"/>
    </row>
    <row r="52" spans="1:9" ht="31.5">
      <c r="A52" s="248" t="s">
        <v>101</v>
      </c>
      <c r="B52" s="247" t="s">
        <v>100</v>
      </c>
      <c r="C52" s="246" t="s">
        <v>99</v>
      </c>
      <c r="D52" s="241">
        <v>1306</v>
      </c>
      <c r="E52" s="241"/>
      <c r="F52" s="240">
        <v>1</v>
      </c>
      <c r="G52" s="239">
        <v>0</v>
      </c>
      <c r="H52" s="238"/>
      <c r="I52" s="237"/>
    </row>
    <row r="53" spans="1:9" ht="19.899999999999999" customHeight="1">
      <c r="A53" s="244" t="s">
        <v>98</v>
      </c>
      <c r="B53" s="243" t="s">
        <v>97</v>
      </c>
      <c r="C53" s="245" t="s">
        <v>96</v>
      </c>
      <c r="D53" s="241">
        <v>94</v>
      </c>
      <c r="E53" s="241"/>
      <c r="F53" s="240">
        <v>5</v>
      </c>
      <c r="G53" s="239">
        <v>0</v>
      </c>
      <c r="H53" s="238"/>
      <c r="I53" s="237"/>
    </row>
    <row r="54" spans="1:9" ht="19.899999999999999" customHeight="1">
      <c r="A54" s="244" t="s">
        <v>94</v>
      </c>
      <c r="B54" s="243" t="s">
        <v>95</v>
      </c>
      <c r="C54" s="245" t="s">
        <v>94</v>
      </c>
      <c r="D54" s="241">
        <v>694</v>
      </c>
      <c r="E54" s="241"/>
      <c r="F54" s="240"/>
      <c r="G54" s="239">
        <v>0</v>
      </c>
      <c r="H54" s="238"/>
      <c r="I54" s="237"/>
    </row>
    <row r="55" spans="1:9">
      <c r="A55" s="244" t="s">
        <v>92</v>
      </c>
      <c r="B55" s="243" t="s">
        <v>93</v>
      </c>
      <c r="C55" s="242" t="s">
        <v>92</v>
      </c>
      <c r="D55" s="241">
        <v>825</v>
      </c>
      <c r="E55" s="241"/>
      <c r="F55" s="240">
        <v>15</v>
      </c>
      <c r="G55" s="239">
        <v>0</v>
      </c>
      <c r="H55" s="238"/>
      <c r="I55" s="237"/>
    </row>
    <row r="56" spans="1:9" ht="32.25" thickBot="1">
      <c r="A56" s="236" t="s">
        <v>0</v>
      </c>
      <c r="B56" s="235"/>
      <c r="C56" s="234"/>
      <c r="D56" s="233">
        <f>D6+D7+SUM(D9:D25)+SUM(D29:D55)</f>
        <v>28926</v>
      </c>
      <c r="E56" s="232">
        <f>SUM(E6:E25)+SUM(E29:E55)</f>
        <v>927</v>
      </c>
      <c r="F56" s="232">
        <f>SUM(F6:F25)+SUM(F29:F55)</f>
        <v>4092</v>
      </c>
      <c r="G56" s="233">
        <f>H56+I56</f>
        <v>0</v>
      </c>
      <c r="H56" s="232">
        <f>SUM(H6:H25)+SUM(H29:H55)</f>
        <v>0</v>
      </c>
      <c r="I56" s="231">
        <f>SUM(I6:I25)+SUM(I29:I55)</f>
        <v>0</v>
      </c>
    </row>
    <row r="57" spans="1:9" ht="32.450000000000003" customHeight="1">
      <c r="A57" s="230"/>
      <c r="B57" s="230"/>
      <c r="C57" s="229"/>
      <c r="D57" s="8"/>
      <c r="E57" s="8"/>
      <c r="F57" s="8"/>
      <c r="G57" s="8"/>
      <c r="H57" s="8"/>
      <c r="I57" s="8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57"/>
  <sheetViews>
    <sheetView topLeftCell="A29" zoomScale="75" zoomScaleNormal="75" workbookViewId="0">
      <selection sqref="A1:I56"/>
    </sheetView>
  </sheetViews>
  <sheetFormatPr defaultRowHeight="15.75"/>
  <cols>
    <col min="1" max="1" width="30.7109375" style="228" customWidth="1"/>
    <col min="2" max="2" width="35.140625" style="228" customWidth="1"/>
    <col min="3" max="3" width="30.28515625" style="227" customWidth="1"/>
    <col min="4" max="4" width="18.5703125" style="113" customWidth="1"/>
    <col min="5" max="5" width="19.42578125" style="113" customWidth="1"/>
    <col min="6" max="6" width="18" style="113" customWidth="1"/>
    <col min="7" max="7" width="10.5703125" style="113" customWidth="1"/>
    <col min="8" max="8" width="12.28515625" style="113" customWidth="1"/>
    <col min="9" max="9" width="10.5703125" style="113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</cols>
  <sheetData>
    <row r="1" spans="1:9" ht="44.45" customHeight="1">
      <c r="B1" s="704" t="s">
        <v>190</v>
      </c>
      <c r="C1" s="704"/>
      <c r="D1" s="704"/>
      <c r="E1" s="704"/>
      <c r="F1" s="704"/>
    </row>
    <row r="2" spans="1:9" ht="15.6" customHeight="1" thickBot="1">
      <c r="A2" s="59" t="s">
        <v>265</v>
      </c>
      <c r="B2" s="151" t="s">
        <v>266</v>
      </c>
    </row>
    <row r="3" spans="1:9" ht="15.6" customHeight="1" thickBot="1">
      <c r="A3" s="705" t="s">
        <v>188</v>
      </c>
      <c r="B3" s="708" t="s">
        <v>187</v>
      </c>
      <c r="C3" s="568" t="s">
        <v>186</v>
      </c>
      <c r="D3" s="570" t="s">
        <v>185</v>
      </c>
      <c r="E3" s="713" t="s">
        <v>184</v>
      </c>
      <c r="F3" s="714"/>
      <c r="G3" s="551" t="s">
        <v>183</v>
      </c>
      <c r="H3" s="552"/>
      <c r="I3" s="553"/>
    </row>
    <row r="4" spans="1:9" ht="52.9" customHeight="1" thickBot="1">
      <c r="A4" s="706"/>
      <c r="B4" s="709"/>
      <c r="C4" s="569"/>
      <c r="D4" s="711"/>
      <c r="E4" s="557" t="s">
        <v>182</v>
      </c>
      <c r="F4" s="557" t="s">
        <v>181</v>
      </c>
      <c r="G4" s="554"/>
      <c r="H4" s="715"/>
      <c r="I4" s="556"/>
    </row>
    <row r="5" spans="1:9" ht="69.75" customHeight="1" thickBot="1">
      <c r="A5" s="707"/>
      <c r="B5" s="710"/>
      <c r="C5" s="569"/>
      <c r="D5" s="712"/>
      <c r="E5" s="558"/>
      <c r="F5" s="558"/>
      <c r="G5" s="150" t="s">
        <v>70</v>
      </c>
      <c r="H5" s="150" t="s">
        <v>180</v>
      </c>
      <c r="I5" s="150" t="s">
        <v>179</v>
      </c>
    </row>
    <row r="6" spans="1:9" ht="31.15" customHeight="1">
      <c r="A6" s="716" t="s">
        <v>178</v>
      </c>
      <c r="B6" s="269" t="s">
        <v>263</v>
      </c>
      <c r="C6" s="148" t="s">
        <v>111</v>
      </c>
      <c r="D6" s="268"/>
      <c r="E6" s="268"/>
      <c r="F6" s="268"/>
      <c r="G6" s="267">
        <v>0</v>
      </c>
      <c r="H6" s="266"/>
      <c r="I6" s="265"/>
    </row>
    <row r="7" spans="1:9" ht="34.15" customHeight="1">
      <c r="A7" s="717"/>
      <c r="B7" s="243" t="s">
        <v>262</v>
      </c>
      <c r="C7" s="245" t="s">
        <v>111</v>
      </c>
      <c r="D7" s="241"/>
      <c r="E7" s="241"/>
      <c r="F7" s="241"/>
      <c r="G7" s="239">
        <v>0</v>
      </c>
      <c r="H7" s="238"/>
      <c r="I7" s="237"/>
    </row>
    <row r="8" spans="1:9" ht="34.15" customHeight="1">
      <c r="A8" s="717"/>
      <c r="B8" s="257" t="s">
        <v>175</v>
      </c>
      <c r="C8" s="245" t="s">
        <v>111</v>
      </c>
      <c r="D8" s="241"/>
      <c r="E8" s="241"/>
      <c r="F8" s="241"/>
      <c r="G8" s="239"/>
      <c r="H8" s="238"/>
      <c r="I8" s="237"/>
    </row>
    <row r="9" spans="1:9" ht="26.45" customHeight="1">
      <c r="A9" s="718"/>
      <c r="B9" s="243" t="s">
        <v>261</v>
      </c>
      <c r="C9" s="245" t="s">
        <v>173</v>
      </c>
      <c r="D9" s="241"/>
      <c r="E9" s="241"/>
      <c r="F9" s="241"/>
      <c r="G9" s="239">
        <v>0</v>
      </c>
      <c r="H9" s="238"/>
      <c r="I9" s="237"/>
    </row>
    <row r="10" spans="1:9" ht="32.450000000000003" customHeight="1">
      <c r="A10" s="244" t="s">
        <v>172</v>
      </c>
      <c r="B10" s="243" t="s">
        <v>171</v>
      </c>
      <c r="C10" s="245" t="s">
        <v>111</v>
      </c>
      <c r="D10" s="241"/>
      <c r="E10" s="241"/>
      <c r="F10" s="241"/>
      <c r="G10" s="239">
        <v>0</v>
      </c>
      <c r="H10" s="238"/>
      <c r="I10" s="237"/>
    </row>
    <row r="11" spans="1:9">
      <c r="A11" s="244" t="s">
        <v>169</v>
      </c>
      <c r="B11" s="243" t="s">
        <v>170</v>
      </c>
      <c r="C11" s="245" t="s">
        <v>169</v>
      </c>
      <c r="D11" s="241"/>
      <c r="E11" s="241"/>
      <c r="F11" s="241"/>
      <c r="G11" s="239">
        <v>0</v>
      </c>
      <c r="H11" s="238"/>
      <c r="I11" s="237"/>
    </row>
    <row r="12" spans="1:9">
      <c r="A12" s="244" t="s">
        <v>167</v>
      </c>
      <c r="B12" s="243" t="s">
        <v>168</v>
      </c>
      <c r="C12" s="245" t="s">
        <v>167</v>
      </c>
      <c r="D12" s="241"/>
      <c r="E12" s="241"/>
      <c r="F12" s="241"/>
      <c r="G12" s="239">
        <v>0</v>
      </c>
      <c r="H12" s="238"/>
      <c r="I12" s="237"/>
    </row>
    <row r="13" spans="1:9">
      <c r="A13" s="244" t="s">
        <v>166</v>
      </c>
      <c r="B13" s="243" t="s">
        <v>165</v>
      </c>
      <c r="C13" s="245" t="s">
        <v>111</v>
      </c>
      <c r="D13" s="250">
        <v>678</v>
      </c>
      <c r="E13" s="241"/>
      <c r="F13" s="241"/>
      <c r="G13" s="239">
        <v>0</v>
      </c>
      <c r="H13" s="238"/>
      <c r="I13" s="237"/>
    </row>
    <row r="14" spans="1:9">
      <c r="A14" s="252" t="s">
        <v>164</v>
      </c>
      <c r="B14" s="247" t="s">
        <v>163</v>
      </c>
      <c r="C14" s="251" t="s">
        <v>111</v>
      </c>
      <c r="D14" s="241"/>
      <c r="E14" s="241"/>
      <c r="F14" s="241"/>
      <c r="G14" s="239">
        <v>0</v>
      </c>
      <c r="H14" s="238"/>
      <c r="I14" s="237"/>
    </row>
    <row r="15" spans="1:9" ht="31.5">
      <c r="A15" s="244" t="s">
        <v>162</v>
      </c>
      <c r="B15" s="243" t="s">
        <v>161</v>
      </c>
      <c r="C15" s="245" t="s">
        <v>114</v>
      </c>
      <c r="D15" s="241"/>
      <c r="E15" s="241"/>
      <c r="F15" s="241"/>
      <c r="G15" s="239">
        <v>0</v>
      </c>
      <c r="H15" s="238"/>
      <c r="I15" s="237"/>
    </row>
    <row r="16" spans="1:9">
      <c r="A16" s="244" t="s">
        <v>160</v>
      </c>
      <c r="B16" s="243" t="s">
        <v>159</v>
      </c>
      <c r="C16" s="245" t="s">
        <v>129</v>
      </c>
      <c r="D16" s="241"/>
      <c r="E16" s="241"/>
      <c r="F16" s="241"/>
      <c r="G16" s="239">
        <v>0</v>
      </c>
      <c r="H16" s="238"/>
      <c r="I16" s="237"/>
    </row>
    <row r="17" spans="1:9" ht="24.6" customHeight="1">
      <c r="A17" s="244" t="s">
        <v>158</v>
      </c>
      <c r="B17" s="243" t="s">
        <v>157</v>
      </c>
      <c r="C17" s="245"/>
      <c r="D17" s="241"/>
      <c r="E17" s="241"/>
      <c r="F17" s="241"/>
      <c r="G17" s="239">
        <v>0</v>
      </c>
      <c r="H17" s="238"/>
      <c r="I17" s="237"/>
    </row>
    <row r="18" spans="1:9" s="113" customFormat="1" ht="35.450000000000003" customHeight="1">
      <c r="A18" s="719" t="s">
        <v>156</v>
      </c>
      <c r="B18" s="720" t="s">
        <v>155</v>
      </c>
      <c r="C18" s="245" t="s">
        <v>99</v>
      </c>
      <c r="D18" s="241"/>
      <c r="E18" s="241"/>
      <c r="F18" s="241"/>
      <c r="G18" s="239">
        <v>0</v>
      </c>
      <c r="H18" s="238"/>
      <c r="I18" s="237"/>
    </row>
    <row r="19" spans="1:9" s="113" customFormat="1" ht="31.5">
      <c r="A19" s="579"/>
      <c r="B19" s="581"/>
      <c r="C19" s="245" t="s">
        <v>154</v>
      </c>
      <c r="D19" s="241"/>
      <c r="E19" s="241"/>
      <c r="F19" s="241"/>
      <c r="G19" s="239">
        <v>0</v>
      </c>
      <c r="H19" s="238"/>
      <c r="I19" s="237"/>
    </row>
    <row r="20" spans="1:9">
      <c r="A20" s="244" t="s">
        <v>153</v>
      </c>
      <c r="B20" s="243" t="s">
        <v>152</v>
      </c>
      <c r="C20" s="245" t="s">
        <v>123</v>
      </c>
      <c r="D20" s="241"/>
      <c r="E20" s="241"/>
      <c r="F20" s="241"/>
      <c r="G20" s="239">
        <v>0</v>
      </c>
      <c r="H20" s="238"/>
      <c r="I20" s="237"/>
    </row>
    <row r="21" spans="1:9" ht="16.149999999999999" customHeight="1">
      <c r="A21" s="252" t="s">
        <v>151</v>
      </c>
      <c r="B21" s="247" t="s">
        <v>150</v>
      </c>
      <c r="C21" s="251" t="s">
        <v>111</v>
      </c>
      <c r="D21" s="241"/>
      <c r="E21" s="241"/>
      <c r="F21" s="241"/>
      <c r="G21" s="239">
        <v>0</v>
      </c>
      <c r="H21" s="238"/>
      <c r="I21" s="237"/>
    </row>
    <row r="22" spans="1:9" ht="16.149999999999999" customHeight="1">
      <c r="A22" s="722" t="s">
        <v>149</v>
      </c>
      <c r="B22" s="243" t="s">
        <v>260</v>
      </c>
      <c r="C22" s="245" t="s">
        <v>111</v>
      </c>
      <c r="D22" s="241"/>
      <c r="E22" s="241"/>
      <c r="F22" s="241"/>
      <c r="G22" s="239">
        <v>0</v>
      </c>
      <c r="H22" s="238"/>
      <c r="I22" s="237"/>
    </row>
    <row r="23" spans="1:9" s="113" customFormat="1" ht="37.5" customHeight="1">
      <c r="A23" s="723"/>
      <c r="B23" s="262" t="s">
        <v>147</v>
      </c>
      <c r="C23" s="246" t="s">
        <v>114</v>
      </c>
      <c r="D23" s="241"/>
      <c r="E23" s="241"/>
      <c r="F23" s="241"/>
      <c r="G23" s="239">
        <v>0</v>
      </c>
      <c r="H23" s="238"/>
      <c r="I23" s="237"/>
    </row>
    <row r="24" spans="1:9" ht="31.5">
      <c r="A24" s="244" t="s">
        <v>146</v>
      </c>
      <c r="B24" s="243" t="s">
        <v>145</v>
      </c>
      <c r="C24" s="246" t="s">
        <v>99</v>
      </c>
      <c r="D24" s="241"/>
      <c r="E24" s="241"/>
      <c r="F24" s="241"/>
      <c r="G24" s="239">
        <v>0</v>
      </c>
      <c r="H24" s="238"/>
      <c r="I24" s="237"/>
    </row>
    <row r="25" spans="1:9">
      <c r="A25" s="722" t="s">
        <v>144</v>
      </c>
      <c r="B25" s="260" t="s">
        <v>143</v>
      </c>
      <c r="C25" s="245" t="s">
        <v>111</v>
      </c>
      <c r="D25" s="271">
        <f>D26+D27+D28</f>
        <v>0</v>
      </c>
      <c r="E25" s="241"/>
      <c r="F25" s="241"/>
      <c r="G25" s="239">
        <f>H25+I25</f>
        <v>1072</v>
      </c>
      <c r="H25" s="239">
        <f>H26+H27+H28</f>
        <v>1072</v>
      </c>
      <c r="I25" s="258">
        <f>I26+I27+I28</f>
        <v>0</v>
      </c>
    </row>
    <row r="26" spans="1:9">
      <c r="A26" s="724"/>
      <c r="B26" s="257" t="s">
        <v>142</v>
      </c>
      <c r="C26" s="245" t="s">
        <v>111</v>
      </c>
      <c r="D26" s="241"/>
      <c r="E26" s="241"/>
      <c r="F26" s="241"/>
      <c r="G26" s="239">
        <f>H26+I26</f>
        <v>0</v>
      </c>
      <c r="H26" s="238"/>
      <c r="I26" s="237"/>
    </row>
    <row r="27" spans="1:9" ht="83.45" customHeight="1">
      <c r="A27" s="724"/>
      <c r="B27" s="257" t="s">
        <v>141</v>
      </c>
      <c r="C27" s="245" t="s">
        <v>111</v>
      </c>
      <c r="D27" s="241"/>
      <c r="E27" s="241"/>
      <c r="F27" s="241"/>
      <c r="G27" s="239">
        <f>H27+I27</f>
        <v>0</v>
      </c>
      <c r="H27" s="238"/>
      <c r="I27" s="237"/>
    </row>
    <row r="28" spans="1:9" ht="78.75">
      <c r="A28" s="723"/>
      <c r="B28" s="257" t="s">
        <v>140</v>
      </c>
      <c r="C28" s="245" t="s">
        <v>111</v>
      </c>
      <c r="D28" s="241"/>
      <c r="E28" s="241"/>
      <c r="F28" s="241"/>
      <c r="G28" s="239">
        <f>H28+I28</f>
        <v>1072</v>
      </c>
      <c r="H28" s="238">
        <v>1072</v>
      </c>
      <c r="I28" s="237"/>
    </row>
    <row r="29" spans="1:9" ht="31.5">
      <c r="A29" s="725" t="s">
        <v>139</v>
      </c>
      <c r="B29" s="243" t="s">
        <v>138</v>
      </c>
      <c r="C29" s="245" t="s">
        <v>114</v>
      </c>
      <c r="D29" s="241">
        <v>700</v>
      </c>
      <c r="E29" s="241"/>
      <c r="F29" s="241"/>
      <c r="G29" s="239">
        <v>0</v>
      </c>
      <c r="H29" s="238"/>
      <c r="I29" s="237"/>
    </row>
    <row r="30" spans="1:9" ht="47.25">
      <c r="A30" s="725"/>
      <c r="B30" s="243" t="s">
        <v>137</v>
      </c>
      <c r="C30" s="245" t="s">
        <v>114</v>
      </c>
      <c r="D30" s="241"/>
      <c r="E30" s="241"/>
      <c r="F30" s="241"/>
      <c r="G30" s="239">
        <v>0</v>
      </c>
      <c r="H30" s="238"/>
      <c r="I30" s="237"/>
    </row>
    <row r="31" spans="1:9">
      <c r="A31" s="725"/>
      <c r="B31" s="242" t="s">
        <v>136</v>
      </c>
      <c r="C31" s="245" t="s">
        <v>111</v>
      </c>
      <c r="D31" s="241"/>
      <c r="E31" s="241"/>
      <c r="F31" s="241"/>
      <c r="G31" s="239">
        <v>0</v>
      </c>
      <c r="H31" s="238"/>
      <c r="I31" s="237"/>
    </row>
    <row r="32" spans="1:9" s="113" customFormat="1">
      <c r="A32" s="719" t="s">
        <v>106</v>
      </c>
      <c r="B32" s="720" t="s">
        <v>135</v>
      </c>
      <c r="C32" s="245" t="s">
        <v>106</v>
      </c>
      <c r="D32" s="241"/>
      <c r="E32" s="241"/>
      <c r="F32" s="241"/>
      <c r="G32" s="239">
        <v>0</v>
      </c>
      <c r="H32" s="238"/>
      <c r="I32" s="237"/>
    </row>
    <row r="33" spans="1:11" s="113" customFormat="1" ht="31.5">
      <c r="A33" s="589"/>
      <c r="B33" s="590"/>
      <c r="C33" s="245" t="s">
        <v>114</v>
      </c>
      <c r="D33" s="241"/>
      <c r="E33" s="241"/>
      <c r="F33" s="241"/>
      <c r="G33" s="239">
        <v>0</v>
      </c>
      <c r="H33" s="238"/>
      <c r="I33" s="237"/>
    </row>
    <row r="34" spans="1:11" s="113" customFormat="1">
      <c r="A34" s="579"/>
      <c r="B34" s="581"/>
      <c r="C34" s="245" t="s">
        <v>104</v>
      </c>
      <c r="D34" s="241"/>
      <c r="E34" s="241"/>
      <c r="F34" s="241"/>
      <c r="G34" s="239">
        <v>0</v>
      </c>
      <c r="H34" s="238"/>
      <c r="I34" s="237"/>
    </row>
    <row r="35" spans="1:11" ht="31.5">
      <c r="A35" s="256" t="s">
        <v>133</v>
      </c>
      <c r="B35" s="255" t="s">
        <v>134</v>
      </c>
      <c r="C35" s="254" t="s">
        <v>133</v>
      </c>
      <c r="D35" s="241"/>
      <c r="E35" s="241"/>
      <c r="F35" s="241"/>
      <c r="G35" s="239">
        <v>0</v>
      </c>
      <c r="H35" s="238"/>
      <c r="I35" s="237"/>
    </row>
    <row r="36" spans="1:11" ht="16.149999999999999" customHeight="1">
      <c r="A36" s="244" t="s">
        <v>132</v>
      </c>
      <c r="B36" s="243" t="s">
        <v>131</v>
      </c>
      <c r="C36" s="245" t="s">
        <v>111</v>
      </c>
      <c r="D36" s="241"/>
      <c r="E36" s="241"/>
      <c r="F36" s="241"/>
      <c r="G36" s="239">
        <v>0</v>
      </c>
      <c r="H36" s="238"/>
      <c r="I36" s="237"/>
    </row>
    <row r="37" spans="1:11">
      <c r="A37" s="252" t="s">
        <v>129</v>
      </c>
      <c r="B37" s="247" t="s">
        <v>130</v>
      </c>
      <c r="C37" s="251" t="s">
        <v>129</v>
      </c>
      <c r="D37" s="241"/>
      <c r="E37" s="241"/>
      <c r="F37" s="241"/>
      <c r="G37" s="239">
        <v>0</v>
      </c>
      <c r="H37" s="238"/>
      <c r="I37" s="237"/>
    </row>
    <row r="38" spans="1:11">
      <c r="A38" s="252" t="s">
        <v>127</v>
      </c>
      <c r="B38" s="247" t="s">
        <v>128</v>
      </c>
      <c r="C38" s="251" t="s">
        <v>127</v>
      </c>
      <c r="D38" s="241"/>
      <c r="E38" s="241"/>
      <c r="F38" s="241"/>
      <c r="G38" s="239">
        <v>0</v>
      </c>
      <c r="H38" s="238"/>
      <c r="I38" s="237"/>
    </row>
    <row r="39" spans="1:11">
      <c r="A39" s="244" t="s">
        <v>125</v>
      </c>
      <c r="B39" s="243" t="s">
        <v>126</v>
      </c>
      <c r="C39" s="245" t="s">
        <v>125</v>
      </c>
      <c r="D39" s="241"/>
      <c r="E39" s="241"/>
      <c r="F39" s="241"/>
      <c r="G39" s="239">
        <v>0</v>
      </c>
      <c r="H39" s="238"/>
      <c r="I39" s="237"/>
    </row>
    <row r="40" spans="1:11">
      <c r="A40" s="244" t="s">
        <v>123</v>
      </c>
      <c r="B40" s="243" t="s">
        <v>124</v>
      </c>
      <c r="C40" s="245" t="s">
        <v>123</v>
      </c>
      <c r="D40" s="241"/>
      <c r="E40" s="241"/>
      <c r="F40" s="241"/>
      <c r="G40" s="239">
        <v>0</v>
      </c>
      <c r="H40" s="238"/>
      <c r="I40" s="237"/>
    </row>
    <row r="41" spans="1:11">
      <c r="A41" s="244" t="s">
        <v>122</v>
      </c>
      <c r="B41" s="243" t="s">
        <v>121</v>
      </c>
      <c r="C41" s="245" t="s">
        <v>111</v>
      </c>
      <c r="D41" s="241"/>
      <c r="E41" s="241"/>
      <c r="F41" s="241"/>
      <c r="G41" s="239">
        <v>0</v>
      </c>
      <c r="H41" s="238"/>
      <c r="I41" s="237"/>
      <c r="K41" s="113"/>
    </row>
    <row r="42" spans="1:11">
      <c r="A42" s="244" t="s">
        <v>120</v>
      </c>
      <c r="B42" s="243" t="s">
        <v>119</v>
      </c>
      <c r="C42" s="245" t="s">
        <v>111</v>
      </c>
      <c r="D42" s="241"/>
      <c r="E42" s="241"/>
      <c r="F42" s="241"/>
      <c r="G42" s="239">
        <v>0</v>
      </c>
      <c r="H42" s="238"/>
      <c r="I42" s="237"/>
    </row>
    <row r="43" spans="1:11">
      <c r="A43" s="244" t="s">
        <v>117</v>
      </c>
      <c r="B43" s="243" t="s">
        <v>118</v>
      </c>
      <c r="C43" s="245" t="s">
        <v>117</v>
      </c>
      <c r="D43" s="241"/>
      <c r="E43" s="241"/>
      <c r="F43" s="241"/>
      <c r="G43" s="239">
        <v>0</v>
      </c>
      <c r="H43" s="238"/>
      <c r="I43" s="237"/>
    </row>
    <row r="44" spans="1:11" ht="31.5">
      <c r="A44" s="592" t="s">
        <v>114</v>
      </c>
      <c r="B44" s="243" t="s">
        <v>259</v>
      </c>
      <c r="C44" s="245" t="s">
        <v>114</v>
      </c>
      <c r="D44" s="241"/>
      <c r="E44" s="241"/>
      <c r="F44" s="241"/>
      <c r="G44" s="239">
        <v>0</v>
      </c>
      <c r="H44" s="238"/>
      <c r="I44" s="237"/>
    </row>
    <row r="45" spans="1:11" ht="31.5">
      <c r="A45" s="592"/>
      <c r="B45" s="243" t="s">
        <v>115</v>
      </c>
      <c r="C45" s="245" t="s">
        <v>114</v>
      </c>
      <c r="D45" s="241"/>
      <c r="E45" s="241"/>
      <c r="F45" s="241"/>
      <c r="G45" s="239">
        <v>0</v>
      </c>
      <c r="H45" s="238"/>
      <c r="I45" s="237"/>
    </row>
    <row r="46" spans="1:11">
      <c r="A46" s="244" t="s">
        <v>113</v>
      </c>
      <c r="B46" s="243" t="s">
        <v>112</v>
      </c>
      <c r="C46" s="245" t="s">
        <v>111</v>
      </c>
      <c r="D46" s="241">
        <v>354</v>
      </c>
      <c r="E46" s="241"/>
      <c r="F46" s="241"/>
      <c r="G46" s="239">
        <v>0</v>
      </c>
      <c r="H46" s="249"/>
      <c r="I46" s="237"/>
    </row>
    <row r="47" spans="1:11">
      <c r="A47" s="244" t="s">
        <v>109</v>
      </c>
      <c r="B47" s="243" t="s">
        <v>110</v>
      </c>
      <c r="C47" s="245" t="s">
        <v>109</v>
      </c>
      <c r="D47" s="241"/>
      <c r="E47" s="241"/>
      <c r="F47" s="241"/>
      <c r="G47" s="239">
        <v>0</v>
      </c>
      <c r="H47" s="238"/>
      <c r="I47" s="237"/>
    </row>
    <row r="48" spans="1:11">
      <c r="A48" s="592" t="s">
        <v>108</v>
      </c>
      <c r="B48" s="721" t="s">
        <v>107</v>
      </c>
      <c r="C48" s="245" t="s">
        <v>104</v>
      </c>
      <c r="D48" s="241">
        <v>3104</v>
      </c>
      <c r="E48" s="241"/>
      <c r="F48" s="241"/>
      <c r="G48" s="239">
        <v>0</v>
      </c>
      <c r="H48" s="238"/>
      <c r="I48" s="237"/>
    </row>
    <row r="49" spans="1:9" ht="15" customHeight="1">
      <c r="A49" s="592"/>
      <c r="B49" s="594"/>
      <c r="C49" s="245" t="s">
        <v>106</v>
      </c>
      <c r="D49" s="270"/>
      <c r="E49" s="241"/>
      <c r="F49" s="241"/>
      <c r="G49" s="239">
        <v>0</v>
      </c>
      <c r="H49" s="238"/>
      <c r="I49" s="237"/>
    </row>
    <row r="50" spans="1:9" ht="18" customHeight="1">
      <c r="A50" s="592"/>
      <c r="B50" s="243" t="s">
        <v>105</v>
      </c>
      <c r="C50" s="245" t="s">
        <v>104</v>
      </c>
      <c r="D50" s="241">
        <v>1222</v>
      </c>
      <c r="E50" s="241"/>
      <c r="F50" s="241">
        <v>922</v>
      </c>
      <c r="G50" s="239">
        <v>0</v>
      </c>
      <c r="H50" s="238"/>
      <c r="I50" s="237"/>
    </row>
    <row r="51" spans="1:9">
      <c r="A51" s="244" t="s">
        <v>102</v>
      </c>
      <c r="B51" s="243" t="s">
        <v>103</v>
      </c>
      <c r="C51" s="131" t="s">
        <v>102</v>
      </c>
      <c r="D51" s="241"/>
      <c r="E51" s="241"/>
      <c r="F51" s="241"/>
      <c r="G51" s="239">
        <v>0</v>
      </c>
      <c r="H51" s="238"/>
      <c r="I51" s="237"/>
    </row>
    <row r="52" spans="1:9" ht="31.5">
      <c r="A52" s="248" t="s">
        <v>101</v>
      </c>
      <c r="B52" s="247" t="s">
        <v>100</v>
      </c>
      <c r="C52" s="246" t="s">
        <v>99</v>
      </c>
      <c r="D52" s="241"/>
      <c r="E52" s="241"/>
      <c r="F52" s="241"/>
      <c r="G52" s="239">
        <v>0</v>
      </c>
      <c r="H52" s="238"/>
      <c r="I52" s="237"/>
    </row>
    <row r="53" spans="1:9" ht="19.899999999999999" customHeight="1">
      <c r="A53" s="244" t="s">
        <v>98</v>
      </c>
      <c r="B53" s="243" t="s">
        <v>97</v>
      </c>
      <c r="C53" s="245" t="s">
        <v>96</v>
      </c>
      <c r="D53" s="241"/>
      <c r="E53" s="241"/>
      <c r="F53" s="241"/>
      <c r="G53" s="239">
        <v>0</v>
      </c>
      <c r="H53" s="238"/>
      <c r="I53" s="237"/>
    </row>
    <row r="54" spans="1:9" ht="19.899999999999999" customHeight="1">
      <c r="A54" s="244" t="s">
        <v>94</v>
      </c>
      <c r="B54" s="243" t="s">
        <v>95</v>
      </c>
      <c r="C54" s="245" t="s">
        <v>94</v>
      </c>
      <c r="D54" s="241"/>
      <c r="E54" s="241"/>
      <c r="F54" s="241"/>
      <c r="G54" s="239">
        <v>0</v>
      </c>
      <c r="H54" s="238"/>
      <c r="I54" s="237"/>
    </row>
    <row r="55" spans="1:9">
      <c r="A55" s="244" t="s">
        <v>92</v>
      </c>
      <c r="B55" s="243" t="s">
        <v>93</v>
      </c>
      <c r="C55" s="242" t="s">
        <v>92</v>
      </c>
      <c r="D55" s="241"/>
      <c r="E55" s="241"/>
      <c r="F55" s="241"/>
      <c r="G55" s="239">
        <v>0</v>
      </c>
      <c r="H55" s="238"/>
      <c r="I55" s="237"/>
    </row>
    <row r="56" spans="1:9" ht="32.25" thickBot="1">
      <c r="A56" s="236" t="s">
        <v>0</v>
      </c>
      <c r="B56" s="235"/>
      <c r="C56" s="234"/>
      <c r="D56" s="233">
        <f>D6+D7+SUM(D9:D25)+SUM(D29:D55)</f>
        <v>6058</v>
      </c>
      <c r="E56" s="232">
        <f>SUM(E6:E25)+SUM(E29:E55)</f>
        <v>0</v>
      </c>
      <c r="F56" s="232">
        <f>SUM(F6:F25)+SUM(F29:F55)</f>
        <v>922</v>
      </c>
      <c r="G56" s="233">
        <f>H56+I56</f>
        <v>1072</v>
      </c>
      <c r="H56" s="232">
        <f>SUM(H6:H25)+SUM(H29:H55)</f>
        <v>1072</v>
      </c>
      <c r="I56" s="231">
        <f>SUM(I6:I25)+SUM(I29:I55)</f>
        <v>0</v>
      </c>
    </row>
    <row r="57" spans="1:9" ht="32.450000000000003" customHeight="1">
      <c r="A57" s="230"/>
      <c r="B57" s="230"/>
      <c r="C57" s="229"/>
      <c r="D57" s="8"/>
      <c r="E57" s="8"/>
      <c r="F57" s="8"/>
      <c r="G57" s="8"/>
      <c r="H57" s="8"/>
      <c r="I57" s="8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K57"/>
  <sheetViews>
    <sheetView zoomScale="75" zoomScaleNormal="75" workbookViewId="0">
      <selection activeCell="D45" sqref="D45"/>
    </sheetView>
  </sheetViews>
  <sheetFormatPr defaultRowHeight="15.75"/>
  <cols>
    <col min="1" max="1" width="30.7109375" style="228" customWidth="1"/>
    <col min="2" max="2" width="35.140625" style="228" customWidth="1"/>
    <col min="3" max="3" width="30.28515625" style="227" customWidth="1"/>
    <col min="4" max="4" width="18.5703125" style="113" customWidth="1"/>
    <col min="5" max="5" width="19.42578125" style="113" customWidth="1"/>
    <col min="6" max="6" width="18" style="113" customWidth="1"/>
    <col min="7" max="7" width="10.5703125" style="113" customWidth="1"/>
    <col min="8" max="8" width="12.28515625" style="113" customWidth="1"/>
    <col min="9" max="9" width="10.5703125" style="113" customWidth="1"/>
    <col min="224" max="224" width="34" customWidth="1"/>
    <col min="225" max="225" width="11.28515625" customWidth="1"/>
    <col min="226" max="226" width="11" customWidth="1"/>
    <col min="234" max="235" width="10.7109375" customWidth="1"/>
    <col min="237" max="237" width="11.5703125" customWidth="1"/>
    <col min="238" max="238" width="13.7109375" customWidth="1"/>
    <col min="239" max="242" width="9.28515625" customWidth="1"/>
  </cols>
  <sheetData>
    <row r="1" spans="1:9" ht="44.45" customHeight="1">
      <c r="B1" s="704" t="s">
        <v>190</v>
      </c>
      <c r="C1" s="704"/>
      <c r="D1" s="704"/>
      <c r="E1" s="704"/>
      <c r="F1" s="704"/>
    </row>
    <row r="2" spans="1:9" ht="15.6" customHeight="1" thickBot="1">
      <c r="A2" s="59" t="s">
        <v>267</v>
      </c>
      <c r="B2" s="151"/>
    </row>
    <row r="3" spans="1:9" ht="15.6" customHeight="1" thickBot="1">
      <c r="A3" s="705" t="s">
        <v>188</v>
      </c>
      <c r="B3" s="708" t="s">
        <v>187</v>
      </c>
      <c r="C3" s="568" t="s">
        <v>186</v>
      </c>
      <c r="D3" s="570" t="s">
        <v>185</v>
      </c>
      <c r="E3" s="713" t="s">
        <v>184</v>
      </c>
      <c r="F3" s="714"/>
      <c r="G3" s="551" t="s">
        <v>183</v>
      </c>
      <c r="H3" s="552"/>
      <c r="I3" s="553"/>
    </row>
    <row r="4" spans="1:9" ht="52.9" customHeight="1" thickBot="1">
      <c r="A4" s="706"/>
      <c r="B4" s="709"/>
      <c r="C4" s="569"/>
      <c r="D4" s="711"/>
      <c r="E4" s="557" t="s">
        <v>182</v>
      </c>
      <c r="F4" s="557" t="s">
        <v>181</v>
      </c>
      <c r="G4" s="554"/>
      <c r="H4" s="715"/>
      <c r="I4" s="556"/>
    </row>
    <row r="5" spans="1:9" ht="69.75" customHeight="1" thickBot="1">
      <c r="A5" s="707"/>
      <c r="B5" s="710"/>
      <c r="C5" s="569"/>
      <c r="D5" s="712"/>
      <c r="E5" s="558"/>
      <c r="F5" s="558"/>
      <c r="G5" s="150" t="s">
        <v>70</v>
      </c>
      <c r="H5" s="150" t="s">
        <v>180</v>
      </c>
      <c r="I5" s="150" t="s">
        <v>179</v>
      </c>
    </row>
    <row r="6" spans="1:9" ht="21.75" customHeight="1">
      <c r="A6" s="716" t="s">
        <v>178</v>
      </c>
      <c r="B6" s="269" t="s">
        <v>263</v>
      </c>
      <c r="C6" s="148" t="s">
        <v>111</v>
      </c>
      <c r="D6" s="266"/>
      <c r="E6" s="266"/>
      <c r="F6" s="266"/>
      <c r="G6" s="267">
        <v>0</v>
      </c>
      <c r="H6" s="266"/>
      <c r="I6" s="265"/>
    </row>
    <row r="7" spans="1:9" ht="17.25" customHeight="1">
      <c r="A7" s="717"/>
      <c r="B7" s="243" t="s">
        <v>262</v>
      </c>
      <c r="C7" s="245" t="s">
        <v>111</v>
      </c>
      <c r="D7" s="238"/>
      <c r="E7" s="238"/>
      <c r="F7" s="238"/>
      <c r="G7" s="239">
        <v>0</v>
      </c>
      <c r="H7" s="238"/>
      <c r="I7" s="237"/>
    </row>
    <row r="8" spans="1:9" ht="17.25" customHeight="1">
      <c r="A8" s="717"/>
      <c r="B8" s="257" t="s">
        <v>175</v>
      </c>
      <c r="C8" s="245" t="s">
        <v>111</v>
      </c>
      <c r="D8" s="238"/>
      <c r="E8" s="238"/>
      <c r="F8" s="238"/>
      <c r="G8" s="239">
        <v>0</v>
      </c>
      <c r="H8" s="238"/>
      <c r="I8" s="237"/>
    </row>
    <row r="9" spans="1:9" ht="18.75" customHeight="1">
      <c r="A9" s="718"/>
      <c r="B9" s="243" t="s">
        <v>261</v>
      </c>
      <c r="C9" s="245" t="s">
        <v>173</v>
      </c>
      <c r="D9" s="238"/>
      <c r="E9" s="238"/>
      <c r="F9" s="238"/>
      <c r="G9" s="239">
        <v>0</v>
      </c>
      <c r="H9" s="238"/>
      <c r="I9" s="237"/>
    </row>
    <row r="10" spans="1:9" ht="19.5" customHeight="1">
      <c r="A10" s="244" t="s">
        <v>172</v>
      </c>
      <c r="B10" s="243" t="s">
        <v>171</v>
      </c>
      <c r="C10" s="245" t="s">
        <v>111</v>
      </c>
      <c r="D10" s="238"/>
      <c r="E10" s="238"/>
      <c r="F10" s="238"/>
      <c r="G10" s="239">
        <v>0</v>
      </c>
      <c r="H10" s="238"/>
      <c r="I10" s="237"/>
    </row>
    <row r="11" spans="1:9">
      <c r="A11" s="244" t="s">
        <v>169</v>
      </c>
      <c r="B11" s="243" t="s">
        <v>170</v>
      </c>
      <c r="C11" s="245" t="s">
        <v>169</v>
      </c>
      <c r="D11" s="238"/>
      <c r="E11" s="238"/>
      <c r="F11" s="238"/>
      <c r="G11" s="239">
        <v>0</v>
      </c>
      <c r="H11" s="238"/>
      <c r="I11" s="237"/>
    </row>
    <row r="12" spans="1:9">
      <c r="A12" s="244" t="s">
        <v>167</v>
      </c>
      <c r="B12" s="243" t="s">
        <v>168</v>
      </c>
      <c r="C12" s="245" t="s">
        <v>167</v>
      </c>
      <c r="D12" s="238"/>
      <c r="E12" s="238"/>
      <c r="F12" s="238"/>
      <c r="G12" s="239">
        <v>0</v>
      </c>
      <c r="H12" s="238"/>
      <c r="I12" s="237"/>
    </row>
    <row r="13" spans="1:9">
      <c r="A13" s="272" t="s">
        <v>166</v>
      </c>
      <c r="B13" s="243" t="s">
        <v>165</v>
      </c>
      <c r="C13" s="245" t="s">
        <v>111</v>
      </c>
      <c r="D13" s="238">
        <v>976</v>
      </c>
      <c r="E13" s="238"/>
      <c r="F13" s="238"/>
      <c r="G13" s="239">
        <v>0</v>
      </c>
      <c r="H13" s="238"/>
      <c r="I13" s="237"/>
    </row>
    <row r="14" spans="1:9">
      <c r="A14" s="252" t="s">
        <v>164</v>
      </c>
      <c r="B14" s="247" t="s">
        <v>163</v>
      </c>
      <c r="C14" s="251" t="s">
        <v>111</v>
      </c>
      <c r="D14" s="238"/>
      <c r="E14" s="238"/>
      <c r="F14" s="238"/>
      <c r="G14" s="239">
        <v>0</v>
      </c>
      <c r="H14" s="238"/>
      <c r="I14" s="237"/>
    </row>
    <row r="15" spans="1:9" ht="31.5">
      <c r="A15" s="244" t="s">
        <v>162</v>
      </c>
      <c r="B15" s="243" t="s">
        <v>161</v>
      </c>
      <c r="C15" s="245" t="s">
        <v>114</v>
      </c>
      <c r="D15" s="238"/>
      <c r="E15" s="238"/>
      <c r="F15" s="238"/>
      <c r="G15" s="239">
        <v>0</v>
      </c>
      <c r="H15" s="238"/>
      <c r="I15" s="237"/>
    </row>
    <row r="16" spans="1:9">
      <c r="A16" s="244" t="s">
        <v>160</v>
      </c>
      <c r="B16" s="243" t="s">
        <v>159</v>
      </c>
      <c r="C16" s="245" t="s">
        <v>129</v>
      </c>
      <c r="D16" s="238"/>
      <c r="E16" s="238"/>
      <c r="F16" s="238"/>
      <c r="G16" s="239">
        <v>0</v>
      </c>
      <c r="H16" s="238"/>
      <c r="I16" s="237"/>
    </row>
    <row r="17" spans="1:9" ht="24.6" customHeight="1">
      <c r="A17" s="244" t="s">
        <v>158</v>
      </c>
      <c r="B17" s="243" t="s">
        <v>157</v>
      </c>
      <c r="C17" s="245"/>
      <c r="D17" s="238"/>
      <c r="E17" s="238"/>
      <c r="F17" s="238"/>
      <c r="G17" s="239">
        <v>0</v>
      </c>
      <c r="H17" s="238"/>
      <c r="I17" s="237"/>
    </row>
    <row r="18" spans="1:9" s="113" customFormat="1" ht="35.450000000000003" customHeight="1">
      <c r="A18" s="719" t="s">
        <v>156</v>
      </c>
      <c r="B18" s="720" t="s">
        <v>155</v>
      </c>
      <c r="C18" s="245" t="s">
        <v>99</v>
      </c>
      <c r="D18" s="238"/>
      <c r="E18" s="238"/>
      <c r="F18" s="238"/>
      <c r="G18" s="239">
        <v>0</v>
      </c>
      <c r="H18" s="238"/>
      <c r="I18" s="237"/>
    </row>
    <row r="19" spans="1:9" s="113" customFormat="1" ht="31.5">
      <c r="A19" s="579"/>
      <c r="B19" s="581"/>
      <c r="C19" s="245" t="s">
        <v>154</v>
      </c>
      <c r="D19" s="238"/>
      <c r="E19" s="238"/>
      <c r="F19" s="238"/>
      <c r="G19" s="239">
        <v>0</v>
      </c>
      <c r="H19" s="238"/>
      <c r="I19" s="237"/>
    </row>
    <row r="20" spans="1:9">
      <c r="A20" s="244" t="s">
        <v>153</v>
      </c>
      <c r="B20" s="243" t="s">
        <v>152</v>
      </c>
      <c r="C20" s="245" t="s">
        <v>123</v>
      </c>
      <c r="D20" s="238"/>
      <c r="E20" s="238"/>
      <c r="F20" s="238"/>
      <c r="G20" s="239">
        <v>0</v>
      </c>
      <c r="H20" s="238"/>
      <c r="I20" s="237"/>
    </row>
    <row r="21" spans="1:9" ht="16.149999999999999" customHeight="1">
      <c r="A21" s="252" t="s">
        <v>151</v>
      </c>
      <c r="B21" s="247" t="s">
        <v>150</v>
      </c>
      <c r="C21" s="251" t="s">
        <v>111</v>
      </c>
      <c r="D21" s="238"/>
      <c r="E21" s="238"/>
      <c r="F21" s="238"/>
      <c r="G21" s="239">
        <v>0</v>
      </c>
      <c r="H21" s="238"/>
      <c r="I21" s="237"/>
    </row>
    <row r="22" spans="1:9" ht="16.149999999999999" customHeight="1">
      <c r="A22" s="722" t="s">
        <v>149</v>
      </c>
      <c r="B22" s="243" t="s">
        <v>260</v>
      </c>
      <c r="C22" s="245" t="s">
        <v>111</v>
      </c>
      <c r="D22" s="238"/>
      <c r="E22" s="238"/>
      <c r="F22" s="238"/>
      <c r="G22" s="239">
        <v>0</v>
      </c>
      <c r="H22" s="238"/>
      <c r="I22" s="237"/>
    </row>
    <row r="23" spans="1:9" s="113" customFormat="1" ht="37.5" customHeight="1">
      <c r="A23" s="723"/>
      <c r="B23" s="262" t="s">
        <v>147</v>
      </c>
      <c r="C23" s="246" t="s">
        <v>114</v>
      </c>
      <c r="D23" s="238"/>
      <c r="E23" s="238"/>
      <c r="F23" s="238"/>
      <c r="G23" s="239">
        <v>0</v>
      </c>
      <c r="H23" s="238"/>
      <c r="I23" s="237"/>
    </row>
    <row r="24" spans="1:9" ht="31.5">
      <c r="A24" s="244" t="s">
        <v>146</v>
      </c>
      <c r="B24" s="243" t="s">
        <v>145</v>
      </c>
      <c r="C24" s="246" t="s">
        <v>99</v>
      </c>
      <c r="D24" s="238"/>
      <c r="E24" s="238"/>
      <c r="F24" s="238"/>
      <c r="G24" s="239">
        <v>0</v>
      </c>
      <c r="H24" s="238"/>
      <c r="I24" s="237"/>
    </row>
    <row r="25" spans="1:9">
      <c r="A25" s="722" t="s">
        <v>144</v>
      </c>
      <c r="B25" s="260" t="s">
        <v>143</v>
      </c>
      <c r="C25" s="245" t="s">
        <v>111</v>
      </c>
      <c r="D25" s="259">
        <f>D26+D27+D28</f>
        <v>0</v>
      </c>
      <c r="E25" s="238"/>
      <c r="F25" s="238"/>
      <c r="G25" s="239">
        <v>0</v>
      </c>
      <c r="H25" s="239"/>
      <c r="I25" s="258"/>
    </row>
    <row r="26" spans="1:9">
      <c r="A26" s="724"/>
      <c r="B26" s="257" t="s">
        <v>142</v>
      </c>
      <c r="C26" s="245" t="s">
        <v>111</v>
      </c>
      <c r="D26" s="238"/>
      <c r="E26" s="238"/>
      <c r="F26" s="238"/>
      <c r="G26" s="239">
        <v>0</v>
      </c>
      <c r="H26" s="238"/>
      <c r="I26" s="237"/>
    </row>
    <row r="27" spans="1:9" ht="70.5" customHeight="1">
      <c r="A27" s="724"/>
      <c r="B27" s="257" t="s">
        <v>141</v>
      </c>
      <c r="C27" s="245" t="s">
        <v>111</v>
      </c>
      <c r="D27" s="238"/>
      <c r="E27" s="238"/>
      <c r="F27" s="238"/>
      <c r="G27" s="239">
        <v>0</v>
      </c>
      <c r="H27" s="238"/>
      <c r="I27" s="237"/>
    </row>
    <row r="28" spans="1:9" ht="73.5" customHeight="1">
      <c r="A28" s="723"/>
      <c r="B28" s="257" t="s">
        <v>140</v>
      </c>
      <c r="C28" s="245" t="s">
        <v>111</v>
      </c>
      <c r="D28" s="238"/>
      <c r="E28" s="238"/>
      <c r="F28" s="238"/>
      <c r="G28" s="239">
        <v>0</v>
      </c>
      <c r="H28" s="238"/>
      <c r="I28" s="237"/>
    </row>
    <row r="29" spans="1:9" ht="31.5">
      <c r="A29" s="725" t="s">
        <v>139</v>
      </c>
      <c r="B29" s="243" t="s">
        <v>138</v>
      </c>
      <c r="C29" s="245" t="s">
        <v>114</v>
      </c>
      <c r="D29" s="238"/>
      <c r="E29" s="238"/>
      <c r="F29" s="238"/>
      <c r="G29" s="239">
        <v>0</v>
      </c>
      <c r="H29" s="238"/>
      <c r="I29" s="237"/>
    </row>
    <row r="30" spans="1:9" ht="47.25">
      <c r="A30" s="725"/>
      <c r="B30" s="243" t="s">
        <v>137</v>
      </c>
      <c r="C30" s="245" t="s">
        <v>114</v>
      </c>
      <c r="D30" s="238"/>
      <c r="E30" s="238"/>
      <c r="F30" s="238"/>
      <c r="G30" s="239">
        <v>0</v>
      </c>
      <c r="H30" s="238"/>
      <c r="I30" s="237"/>
    </row>
    <row r="31" spans="1:9">
      <c r="A31" s="725"/>
      <c r="B31" s="242" t="s">
        <v>136</v>
      </c>
      <c r="C31" s="245" t="s">
        <v>111</v>
      </c>
      <c r="D31" s="238"/>
      <c r="E31" s="238"/>
      <c r="F31" s="238"/>
      <c r="G31" s="239">
        <v>0</v>
      </c>
      <c r="H31" s="238"/>
      <c r="I31" s="237"/>
    </row>
    <row r="32" spans="1:9" s="113" customFormat="1">
      <c r="A32" s="719" t="s">
        <v>106</v>
      </c>
      <c r="B32" s="720" t="s">
        <v>135</v>
      </c>
      <c r="C32" s="245" t="s">
        <v>106</v>
      </c>
      <c r="D32" s="238"/>
      <c r="E32" s="238"/>
      <c r="F32" s="238"/>
      <c r="G32" s="239">
        <v>0</v>
      </c>
      <c r="H32" s="238"/>
      <c r="I32" s="237"/>
    </row>
    <row r="33" spans="1:11" s="113" customFormat="1" ht="31.5">
      <c r="A33" s="589"/>
      <c r="B33" s="590"/>
      <c r="C33" s="245" t="s">
        <v>114</v>
      </c>
      <c r="D33" s="238"/>
      <c r="E33" s="238"/>
      <c r="F33" s="238"/>
      <c r="G33" s="239">
        <v>0</v>
      </c>
      <c r="H33" s="238"/>
      <c r="I33" s="237"/>
    </row>
    <row r="34" spans="1:11" s="113" customFormat="1">
      <c r="A34" s="579"/>
      <c r="B34" s="581"/>
      <c r="C34" s="245" t="s">
        <v>104</v>
      </c>
      <c r="D34" s="238"/>
      <c r="E34" s="238"/>
      <c r="F34" s="238"/>
      <c r="G34" s="239">
        <v>0</v>
      </c>
      <c r="H34" s="238"/>
      <c r="I34" s="237"/>
    </row>
    <row r="35" spans="1:11" ht="31.5">
      <c r="A35" s="256" t="s">
        <v>133</v>
      </c>
      <c r="B35" s="255" t="s">
        <v>134</v>
      </c>
      <c r="C35" s="254" t="s">
        <v>133</v>
      </c>
      <c r="D35" s="238"/>
      <c r="E35" s="238"/>
      <c r="F35" s="238"/>
      <c r="G35" s="239">
        <v>0</v>
      </c>
      <c r="H35" s="238"/>
      <c r="I35" s="237"/>
    </row>
    <row r="36" spans="1:11" ht="16.149999999999999" customHeight="1">
      <c r="A36" s="244" t="s">
        <v>132</v>
      </c>
      <c r="B36" s="243" t="s">
        <v>131</v>
      </c>
      <c r="C36" s="245" t="s">
        <v>111</v>
      </c>
      <c r="D36" s="238"/>
      <c r="E36" s="238"/>
      <c r="F36" s="238"/>
      <c r="G36" s="239">
        <v>0</v>
      </c>
      <c r="H36" s="238"/>
      <c r="I36" s="237"/>
    </row>
    <row r="37" spans="1:11">
      <c r="A37" s="252" t="s">
        <v>129</v>
      </c>
      <c r="B37" s="247" t="s">
        <v>130</v>
      </c>
      <c r="C37" s="251" t="s">
        <v>129</v>
      </c>
      <c r="D37" s="238"/>
      <c r="E37" s="238"/>
      <c r="F37" s="238"/>
      <c r="G37" s="239">
        <v>0</v>
      </c>
      <c r="H37" s="238"/>
      <c r="I37" s="237"/>
    </row>
    <row r="38" spans="1:11">
      <c r="A38" s="252" t="s">
        <v>127</v>
      </c>
      <c r="B38" s="247" t="s">
        <v>128</v>
      </c>
      <c r="C38" s="251" t="s">
        <v>127</v>
      </c>
      <c r="D38" s="238"/>
      <c r="E38" s="238"/>
      <c r="F38" s="238"/>
      <c r="G38" s="239">
        <v>0</v>
      </c>
      <c r="H38" s="238"/>
      <c r="I38" s="237"/>
    </row>
    <row r="39" spans="1:11">
      <c r="A39" s="244" t="s">
        <v>125</v>
      </c>
      <c r="B39" s="243" t="s">
        <v>126</v>
      </c>
      <c r="C39" s="245" t="s">
        <v>125</v>
      </c>
      <c r="D39" s="238"/>
      <c r="E39" s="238"/>
      <c r="F39" s="238"/>
      <c r="G39" s="239">
        <v>0</v>
      </c>
      <c r="H39" s="238"/>
      <c r="I39" s="237"/>
    </row>
    <row r="40" spans="1:11">
      <c r="A40" s="244" t="s">
        <v>123</v>
      </c>
      <c r="B40" s="243" t="s">
        <v>124</v>
      </c>
      <c r="C40" s="245" t="s">
        <v>123</v>
      </c>
      <c r="D40" s="238"/>
      <c r="E40" s="238"/>
      <c r="F40" s="238"/>
      <c r="G40" s="239">
        <v>0</v>
      </c>
      <c r="H40" s="238"/>
      <c r="I40" s="237"/>
    </row>
    <row r="41" spans="1:11">
      <c r="A41" s="244" t="s">
        <v>122</v>
      </c>
      <c r="B41" s="243" t="s">
        <v>121</v>
      </c>
      <c r="C41" s="245" t="s">
        <v>111</v>
      </c>
      <c r="D41" s="238"/>
      <c r="E41" s="238"/>
      <c r="F41" s="238"/>
      <c r="G41" s="239">
        <v>0</v>
      </c>
      <c r="H41" s="238"/>
      <c r="I41" s="237"/>
      <c r="K41" s="113"/>
    </row>
    <row r="42" spans="1:11">
      <c r="A42" s="244" t="s">
        <v>120</v>
      </c>
      <c r="B42" s="243" t="s">
        <v>119</v>
      </c>
      <c r="C42" s="245" t="s">
        <v>111</v>
      </c>
      <c r="D42" s="238"/>
      <c r="E42" s="238"/>
      <c r="F42" s="238"/>
      <c r="G42" s="239">
        <v>0</v>
      </c>
      <c r="H42" s="238"/>
      <c r="I42" s="237"/>
    </row>
    <row r="43" spans="1:11">
      <c r="A43" s="244" t="s">
        <v>117</v>
      </c>
      <c r="B43" s="243" t="s">
        <v>118</v>
      </c>
      <c r="C43" s="245" t="s">
        <v>117</v>
      </c>
      <c r="D43" s="238"/>
      <c r="E43" s="238"/>
      <c r="F43" s="238"/>
      <c r="G43" s="239">
        <v>0</v>
      </c>
      <c r="H43" s="238"/>
      <c r="I43" s="237"/>
    </row>
    <row r="44" spans="1:11" ht="31.5">
      <c r="A44" s="592" t="s">
        <v>114</v>
      </c>
      <c r="B44" s="243" t="s">
        <v>259</v>
      </c>
      <c r="C44" s="245" t="s">
        <v>114</v>
      </c>
      <c r="D44" s="238"/>
      <c r="E44" s="238"/>
      <c r="F44" s="238"/>
      <c r="G44" s="239">
        <v>0</v>
      </c>
      <c r="H44" s="238"/>
      <c r="I44" s="237"/>
    </row>
    <row r="45" spans="1:11" ht="31.5">
      <c r="A45" s="592"/>
      <c r="B45" s="243" t="s">
        <v>115</v>
      </c>
      <c r="C45" s="245" t="s">
        <v>114</v>
      </c>
      <c r="D45" s="238"/>
      <c r="E45" s="238"/>
      <c r="F45" s="238"/>
      <c r="G45" s="239">
        <v>0</v>
      </c>
      <c r="H45" s="238"/>
      <c r="I45" s="237"/>
    </row>
    <row r="46" spans="1:11">
      <c r="A46" s="244" t="s">
        <v>113</v>
      </c>
      <c r="B46" s="243" t="s">
        <v>112</v>
      </c>
      <c r="C46" s="245" t="s">
        <v>111</v>
      </c>
      <c r="D46" s="238">
        <v>1303</v>
      </c>
      <c r="E46" s="238"/>
      <c r="F46" s="238"/>
      <c r="G46" s="239">
        <v>0</v>
      </c>
      <c r="H46" s="249"/>
      <c r="I46" s="237"/>
    </row>
    <row r="47" spans="1:11">
      <c r="A47" s="244" t="s">
        <v>109</v>
      </c>
      <c r="B47" s="243" t="s">
        <v>110</v>
      </c>
      <c r="C47" s="245" t="s">
        <v>109</v>
      </c>
      <c r="D47" s="238"/>
      <c r="E47" s="238"/>
      <c r="F47" s="238"/>
      <c r="G47" s="239">
        <v>0</v>
      </c>
      <c r="H47" s="238"/>
      <c r="I47" s="237"/>
    </row>
    <row r="48" spans="1:11">
      <c r="A48" s="592" t="s">
        <v>108</v>
      </c>
      <c r="B48" s="721" t="s">
        <v>107</v>
      </c>
      <c r="C48" s="245" t="s">
        <v>104</v>
      </c>
      <c r="D48" s="238"/>
      <c r="E48" s="238"/>
      <c r="F48" s="238"/>
      <c r="G48" s="239">
        <v>0</v>
      </c>
      <c r="H48" s="238"/>
      <c r="I48" s="237"/>
    </row>
    <row r="49" spans="1:9" ht="15" customHeight="1">
      <c r="A49" s="592"/>
      <c r="B49" s="594"/>
      <c r="C49" s="245" t="s">
        <v>106</v>
      </c>
      <c r="D49" s="238"/>
      <c r="E49" s="238"/>
      <c r="F49" s="238"/>
      <c r="G49" s="239">
        <v>0</v>
      </c>
      <c r="H49" s="238"/>
      <c r="I49" s="237"/>
    </row>
    <row r="50" spans="1:9" ht="18" customHeight="1">
      <c r="A50" s="592"/>
      <c r="B50" s="243" t="s">
        <v>105</v>
      </c>
      <c r="C50" s="245" t="s">
        <v>104</v>
      </c>
      <c r="D50" s="238"/>
      <c r="E50" s="238"/>
      <c r="F50" s="238"/>
      <c r="G50" s="239">
        <v>0</v>
      </c>
      <c r="H50" s="238"/>
      <c r="I50" s="237"/>
    </row>
    <row r="51" spans="1:9">
      <c r="A51" s="244" t="s">
        <v>102</v>
      </c>
      <c r="B51" s="243" t="s">
        <v>103</v>
      </c>
      <c r="C51" s="131" t="s">
        <v>102</v>
      </c>
      <c r="D51" s="238"/>
      <c r="E51" s="238"/>
      <c r="F51" s="238"/>
      <c r="G51" s="239">
        <v>0</v>
      </c>
      <c r="H51" s="238"/>
      <c r="I51" s="237"/>
    </row>
    <row r="52" spans="1:9" ht="31.5">
      <c r="A52" s="248" t="s">
        <v>101</v>
      </c>
      <c r="B52" s="247" t="s">
        <v>100</v>
      </c>
      <c r="C52" s="246" t="s">
        <v>99</v>
      </c>
      <c r="D52" s="238"/>
      <c r="E52" s="238"/>
      <c r="F52" s="238"/>
      <c r="G52" s="239">
        <v>0</v>
      </c>
      <c r="H52" s="238"/>
      <c r="I52" s="237"/>
    </row>
    <row r="53" spans="1:9" ht="19.899999999999999" customHeight="1">
      <c r="A53" s="244" t="s">
        <v>98</v>
      </c>
      <c r="B53" s="243" t="s">
        <v>97</v>
      </c>
      <c r="C53" s="245" t="s">
        <v>96</v>
      </c>
      <c r="D53" s="238"/>
      <c r="E53" s="238"/>
      <c r="F53" s="238"/>
      <c r="G53" s="239">
        <v>0</v>
      </c>
      <c r="H53" s="238"/>
      <c r="I53" s="237"/>
    </row>
    <row r="54" spans="1:9" ht="19.899999999999999" customHeight="1">
      <c r="A54" s="244" t="s">
        <v>94</v>
      </c>
      <c r="B54" s="243" t="s">
        <v>95</v>
      </c>
      <c r="C54" s="245" t="s">
        <v>94</v>
      </c>
      <c r="D54" s="238"/>
      <c r="E54" s="238"/>
      <c r="F54" s="238"/>
      <c r="G54" s="239">
        <v>0</v>
      </c>
      <c r="H54" s="238"/>
      <c r="I54" s="237"/>
    </row>
    <row r="55" spans="1:9">
      <c r="A55" s="244" t="s">
        <v>92</v>
      </c>
      <c r="B55" s="243" t="s">
        <v>93</v>
      </c>
      <c r="C55" s="242" t="s">
        <v>92</v>
      </c>
      <c r="D55" s="238"/>
      <c r="E55" s="238"/>
      <c r="F55" s="238"/>
      <c r="G55" s="239">
        <v>0</v>
      </c>
      <c r="H55" s="238"/>
      <c r="I55" s="237"/>
    </row>
    <row r="56" spans="1:9" ht="32.25" thickBot="1">
      <c r="A56" s="236" t="s">
        <v>0</v>
      </c>
      <c r="B56" s="235"/>
      <c r="C56" s="234"/>
      <c r="D56" s="233">
        <f>D6+D7+SUM(D9:D25)+SUM(D29:D55)</f>
        <v>2279</v>
      </c>
      <c r="E56" s="232">
        <f>SUM(E6:E25)+SUM(E29:E55)</f>
        <v>0</v>
      </c>
      <c r="F56" s="232">
        <f>SUM(F6:F25)+SUM(F29:F55)</f>
        <v>0</v>
      </c>
      <c r="G56" s="233">
        <f>H56+I56</f>
        <v>0</v>
      </c>
      <c r="H56" s="232">
        <f>SUM(H6:H25)+SUM(H29:H55)</f>
        <v>0</v>
      </c>
      <c r="I56" s="231">
        <f>SUM(I6:I25)+SUM(I29:I55)</f>
        <v>0</v>
      </c>
    </row>
    <row r="57" spans="1:9" ht="32.450000000000003" customHeight="1">
      <c r="A57" s="230"/>
      <c r="B57" s="230"/>
      <c r="C57" s="229"/>
      <c r="D57" s="8"/>
      <c r="E57" s="8"/>
      <c r="F57" s="8"/>
      <c r="G57" s="8"/>
      <c r="H57" s="8"/>
      <c r="I57" s="8"/>
    </row>
  </sheetData>
  <mergeCells count="20">
    <mergeCell ref="A48:A50"/>
    <mergeCell ref="B48:B49"/>
    <mergeCell ref="A22:A23"/>
    <mergeCell ref="A25:A28"/>
    <mergeCell ref="A29:A31"/>
    <mergeCell ref="A32:A34"/>
    <mergeCell ref="B32:B34"/>
    <mergeCell ref="A44:A45"/>
    <mergeCell ref="G3:I4"/>
    <mergeCell ref="E4:E5"/>
    <mergeCell ref="F4:F5"/>
    <mergeCell ref="A6:A9"/>
    <mergeCell ref="A18:A19"/>
    <mergeCell ref="B18:B19"/>
    <mergeCell ref="B1:F1"/>
    <mergeCell ref="A3:A5"/>
    <mergeCell ref="B3:B5"/>
    <mergeCell ref="C3:C5"/>
    <mergeCell ref="D3:D5"/>
    <mergeCell ref="E3:F3"/>
  </mergeCells>
  <pageMargins left="0.70866141732283472" right="0.31496062992125984" top="0.51181102362204722" bottom="0.55118110236220474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41</vt:i4>
      </vt:variant>
      <vt:variant>
        <vt:lpstr>Именованные диапазоны</vt:lpstr>
      </vt:variant>
      <vt:variant>
        <vt:i4>24</vt:i4>
      </vt:variant>
    </vt:vector>
  </HeadingPairs>
  <TitlesOfParts>
    <vt:vector size="65" baseType="lpstr">
      <vt:lpstr>СВОД КС</vt:lpstr>
      <vt:lpstr>СВОД ДС</vt:lpstr>
      <vt:lpstr>СВОД ЭКО</vt:lpstr>
      <vt:lpstr>СВОД АПП</vt:lpstr>
      <vt:lpstr>СВОД Проф</vt:lpstr>
      <vt:lpstr>СВОД Мед усл</vt:lpstr>
      <vt:lpstr>ОКБ КС</vt:lpstr>
      <vt:lpstr>Госпиталь КС </vt:lpstr>
      <vt:lpstr>Куваевых КС</vt:lpstr>
      <vt:lpstr>4 ГКБ КС</vt:lpstr>
      <vt:lpstr>ОКБ ДС</vt:lpstr>
      <vt:lpstr>ООД ДС </vt:lpstr>
      <vt:lpstr>1 ГКБ ДС</vt:lpstr>
      <vt:lpstr>7 ГКБ ДС</vt:lpstr>
      <vt:lpstr>Тейково ДС</vt:lpstr>
      <vt:lpstr>НИИ ЭКО</vt:lpstr>
      <vt:lpstr>ОДКБ АПП</vt:lpstr>
      <vt:lpstr>Куваевых АПП </vt:lpstr>
      <vt:lpstr>4 ГКБ АПП</vt:lpstr>
      <vt:lpstr>РД№4 АПП</vt:lpstr>
      <vt:lpstr>Пестяки АПП </vt:lpstr>
      <vt:lpstr>НИИ АПП</vt:lpstr>
      <vt:lpstr>РЖД_медицина АПП </vt:lpstr>
      <vt:lpstr>Куваевых Проф</vt:lpstr>
      <vt:lpstr>4 ГКБ Проф</vt:lpstr>
      <vt:lpstr>РД№4 Проф</vt:lpstr>
      <vt:lpstr>Пестяки Проф</vt:lpstr>
      <vt:lpstr>НИИ Проф</vt:lpstr>
      <vt:lpstr>РЖД Проф</vt:lpstr>
      <vt:lpstr>Кинешма Мед усл</vt:lpstr>
      <vt:lpstr>Тейково Мед усл</vt:lpstr>
      <vt:lpstr>Шуя Мед усл</vt:lpstr>
      <vt:lpstr>1 ГКБ Мед усл</vt:lpstr>
      <vt:lpstr>4 ГКБ Мед усл</vt:lpstr>
      <vt:lpstr>ОКБ Мед усл</vt:lpstr>
      <vt:lpstr>ООД Мед усл</vt:lpstr>
      <vt:lpstr>нефросовет Мед усл</vt:lpstr>
      <vt:lpstr>Авиценна Мед усл</vt:lpstr>
      <vt:lpstr>МРТ ДИАГНОСТИКА Мед усл</vt:lpstr>
      <vt:lpstr>УЗ ОД Центр Мед усл</vt:lpstr>
      <vt:lpstr>ОПТД Мед усл</vt:lpstr>
      <vt:lpstr>'1 ГКБ ДС'!Заголовки_для_печати</vt:lpstr>
      <vt:lpstr>'1 ГКБ Мед усл'!Заголовки_для_печати</vt:lpstr>
      <vt:lpstr>'4 ГКБ Мед усл'!Заголовки_для_печати</vt:lpstr>
      <vt:lpstr>'7 ГКБ ДС'!Заголовки_для_печати</vt:lpstr>
      <vt:lpstr>'Авиценна Мед усл'!Заголовки_для_печати</vt:lpstr>
      <vt:lpstr>'Кинешма Мед усл'!Заголовки_для_печати</vt:lpstr>
      <vt:lpstr>'МРТ ДИАГНОСТИКА Мед усл'!Заголовки_для_печати</vt:lpstr>
      <vt:lpstr>'нефросовет Мед усл'!Заголовки_для_печати</vt:lpstr>
      <vt:lpstr>'ОКБ ДС'!Заголовки_для_печати</vt:lpstr>
      <vt:lpstr>'ОКБ Мед усл'!Заголовки_для_печати</vt:lpstr>
      <vt:lpstr>'ООД ДС '!Заголовки_для_печати</vt:lpstr>
      <vt:lpstr>'ООД Мед усл'!Заголовки_для_печати</vt:lpstr>
      <vt:lpstr>'ОПТД Мед усл'!Заголовки_для_печати</vt:lpstr>
      <vt:lpstr>'СВОД ДС'!Заголовки_для_печати</vt:lpstr>
      <vt:lpstr>'СВОД Мед усл'!Заголовки_для_печати</vt:lpstr>
      <vt:lpstr>'Тейково ДС'!Заголовки_для_печати</vt:lpstr>
      <vt:lpstr>'Тейково Мед усл'!Заголовки_для_печати</vt:lpstr>
      <vt:lpstr>'УЗ ОД Центр Мед усл'!Заголовки_для_печати</vt:lpstr>
      <vt:lpstr>'Шуя Мед усл'!Заголовки_для_печати</vt:lpstr>
      <vt:lpstr>'7 ГКБ ДС'!Область_печати</vt:lpstr>
      <vt:lpstr>'НИИ ЭКО'!Область_печати</vt:lpstr>
      <vt:lpstr>'СВОД Проф'!Область_печати</vt:lpstr>
      <vt:lpstr>'СВОД ЭКО'!Область_печати</vt:lpstr>
      <vt:lpstr>'Тейково ДС'!Область_печати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razum</dc:creator>
  <cp:lastModifiedBy>razum</cp:lastModifiedBy>
  <cp:lastPrinted>2024-09-12T06:48:32Z</cp:lastPrinted>
  <dcterms:created xsi:type="dcterms:W3CDTF">2024-09-11T12:05:30Z</dcterms:created>
  <dcterms:modified xsi:type="dcterms:W3CDTF">2024-09-12T06:53:47Z</dcterms:modified>
</cp:coreProperties>
</file>