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man\Downloads\"/>
    </mc:Choice>
  </mc:AlternateContent>
  <bookViews>
    <workbookView xWindow="0" yWindow="0" windowWidth="24750" windowHeight="12330"/>
  </bookViews>
  <sheets>
    <sheet name="15.09.2025" sheetId="5" r:id="rId1"/>
  </sheets>
  <definedNames>
    <definedName name="_xlnm._FilterDatabase" localSheetId="0" hidden="1">'15.09.2025'!$A$2:$P$502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9" i="5" l="1"/>
  <c r="H439" i="5"/>
  <c r="H271" i="5"/>
  <c r="I271" i="5"/>
  <c r="H203" i="5"/>
  <c r="I203" i="5"/>
  <c r="H200" i="5"/>
  <c r="I200" i="5"/>
  <c r="H234" i="5"/>
  <c r="I234" i="5"/>
  <c r="H235" i="5"/>
  <c r="I235" i="5"/>
  <c r="H7" i="5"/>
  <c r="I7" i="5"/>
  <c r="H170" i="5"/>
  <c r="I170" i="5"/>
  <c r="H184" i="5"/>
  <c r="I184" i="5"/>
  <c r="H104" i="5"/>
  <c r="I104" i="5"/>
  <c r="H105" i="5"/>
  <c r="I105" i="5"/>
  <c r="H40" i="5"/>
  <c r="I40" i="5"/>
  <c r="H41" i="5"/>
  <c r="I41" i="5"/>
  <c r="H30" i="5"/>
  <c r="I30" i="5"/>
  <c r="H27" i="5"/>
  <c r="I27" i="5"/>
  <c r="H173" i="5"/>
  <c r="I173" i="5"/>
  <c r="H458" i="5"/>
  <c r="I458" i="5"/>
  <c r="H147" i="5"/>
  <c r="I147" i="5"/>
  <c r="H154" i="5"/>
  <c r="I154" i="5"/>
  <c r="H217" i="5"/>
  <c r="I217" i="5"/>
  <c r="H149" i="5"/>
  <c r="I149" i="5"/>
  <c r="H9" i="5"/>
  <c r="I9" i="5"/>
  <c r="H8" i="5"/>
  <c r="I8" i="5"/>
  <c r="H11" i="5"/>
  <c r="I11" i="5"/>
  <c r="H10" i="5"/>
  <c r="I10" i="5"/>
  <c r="H134" i="5"/>
  <c r="I134" i="5"/>
  <c r="H223" i="5"/>
  <c r="I223" i="5"/>
  <c r="H167" i="5"/>
  <c r="I167" i="5"/>
  <c r="H168" i="5"/>
  <c r="I168" i="5"/>
  <c r="H176" i="5"/>
  <c r="I176" i="5"/>
  <c r="H96" i="5"/>
  <c r="I96" i="5"/>
  <c r="H47" i="5"/>
  <c r="I47" i="5"/>
  <c r="H220" i="5"/>
  <c r="I220" i="5"/>
  <c r="H28" i="5"/>
  <c r="I28" i="5"/>
  <c r="H13" i="5"/>
  <c r="I13" i="5"/>
  <c r="H12" i="5"/>
  <c r="I12" i="5"/>
  <c r="H14" i="5"/>
  <c r="I14" i="5"/>
  <c r="H15" i="5"/>
  <c r="I15" i="5"/>
  <c r="H174" i="5"/>
  <c r="I174" i="5"/>
  <c r="H5" i="5"/>
  <c r="I5" i="5"/>
  <c r="H158" i="5"/>
  <c r="J158" i="5" s="1"/>
  <c r="K158" i="5" s="1"/>
  <c r="I158" i="5"/>
  <c r="H224" i="5"/>
  <c r="I224" i="5"/>
  <c r="H169" i="5"/>
  <c r="J169" i="5" s="1"/>
  <c r="K169" i="5" s="1"/>
  <c r="I169" i="5"/>
  <c r="H150" i="5"/>
  <c r="I150" i="5"/>
  <c r="H3" i="5"/>
  <c r="I3" i="5"/>
  <c r="H4" i="5"/>
  <c r="I4" i="5"/>
  <c r="H130" i="5"/>
  <c r="I130" i="5"/>
  <c r="H131" i="5"/>
  <c r="I131" i="5"/>
  <c r="H132" i="5"/>
  <c r="I132" i="5"/>
  <c r="H133" i="5"/>
  <c r="I133" i="5"/>
  <c r="H243" i="5"/>
  <c r="I243" i="5"/>
  <c r="H244" i="5"/>
  <c r="I244" i="5"/>
  <c r="H459" i="5"/>
  <c r="I459" i="5"/>
  <c r="H189" i="5"/>
  <c r="I189" i="5"/>
  <c r="H327" i="5"/>
  <c r="I327" i="5"/>
  <c r="H55" i="5"/>
  <c r="I55" i="5"/>
  <c r="H221" i="5"/>
  <c r="I221" i="5"/>
  <c r="H97" i="5"/>
  <c r="I97" i="5"/>
  <c r="H178" i="5"/>
  <c r="I178" i="5"/>
  <c r="H175" i="5"/>
  <c r="I175" i="5"/>
  <c r="H79" i="5"/>
  <c r="I79" i="5"/>
  <c r="H88" i="5"/>
  <c r="I88" i="5"/>
  <c r="H155" i="5"/>
  <c r="I155" i="5"/>
  <c r="H107" i="5"/>
  <c r="I107" i="5"/>
  <c r="H109" i="5"/>
  <c r="I109" i="5"/>
  <c r="H108" i="5"/>
  <c r="I108" i="5"/>
  <c r="H218" i="5"/>
  <c r="I218" i="5"/>
  <c r="H6" i="5"/>
  <c r="I6" i="5"/>
  <c r="H95" i="5"/>
  <c r="I95" i="5"/>
  <c r="H94" i="5"/>
  <c r="I94" i="5"/>
  <c r="H145" i="5"/>
  <c r="I145" i="5"/>
  <c r="H159" i="5"/>
  <c r="I159" i="5"/>
  <c r="H206" i="5"/>
  <c r="I206" i="5"/>
  <c r="H204" i="5"/>
  <c r="I204" i="5"/>
  <c r="H205" i="5"/>
  <c r="I205" i="5"/>
  <c r="H207" i="5"/>
  <c r="I207" i="5"/>
  <c r="H222" i="5"/>
  <c r="I222" i="5"/>
  <c r="H98" i="5"/>
  <c r="I98" i="5"/>
  <c r="H326" i="5"/>
  <c r="I326" i="5"/>
  <c r="H202" i="5"/>
  <c r="I202" i="5"/>
  <c r="H442" i="5"/>
  <c r="I442" i="5"/>
  <c r="H443" i="5"/>
  <c r="I443" i="5"/>
  <c r="H251" i="5"/>
  <c r="I251" i="5"/>
  <c r="H252" i="5"/>
  <c r="I252" i="5"/>
  <c r="H151" i="5"/>
  <c r="I151" i="5"/>
  <c r="H427" i="5"/>
  <c r="I427" i="5"/>
  <c r="H219" i="5"/>
  <c r="I219" i="5"/>
  <c r="H110" i="5"/>
  <c r="I110" i="5"/>
  <c r="H112" i="5"/>
  <c r="I112" i="5"/>
  <c r="H111" i="5"/>
  <c r="I111" i="5"/>
  <c r="H177" i="5"/>
  <c r="I177" i="5"/>
  <c r="H80" i="5"/>
  <c r="I80" i="5"/>
  <c r="H74" i="5"/>
  <c r="I74" i="5"/>
  <c r="H179" i="5"/>
  <c r="I179" i="5"/>
  <c r="H328" i="5"/>
  <c r="I328" i="5"/>
  <c r="H230" i="5"/>
  <c r="I230" i="5"/>
  <c r="H231" i="5"/>
  <c r="I231" i="5"/>
  <c r="H81" i="5"/>
  <c r="I81" i="5"/>
  <c r="H89" i="5"/>
  <c r="I89" i="5"/>
  <c r="H197" i="5"/>
  <c r="I197" i="5"/>
  <c r="H198" i="5"/>
  <c r="I198" i="5"/>
  <c r="H451" i="5"/>
  <c r="I451" i="5"/>
  <c r="H452" i="5"/>
  <c r="I452" i="5"/>
  <c r="H33" i="5"/>
  <c r="I33" i="5"/>
  <c r="H34" i="5"/>
  <c r="I34" i="5"/>
  <c r="H216" i="5"/>
  <c r="I216" i="5"/>
  <c r="H164" i="5"/>
  <c r="I164" i="5"/>
  <c r="H120" i="5"/>
  <c r="I120" i="5"/>
  <c r="H119" i="5"/>
  <c r="I119" i="5"/>
  <c r="H188" i="5"/>
  <c r="I188" i="5"/>
  <c r="H190" i="5"/>
  <c r="I190" i="5"/>
  <c r="H116" i="5"/>
  <c r="I116" i="5"/>
  <c r="H118" i="5"/>
  <c r="I118" i="5"/>
  <c r="H117" i="5"/>
  <c r="I117" i="5"/>
  <c r="H113" i="5"/>
  <c r="I113" i="5"/>
  <c r="H115" i="5"/>
  <c r="I115" i="5"/>
  <c r="H114" i="5"/>
  <c r="I114" i="5"/>
  <c r="H429" i="5"/>
  <c r="I429" i="5"/>
  <c r="H432" i="5"/>
  <c r="I432" i="5"/>
  <c r="H430" i="5"/>
  <c r="I430" i="5"/>
  <c r="H431" i="5"/>
  <c r="I431" i="5"/>
  <c r="H437" i="5"/>
  <c r="I437" i="5"/>
  <c r="H447" i="5"/>
  <c r="I447" i="5"/>
  <c r="H185" i="5"/>
  <c r="I185" i="5"/>
  <c r="H82" i="5"/>
  <c r="I82" i="5"/>
  <c r="H90" i="5"/>
  <c r="I90" i="5"/>
  <c r="H156" i="5"/>
  <c r="I156" i="5"/>
  <c r="H35" i="5"/>
  <c r="I35" i="5"/>
  <c r="H37" i="5"/>
  <c r="I37" i="5"/>
  <c r="H232" i="5"/>
  <c r="I232" i="5"/>
  <c r="H233" i="5"/>
  <c r="I233" i="5"/>
  <c r="H183" i="5"/>
  <c r="I183" i="5"/>
  <c r="H83" i="5"/>
  <c r="I83" i="5"/>
  <c r="H75" i="5"/>
  <c r="I75" i="5"/>
  <c r="H128" i="5"/>
  <c r="I128" i="5"/>
  <c r="H259" i="5"/>
  <c r="I259" i="5"/>
  <c r="H260" i="5"/>
  <c r="I260" i="5"/>
  <c r="H144" i="5"/>
  <c r="I144" i="5"/>
  <c r="H186" i="5"/>
  <c r="I186" i="5"/>
  <c r="H479" i="5"/>
  <c r="I479" i="5"/>
  <c r="H480" i="5"/>
  <c r="I480" i="5"/>
  <c r="H248" i="5"/>
  <c r="I248" i="5"/>
  <c r="H245" i="5"/>
  <c r="I245" i="5"/>
  <c r="H312" i="5"/>
  <c r="I312" i="5"/>
  <c r="H99" i="5"/>
  <c r="I99" i="5"/>
  <c r="H84" i="5"/>
  <c r="I84" i="5"/>
  <c r="H76" i="5"/>
  <c r="I76" i="5"/>
  <c r="H322" i="5"/>
  <c r="I322" i="5"/>
  <c r="H228" i="5"/>
  <c r="I228" i="5"/>
  <c r="H229" i="5"/>
  <c r="I229" i="5"/>
  <c r="H85" i="5"/>
  <c r="I85" i="5"/>
  <c r="H91" i="5"/>
  <c r="I91" i="5"/>
  <c r="H469" i="5"/>
  <c r="I469" i="5"/>
  <c r="H370" i="5"/>
  <c r="I370" i="5"/>
  <c r="H409" i="5"/>
  <c r="I409" i="5"/>
  <c r="H391" i="5"/>
  <c r="I391" i="5"/>
  <c r="H171" i="5"/>
  <c r="I171" i="5"/>
  <c r="H163" i="5"/>
  <c r="I163" i="5"/>
  <c r="H187" i="5"/>
  <c r="I187" i="5"/>
  <c r="H256" i="5"/>
  <c r="I256" i="5"/>
  <c r="H253" i="5"/>
  <c r="I253" i="5"/>
  <c r="H428" i="5"/>
  <c r="I428" i="5"/>
  <c r="H86" i="5"/>
  <c r="I86" i="5"/>
  <c r="H77" i="5"/>
  <c r="I77" i="5"/>
  <c r="H483" i="5"/>
  <c r="I483" i="5"/>
  <c r="H321" i="5"/>
  <c r="I321" i="5"/>
  <c r="H316" i="5"/>
  <c r="I316" i="5"/>
  <c r="H325" i="5"/>
  <c r="I325" i="5"/>
  <c r="H323" i="5"/>
  <c r="I323" i="5"/>
  <c r="H319" i="5"/>
  <c r="I319" i="5"/>
  <c r="H317" i="5"/>
  <c r="I317" i="5"/>
  <c r="H87" i="5"/>
  <c r="I87" i="5"/>
  <c r="H92" i="5"/>
  <c r="I92" i="5"/>
  <c r="H249" i="5"/>
  <c r="I249" i="5"/>
  <c r="H246" i="5"/>
  <c r="I246" i="5"/>
  <c r="H309" i="5"/>
  <c r="I309" i="5"/>
  <c r="H165" i="5"/>
  <c r="I165" i="5"/>
  <c r="H36" i="5"/>
  <c r="I36" i="5"/>
  <c r="H38" i="5"/>
  <c r="I38" i="5"/>
  <c r="H329" i="5"/>
  <c r="I329" i="5"/>
  <c r="H342" i="5"/>
  <c r="I342" i="5"/>
  <c r="H303" i="5"/>
  <c r="I303" i="5"/>
  <c r="H93" i="5"/>
  <c r="I93" i="5"/>
  <c r="H78" i="5"/>
  <c r="I78" i="5"/>
  <c r="H470" i="5"/>
  <c r="I470" i="5"/>
  <c r="H320" i="5"/>
  <c r="I320" i="5"/>
  <c r="H318" i="5"/>
  <c r="I318" i="5"/>
  <c r="H382" i="5"/>
  <c r="I382" i="5"/>
  <c r="H418" i="5"/>
  <c r="I418" i="5"/>
  <c r="H400" i="5"/>
  <c r="I400" i="5"/>
  <c r="H264" i="5"/>
  <c r="I264" i="5"/>
  <c r="H261" i="5"/>
  <c r="I261" i="5"/>
  <c r="H492" i="5"/>
  <c r="I492" i="5"/>
  <c r="H313" i="5"/>
  <c r="I313" i="5"/>
  <c r="H69" i="5"/>
  <c r="I69" i="5"/>
  <c r="H324" i="5"/>
  <c r="I324" i="5"/>
  <c r="H315" i="5"/>
  <c r="I315" i="5"/>
  <c r="H250" i="5"/>
  <c r="I250" i="5"/>
  <c r="H247" i="5"/>
  <c r="I247" i="5"/>
  <c r="H257" i="5"/>
  <c r="I257" i="5"/>
  <c r="H254" i="5"/>
  <c r="I254" i="5"/>
  <c r="H166" i="5"/>
  <c r="I166" i="5"/>
  <c r="H225" i="5"/>
  <c r="I225" i="5"/>
  <c r="H490" i="5"/>
  <c r="I490" i="5"/>
  <c r="H485" i="5"/>
  <c r="I485" i="5"/>
  <c r="H472" i="5"/>
  <c r="I472" i="5"/>
  <c r="H23" i="5"/>
  <c r="I23" i="5"/>
  <c r="H471" i="5"/>
  <c r="I471" i="5"/>
  <c r="H289" i="5"/>
  <c r="I289" i="5"/>
  <c r="H285" i="5"/>
  <c r="I285" i="5"/>
  <c r="H286" i="5"/>
  <c r="I286" i="5"/>
  <c r="H477" i="5"/>
  <c r="I477" i="5"/>
  <c r="H468" i="5"/>
  <c r="I468" i="5"/>
  <c r="H310" i="5"/>
  <c r="I310" i="5"/>
  <c r="H281" i="5"/>
  <c r="I281" i="5"/>
  <c r="H258" i="5"/>
  <c r="I258" i="5"/>
  <c r="H255" i="5"/>
  <c r="I255" i="5"/>
  <c r="H314" i="5"/>
  <c r="I314" i="5"/>
  <c r="H16" i="5"/>
  <c r="I16" i="5"/>
  <c r="H160" i="5"/>
  <c r="I160" i="5"/>
  <c r="H332" i="5"/>
  <c r="I332" i="5"/>
  <c r="H345" i="5"/>
  <c r="I345" i="5"/>
  <c r="H227" i="5"/>
  <c r="I227" i="5"/>
  <c r="H100" i="5"/>
  <c r="I100" i="5"/>
  <c r="H102" i="5"/>
  <c r="I102" i="5"/>
  <c r="H103" i="5"/>
  <c r="I103" i="5"/>
  <c r="H101" i="5"/>
  <c r="I101" i="5"/>
  <c r="H486" i="5"/>
  <c r="I486" i="5"/>
  <c r="H135" i="5"/>
  <c r="I135" i="5"/>
  <c r="H136" i="5"/>
  <c r="I136" i="5"/>
  <c r="H137" i="5"/>
  <c r="I137" i="5"/>
  <c r="H265" i="5"/>
  <c r="I265" i="5"/>
  <c r="H262" i="5"/>
  <c r="I262" i="5"/>
  <c r="H499" i="5"/>
  <c r="I499" i="5"/>
  <c r="H494" i="5"/>
  <c r="I494" i="5"/>
  <c r="H106" i="5"/>
  <c r="I106" i="5"/>
  <c r="H282" i="5"/>
  <c r="I282" i="5"/>
  <c r="H275" i="5"/>
  <c r="I275" i="5"/>
  <c r="H277" i="5"/>
  <c r="I277" i="5"/>
  <c r="H279" i="5"/>
  <c r="I279" i="5"/>
  <c r="H276" i="5"/>
  <c r="I276" i="5"/>
  <c r="H278" i="5"/>
  <c r="I278" i="5"/>
  <c r="H280" i="5"/>
  <c r="I280" i="5"/>
  <c r="H305" i="5"/>
  <c r="I305" i="5"/>
  <c r="H304" i="5"/>
  <c r="I304" i="5"/>
  <c r="H306" i="5"/>
  <c r="I306" i="5"/>
  <c r="H70" i="5"/>
  <c r="I70" i="5"/>
  <c r="H376" i="5"/>
  <c r="I376" i="5"/>
  <c r="H415" i="5"/>
  <c r="I415" i="5"/>
  <c r="H397" i="5"/>
  <c r="I397" i="5"/>
  <c r="H18" i="5"/>
  <c r="I18" i="5"/>
  <c r="H195" i="5"/>
  <c r="I195" i="5"/>
  <c r="H196" i="5"/>
  <c r="I196" i="5"/>
  <c r="H334" i="5"/>
  <c r="I334" i="5"/>
  <c r="H347" i="5"/>
  <c r="I347" i="5"/>
  <c r="H378" i="5"/>
  <c r="I378" i="5"/>
  <c r="H417" i="5"/>
  <c r="I417" i="5"/>
  <c r="H399" i="5"/>
  <c r="I399" i="5"/>
  <c r="H266" i="5"/>
  <c r="I266" i="5"/>
  <c r="H263" i="5"/>
  <c r="I263" i="5"/>
  <c r="H476" i="5"/>
  <c r="I476" i="5"/>
  <c r="H478" i="5"/>
  <c r="I478" i="5"/>
  <c r="H495" i="5"/>
  <c r="I495" i="5"/>
  <c r="H290" i="5"/>
  <c r="I290" i="5"/>
  <c r="H335" i="5"/>
  <c r="I335" i="5"/>
  <c r="H348" i="5"/>
  <c r="I348" i="5"/>
  <c r="H226" i="5"/>
  <c r="I226" i="5"/>
  <c r="H491" i="5"/>
  <c r="I491" i="5"/>
  <c r="H487" i="5"/>
  <c r="I487" i="5"/>
  <c r="H307" i="5"/>
  <c r="I307" i="5"/>
  <c r="H20" i="5"/>
  <c r="I20" i="5"/>
  <c r="H17" i="5"/>
  <c r="I17" i="5"/>
  <c r="H349" i="5"/>
  <c r="I349" i="5"/>
  <c r="H350" i="5"/>
  <c r="I350" i="5"/>
  <c r="H355" i="5"/>
  <c r="I355" i="5"/>
  <c r="H361" i="5"/>
  <c r="I361" i="5"/>
  <c r="H337" i="5"/>
  <c r="I337" i="5"/>
  <c r="H336" i="5"/>
  <c r="I336" i="5"/>
  <c r="H291" i="5"/>
  <c r="I291" i="5"/>
  <c r="H125" i="5"/>
  <c r="I125" i="5"/>
  <c r="H433" i="5"/>
  <c r="I433" i="5"/>
  <c r="H367" i="5"/>
  <c r="I367" i="5"/>
  <c r="H388" i="5"/>
  <c r="I388" i="5"/>
  <c r="H371" i="5"/>
  <c r="I371" i="5"/>
  <c r="H424" i="5"/>
  <c r="I424" i="5"/>
  <c r="H410" i="5"/>
  <c r="I410" i="5"/>
  <c r="H406" i="5"/>
  <c r="I406" i="5"/>
  <c r="H392" i="5"/>
  <c r="I392" i="5"/>
  <c r="H65" i="5"/>
  <c r="I65" i="5"/>
  <c r="H66" i="5"/>
  <c r="I66" i="5"/>
  <c r="H56" i="5"/>
  <c r="I56" i="5"/>
  <c r="H57" i="5"/>
  <c r="I57" i="5"/>
  <c r="H58" i="5"/>
  <c r="I58" i="5"/>
  <c r="H59" i="5"/>
  <c r="I59" i="5"/>
  <c r="H60" i="5"/>
  <c r="I60" i="5"/>
  <c r="H67" i="5"/>
  <c r="I67" i="5"/>
  <c r="H68" i="5"/>
  <c r="I68" i="5"/>
  <c r="H61" i="5"/>
  <c r="I61" i="5"/>
  <c r="H62" i="5"/>
  <c r="I62" i="5"/>
  <c r="H63" i="5"/>
  <c r="I63" i="5"/>
  <c r="H64" i="5"/>
  <c r="I64" i="5"/>
  <c r="H21" i="5"/>
  <c r="I21" i="5"/>
  <c r="H338" i="5"/>
  <c r="I338" i="5"/>
  <c r="H351" i="5"/>
  <c r="I351" i="5"/>
  <c r="H308" i="5"/>
  <c r="I308" i="5"/>
  <c r="H488" i="5"/>
  <c r="I488" i="5"/>
  <c r="H390" i="5"/>
  <c r="I390" i="5"/>
  <c r="H372" i="5"/>
  <c r="I372" i="5"/>
  <c r="H426" i="5"/>
  <c r="I426" i="5"/>
  <c r="H411" i="5"/>
  <c r="I411" i="5"/>
  <c r="H408" i="5"/>
  <c r="I408" i="5"/>
  <c r="H393" i="5"/>
  <c r="I393" i="5"/>
  <c r="H502" i="5"/>
  <c r="I502" i="5"/>
  <c r="H191" i="5"/>
  <c r="I191" i="5"/>
  <c r="H192" i="5"/>
  <c r="I192" i="5"/>
  <c r="H500" i="5"/>
  <c r="I500" i="5"/>
  <c r="H496" i="5"/>
  <c r="I496" i="5"/>
  <c r="H339" i="5"/>
  <c r="I339" i="5"/>
  <c r="H352" i="5"/>
  <c r="I352" i="5"/>
  <c r="H501" i="5"/>
  <c r="I501" i="5"/>
  <c r="H474" i="5"/>
  <c r="I474" i="5"/>
  <c r="H287" i="5"/>
  <c r="I287" i="5"/>
  <c r="H481" i="5"/>
  <c r="I481" i="5"/>
  <c r="H340" i="5"/>
  <c r="I340" i="5"/>
  <c r="H353" i="5"/>
  <c r="I353" i="5"/>
  <c r="H368" i="5"/>
  <c r="I368" i="5"/>
  <c r="H373" i="5"/>
  <c r="I373" i="5"/>
  <c r="H412" i="5"/>
  <c r="I412" i="5"/>
  <c r="H394" i="5"/>
  <c r="I394" i="5"/>
  <c r="H489" i="5"/>
  <c r="I489" i="5"/>
  <c r="H484" i="5"/>
  <c r="I484" i="5"/>
  <c r="H22" i="5"/>
  <c r="I22" i="5"/>
  <c r="H311" i="5"/>
  <c r="I311" i="5"/>
  <c r="H341" i="5"/>
  <c r="I341" i="5"/>
  <c r="H354" i="5"/>
  <c r="I354" i="5"/>
  <c r="H126" i="5"/>
  <c r="I126" i="5"/>
  <c r="H344" i="5"/>
  <c r="I344" i="5"/>
  <c r="H343" i="5"/>
  <c r="I343" i="5"/>
  <c r="H331" i="5"/>
  <c r="I331" i="5"/>
  <c r="H330" i="5"/>
  <c r="I330" i="5"/>
  <c r="H497" i="5"/>
  <c r="I497" i="5"/>
  <c r="H434" i="5"/>
  <c r="I434" i="5"/>
  <c r="H379" i="5"/>
  <c r="I379" i="5"/>
  <c r="H383" i="5"/>
  <c r="I383" i="5"/>
  <c r="H374" i="5"/>
  <c r="I374" i="5"/>
  <c r="H419" i="5"/>
  <c r="I419" i="5"/>
  <c r="H413" i="5"/>
  <c r="I413" i="5"/>
  <c r="H401" i="5"/>
  <c r="I401" i="5"/>
  <c r="H395" i="5"/>
  <c r="I395" i="5"/>
  <c r="H288" i="5"/>
  <c r="I288" i="5"/>
  <c r="H237" i="5"/>
  <c r="I237" i="5"/>
  <c r="H384" i="5"/>
  <c r="I384" i="5"/>
  <c r="H420" i="5"/>
  <c r="I420" i="5"/>
  <c r="H402" i="5"/>
  <c r="I402" i="5"/>
  <c r="H193" i="5"/>
  <c r="I193" i="5"/>
  <c r="H194" i="5"/>
  <c r="I194" i="5"/>
  <c r="H267" i="5"/>
  <c r="I267" i="5"/>
  <c r="H498" i="5"/>
  <c r="I498" i="5"/>
  <c r="H493" i="5"/>
  <c r="I493" i="5"/>
  <c r="H473" i="5"/>
  <c r="I473" i="5"/>
  <c r="H475" i="5"/>
  <c r="I475" i="5"/>
  <c r="H24" i="5"/>
  <c r="I24" i="5"/>
  <c r="H122" i="5"/>
  <c r="I122" i="5"/>
  <c r="H121" i="5"/>
  <c r="I121" i="5"/>
  <c r="H239" i="5"/>
  <c r="I239" i="5"/>
  <c r="H364" i="5"/>
  <c r="I364" i="5"/>
  <c r="H358" i="5"/>
  <c r="I358" i="5"/>
  <c r="H283" i="5"/>
  <c r="I283" i="5"/>
  <c r="H380" i="5"/>
  <c r="I380" i="5"/>
  <c r="H385" i="5"/>
  <c r="I385" i="5"/>
  <c r="H421" i="5"/>
  <c r="I421" i="5"/>
  <c r="H403" i="5"/>
  <c r="I403" i="5"/>
  <c r="H462" i="5"/>
  <c r="I462" i="5"/>
  <c r="H464" i="5"/>
  <c r="I464" i="5"/>
  <c r="H463" i="5"/>
  <c r="I463" i="5"/>
  <c r="H25" i="5"/>
  <c r="I25" i="5"/>
  <c r="H127" i="5"/>
  <c r="I127" i="5"/>
  <c r="H346" i="5"/>
  <c r="I346" i="5"/>
  <c r="H333" i="5"/>
  <c r="I333" i="5"/>
  <c r="H386" i="5"/>
  <c r="I386" i="5"/>
  <c r="H422" i="5"/>
  <c r="I422" i="5"/>
  <c r="H404" i="5"/>
  <c r="I404" i="5"/>
  <c r="H124" i="5"/>
  <c r="I124" i="5"/>
  <c r="H123" i="5"/>
  <c r="I123" i="5"/>
  <c r="H369" i="5"/>
  <c r="I369" i="5"/>
  <c r="H299" i="5"/>
  <c r="I299" i="5"/>
  <c r="H298" i="5"/>
  <c r="I298" i="5"/>
  <c r="H300" i="5"/>
  <c r="I300" i="5"/>
  <c r="H365" i="5"/>
  <c r="I365" i="5"/>
  <c r="H366" i="5"/>
  <c r="I366" i="5"/>
  <c r="H359" i="5"/>
  <c r="I359" i="5"/>
  <c r="H360" i="5"/>
  <c r="I360" i="5"/>
  <c r="H375" i="5"/>
  <c r="I375" i="5"/>
  <c r="H414" i="5"/>
  <c r="I414" i="5"/>
  <c r="H396" i="5"/>
  <c r="I396" i="5"/>
  <c r="H377" i="5"/>
  <c r="I377" i="5"/>
  <c r="H416" i="5"/>
  <c r="I416" i="5"/>
  <c r="H398" i="5"/>
  <c r="I398" i="5"/>
  <c r="H19" i="5"/>
  <c r="I19" i="5"/>
  <c r="H465" i="5"/>
  <c r="I465" i="5"/>
  <c r="H466" i="5"/>
  <c r="I466" i="5"/>
  <c r="H467" i="5"/>
  <c r="I467" i="5"/>
  <c r="H236" i="5"/>
  <c r="I236" i="5"/>
  <c r="H181" i="5"/>
  <c r="I181" i="5"/>
  <c r="H182" i="5"/>
  <c r="I182" i="5"/>
  <c r="H240" i="5"/>
  <c r="I240" i="5"/>
  <c r="H238" i="5"/>
  <c r="I238" i="5"/>
  <c r="H284" i="5"/>
  <c r="I284" i="5"/>
  <c r="H381" i="5"/>
  <c r="I381" i="5"/>
  <c r="H362" i="5"/>
  <c r="I362" i="5"/>
  <c r="H356" i="5"/>
  <c r="I356" i="5"/>
  <c r="H357" i="5"/>
  <c r="I357" i="5"/>
  <c r="H363" i="5"/>
  <c r="I363" i="5"/>
  <c r="H293" i="5"/>
  <c r="I293" i="5"/>
  <c r="H292" i="5"/>
  <c r="I292" i="5"/>
  <c r="H294" i="5"/>
  <c r="I294" i="5"/>
  <c r="H387" i="5"/>
  <c r="I387" i="5"/>
  <c r="H423" i="5"/>
  <c r="I423" i="5"/>
  <c r="H405" i="5"/>
  <c r="I405" i="5"/>
  <c r="H389" i="5"/>
  <c r="I389" i="5"/>
  <c r="H425" i="5"/>
  <c r="I425" i="5"/>
  <c r="H407" i="5"/>
  <c r="I407" i="5"/>
  <c r="H296" i="5"/>
  <c r="I296" i="5"/>
  <c r="H295" i="5"/>
  <c r="I295" i="5"/>
  <c r="H297" i="5"/>
  <c r="I297" i="5"/>
  <c r="H138" i="5"/>
  <c r="I138" i="5"/>
  <c r="H139" i="5"/>
  <c r="I139" i="5"/>
  <c r="H140" i="5"/>
  <c r="I140" i="5"/>
  <c r="H460" i="5"/>
  <c r="I460" i="5"/>
  <c r="H461" i="5"/>
  <c r="I461" i="5"/>
  <c r="H241" i="5"/>
  <c r="I241" i="5"/>
  <c r="H141" i="5"/>
  <c r="I141" i="5"/>
  <c r="H143" i="5"/>
  <c r="I143" i="5"/>
  <c r="H142" i="5"/>
  <c r="I142" i="5"/>
  <c r="H172" i="5"/>
  <c r="I172" i="5"/>
  <c r="I157" i="5"/>
  <c r="H157" i="5"/>
  <c r="H53" i="5"/>
  <c r="I53" i="5"/>
  <c r="H450" i="5"/>
  <c r="I450" i="5"/>
  <c r="H482" i="5"/>
  <c r="I482" i="5"/>
  <c r="H129" i="5"/>
  <c r="I129" i="5"/>
  <c r="H444" i="5"/>
  <c r="I444" i="5"/>
  <c r="H72" i="5"/>
  <c r="I72" i="5"/>
  <c r="H302" i="5"/>
  <c r="I302" i="5"/>
  <c r="H457" i="5"/>
  <c r="I457" i="5"/>
  <c r="H456" i="5"/>
  <c r="I456" i="5"/>
  <c r="H201" i="5"/>
  <c r="I201" i="5"/>
  <c r="H301" i="5"/>
  <c r="I301" i="5"/>
  <c r="H453" i="5"/>
  <c r="I453" i="5"/>
  <c r="H162" i="5"/>
  <c r="I162" i="5"/>
  <c r="H445" i="5"/>
  <c r="I445" i="5"/>
  <c r="H446" i="5"/>
  <c r="I446" i="5"/>
  <c r="H273" i="5"/>
  <c r="I273" i="5"/>
  <c r="H48" i="5"/>
  <c r="I48" i="5"/>
  <c r="H208" i="5"/>
  <c r="I208" i="5"/>
  <c r="H209" i="5"/>
  <c r="I209" i="5"/>
  <c r="H210" i="5"/>
  <c r="I210" i="5"/>
  <c r="H211" i="5"/>
  <c r="J211" i="5" s="1"/>
  <c r="K211" i="5" s="1"/>
  <c r="I211" i="5"/>
  <c r="H199" i="5"/>
  <c r="I199" i="5"/>
  <c r="H214" i="5"/>
  <c r="I214" i="5"/>
  <c r="H212" i="5"/>
  <c r="I212" i="5"/>
  <c r="H215" i="5"/>
  <c r="I215" i="5"/>
  <c r="H213" i="5"/>
  <c r="I213" i="5"/>
  <c r="H29" i="5"/>
  <c r="I29" i="5"/>
  <c r="H49" i="5"/>
  <c r="I49" i="5"/>
  <c r="H50" i="5"/>
  <c r="I50" i="5"/>
  <c r="H51" i="5"/>
  <c r="I51" i="5"/>
  <c r="H52" i="5"/>
  <c r="I52" i="5"/>
  <c r="H71" i="5"/>
  <c r="I71" i="5"/>
  <c r="H31" i="5"/>
  <c r="I31" i="5"/>
  <c r="H268" i="5"/>
  <c r="I268" i="5"/>
  <c r="H269" i="5"/>
  <c r="I269" i="5"/>
  <c r="H270" i="5"/>
  <c r="I270" i="5"/>
  <c r="H272" i="5"/>
  <c r="I272" i="5"/>
  <c r="H454" i="5"/>
  <c r="I454" i="5"/>
  <c r="H455" i="5"/>
  <c r="I455" i="5"/>
  <c r="H438" i="5"/>
  <c r="I438" i="5"/>
  <c r="H440" i="5"/>
  <c r="I440" i="5"/>
  <c r="H274" i="5"/>
  <c r="I274" i="5"/>
  <c r="H435" i="5"/>
  <c r="I435" i="5"/>
  <c r="H436" i="5"/>
  <c r="I436" i="5"/>
  <c r="H43" i="5"/>
  <c r="I43" i="5"/>
  <c r="H44" i="5"/>
  <c r="I44" i="5"/>
  <c r="H153" i="5"/>
  <c r="I153" i="5"/>
  <c r="H26" i="5"/>
  <c r="I26" i="5"/>
  <c r="H42" i="5"/>
  <c r="I42" i="5"/>
  <c r="H39" i="5"/>
  <c r="I39" i="5"/>
  <c r="H242" i="5"/>
  <c r="I242" i="5"/>
  <c r="H146" i="5"/>
  <c r="I146" i="5"/>
  <c r="H148" i="5"/>
  <c r="I148" i="5"/>
  <c r="H32" i="5"/>
  <c r="I32" i="5"/>
  <c r="H73" i="5"/>
  <c r="I73" i="5"/>
  <c r="H152" i="5"/>
  <c r="I152" i="5"/>
  <c r="H45" i="5"/>
  <c r="I45" i="5"/>
  <c r="H46" i="5"/>
  <c r="I46" i="5"/>
  <c r="H161" i="5"/>
  <c r="I161" i="5"/>
  <c r="H448" i="5"/>
  <c r="I448" i="5"/>
  <c r="H449" i="5"/>
  <c r="I449" i="5"/>
  <c r="H54" i="5"/>
  <c r="I54" i="5"/>
  <c r="H180" i="5"/>
  <c r="I180" i="5"/>
  <c r="I441" i="5"/>
  <c r="H441" i="5"/>
  <c r="J272" i="5" l="1"/>
  <c r="K272" i="5" s="1"/>
  <c r="J52" i="5"/>
  <c r="K52" i="5" s="1"/>
  <c r="J214" i="5"/>
  <c r="K214" i="5" s="1"/>
  <c r="J238" i="5"/>
  <c r="K238" i="5" s="1"/>
  <c r="J298" i="5"/>
  <c r="K298" i="5" s="1"/>
  <c r="J124" i="5"/>
  <c r="K124" i="5" s="1"/>
  <c r="J333" i="5"/>
  <c r="K333" i="5" s="1"/>
  <c r="J421" i="5"/>
  <c r="K421" i="5" s="1"/>
  <c r="J358" i="5"/>
  <c r="K358" i="5" s="1"/>
  <c r="J481" i="5"/>
  <c r="K481" i="5" s="1"/>
  <c r="J62" i="5"/>
  <c r="K62" i="5" s="1"/>
  <c r="J316" i="5"/>
  <c r="K316" i="5" s="1"/>
  <c r="J483" i="5"/>
  <c r="K483" i="5" s="1"/>
  <c r="J86" i="5"/>
  <c r="K86" i="5" s="1"/>
  <c r="J253" i="5"/>
  <c r="K253" i="5" s="1"/>
  <c r="J187" i="5"/>
  <c r="K187" i="5" s="1"/>
  <c r="J439" i="5"/>
  <c r="K439" i="5" s="1"/>
  <c r="J449" i="5"/>
  <c r="K449" i="5" s="1"/>
  <c r="J242" i="5"/>
  <c r="K242" i="5" s="1"/>
  <c r="J209" i="5"/>
  <c r="K209" i="5" s="1"/>
  <c r="J162" i="5"/>
  <c r="K162" i="5" s="1"/>
  <c r="J444" i="5"/>
  <c r="K444" i="5" s="1"/>
  <c r="J53" i="5"/>
  <c r="K53" i="5" s="1"/>
  <c r="J139" i="5"/>
  <c r="K139" i="5" s="1"/>
  <c r="J300" i="5"/>
  <c r="K300" i="5" s="1"/>
  <c r="J407" i="5"/>
  <c r="K407" i="5" s="1"/>
  <c r="J45" i="5"/>
  <c r="K45" i="5" s="1"/>
  <c r="J148" i="5"/>
  <c r="K148" i="5" s="1"/>
  <c r="J243" i="5"/>
  <c r="K243" i="5" s="1"/>
  <c r="J161" i="5"/>
  <c r="K161" i="5" s="1"/>
  <c r="J73" i="5"/>
  <c r="K73" i="5" s="1"/>
  <c r="J48" i="5"/>
  <c r="K48" i="5" s="1"/>
  <c r="J482" i="5"/>
  <c r="K482" i="5" s="1"/>
  <c r="J143" i="5"/>
  <c r="K143" i="5" s="1"/>
  <c r="J460" i="5"/>
  <c r="K460" i="5" s="1"/>
  <c r="J174" i="5"/>
  <c r="K174" i="5" s="1"/>
  <c r="J441" i="5"/>
  <c r="K441" i="5" s="1"/>
  <c r="J146" i="5"/>
  <c r="K146" i="5" s="1"/>
  <c r="J302" i="5"/>
  <c r="K302" i="5" s="1"/>
  <c r="J389" i="5"/>
  <c r="K389" i="5" s="1"/>
  <c r="J423" i="5"/>
  <c r="K423" i="5" s="1"/>
  <c r="J294" i="5"/>
  <c r="K294" i="5" s="1"/>
  <c r="J293" i="5"/>
  <c r="K293" i="5" s="1"/>
  <c r="J357" i="5"/>
  <c r="K357" i="5" s="1"/>
  <c r="J240" i="5"/>
  <c r="K240" i="5" s="1"/>
  <c r="J181" i="5"/>
  <c r="K181" i="5" s="1"/>
  <c r="J346" i="5"/>
  <c r="K346" i="5" s="1"/>
  <c r="J364" i="5"/>
  <c r="K364" i="5" s="1"/>
  <c r="J121" i="5"/>
  <c r="K121" i="5" s="1"/>
  <c r="J24" i="5"/>
  <c r="K24" i="5" s="1"/>
  <c r="J498" i="5"/>
  <c r="K498" i="5" s="1"/>
  <c r="J288" i="5"/>
  <c r="K288" i="5" s="1"/>
  <c r="J401" i="5"/>
  <c r="K401" i="5" s="1"/>
  <c r="J419" i="5"/>
  <c r="K419" i="5" s="1"/>
  <c r="J434" i="5"/>
  <c r="K434" i="5" s="1"/>
  <c r="J471" i="5"/>
  <c r="K471" i="5" s="1"/>
  <c r="J132" i="5"/>
  <c r="K132" i="5" s="1"/>
  <c r="J153" i="5"/>
  <c r="K153" i="5" s="1"/>
  <c r="J455" i="5"/>
  <c r="K455" i="5" s="1"/>
  <c r="J435" i="5"/>
  <c r="K435" i="5" s="1"/>
  <c r="J180" i="5"/>
  <c r="K180" i="5" s="1"/>
  <c r="J39" i="5"/>
  <c r="K39" i="5" s="1"/>
  <c r="J26" i="5"/>
  <c r="K26" i="5" s="1"/>
  <c r="J301" i="5"/>
  <c r="K301" i="5" s="1"/>
  <c r="J456" i="5"/>
  <c r="K456" i="5" s="1"/>
  <c r="J296" i="5"/>
  <c r="K296" i="5" s="1"/>
  <c r="J467" i="5"/>
  <c r="K467" i="5" s="1"/>
  <c r="J465" i="5"/>
  <c r="K465" i="5" s="1"/>
  <c r="J398" i="5"/>
  <c r="K398" i="5" s="1"/>
  <c r="J383" i="5"/>
  <c r="K383" i="5" s="1"/>
  <c r="J341" i="5"/>
  <c r="K341" i="5" s="1"/>
  <c r="J340" i="5"/>
  <c r="K340" i="5" s="1"/>
  <c r="J339" i="5"/>
  <c r="K339" i="5" s="1"/>
  <c r="J21" i="5"/>
  <c r="K21" i="5" s="1"/>
  <c r="J97" i="5"/>
  <c r="K97" i="5" s="1"/>
  <c r="J133" i="5"/>
  <c r="K133" i="5" s="1"/>
  <c r="J131" i="5"/>
  <c r="K131" i="5" s="1"/>
  <c r="J4" i="5"/>
  <c r="K4" i="5" s="1"/>
  <c r="J440" i="5"/>
  <c r="K440" i="5" s="1"/>
  <c r="J425" i="5"/>
  <c r="K425" i="5" s="1"/>
  <c r="J387" i="5"/>
  <c r="K387" i="5" s="1"/>
  <c r="J363" i="5"/>
  <c r="K363" i="5" s="1"/>
  <c r="J356" i="5"/>
  <c r="K356" i="5" s="1"/>
  <c r="J182" i="5"/>
  <c r="K182" i="5" s="1"/>
  <c r="J466" i="5"/>
  <c r="K466" i="5" s="1"/>
  <c r="J130" i="5"/>
  <c r="K130" i="5" s="1"/>
  <c r="J42" i="5"/>
  <c r="K42" i="5" s="1"/>
  <c r="J43" i="5"/>
  <c r="K43" i="5" s="1"/>
  <c r="J269" i="5"/>
  <c r="K269" i="5" s="1"/>
  <c r="J31" i="5"/>
  <c r="K31" i="5" s="1"/>
  <c r="J50" i="5"/>
  <c r="K50" i="5" s="1"/>
  <c r="J29" i="5"/>
  <c r="K29" i="5" s="1"/>
  <c r="J215" i="5"/>
  <c r="K215" i="5" s="1"/>
  <c r="J446" i="5"/>
  <c r="K446" i="5" s="1"/>
  <c r="J142" i="5"/>
  <c r="K142" i="5" s="1"/>
  <c r="J141" i="5"/>
  <c r="K141" i="5" s="1"/>
  <c r="J461" i="5"/>
  <c r="K461" i="5" s="1"/>
  <c r="J140" i="5"/>
  <c r="K140" i="5" s="1"/>
  <c r="J138" i="5"/>
  <c r="K138" i="5" s="1"/>
  <c r="J362" i="5"/>
  <c r="K362" i="5" s="1"/>
  <c r="J127" i="5"/>
  <c r="K127" i="5" s="1"/>
  <c r="J463" i="5"/>
  <c r="K463" i="5" s="1"/>
  <c r="J475" i="5"/>
  <c r="K475" i="5" s="1"/>
  <c r="J493" i="5"/>
  <c r="K493" i="5" s="1"/>
  <c r="J267" i="5"/>
  <c r="K267" i="5" s="1"/>
  <c r="J379" i="5"/>
  <c r="K379" i="5" s="1"/>
  <c r="J497" i="5"/>
  <c r="K497" i="5" s="1"/>
  <c r="J23" i="5"/>
  <c r="K23" i="5" s="1"/>
  <c r="J14" i="5"/>
  <c r="K14" i="5" s="1"/>
  <c r="J54" i="5"/>
  <c r="K54" i="5" s="1"/>
  <c r="J448" i="5"/>
  <c r="K448" i="5" s="1"/>
  <c r="J152" i="5"/>
  <c r="K152" i="5" s="1"/>
  <c r="J44" i="5"/>
  <c r="K44" i="5" s="1"/>
  <c r="J436" i="5"/>
  <c r="K436" i="5" s="1"/>
  <c r="J438" i="5"/>
  <c r="K438" i="5" s="1"/>
  <c r="J51" i="5"/>
  <c r="K51" i="5" s="1"/>
  <c r="J49" i="5"/>
  <c r="K49" i="5" s="1"/>
  <c r="J212" i="5"/>
  <c r="K212" i="5" s="1"/>
  <c r="J445" i="5"/>
  <c r="K445" i="5" s="1"/>
  <c r="J453" i="5"/>
  <c r="K453" i="5" s="1"/>
  <c r="J457" i="5"/>
  <c r="K457" i="5" s="1"/>
  <c r="J241" i="5"/>
  <c r="K241" i="5" s="1"/>
  <c r="J295" i="5"/>
  <c r="K295" i="5" s="1"/>
  <c r="J381" i="5"/>
  <c r="K381" i="5" s="1"/>
  <c r="J19" i="5"/>
  <c r="K19" i="5" s="1"/>
  <c r="J377" i="5"/>
  <c r="K377" i="5" s="1"/>
  <c r="J414" i="5"/>
  <c r="K414" i="5" s="1"/>
  <c r="J360" i="5"/>
  <c r="K360" i="5" s="1"/>
  <c r="J366" i="5"/>
  <c r="K366" i="5" s="1"/>
  <c r="J404" i="5"/>
  <c r="K404" i="5" s="1"/>
  <c r="J386" i="5"/>
  <c r="K386" i="5" s="1"/>
  <c r="J25" i="5"/>
  <c r="K25" i="5" s="1"/>
  <c r="J462" i="5"/>
  <c r="K462" i="5" s="1"/>
  <c r="J193" i="5"/>
  <c r="K193" i="5" s="1"/>
  <c r="J237" i="5"/>
  <c r="K237" i="5" s="1"/>
  <c r="J413" i="5"/>
  <c r="K413" i="5" s="1"/>
  <c r="J484" i="5"/>
  <c r="K484" i="5" s="1"/>
  <c r="J394" i="5"/>
  <c r="K394" i="5" s="1"/>
  <c r="J373" i="5"/>
  <c r="K373" i="5" s="1"/>
  <c r="J353" i="5"/>
  <c r="K353" i="5" s="1"/>
  <c r="J502" i="5"/>
  <c r="K502" i="5" s="1"/>
  <c r="J171" i="5"/>
  <c r="K171" i="5" s="1"/>
  <c r="J409" i="5"/>
  <c r="K409" i="5" s="1"/>
  <c r="J469" i="5"/>
  <c r="K469" i="5" s="1"/>
  <c r="J85" i="5"/>
  <c r="K85" i="5" s="1"/>
  <c r="J228" i="5"/>
  <c r="K228" i="5" s="1"/>
  <c r="J76" i="5"/>
  <c r="K76" i="5" s="1"/>
  <c r="J99" i="5"/>
  <c r="K99" i="5" s="1"/>
  <c r="J245" i="5"/>
  <c r="K245" i="5" s="1"/>
  <c r="J480" i="5"/>
  <c r="K480" i="5" s="1"/>
  <c r="J186" i="5"/>
  <c r="K186" i="5" s="1"/>
  <c r="J260" i="5"/>
  <c r="K260" i="5" s="1"/>
  <c r="J128" i="5"/>
  <c r="K128" i="5" s="1"/>
  <c r="J113" i="5"/>
  <c r="K113" i="5" s="1"/>
  <c r="J164" i="5"/>
  <c r="K164" i="5" s="1"/>
  <c r="J452" i="5"/>
  <c r="K452" i="5" s="1"/>
  <c r="J89" i="5"/>
  <c r="K89" i="5" s="1"/>
  <c r="J328" i="5"/>
  <c r="K328" i="5" s="1"/>
  <c r="J74" i="5"/>
  <c r="K74" i="5" s="1"/>
  <c r="J219" i="5"/>
  <c r="K219" i="5" s="1"/>
  <c r="J151" i="5"/>
  <c r="K151" i="5" s="1"/>
  <c r="J222" i="5"/>
  <c r="K222" i="5" s="1"/>
  <c r="J218" i="5"/>
  <c r="K218" i="5" s="1"/>
  <c r="J155" i="5"/>
  <c r="K155" i="5" s="1"/>
  <c r="J79" i="5"/>
  <c r="K79" i="5" s="1"/>
  <c r="J271" i="5"/>
  <c r="K271" i="5" s="1"/>
  <c r="J225" i="5"/>
  <c r="K225" i="5" s="1"/>
  <c r="J254" i="5"/>
  <c r="K254" i="5" s="1"/>
  <c r="J3" i="5"/>
  <c r="K3" i="5" s="1"/>
  <c r="J454" i="5"/>
  <c r="K454" i="5" s="1"/>
  <c r="J270" i="5"/>
  <c r="K270" i="5" s="1"/>
  <c r="J71" i="5"/>
  <c r="K71" i="5" s="1"/>
  <c r="J199" i="5"/>
  <c r="K199" i="5" s="1"/>
  <c r="J210" i="5"/>
  <c r="K210" i="5" s="1"/>
  <c r="J273" i="5"/>
  <c r="K273" i="5" s="1"/>
  <c r="J72" i="5"/>
  <c r="K72" i="5" s="1"/>
  <c r="J129" i="5"/>
  <c r="K129" i="5" s="1"/>
  <c r="J297" i="5"/>
  <c r="K297" i="5" s="1"/>
  <c r="J292" i="5"/>
  <c r="K292" i="5" s="1"/>
  <c r="J284" i="5"/>
  <c r="K284" i="5" s="1"/>
  <c r="J416" i="5"/>
  <c r="K416" i="5" s="1"/>
  <c r="J375" i="5"/>
  <c r="K375" i="5" s="1"/>
  <c r="J359" i="5"/>
  <c r="K359" i="5" s="1"/>
  <c r="J365" i="5"/>
  <c r="K365" i="5" s="1"/>
  <c r="J464" i="5"/>
  <c r="K464" i="5" s="1"/>
  <c r="J194" i="5"/>
  <c r="K194" i="5" s="1"/>
  <c r="J374" i="5"/>
  <c r="K374" i="5" s="1"/>
  <c r="J331" i="5"/>
  <c r="K331" i="5" s="1"/>
  <c r="J354" i="5"/>
  <c r="K354" i="5" s="1"/>
  <c r="J22" i="5"/>
  <c r="K22" i="5" s="1"/>
  <c r="J489" i="5"/>
  <c r="K489" i="5" s="1"/>
  <c r="J368" i="5"/>
  <c r="K368" i="5" s="1"/>
  <c r="J191" i="5"/>
  <c r="K191" i="5" s="1"/>
  <c r="J393" i="5"/>
  <c r="K393" i="5" s="1"/>
  <c r="J75" i="5"/>
  <c r="K75" i="5" s="1"/>
  <c r="J232" i="5"/>
  <c r="K232" i="5" s="1"/>
  <c r="J90" i="5"/>
  <c r="K90" i="5" s="1"/>
  <c r="J185" i="5"/>
  <c r="K185" i="5" s="1"/>
  <c r="J216" i="5"/>
  <c r="K216" i="5" s="1"/>
  <c r="J33" i="5"/>
  <c r="K33" i="5" s="1"/>
  <c r="J111" i="5"/>
  <c r="K111" i="5" s="1"/>
  <c r="J110" i="5"/>
  <c r="K110" i="5" s="1"/>
  <c r="J443" i="5"/>
  <c r="K443" i="5" s="1"/>
  <c r="J202" i="5"/>
  <c r="K202" i="5" s="1"/>
  <c r="J13" i="5"/>
  <c r="K13" i="5" s="1"/>
  <c r="J220" i="5"/>
  <c r="K220" i="5" s="1"/>
  <c r="J96" i="5"/>
  <c r="K96" i="5" s="1"/>
  <c r="J168" i="5"/>
  <c r="K168" i="5" s="1"/>
  <c r="J223" i="5"/>
  <c r="K223" i="5" s="1"/>
  <c r="J10" i="5"/>
  <c r="K10" i="5" s="1"/>
  <c r="J8" i="5"/>
  <c r="K8" i="5" s="1"/>
  <c r="J149" i="5"/>
  <c r="K149" i="5" s="1"/>
  <c r="J154" i="5"/>
  <c r="K154" i="5" s="1"/>
  <c r="J458" i="5"/>
  <c r="K458" i="5" s="1"/>
  <c r="J27" i="5"/>
  <c r="K27" i="5" s="1"/>
  <c r="J32" i="5"/>
  <c r="K32" i="5" s="1"/>
  <c r="J172" i="5"/>
  <c r="K172" i="5" s="1"/>
  <c r="J405" i="5"/>
  <c r="K405" i="5" s="1"/>
  <c r="J236" i="5"/>
  <c r="K236" i="5" s="1"/>
  <c r="J122" i="5"/>
  <c r="K122" i="5" s="1"/>
  <c r="J330" i="5"/>
  <c r="K330" i="5" s="1"/>
  <c r="J46" i="5"/>
  <c r="K46" i="5" s="1"/>
  <c r="J274" i="5"/>
  <c r="K274" i="5" s="1"/>
  <c r="J268" i="5"/>
  <c r="K268" i="5" s="1"/>
  <c r="J213" i="5"/>
  <c r="K213" i="5" s="1"/>
  <c r="J208" i="5"/>
  <c r="K208" i="5" s="1"/>
  <c r="J201" i="5"/>
  <c r="K201" i="5" s="1"/>
  <c r="J450" i="5"/>
  <c r="K450" i="5" s="1"/>
  <c r="J396" i="5"/>
  <c r="K396" i="5" s="1"/>
  <c r="J403" i="5"/>
  <c r="K403" i="5" s="1"/>
  <c r="J412" i="5"/>
  <c r="K412" i="5" s="1"/>
  <c r="J488" i="5"/>
  <c r="K488" i="5" s="1"/>
  <c r="J473" i="5"/>
  <c r="K473" i="5" s="1"/>
  <c r="J385" i="5"/>
  <c r="K385" i="5" s="1"/>
  <c r="J283" i="5"/>
  <c r="K283" i="5" s="1"/>
  <c r="J343" i="5"/>
  <c r="K343" i="5" s="1"/>
  <c r="J126" i="5"/>
  <c r="K126" i="5" s="1"/>
  <c r="J474" i="5"/>
  <c r="K474" i="5" s="1"/>
  <c r="J496" i="5"/>
  <c r="K496" i="5" s="1"/>
  <c r="J390" i="5"/>
  <c r="K390" i="5" s="1"/>
  <c r="J351" i="5"/>
  <c r="K351" i="5" s="1"/>
  <c r="J61" i="5"/>
  <c r="K61" i="5" s="1"/>
  <c r="J67" i="5"/>
  <c r="K67" i="5" s="1"/>
  <c r="J59" i="5"/>
  <c r="K59" i="5" s="1"/>
  <c r="J57" i="5"/>
  <c r="K57" i="5" s="1"/>
  <c r="J66" i="5"/>
  <c r="K66" i="5" s="1"/>
  <c r="J392" i="5"/>
  <c r="K392" i="5" s="1"/>
  <c r="J410" i="5"/>
  <c r="K410" i="5" s="1"/>
  <c r="J371" i="5"/>
  <c r="K371" i="5" s="1"/>
  <c r="J367" i="5"/>
  <c r="K367" i="5" s="1"/>
  <c r="J125" i="5"/>
  <c r="K125" i="5" s="1"/>
  <c r="J336" i="5"/>
  <c r="K336" i="5" s="1"/>
  <c r="J361" i="5"/>
  <c r="K361" i="5" s="1"/>
  <c r="J350" i="5"/>
  <c r="K350" i="5" s="1"/>
  <c r="J17" i="5"/>
  <c r="K17" i="5" s="1"/>
  <c r="J307" i="5"/>
  <c r="K307" i="5" s="1"/>
  <c r="J491" i="5"/>
  <c r="K491" i="5" s="1"/>
  <c r="J348" i="5"/>
  <c r="K348" i="5" s="1"/>
  <c r="J290" i="5"/>
  <c r="K290" i="5" s="1"/>
  <c r="J478" i="5"/>
  <c r="K478" i="5" s="1"/>
  <c r="J263" i="5"/>
  <c r="K263" i="5" s="1"/>
  <c r="J399" i="5"/>
  <c r="K399" i="5" s="1"/>
  <c r="J378" i="5"/>
  <c r="K378" i="5" s="1"/>
  <c r="J334" i="5"/>
  <c r="K334" i="5" s="1"/>
  <c r="J195" i="5"/>
  <c r="K195" i="5" s="1"/>
  <c r="J397" i="5"/>
  <c r="K397" i="5" s="1"/>
  <c r="J376" i="5"/>
  <c r="K376" i="5" s="1"/>
  <c r="J306" i="5"/>
  <c r="K306" i="5" s="1"/>
  <c r="J305" i="5"/>
  <c r="K305" i="5" s="1"/>
  <c r="J278" i="5"/>
  <c r="K278" i="5" s="1"/>
  <c r="J279" i="5"/>
  <c r="K279" i="5" s="1"/>
  <c r="J275" i="5"/>
  <c r="K275" i="5" s="1"/>
  <c r="J106" i="5"/>
  <c r="K106" i="5" s="1"/>
  <c r="J499" i="5"/>
  <c r="K499" i="5" s="1"/>
  <c r="J265" i="5"/>
  <c r="K265" i="5" s="1"/>
  <c r="J150" i="5"/>
  <c r="K150" i="5" s="1"/>
  <c r="J224" i="5"/>
  <c r="K224" i="5" s="1"/>
  <c r="J5" i="5"/>
  <c r="K5" i="5" s="1"/>
  <c r="J15" i="5"/>
  <c r="K15" i="5" s="1"/>
  <c r="J12" i="5"/>
  <c r="K12" i="5" s="1"/>
  <c r="J28" i="5"/>
  <c r="K28" i="5" s="1"/>
  <c r="J47" i="5"/>
  <c r="K47" i="5" s="1"/>
  <c r="J176" i="5"/>
  <c r="K176" i="5" s="1"/>
  <c r="J167" i="5"/>
  <c r="K167" i="5" s="1"/>
  <c r="J134" i="5"/>
  <c r="K134" i="5" s="1"/>
  <c r="J11" i="5"/>
  <c r="K11" i="5" s="1"/>
  <c r="J9" i="5"/>
  <c r="K9" i="5" s="1"/>
  <c r="J217" i="5"/>
  <c r="K217" i="5" s="1"/>
  <c r="J147" i="5"/>
  <c r="K147" i="5" s="1"/>
  <c r="J173" i="5"/>
  <c r="K173" i="5" s="1"/>
  <c r="J30" i="5"/>
  <c r="K30" i="5" s="1"/>
  <c r="J40" i="5"/>
  <c r="K40" i="5" s="1"/>
  <c r="J104" i="5"/>
  <c r="K104" i="5" s="1"/>
  <c r="J170" i="5"/>
  <c r="K170" i="5" s="1"/>
  <c r="J235" i="5"/>
  <c r="K235" i="5" s="1"/>
  <c r="J200" i="5"/>
  <c r="K200" i="5" s="1"/>
  <c r="J299" i="5"/>
  <c r="K299" i="5" s="1"/>
  <c r="J123" i="5"/>
  <c r="K123" i="5" s="1"/>
  <c r="J402" i="5"/>
  <c r="K402" i="5" s="1"/>
  <c r="J384" i="5"/>
  <c r="K384" i="5" s="1"/>
  <c r="J287" i="5"/>
  <c r="K287" i="5" s="1"/>
  <c r="J501" i="5"/>
  <c r="K501" i="5" s="1"/>
  <c r="J308" i="5"/>
  <c r="K308" i="5" s="1"/>
  <c r="J68" i="5"/>
  <c r="K68" i="5" s="1"/>
  <c r="J60" i="5"/>
  <c r="K60" i="5" s="1"/>
  <c r="J58" i="5"/>
  <c r="K58" i="5" s="1"/>
  <c r="J56" i="5"/>
  <c r="K56" i="5" s="1"/>
  <c r="J65" i="5"/>
  <c r="K65" i="5" s="1"/>
  <c r="J406" i="5"/>
  <c r="K406" i="5" s="1"/>
  <c r="J424" i="5"/>
  <c r="K424" i="5" s="1"/>
  <c r="J388" i="5"/>
  <c r="K388" i="5" s="1"/>
  <c r="J433" i="5"/>
  <c r="K433" i="5" s="1"/>
  <c r="J291" i="5"/>
  <c r="K291" i="5" s="1"/>
  <c r="J337" i="5"/>
  <c r="K337" i="5" s="1"/>
  <c r="J355" i="5"/>
  <c r="K355" i="5" s="1"/>
  <c r="J349" i="5"/>
  <c r="K349" i="5" s="1"/>
  <c r="J20" i="5"/>
  <c r="K20" i="5" s="1"/>
  <c r="J487" i="5"/>
  <c r="K487" i="5" s="1"/>
  <c r="J226" i="5"/>
  <c r="K226" i="5" s="1"/>
  <c r="J335" i="5"/>
  <c r="K335" i="5" s="1"/>
  <c r="J495" i="5"/>
  <c r="K495" i="5" s="1"/>
  <c r="J476" i="5"/>
  <c r="K476" i="5" s="1"/>
  <c r="J266" i="5"/>
  <c r="K266" i="5" s="1"/>
  <c r="J417" i="5"/>
  <c r="K417" i="5" s="1"/>
  <c r="J257" i="5"/>
  <c r="K257" i="5" s="1"/>
  <c r="J41" i="5"/>
  <c r="K41" i="5" s="1"/>
  <c r="J105" i="5"/>
  <c r="K105" i="5" s="1"/>
  <c r="J184" i="5"/>
  <c r="K184" i="5" s="1"/>
  <c r="J7" i="5"/>
  <c r="K7" i="5" s="1"/>
  <c r="J234" i="5"/>
  <c r="K234" i="5" s="1"/>
  <c r="J203" i="5"/>
  <c r="K203" i="5" s="1"/>
  <c r="J347" i="5"/>
  <c r="K347" i="5" s="1"/>
  <c r="J196" i="5"/>
  <c r="K196" i="5" s="1"/>
  <c r="J18" i="5"/>
  <c r="K18" i="5" s="1"/>
  <c r="J415" i="5"/>
  <c r="K415" i="5" s="1"/>
  <c r="J70" i="5"/>
  <c r="K70" i="5" s="1"/>
  <c r="J304" i="5"/>
  <c r="K304" i="5" s="1"/>
  <c r="J286" i="5"/>
  <c r="K286" i="5" s="1"/>
  <c r="J289" i="5"/>
  <c r="K289" i="5" s="1"/>
  <c r="J472" i="5"/>
  <c r="K472" i="5" s="1"/>
  <c r="J490" i="5"/>
  <c r="K490" i="5" s="1"/>
  <c r="J247" i="5"/>
  <c r="K247" i="5" s="1"/>
  <c r="J432" i="5"/>
  <c r="K432" i="5" s="1"/>
  <c r="J114" i="5"/>
  <c r="K114" i="5" s="1"/>
  <c r="J117" i="5"/>
  <c r="K117" i="5" s="1"/>
  <c r="J116" i="5"/>
  <c r="K116" i="5" s="1"/>
  <c r="J177" i="5"/>
  <c r="K177" i="5" s="1"/>
  <c r="J205" i="5"/>
  <c r="K205" i="5" s="1"/>
  <c r="J145" i="5"/>
  <c r="K145" i="5" s="1"/>
  <c r="J55" i="5"/>
  <c r="K55" i="5" s="1"/>
  <c r="J178" i="5"/>
  <c r="K178" i="5" s="1"/>
  <c r="J136" i="5"/>
  <c r="K136" i="5" s="1"/>
  <c r="J486" i="5"/>
  <c r="K486" i="5" s="1"/>
  <c r="J103" i="5"/>
  <c r="K103" i="5" s="1"/>
  <c r="J100" i="5"/>
  <c r="K100" i="5" s="1"/>
  <c r="J345" i="5"/>
  <c r="K345" i="5" s="1"/>
  <c r="J160" i="5"/>
  <c r="K160" i="5" s="1"/>
  <c r="J314" i="5"/>
  <c r="K314" i="5" s="1"/>
  <c r="J258" i="5"/>
  <c r="K258" i="5" s="1"/>
  <c r="J310" i="5"/>
  <c r="K310" i="5" s="1"/>
  <c r="J250" i="5"/>
  <c r="K250" i="5" s="1"/>
  <c r="J324" i="5"/>
  <c r="K324" i="5" s="1"/>
  <c r="J313" i="5"/>
  <c r="K313" i="5" s="1"/>
  <c r="J261" i="5"/>
  <c r="K261" i="5" s="1"/>
  <c r="J400" i="5"/>
  <c r="K400" i="5" s="1"/>
  <c r="J382" i="5"/>
  <c r="K382" i="5" s="1"/>
  <c r="J320" i="5"/>
  <c r="K320" i="5" s="1"/>
  <c r="J78" i="5"/>
  <c r="K78" i="5" s="1"/>
  <c r="J303" i="5"/>
  <c r="K303" i="5" s="1"/>
  <c r="J329" i="5"/>
  <c r="K329" i="5" s="1"/>
  <c r="J36" i="5"/>
  <c r="K36" i="5" s="1"/>
  <c r="J309" i="5"/>
  <c r="K309" i="5" s="1"/>
  <c r="J249" i="5"/>
  <c r="K249" i="5" s="1"/>
  <c r="J87" i="5"/>
  <c r="K87" i="5" s="1"/>
  <c r="J319" i="5"/>
  <c r="K319" i="5" s="1"/>
  <c r="J325" i="5"/>
  <c r="K325" i="5" s="1"/>
  <c r="J437" i="5"/>
  <c r="K437" i="5" s="1"/>
  <c r="J430" i="5"/>
  <c r="K430" i="5" s="1"/>
  <c r="J119" i="5"/>
  <c r="K119" i="5" s="1"/>
  <c r="J251" i="5"/>
  <c r="K251" i="5" s="1"/>
  <c r="J204" i="5"/>
  <c r="K204" i="5" s="1"/>
  <c r="J159" i="5"/>
  <c r="K159" i="5" s="1"/>
  <c r="J327" i="5"/>
  <c r="K327" i="5" s="1"/>
  <c r="J459" i="5"/>
  <c r="K459" i="5" s="1"/>
  <c r="J395" i="5"/>
  <c r="K395" i="5" s="1"/>
  <c r="J311" i="5"/>
  <c r="K311" i="5" s="1"/>
  <c r="J477" i="5"/>
  <c r="K477" i="5" s="1"/>
  <c r="J418" i="5"/>
  <c r="K418" i="5" s="1"/>
  <c r="J318" i="5"/>
  <c r="K318" i="5" s="1"/>
  <c r="J470" i="5"/>
  <c r="K470" i="5" s="1"/>
  <c r="J93" i="5"/>
  <c r="K93" i="5" s="1"/>
  <c r="J342" i="5"/>
  <c r="K342" i="5" s="1"/>
  <c r="J38" i="5"/>
  <c r="K38" i="5" s="1"/>
  <c r="J165" i="5"/>
  <c r="K165" i="5" s="1"/>
  <c r="J246" i="5"/>
  <c r="K246" i="5" s="1"/>
  <c r="J92" i="5"/>
  <c r="K92" i="5" s="1"/>
  <c r="J317" i="5"/>
  <c r="K317" i="5" s="1"/>
  <c r="J323" i="5"/>
  <c r="K323" i="5" s="1"/>
  <c r="J239" i="5"/>
  <c r="K239" i="5" s="1"/>
  <c r="J369" i="5"/>
  <c r="K369" i="5" s="1"/>
  <c r="J380" i="5"/>
  <c r="K380" i="5" s="1"/>
  <c r="J420" i="5"/>
  <c r="K420" i="5" s="1"/>
  <c r="J344" i="5"/>
  <c r="K344" i="5" s="1"/>
  <c r="J192" i="5"/>
  <c r="K192" i="5" s="1"/>
  <c r="J411" i="5"/>
  <c r="K411" i="5" s="1"/>
  <c r="J372" i="5"/>
  <c r="K372" i="5" s="1"/>
  <c r="J64" i="5"/>
  <c r="K64" i="5" s="1"/>
  <c r="J485" i="5"/>
  <c r="K485" i="5" s="1"/>
  <c r="J422" i="5"/>
  <c r="K422" i="5" s="1"/>
  <c r="J157" i="5"/>
  <c r="K157" i="5" s="1"/>
  <c r="J408" i="5"/>
  <c r="K408" i="5" s="1"/>
  <c r="J280" i="5"/>
  <c r="K280" i="5" s="1"/>
  <c r="J276" i="5"/>
  <c r="K276" i="5" s="1"/>
  <c r="J277" i="5"/>
  <c r="K277" i="5" s="1"/>
  <c r="J282" i="5"/>
  <c r="K282" i="5" s="1"/>
  <c r="J494" i="5"/>
  <c r="K494" i="5" s="1"/>
  <c r="J262" i="5"/>
  <c r="K262" i="5" s="1"/>
  <c r="J137" i="5"/>
  <c r="K137" i="5" s="1"/>
  <c r="J135" i="5"/>
  <c r="K135" i="5" s="1"/>
  <c r="J101" i="5"/>
  <c r="K101" i="5" s="1"/>
  <c r="J102" i="5"/>
  <c r="K102" i="5" s="1"/>
  <c r="J227" i="5"/>
  <c r="K227" i="5" s="1"/>
  <c r="J332" i="5"/>
  <c r="K332" i="5" s="1"/>
  <c r="J16" i="5"/>
  <c r="K16" i="5" s="1"/>
  <c r="J255" i="5"/>
  <c r="K255" i="5" s="1"/>
  <c r="J281" i="5"/>
  <c r="K281" i="5" s="1"/>
  <c r="J468" i="5"/>
  <c r="K468" i="5" s="1"/>
  <c r="J183" i="5"/>
  <c r="K183" i="5" s="1"/>
  <c r="J37" i="5"/>
  <c r="K37" i="5" s="1"/>
  <c r="J156" i="5"/>
  <c r="K156" i="5" s="1"/>
  <c r="J190" i="5"/>
  <c r="K190" i="5" s="1"/>
  <c r="J198" i="5"/>
  <c r="K198" i="5" s="1"/>
  <c r="J81" i="5"/>
  <c r="K81" i="5" s="1"/>
  <c r="J230" i="5"/>
  <c r="K230" i="5" s="1"/>
  <c r="J326" i="5"/>
  <c r="K326" i="5" s="1"/>
  <c r="J95" i="5"/>
  <c r="K95" i="5" s="1"/>
  <c r="J108" i="5"/>
  <c r="K108" i="5" s="1"/>
  <c r="J107" i="5"/>
  <c r="K107" i="5" s="1"/>
  <c r="J352" i="5"/>
  <c r="K352" i="5" s="1"/>
  <c r="J500" i="5"/>
  <c r="K500" i="5" s="1"/>
  <c r="J426" i="5"/>
  <c r="K426" i="5" s="1"/>
  <c r="J338" i="5"/>
  <c r="K338" i="5" s="1"/>
  <c r="J63" i="5"/>
  <c r="K63" i="5" s="1"/>
  <c r="J321" i="5"/>
  <c r="K321" i="5" s="1"/>
  <c r="J77" i="5"/>
  <c r="K77" i="5" s="1"/>
  <c r="J428" i="5"/>
  <c r="K428" i="5" s="1"/>
  <c r="J256" i="5"/>
  <c r="K256" i="5" s="1"/>
  <c r="J163" i="5"/>
  <c r="K163" i="5" s="1"/>
  <c r="J391" i="5"/>
  <c r="K391" i="5" s="1"/>
  <c r="J370" i="5"/>
  <c r="K370" i="5" s="1"/>
  <c r="J91" i="5"/>
  <c r="K91" i="5" s="1"/>
  <c r="J229" i="5"/>
  <c r="K229" i="5" s="1"/>
  <c r="J322" i="5"/>
  <c r="K322" i="5" s="1"/>
  <c r="J84" i="5"/>
  <c r="K84" i="5" s="1"/>
  <c r="J312" i="5"/>
  <c r="K312" i="5" s="1"/>
  <c r="J248" i="5"/>
  <c r="K248" i="5" s="1"/>
  <c r="J479" i="5"/>
  <c r="K479" i="5" s="1"/>
  <c r="J144" i="5"/>
  <c r="K144" i="5" s="1"/>
  <c r="J259" i="5"/>
  <c r="K259" i="5" s="1"/>
  <c r="J83" i="5"/>
  <c r="K83" i="5" s="1"/>
  <c r="J233" i="5"/>
  <c r="K233" i="5" s="1"/>
  <c r="J35" i="5"/>
  <c r="K35" i="5" s="1"/>
  <c r="J82" i="5"/>
  <c r="K82" i="5" s="1"/>
  <c r="J447" i="5"/>
  <c r="K447" i="5" s="1"/>
  <c r="J431" i="5"/>
  <c r="K431" i="5" s="1"/>
  <c r="J429" i="5"/>
  <c r="K429" i="5" s="1"/>
  <c r="J115" i="5"/>
  <c r="K115" i="5" s="1"/>
  <c r="J118" i="5"/>
  <c r="K118" i="5" s="1"/>
  <c r="J188" i="5"/>
  <c r="K188" i="5" s="1"/>
  <c r="J120" i="5"/>
  <c r="K120" i="5" s="1"/>
  <c r="J34" i="5"/>
  <c r="K34" i="5" s="1"/>
  <c r="J451" i="5"/>
  <c r="K451" i="5" s="1"/>
  <c r="J197" i="5"/>
  <c r="K197" i="5" s="1"/>
  <c r="J231" i="5"/>
  <c r="K231" i="5" s="1"/>
  <c r="J179" i="5"/>
  <c r="K179" i="5" s="1"/>
  <c r="J80" i="5"/>
  <c r="K80" i="5" s="1"/>
  <c r="J112" i="5"/>
  <c r="K112" i="5" s="1"/>
  <c r="J427" i="5"/>
  <c r="K427" i="5" s="1"/>
  <c r="J252" i="5"/>
  <c r="K252" i="5" s="1"/>
  <c r="J442" i="5"/>
  <c r="K442" i="5" s="1"/>
  <c r="J98" i="5"/>
  <c r="K98" i="5" s="1"/>
  <c r="J207" i="5"/>
  <c r="K207" i="5" s="1"/>
  <c r="J206" i="5"/>
  <c r="K206" i="5" s="1"/>
  <c r="J94" i="5"/>
  <c r="K94" i="5" s="1"/>
  <c r="J6" i="5"/>
  <c r="K6" i="5" s="1"/>
  <c r="J109" i="5"/>
  <c r="K109" i="5" s="1"/>
  <c r="J88" i="5"/>
  <c r="K88" i="5" s="1"/>
  <c r="J175" i="5"/>
  <c r="K175" i="5" s="1"/>
  <c r="J221" i="5"/>
  <c r="K221" i="5" s="1"/>
  <c r="J189" i="5"/>
  <c r="K189" i="5" s="1"/>
  <c r="J244" i="5"/>
  <c r="K244" i="5" s="1"/>
  <c r="J285" i="5"/>
  <c r="K285" i="5" s="1"/>
  <c r="J166" i="5"/>
  <c r="K166" i="5" s="1"/>
  <c r="J315" i="5"/>
  <c r="K315" i="5" s="1"/>
  <c r="J69" i="5"/>
  <c r="K69" i="5" s="1"/>
  <c r="J492" i="5"/>
  <c r="K492" i="5" s="1"/>
  <c r="J264" i="5"/>
  <c r="K264" i="5" s="1"/>
</calcChain>
</file>

<file path=xl/sharedStrings.xml><?xml version="1.0" encoding="utf-8"?>
<sst xmlns="http://schemas.openxmlformats.org/spreadsheetml/2006/main" count="4017" uniqueCount="1545">
  <si>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</si>
  <si>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</si>
  <si>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</si>
  <si>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</si>
  <si>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</si>
  <si>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</si>
  <si>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</si>
  <si>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</si>
  <si>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</si>
  <si>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</si>
  <si>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</si>
  <si>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</si>
  <si>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Амлодипин</t>
  </si>
  <si>
    <t>Амоксициллин</t>
  </si>
  <si>
    <t>Ампициллин</t>
  </si>
  <si>
    <t>Аскорбиновая кислота</t>
  </si>
  <si>
    <t>Ацетилсалициловая кислота</t>
  </si>
  <si>
    <t>Ацикловир</t>
  </si>
  <si>
    <t>Бисопролол</t>
  </si>
  <si>
    <t>Винбластин</t>
  </si>
  <si>
    <t>Р N000203/01</t>
  </si>
  <si>
    <t>4605095000926</t>
  </si>
  <si>
    <t>Вода</t>
  </si>
  <si>
    <t>Вода для инъекций</t>
  </si>
  <si>
    <t>Гидроксиэтилкрахмал</t>
  </si>
  <si>
    <t>Железа [III] гидроксид полимальтозат</t>
  </si>
  <si>
    <t>Ибупрофен</t>
  </si>
  <si>
    <t>концентрат для приготовления раствора для инфузий, 20 мг/мл, 5 мл - флаконы (1)  - пачки картонные</t>
  </si>
  <si>
    <t>Аспаркам-L</t>
  </si>
  <si>
    <t>Клопидогрел</t>
  </si>
  <si>
    <t>Ксилометазолин</t>
  </si>
  <si>
    <t>Левофлоксацин</t>
  </si>
  <si>
    <t>Лозартан</t>
  </si>
  <si>
    <t>Метоклопрамид</t>
  </si>
  <si>
    <t>Нифедипин</t>
  </si>
  <si>
    <t>Осельтамивир</t>
  </si>
  <si>
    <t>Преднизолон</t>
  </si>
  <si>
    <t>Пэгинтерферон альфа-2b</t>
  </si>
  <si>
    <t>Рисперидон</t>
  </si>
  <si>
    <t>Салициловая кислота</t>
  </si>
  <si>
    <t>Такролимус</t>
  </si>
  <si>
    <t>Тестостерон [смесь эфиров]</t>
  </si>
  <si>
    <t>Омнадрен 250</t>
  </si>
  <si>
    <t>Тиоктовая кислота</t>
  </si>
  <si>
    <t>Финастерид</t>
  </si>
  <si>
    <t>Флуконазол</t>
  </si>
  <si>
    <t>таблетки покрытые пленочной оболочкой, 500 мг, 10 шт. - упаковки ячейковые контурные (1)  - пачки картонные</t>
  </si>
  <si>
    <t>Винкристин</t>
  </si>
  <si>
    <t>Деферазирокс</t>
  </si>
  <si>
    <t>Верапамил</t>
  </si>
  <si>
    <t>Амброксол</t>
  </si>
  <si>
    <t>Эпоэтин бета</t>
  </si>
  <si>
    <t>таблетки, 5 мг, 10 шт. - упаковки ячейковые контурные (3)  - пачки картонные</t>
  </si>
  <si>
    <t>Метопролол</t>
  </si>
  <si>
    <t>Фуросемид</t>
  </si>
  <si>
    <t>Золедроновая кислота</t>
  </si>
  <si>
    <t>Интерферон альфа-2b</t>
  </si>
  <si>
    <t>Хлоргексидин</t>
  </si>
  <si>
    <t>Вориконазол</t>
  </si>
  <si>
    <t>Атенолол</t>
  </si>
  <si>
    <t>Дифенгидрамин</t>
  </si>
  <si>
    <t>Моксифлоксацин</t>
  </si>
  <si>
    <t>П N015674/01</t>
  </si>
  <si>
    <t>таблетки, 10 мг, 10 шт. - упаковки ячейковые контурные (3)  - пачки картонные</t>
  </si>
  <si>
    <t>Аминосалициловая кислота</t>
  </si>
  <si>
    <t>Нилотиниб</t>
  </si>
  <si>
    <t>Тиолипон</t>
  </si>
  <si>
    <t>Леводопа+Бенсеразид</t>
  </si>
  <si>
    <t>Микафунгин</t>
  </si>
  <si>
    <t>Каптоприл</t>
  </si>
  <si>
    <t>Иматиниб</t>
  </si>
  <si>
    <t>Эноксапарин натрия</t>
  </si>
  <si>
    <t>Водорода пероксид</t>
  </si>
  <si>
    <t>Лоратадин</t>
  </si>
  <si>
    <t>ЛС-001318</t>
  </si>
  <si>
    <t>Индапамид</t>
  </si>
  <si>
    <t>Карбамазепин</t>
  </si>
  <si>
    <t>Пилокарпин</t>
  </si>
  <si>
    <t>ЛС-001674</t>
  </si>
  <si>
    <t>Этамзилат</t>
  </si>
  <si>
    <t>ЛС-001847</t>
  </si>
  <si>
    <t>4602509005782</t>
  </si>
  <si>
    <t>Лаппаконитина гидробромид</t>
  </si>
  <si>
    <t>ЛС-001815</t>
  </si>
  <si>
    <t>Димедрол</t>
  </si>
  <si>
    <t>Висмута трикалия дицитрат</t>
  </si>
  <si>
    <t>Этравирин</t>
  </si>
  <si>
    <t>Дакарбазин</t>
  </si>
  <si>
    <t>Р N000389/01</t>
  </si>
  <si>
    <t>4605095010284</t>
  </si>
  <si>
    <t>П N014397/01</t>
  </si>
  <si>
    <t>4602884015161</t>
  </si>
  <si>
    <t>4601808010428</t>
  </si>
  <si>
    <t>4601808010435</t>
  </si>
  <si>
    <t>4601808010619</t>
  </si>
  <si>
    <t>4601808010626</t>
  </si>
  <si>
    <t>4601808010480</t>
  </si>
  <si>
    <t>4601808010824</t>
  </si>
  <si>
    <t>4601808010831</t>
  </si>
  <si>
    <t>4601808010497</t>
  </si>
  <si>
    <t>4601808010527</t>
  </si>
  <si>
    <t>4601808010800</t>
  </si>
  <si>
    <t>4601808010510</t>
  </si>
  <si>
    <t>4601808010794</t>
  </si>
  <si>
    <t>4601808010787</t>
  </si>
  <si>
    <t>Экулизумаб</t>
  </si>
  <si>
    <t>5000158106116</t>
  </si>
  <si>
    <t>5000158106123</t>
  </si>
  <si>
    <t xml:space="preserve">Вл.Вып.к.Перв.Уп.Втор.Уп.Пр.Дальхимфарм ОАО, Россия (2702010564); </t>
  </si>
  <si>
    <t>таблетки, 50 мг, 10 шт. - упаковки ячейковые контурные (3)  - пачки картонные</t>
  </si>
  <si>
    <t>таблетки, 100 мг, 10 шт. - упаковки ячейковые контурные (3)  - пачки картонные</t>
  </si>
  <si>
    <t>Метопролол ретард-Акрихин</t>
  </si>
  <si>
    <t>таблетки, 50 мг, 10 шт. - упаковки ячейковые контурные (2)  - пачки картонные</t>
  </si>
  <si>
    <t>L04AD02</t>
  </si>
  <si>
    <t>M01AE01</t>
  </si>
  <si>
    <t>C09AA01</t>
  </si>
  <si>
    <t>A11GA01</t>
  </si>
  <si>
    <t>раствор для внутривенного введения, 0.5 мг/мл, 2 мл - флаконы (1)  - пачки картонные</t>
  </si>
  <si>
    <t>R05CB06</t>
  </si>
  <si>
    <t>концентрат для приготовления раствора для инфузий, 10 мг/мл, 30 мл - флаконы (1)  - пачки картонные</t>
  </si>
  <si>
    <t>Апиксабан</t>
  </si>
  <si>
    <t>B01AF02</t>
  </si>
  <si>
    <t>Деносумаб</t>
  </si>
  <si>
    <t>M05BX04</t>
  </si>
  <si>
    <t>Тикагрелор</t>
  </si>
  <si>
    <t>C09CA01</t>
  </si>
  <si>
    <t>A16AX01</t>
  </si>
  <si>
    <t>C08DA01</t>
  </si>
  <si>
    <t>J01FA10</t>
  </si>
  <si>
    <t>L03AB05</t>
  </si>
  <si>
    <t>N02BA01</t>
  </si>
  <si>
    <t>таблетки покрытые пленочной оболочкой, 120 мг, 14 шт. - упаковки ячейковые контурные (8)  - пачки картонные</t>
  </si>
  <si>
    <t>A02BX05</t>
  </si>
  <si>
    <t>ЛП-003299</t>
  </si>
  <si>
    <t>таблетки покрытые пленочной оболочкой, 120 мг, 10 шт. - упаковки ячейковые контурные (4)  - пачки картонные</t>
  </si>
  <si>
    <t>C07AB07</t>
  </si>
  <si>
    <t>Фулвестрант</t>
  </si>
  <si>
    <t>L02BA03</t>
  </si>
  <si>
    <t>J04AA01</t>
  </si>
  <si>
    <t>таблетки, 25 мг, 14 шт. - упаковки ячейковые контурные (4)  - пачки картонные</t>
  </si>
  <si>
    <t>таблетки, 25 мг, 14 шт. - упаковки ячейковые контурные (2)  - пачки картонные</t>
  </si>
  <si>
    <t>C07AB02</t>
  </si>
  <si>
    <t>C03BA11</t>
  </si>
  <si>
    <t>N03AF01</t>
  </si>
  <si>
    <t>G03BA03</t>
  </si>
  <si>
    <t>C08CA01</t>
  </si>
  <si>
    <t>R01AA07</t>
  </si>
  <si>
    <t>таблетки, 500 мг, 10 шт. - упаковки ячейковые контурные (2)  - пачки картонные</t>
  </si>
  <si>
    <t>R06AX13</t>
  </si>
  <si>
    <t>B01AB05</t>
  </si>
  <si>
    <t>J01MA12</t>
  </si>
  <si>
    <t>R06AA02</t>
  </si>
  <si>
    <t>Вилдаглиптин</t>
  </si>
  <si>
    <t>таблетки, 50 мг, 14 шт. - упаковки ячейковые контурные (2)  - пачки картонные</t>
  </si>
  <si>
    <t>A10BH02</t>
  </si>
  <si>
    <t>G04CB01</t>
  </si>
  <si>
    <t>Натрия тиосульфат</t>
  </si>
  <si>
    <t>V03AB06</t>
  </si>
  <si>
    <t>раствор для внутривенного введения, 300 мг/мл, 10 мл - ампулы (10)  - коробки картонные</t>
  </si>
  <si>
    <t>G01AX</t>
  </si>
  <si>
    <t>B02BX01</t>
  </si>
  <si>
    <t>лиофилизат для приготовления раствора для внутривенного введения, 5 мг,  - флаконы (1)  - пачки картонные</t>
  </si>
  <si>
    <t>L01CA01</t>
  </si>
  <si>
    <t>L01AX04</t>
  </si>
  <si>
    <t>лиофилизат для приготовления раствора для внутривенного введения, 200 мг,  - флаконы (1)  - пачки картонные</t>
  </si>
  <si>
    <t>A03FA01</t>
  </si>
  <si>
    <t>таблетки, 50 мг, 10 шт. - упаковки ячейковые контурные (4)  - пачки картонные</t>
  </si>
  <si>
    <t>Лейпрорелин</t>
  </si>
  <si>
    <t>Элигард</t>
  </si>
  <si>
    <t>L02AE02</t>
  </si>
  <si>
    <t>C08CA05</t>
  </si>
  <si>
    <t>J01CA04</t>
  </si>
  <si>
    <t>таблетки покрытые пленочной оболочкой, 500 мг, 5 шт. - упаковки ячейковые контурные (2)  - пачки картонные</t>
  </si>
  <si>
    <t>B03XA01</t>
  </si>
  <si>
    <t>L01CA02</t>
  </si>
  <si>
    <t>D08AX01</t>
  </si>
  <si>
    <t>B05AA07</t>
  </si>
  <si>
    <t>J01MA14</t>
  </si>
  <si>
    <t>V03AB</t>
  </si>
  <si>
    <t>M05BA08</t>
  </si>
  <si>
    <t>C03CA01</t>
  </si>
  <si>
    <t>J01CA01</t>
  </si>
  <si>
    <t>V03AC03</t>
  </si>
  <si>
    <t>J02AC01</t>
  </si>
  <si>
    <t>B01AC04</t>
  </si>
  <si>
    <t>S01EB01</t>
  </si>
  <si>
    <t>C07AB03</t>
  </si>
  <si>
    <t>капсулы пролонгированного действия, 5 мг, 10 шт. - блистеры (5)  - пачки картонные</t>
  </si>
  <si>
    <t>капсулы пролонгированного действия, 1 мг, 10 шт. - блистеры (5)  - пачки картонные</t>
  </si>
  <si>
    <t>капсулы пролонгированного действия, 0.5 мг, 10 шт. - блистеры (5)  - пачки картонные</t>
  </si>
  <si>
    <t>H02AB06</t>
  </si>
  <si>
    <t>таблетки, 10 мг, 10 шт. - блистеры (3)  - пачки картонные</t>
  </si>
  <si>
    <t>N05AX08</t>
  </si>
  <si>
    <t>L03AB10</t>
  </si>
  <si>
    <t xml:space="preserve">Вл.Вып.к.Перв.Уп.Втор.Уп.Пр.Общество с ограниченной ответственностью "ВЕРОФАРМ" (ООО "ВЕРОФАРМ"), Россия (5032048702); </t>
  </si>
  <si>
    <t>П N011981/04</t>
  </si>
  <si>
    <t>5995327182063</t>
  </si>
  <si>
    <t>ЛС-002193</t>
  </si>
  <si>
    <t>4602243001941</t>
  </si>
  <si>
    <t>Тиоридазин</t>
  </si>
  <si>
    <t>Альфакальцидол</t>
  </si>
  <si>
    <t>ЛП-000082</t>
  </si>
  <si>
    <t>Севеламер</t>
  </si>
  <si>
    <t>ЛСР-005603/09</t>
  </si>
  <si>
    <t>4605453001367</t>
  </si>
  <si>
    <t>4605453001350</t>
  </si>
  <si>
    <t>Динопростон</t>
  </si>
  <si>
    <t>Препидил</t>
  </si>
  <si>
    <t>П N016051/01</t>
  </si>
  <si>
    <t>Леводопа+[Бенсеразид]</t>
  </si>
  <si>
    <t>капли глазные, 1%, 5 мл - флакон-капельницы (1)  - пачки картонные</t>
  </si>
  <si>
    <t>A12CX</t>
  </si>
  <si>
    <t>V07AB</t>
  </si>
  <si>
    <t>4602824014995</t>
  </si>
  <si>
    <t>ЛС-002340</t>
  </si>
  <si>
    <t>ЛСР-005781/10</t>
  </si>
  <si>
    <t>Кальция тринатрия пентетат</t>
  </si>
  <si>
    <t>Пентацин</t>
  </si>
  <si>
    <t>лиофилизат для приготовления раствора для инфузий, 60 мг, 1 шт. - флаконы (1)  - пачки картонные</t>
  </si>
  <si>
    <t>Калия аспарагинат+Магния аспарагинат</t>
  </si>
  <si>
    <t>таблетки, 25 мг, 10 шт. - упаковки ячейковые контурные (3)  - пачки картонные</t>
  </si>
  <si>
    <t>таблетки, 10 мг, 14 шт. - упаковки ячейковые контурные (4)  - пачки картонные</t>
  </si>
  <si>
    <t>таблетки, 40 мг, 14 шт. - упаковки ячейковые контурные (4)  - пачки картонные</t>
  </si>
  <si>
    <t>раствор для внутривенного и внутримышечного введения, 50 мг/мл, 2 мл - ампула (10)  - пачка картонная</t>
  </si>
  <si>
    <t xml:space="preserve">Вл.Вып.к.Перв.Уп.Втор.Уп.Пр.ПАО "Биосинтез", Россия (5834001025); </t>
  </si>
  <si>
    <t>Руксолитиниб</t>
  </si>
  <si>
    <t>L01XE18</t>
  </si>
  <si>
    <t>Нинтеданиб</t>
  </si>
  <si>
    <t>9006968011943</t>
  </si>
  <si>
    <t>D08AC02</t>
  </si>
  <si>
    <t>Панитумумаб</t>
  </si>
  <si>
    <t xml:space="preserve">Вл.Вып.к.Перв.Уп.Втор.Уп.Пр.Федеральное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 (5047009329); 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</si>
  <si>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</si>
  <si>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>Элтромбопаг</t>
  </si>
  <si>
    <t>B02BX05</t>
  </si>
  <si>
    <t>таблетки, 200 мг, 10 шт. - контурная ячейковая  упаковка (2)  - пачка картонная</t>
  </si>
  <si>
    <t>Карбамазепин-АЛСИ</t>
  </si>
  <si>
    <t>N04BA02</t>
  </si>
  <si>
    <t>таблетки, покрытые пленочной оболочкой, 60 мг, 10 шт. - упаковки ячейковые контурные (6)  - пачки картонные</t>
  </si>
  <si>
    <t>J02AC03</t>
  </si>
  <si>
    <t>таблетки, 10 мг, 10 шт. - упаковки ячейковые контурные (6)  - пачки картонные</t>
  </si>
  <si>
    <t xml:space="preserve">Вл.Вып.к.Перв.Уп.Втор.Уп.Пр.ФГБУ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</si>
  <si>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</si>
  <si>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</si>
  <si>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</si>
  <si>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</si>
  <si>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</si>
  <si>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Вл.Новартис Фарма АГ, Швейцария (CHE-106.052.527); Вып.к.Перв.Уп.Втор.Уп.Пр.Новартис Фарма Штейн АГ, Швейцария (CHE 108.644.360); 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</si>
  <si>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</si>
  <si>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ЛП-004930</t>
  </si>
  <si>
    <t xml:space="preserve">Вл.Вып.к.Перв.Уп.Втор.Уп.Пр.АО "КРКА, д.д., Ново место", Словения (SI 82646716); </t>
  </si>
  <si>
    <t>D06BB03</t>
  </si>
  <si>
    <t xml:space="preserve">Вл.Астеллас Фарма Юроп Б.В., Нидерланды (NL001378995B01); Перв.Уп.Пр.Астеллас Ирланд Ко.Лтд, Ирландия (IE6417235F/IE4806417M); Вып.к.Втор.Уп.Акционерное общество "ОРТАТ" (АО "ОРТАТ"), Россия (4428000115); </t>
  </si>
  <si>
    <t>раствор для внутривенного введения и ингаляций, 50 мг/мл, 5 мл - ампулы (10)  - пачки картонные</t>
  </si>
  <si>
    <t xml:space="preserve">Вл.Вып.к.Перв.Уп.Втор.Уп.Пр.Акционерное Общество "Биохимик"  (АО "Биохимик"), Россия (1325030352); </t>
  </si>
  <si>
    <t xml:space="preserve">Вл.Хетеро Лабс Лимитед, Индия (000000000000); Вып.к.Перв.Уп.Втор.Уп.Пр.Общество с ограниченной ответственностью "МАКИЗ-ФАРМА" (ООО "МАКИЗ-ФАРМА"), Россия (7722767217); </t>
  </si>
  <si>
    <t xml:space="preserve">Вл.Амджен Европа Б.В., Нидерланды (NL804580479B01); Перв.Уп.Пр.Амджен Мэньюфэкчуринг Лимитед, Пуэрто-Рико, США (NL815398 761 B01); Вып.к.Втор.Уп.Общество с ограниченной ответственностью "Добролек" (ООО "Добролек"), Россия (7724774770); </t>
  </si>
  <si>
    <t>раствор для инфузий, 2 мг/мл, 100 мл - бутылка (1)  - пачка картонная</t>
  </si>
  <si>
    <t>таблетки, 10 мг, 10 шт. - упаковки ячейковые контурные (9)  - пачки картонные</t>
  </si>
  <si>
    <t xml:space="preserve">Вл.Вып.к.Перв.Уп.Втор.Уп.Пр.Общество с ограниченной ответственностью "Гротекс" (ООО "Гротекс"), Россия (7814459396); </t>
  </si>
  <si>
    <t xml:space="preserve">Вл.Общество с ограниченной ответственностью "Генериум-Некст" (ООО "Генериум-Некст"), Россия (3321035160); Перв.Уп.Пр.Акционерное Общество "ГЕНЕРИУМ" (АО "ГЕНЕРИУМ"), Россия (3321027747); Вып.к.Втор.Уп.Общество с ограниченной ответственностью "Генериум-Некст" (ООО "Генериум-Некст"), Россия (3321035160); </t>
  </si>
  <si>
    <t>таблетки, покрытые пленочной оболочкой, 400 мг, 5 шт. - блистеры (1)  - пачки картонные</t>
  </si>
  <si>
    <t>раствор для внутривенного и внутримышечного введения, 50 мг/мл, 2 мл - ампулы (10)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</si>
  <si>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</si>
  <si>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раствор для подкожного введения, 60 мг/мл, 1 мл - шприцы с защитным устройством для иглы (1) 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</si>
  <si>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</si>
  <si>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таблетки покрытые пленочной оболочкой, 500 мг, 5 шт. - упаковки ячейковые контурные (1)  - пачки картонные</t>
  </si>
  <si>
    <t>V03AE02</t>
  </si>
  <si>
    <t>таблетки, 10 мг, 7 шт. - упаковки ячейковые контурные (1)  - пачки картонные</t>
  </si>
  <si>
    <t>Пилокарпин-ДИА</t>
  </si>
  <si>
    <t>Р N001347/01</t>
  </si>
  <si>
    <t>таблетки, 10 мг, 10 шт. - упаковки ячейковые контурные (1)  - пачки картонные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</si>
  <si>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</si>
  <si>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Вакцина для профилактики COVID-19</t>
  </si>
  <si>
    <t>4602824020279</t>
  </si>
  <si>
    <t>A11CC03</t>
  </si>
  <si>
    <t>ЛП-№(000784)-(РГ-RU)</t>
  </si>
  <si>
    <t xml:space="preserve">Вл.Вып.к.Перв.Уп.Втор.Уп.Пр.Федеральное государственное автономное научное учреждение "Федеральный научный центр исследований и разработки иммунобиологических препаратов им. М.П. Чумакова РАН" (Институт полиомиелита) (ФГАНУ "ФНЦИРИП им. М.П. Чумакова РАН" (Институт полиомиелита)), Россия (7751023847); </t>
  </si>
  <si>
    <t>Севэлла®</t>
  </si>
  <si>
    <t>таблетки, покрытые пленочной оболочкой, 800 мг, 60 шт. - флаконы (1)  - пачки картонные</t>
  </si>
  <si>
    <t>ЛП-№(001238)-(РГ-RU)</t>
  </si>
  <si>
    <t>4680068451820</t>
  </si>
  <si>
    <t>Лоратадин Реневал</t>
  </si>
  <si>
    <t>ЛП-005753</t>
  </si>
  <si>
    <t xml:space="preserve">Вл.Вып.к.Перв.Уп.Втор.Уп.Пр.Акционерное Общество "Рафарма" (АО "Рафарма"), Россия (4807013380); </t>
  </si>
  <si>
    <t>ЛП-№(003135)-(РГ-RU)</t>
  </si>
  <si>
    <t xml:space="preserve">Вл.Вып.к.Перв.Уп.Втор.Уп.Пр.Общество с ограниченной ответственностью "Научно-технологическая фармацевтическая фирма "ПОЛИСАН" (ООО "НТФФ "ПОЛИСАН"), Россия (7805023934); </t>
  </si>
  <si>
    <t>АМБРОКСОЛ</t>
  </si>
  <si>
    <t>ЛП-№(005565)-(РГ-RU)</t>
  </si>
  <si>
    <t>раствор для инфузий, 2 мг/мл, 100 мл - флакон (1)  - пачка картонная</t>
  </si>
  <si>
    <t>Семаглутид</t>
  </si>
  <si>
    <t>A10BJ06</t>
  </si>
  <si>
    <t>Дата вступления в силу</t>
  </si>
  <si>
    <t>ЛСР-009349/09</t>
  </si>
  <si>
    <t>4602884003090</t>
  </si>
  <si>
    <t>Ринонорм</t>
  </si>
  <si>
    <t>ЛС-002687</t>
  </si>
  <si>
    <t>46096753</t>
  </si>
  <si>
    <t>таблетки, 5 мг, 14 шт. - упаковки ячейковые контурные (4)  - пачки картонные</t>
  </si>
  <si>
    <t>ЛСР-001493/09</t>
  </si>
  <si>
    <t>4602509009629</t>
  </si>
  <si>
    <t>4602676005165</t>
  </si>
  <si>
    <t xml:space="preserve">Вл.Вып.к.Перв.Уп.Втор.Уп.Пр.Рекитт Бенкизер Хелскэр Интернешнл Лтд, Великобритания (7710463461); </t>
  </si>
  <si>
    <t>5000158103627</t>
  </si>
  <si>
    <t>Натрия пара-аминосалицилат</t>
  </si>
  <si>
    <t>4602509009605</t>
  </si>
  <si>
    <t>4602509011424</t>
  </si>
  <si>
    <t>П N012698/02</t>
  </si>
  <si>
    <t>5000158105317</t>
  </si>
  <si>
    <t>5000158105324</t>
  </si>
  <si>
    <t>4602884014034</t>
  </si>
  <si>
    <t>4602884014058</t>
  </si>
  <si>
    <t>4602884015727</t>
  </si>
  <si>
    <t>ЛП-002529</t>
  </si>
  <si>
    <t>Симофлокс</t>
  </si>
  <si>
    <t>8901252951909</t>
  </si>
  <si>
    <t>8901252953514</t>
  </si>
  <si>
    <t>8901252952180</t>
  </si>
  <si>
    <t>Ацикловир-Акрихин</t>
  </si>
  <si>
    <t>таблетки, 200 мг, 10 шт. - упаковки ячейковые контурные (4)  - пачки картонные</t>
  </si>
  <si>
    <t>J05AH02</t>
  </si>
  <si>
    <t>таблетки покрытые пленочной оболочкой, 120 мг, 14 шт. - упаковки ячейковые контурные (4)  - пачки картонные</t>
  </si>
  <si>
    <t>B03AB05</t>
  </si>
  <si>
    <t>Симпас</t>
  </si>
  <si>
    <t>8901252952036</t>
  </si>
  <si>
    <t>8901252951992</t>
  </si>
  <si>
    <t>8901252952029</t>
  </si>
  <si>
    <t>8901252952074</t>
  </si>
  <si>
    <t>8901252952005</t>
  </si>
  <si>
    <t>8901252951916</t>
  </si>
  <si>
    <t>8901252951985</t>
  </si>
  <si>
    <t>8901252952012</t>
  </si>
  <si>
    <t>4602509005140</t>
  </si>
  <si>
    <t>4602509006369</t>
  </si>
  <si>
    <t>4602509006321</t>
  </si>
  <si>
    <t>G02AD02</t>
  </si>
  <si>
    <t>46121820</t>
  </si>
  <si>
    <t xml:space="preserve">Вл.Вып.к.Перв.Уп.Втор.Уп.Пр.Общество с ограниченной ответственностью "Изварино Фарма" (ООО "Изварино Фарма"), Россия (5003022562); </t>
  </si>
  <si>
    <t>J02AX05</t>
  </si>
  <si>
    <t>B01AC24</t>
  </si>
  <si>
    <t>5000158100213</t>
  </si>
  <si>
    <t>сироп, 10 мг/мл, 150 мл - флаконы (1)  - пачки картонные</t>
  </si>
  <si>
    <t>7640114721694</t>
  </si>
  <si>
    <t>раствор для внутривенного и подкожного введения, 2000 МЕ/мл, 1 мл - шприцы (1)  - пачки картонные</t>
  </si>
  <si>
    <t>4603827000190</t>
  </si>
  <si>
    <t>таблетки, 10 мг, 15 шт. - упаковки ячейковые контурные (2)  - пачки картонные</t>
  </si>
  <si>
    <t>ЛП-001732</t>
  </si>
  <si>
    <t>4602884015550</t>
  </si>
  <si>
    <t>АСПАРКАМ АВЕКСИМА</t>
  </si>
  <si>
    <t>4605453004061</t>
  </si>
  <si>
    <t>14605453004068</t>
  </si>
  <si>
    <t>4605453004092</t>
  </si>
  <si>
    <t>раствор для местного и наружного применения, 0,2%, 500 мл - бутыли полимерные (1)  - пачка картонная</t>
  </si>
  <si>
    <t>4605453004634</t>
  </si>
  <si>
    <t>раствор для местного и наружного применения, 0,2%, 1 л - бутыли полимерные (1)  - пачка картонная</t>
  </si>
  <si>
    <t>4605453004672</t>
  </si>
  <si>
    <t>14605453004662</t>
  </si>
  <si>
    <t>4605453004078</t>
  </si>
  <si>
    <t>14605453004075</t>
  </si>
  <si>
    <t>4605453004108</t>
  </si>
  <si>
    <t>4605453004771</t>
  </si>
  <si>
    <t>4605453004801</t>
  </si>
  <si>
    <t>4605453004627</t>
  </si>
  <si>
    <t>4605453004665</t>
  </si>
  <si>
    <t>34605453004666</t>
  </si>
  <si>
    <t>4605453004740</t>
  </si>
  <si>
    <t>4605453004788</t>
  </si>
  <si>
    <t>раствор для внутривенного и внутримышечного введения, 30 мг/мл, 1 мл - ампулы (3)  - пачки картонные</t>
  </si>
  <si>
    <t>таблетки, 10 мг, 20 шт. - упаковки ячейковые контурные (3)  - пачки картонные</t>
  </si>
  <si>
    <t>таблетки, 10 мг, 15 шт. - упаковки ячейковые контурные (4)  - пачки картонные</t>
  </si>
  <si>
    <t>таблетки, 5 мг, 10 шт. - упаковки ячейковые контурные (9)  - пачки картонные</t>
  </si>
  <si>
    <t>капли глазные, 1%, 10 мл - флакон-капельницы (1)  - пачки картонные</t>
  </si>
  <si>
    <t>Канакинумаб</t>
  </si>
  <si>
    <t>L04AC08</t>
  </si>
  <si>
    <t>капсулы, 100 мг+25 мг, 10 шт. - упаковки ячейковые контурные (10)  - пачки картонные</t>
  </si>
  <si>
    <t>Даклатасвир</t>
  </si>
  <si>
    <t>D02AX</t>
  </si>
  <si>
    <t>4650062750083</t>
  </si>
  <si>
    <t>9006968011929</t>
  </si>
  <si>
    <t>Карфилзомиб</t>
  </si>
  <si>
    <t>капсулы, 200 мг+50 мг, 10 шт. - упаковки ячейковые контурные (10)  - пачки картонные</t>
  </si>
  <si>
    <t>Регорафениб</t>
  </si>
  <si>
    <t>ЛП-004638</t>
  </si>
  <si>
    <t>4602824023614</t>
  </si>
  <si>
    <t>4602824023591</t>
  </si>
  <si>
    <t xml:space="preserve">Вл.Вып.к.Перв.Уп.Втор.Уп.Пр.ЗАО "НПК ЭХО", Россия (7728029897); </t>
  </si>
  <si>
    <t>4607011634482</t>
  </si>
  <si>
    <t>капли для приема внутрь, 9 мкг/мл, 5 мл - флаконы (1)  - пачки картонные</t>
  </si>
  <si>
    <t>капсулы, 200 мг, 8 шт. - блистеры (3)  - пачки картонные</t>
  </si>
  <si>
    <t>5000158107168</t>
  </si>
  <si>
    <t>Амлодипин-АЛСИ</t>
  </si>
  <si>
    <t>4607011634772</t>
  </si>
  <si>
    <t>4607011634826</t>
  </si>
  <si>
    <t>раствор для местного и наружного применения, 3%, 10 мл - тюбик-капельницы (10)  - пачки картонные</t>
  </si>
  <si>
    <t>таблетки, покрытые пленочной оболочкой, 200 мг, 10 шт. - упаковки ячейковые контурные (1)  - пачки картонные</t>
  </si>
  <si>
    <t>таблетки, покрытые пленочной оболочкой, 200 мг, 10 шт. - упаковки ячейковые контурные (2)  - пачки картонные</t>
  </si>
  <si>
    <t>таблетки, покрытые пленочной оболочкой, 400 мг, 7 шт. - блистеры (1)  - пачки картонные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</si>
  <si>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</si>
  <si>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таблетки, покрытые пленочной оболочкой, 100 мг, 10 шт. - упаковки ячейковые контурные (9)  - пачки картонные</t>
  </si>
  <si>
    <t>капли глазные, 1%, 5 мл - тюбик-капельницы (1)  - пачки картонные</t>
  </si>
  <si>
    <t>4610017501368</t>
  </si>
  <si>
    <t>раствор для приема внутрь и ингаляций, 7.5 мг/мл, 40 мл - флаконы (1)  / в комплекте с мерным стаканчиком или мерной ложечкой / - пачки картонные</t>
  </si>
  <si>
    <t>4603905014002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</si>
  <si>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</si>
  <si>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>4660007933587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</si>
  <si>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</si>
  <si>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N05AC02</t>
  </si>
  <si>
    <t>таблетки, покрытые пленочной оболочкой, 50 мг, 10 шт. - блистеры (3)  - пачки картонные</t>
  </si>
  <si>
    <t>таблетки, покрытые пленочной оболочкой, 500 мг, 3 шт. - упаковки ячейковые контурные (1)  - пачки картонные</t>
  </si>
  <si>
    <t>таблетки с пролонгированным высвобождением, покрытые пленочной оболочкой, 50 мг, 15 шт. - упаковки ячейковые контурные (2)  - пачки картонные</t>
  </si>
  <si>
    <t>таблетки с пролонгированным высвобождением, покрытые пленочной оболочкой, 100 мг, 5 шт. - упаковки ячейковые контурные (6)  - пачки картонные</t>
  </si>
  <si>
    <t>концентрат для приготовления раствора для инфузий, 40 мг/мл, 10 мл - ампула (10)  - пачка картонная</t>
  </si>
  <si>
    <t>раствор для инфузий, 6%, 250 мл - флакон (1)  - пачка картонная</t>
  </si>
  <si>
    <t>раствор для инфузий, 6%, 500 мл - флакон (1)  - пачка картонная</t>
  </si>
  <si>
    <t>таблетки, покрытые оболочкой, 2.5 мг, 10 шт. - контурная ячейковая упаковка (3)  - пачка картонная</t>
  </si>
  <si>
    <t>ЛП-005413</t>
  </si>
  <si>
    <t>4605903011731</t>
  </si>
  <si>
    <t>гель интрацервикальный, 0.5 мг, 3 г - шприц (1)  / в комплекте с катетером стерильным / - пачка картонная</t>
  </si>
  <si>
    <t xml:space="preserve">Вл.АстраЗенека АБ, Швеция (SE556011748201); Вып.к.Перв.Уп.Втор.Уп.Пр.Общество с ограниченной ответственностью "АстраЗенека Индастриз" (ООО "АстраЗенека Индастриз"), Россия (4029043692); </t>
  </si>
  <si>
    <t>Вакцина для профилактики бешенства</t>
  </si>
  <si>
    <t>J07BG01</t>
  </si>
  <si>
    <t>Вакцина антирабическая культуральная концентрированная очищенная инактивированная сухая</t>
  </si>
  <si>
    <t>Р N002816/01</t>
  </si>
  <si>
    <t>4603993000130</t>
  </si>
  <si>
    <t xml:space="preserve">Вл.Тева Фармацевтические Предприятия Лтд, Израиль (557410149); Вып.к.Перв.Уп.Втор.Уп.Пр.Меркле ГмбХ, Германия (239707564); </t>
  </si>
  <si>
    <t>таблетки, покрытые пленочной оболочкой, 600 мг, 60 шт. - банка (1)  - пачка картонная</t>
  </si>
  <si>
    <t>таблетки, 200 мг, 10 шт. - контурная ячейковая  упаковка (9)  - пачка картонная</t>
  </si>
  <si>
    <t>таблетки, покрытые пленочной оболочкой, 30 мг, 28 шт. - банки (1)  - пачки картонные</t>
  </si>
  <si>
    <t xml:space="preserve">Вл.ООО "Мерк", Россия (7743697546); Вып.к.Перв.Уп.Втор.Уп.Пр.Мерк Хелскеа КГаА, Германия (DE 811850788); </t>
  </si>
  <si>
    <t>раствор для инфузий, 6%, 250 мл - контейнер (1)  - пакет</t>
  </si>
  <si>
    <t>раствор для инфузий, 6%, 400 мл - контейнер (1)  - пакет</t>
  </si>
  <si>
    <t>раствор для инфузий, 6%, 500 мл - контейнер (1)  - пакет</t>
  </si>
  <si>
    <t xml:space="preserve">Вл.Вып.к.Перв.Уп.Втор.Уп.Пр.Акционерное общество "Институт молекулярной диагностики "Диафарм" (АО "Диафарм"), Россия (7728036446); </t>
  </si>
  <si>
    <t>таблетки, 200 мг, 60 шт. - банка (1)  - пачка картонная</t>
  </si>
  <si>
    <t xml:space="preserve">Вл.Общество с ограниченной ответственностью "Генериум-Некст" (ООО "Генериум-Некст"), Россия (3321035160); Перв.Уп.Втор.Уп.Пр.Акционерное Общество "ГЕНЕРИУМ" (АО "ГЕНЕРИУМ"), Россия (3321027747); Вып.к.Акционерное Общество "ГЕНЕРИУМ" (АО "ГЕНЕРИУМ"), Россия (3321027747); </t>
  </si>
  <si>
    <t>Метопролол-ВЕРТЕКС</t>
  </si>
  <si>
    <t>таблетки с пролонгированным высвобождением, покрытые пленочной оболочкой, 25 мг, 15 шт. - упаковки ячейковые контурные (2)  - пачки картонные</t>
  </si>
  <si>
    <t>4670033321548</t>
  </si>
  <si>
    <t>4602509004396</t>
  </si>
  <si>
    <t>4607131045168</t>
  </si>
  <si>
    <t>4650075360330</t>
  </si>
  <si>
    <t>раствор для внутривенного и внутримышечного введения, 30 мг/мл, 1 мл - ампулы (5)  - пачки картонные</t>
  </si>
  <si>
    <t>4650062750182</t>
  </si>
  <si>
    <t xml:space="preserve">Вл.ООО "Джонсон &amp;amp; Джонсон", Россия (7725216105); Перв.Уп.Пр.Алкермес Инк, США (23-2472830); Вып.к.Втор.Уп.Силаг АГ, Швейцария (CHE-116.282.448); </t>
  </si>
  <si>
    <t>раствор для инфузий, 6%, 100 мл - контейнер (1)  - пакет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</si>
  <si>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</si>
  <si>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4602876002629</t>
  </si>
  <si>
    <t>J05AG04</t>
  </si>
  <si>
    <t>таблетки, покрытые оболочкой, 10 мг, 30 шт. - блистеры (2)  - пачки картонные</t>
  </si>
  <si>
    <t>таблетки, покрытые оболочкой, 25 мг, 20 шт. - блистеры (3)  - пачки картонные</t>
  </si>
  <si>
    <t>Фавипиравир</t>
  </si>
  <si>
    <t>J05AX27</t>
  </si>
  <si>
    <t>Индап®</t>
  </si>
  <si>
    <t xml:space="preserve">Вл.ПРО.МЕД.ЦС  Прага а.о., Чешская Республика (CZ00147893); Вып.к.Перв.Уп.Втор.Уп.Пр.ЗАО ЗИО-Здоровье, Россия (5036046054); </t>
  </si>
  <si>
    <t>раствор для внутривенного и внутримышечного введения, 50 мг/мл, 2 мл - ампулы (10)  - коробки картонные</t>
  </si>
  <si>
    <t>Даклавизар</t>
  </si>
  <si>
    <t xml:space="preserve">Вл.АО "Фармстандарт", Россия (0274110679); Вып.к.Перв.Уп.Втор.Уп.Пр.Открытое акционерное общество "Фармстандарт-Лексредства" (ОАО "Фармстандарт-Лексредства"), Россия (4631002737); </t>
  </si>
  <si>
    <t>4601669015129</t>
  </si>
  <si>
    <t>таблетки, покрытые пленочной оболочкой, 60 мг, 28 шт. - банки (1)  - пачки картонные</t>
  </si>
  <si>
    <t>4601669015112</t>
  </si>
  <si>
    <t>таблетки, 100 мг, 60 шт. - банка (1)  - пачка картонная</t>
  </si>
  <si>
    <t>таблетки, 50 мг, 30 шт. - банка (1)  - пачка картонная</t>
  </si>
  <si>
    <t>таблетки, 50 мг, 60 шт. - банка (1)  - пачка картонная</t>
  </si>
  <si>
    <t>4670033322095</t>
  </si>
  <si>
    <t>4670033322101</t>
  </si>
  <si>
    <t>Гам-КОВИД-Вак Комбинированная векторная вакцина для профилактики коронавирусной инфекции, вызываемой вирусом SARS-CoV-2</t>
  </si>
  <si>
    <t>ЛП-006395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</si>
  <si>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Перв.Уп.Втор.Уп.Пр.Акционерное общество "Биннофарм" (АО "Биннофарм"), Россия (7735518627); </t>
  </si>
  <si>
    <t>Веро-винкристин</t>
  </si>
  <si>
    <t>раствор для внутримышечного введения [масляный], 250 мг, 1 мл - ампулы (1)  - пачки картонные</t>
  </si>
  <si>
    <t>раствор для внутривенного и подкожного введения, 2000 МЕ/мл, 1 мл - ампулы (10)  - пачки картонные</t>
  </si>
  <si>
    <t>раствор для внутривенного и подкожного введения, 2000 МЕ/мл, 1 мл - ампулы (5)  - пачки картонные</t>
  </si>
  <si>
    <t>раствор для местного и наружного применения, 0,2%, 100 мл - флакон полимерный с насадкой (1)  - пачка картонная</t>
  </si>
  <si>
    <t>раствор для местного и наружного применения, 0,2%, 200 мл - флакон полимерный с насадкой (1)  - пачка картонная</t>
  </si>
  <si>
    <t>Ипраглифлозин</t>
  </si>
  <si>
    <t>Суглат</t>
  </si>
  <si>
    <t>A10BK05</t>
  </si>
  <si>
    <t>ЛП-005535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</si>
  <si>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Перв.Уп.Втор.Уп.Пр.Открытое акционерное общество "Фармстандарт-Уфимский витаминный завод" (ОАО "Фармстандарт-УфаВИТА"), Россия (0274036993); </t>
  </si>
  <si>
    <t xml:space="preserve">Вл.Пфайзер Инк, США (13-5315170); Перв.Уп.Пр.Фармация и Апджон Кампани ЭлЭлСи, США (38-1123360 ); Вып.к.Втор.Уп.Фарева Амбуаз, Франция (45 799 995 386); </t>
  </si>
  <si>
    <t xml:space="preserve">Вл.Вып.к.Вифор (Интернэшнл) Инк., Швейцария (CHE-107.360.718); Перв.Уп.Втор.Уп.Пр.Вифор СА, Швейцария (CHE-107.364.343); </t>
  </si>
  <si>
    <t xml:space="preserve">Вл.Сандоз д.д., Словения (SI76665623); Вып.к.Перв.Уп.Втор.Уп.Пр.Генвеон Илач Санайи Ве Тиджарет Аноним Ширкети, Турция (3940452461); </t>
  </si>
  <si>
    <t>таблетки, покрытые пленочной оболочкой, 30 мг, 14 шт. - упаковки ячейковые контурные (2)  - пачки картонные</t>
  </si>
  <si>
    <t>таблетки, 200 мг, 10 шт. - банка (1)  - пачка картонная</t>
  </si>
  <si>
    <t>таблетки, 200 мг, 20 шт. - банка (1)  - пачка картонная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</si>
  <si>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Перв.Уп.Втор.Уп.Пр.Акционерное общество "Р-Фарм" (АО "Р-Фарм "), Россия (7726311464); </t>
  </si>
  <si>
    <t>сироп, 50 мг/5 мл, 100 мл - флакон (1)  / в комплекте с ложкой мерной / - пачки картонные</t>
  </si>
  <si>
    <t>7613421046392</t>
  </si>
  <si>
    <t>таблетки, покрытые пленочной оболочкой, 60 мг, 14 шт. - упаковки ячейковые контурные (2)  - пачки картонные</t>
  </si>
  <si>
    <t xml:space="preserve">Вл.Общество с ограниченной ответственностью "Фарматория" (ООО "Фарматория"), Россия (7724339143); Вып.к.Перв.Уп.Втор.Уп.Пр.АО "Кемеровская фармацевтическая фабрика", Россия (4200000365); </t>
  </si>
  <si>
    <t xml:space="preserve">Вл.Общество с ограниченной ответственностью "СитиФарм" (ООО "СитиФарм"), Россия (7724365915); Вып.к.Перв.Уп.Втор.Уп.Пр.Акционерное Общество "Биохимик"  (АО "Биохимик"), Россия (1325030352); </t>
  </si>
  <si>
    <t>таблетки, 50 мг, 14 шт. - банка (1)  - пачка картонная</t>
  </si>
  <si>
    <t>таблетки, 50 мг, 20 шт. - банка (1)  - пачка картонная</t>
  </si>
  <si>
    <t>таблетки, 50 мг, 28 шт. - банка (1)  - пачка картонная</t>
  </si>
  <si>
    <t>таблетки, 50 мг, 40 шт. - банка (1)  - пачка картонная</t>
  </si>
  <si>
    <t>таблетки, 50 мг, 42 шт. - банка (1)  - пачка картонная</t>
  </si>
  <si>
    <t>таблетки, 50 мг, 90 шт. - банка (1)  - пачка картонная</t>
  </si>
  <si>
    <t>таблетки, 100 мг, 10 шт. - банка (1)  - пачка картонная</t>
  </si>
  <si>
    <t>таблетки, 100 мг, 20 шт. - банка (1)  - пачка картонная</t>
  </si>
  <si>
    <t>таблетки, 100 мг, 120 шт. - банка (1)  - пачка картонная</t>
  </si>
  <si>
    <t xml:space="preserve">Вл.Байер Консьюмер Кэр АГ, Швейцария (CHE-107.359.454); Вып.к.Перв.Уп.Втор.Уп.Пр.Байер Биттерфельд ГмбХ, Германия (DE811137839); </t>
  </si>
  <si>
    <t>Нурофен® Форте</t>
  </si>
  <si>
    <t>4610004582431, 4610004582448</t>
  </si>
  <si>
    <t>раствор для местного и наружного применения, 0.5%, 100 мл - флакон полимерный с насадкой (28)  - коробки картонные (для стационаров)</t>
  </si>
  <si>
    <t>раствор для местного и наружного применения, 0.5%, 200 мл - флакон полимерный с насадкой (1)  - пачка картонная</t>
  </si>
  <si>
    <t>раствор для местного и наружного применения, 0.5%, 500 мл - бутыли полимерные (1)  - пачка картонная</t>
  </si>
  <si>
    <t>раствор для местного и наружного применения, 0.5%, 1 л - бутыли полимерные (1)  - пачка картонная</t>
  </si>
  <si>
    <t>раствор для местного и наружного применения, 0.5%, 500 мл - бутыль (1)  - пачка картонная</t>
  </si>
  <si>
    <t>раствор для местного и наружного применения, 0.5%, 1 л - бутыль (1)  - пачка картонная</t>
  </si>
  <si>
    <t>раствор для местного и наружного применения, 0,2%, 100 мл - флакон полимерный с насадкой (28)  - коробки картонные (для стационаров)</t>
  </si>
  <si>
    <t>раствор для местного и наружного применения, 0,2%, 500 мл - бутыль (1)  - пачка картонная</t>
  </si>
  <si>
    <t>раствор для местного и наружного применения, 0,2%, 1 л - бутыль (1)  - пачка картонная</t>
  </si>
  <si>
    <t>раствор для местного и наружного применения, 0,2%, 1 л - бутыли (12)  - коробки картонные (для стационаров)</t>
  </si>
  <si>
    <t>таблетки, 250 мг, 10 шт. - контурная ячейковая  упаковка (2)  - пачка картонная</t>
  </si>
  <si>
    <t>Кларитин®</t>
  </si>
  <si>
    <t>4605453013506</t>
  </si>
  <si>
    <t>4605453013551</t>
  </si>
  <si>
    <t>4605453013599</t>
  </si>
  <si>
    <t>4602509027852</t>
  </si>
  <si>
    <t>4602509027845</t>
  </si>
  <si>
    <t>4602509027838</t>
  </si>
  <si>
    <t>4602509027821</t>
  </si>
  <si>
    <t>4602509027814</t>
  </si>
  <si>
    <t>4602509027807</t>
  </si>
  <si>
    <t>4602509027791</t>
  </si>
  <si>
    <t>4602509027784</t>
  </si>
  <si>
    <t>4602509027777</t>
  </si>
  <si>
    <t>4602509027760</t>
  </si>
  <si>
    <t>4602509027753</t>
  </si>
  <si>
    <t>4670012610854</t>
  </si>
  <si>
    <t>4605903011915</t>
  </si>
  <si>
    <t xml:space="preserve">Вл.Вып.к.Перв.Уп.Втор.Уп.Пр.Общество с ограниченной ответственностью "Эдвансд Фармасьютикалс" (ООО "Эдвансд Фарма"), Россия (3120099445); </t>
  </si>
  <si>
    <t>5000158107472</t>
  </si>
  <si>
    <t>таблетки, 50 мг, 63 шт. - банка (1)  - пачка картонная</t>
  </si>
  <si>
    <t>таблетки, покрытые пленочной оболочкой, 400 мг, 10 шт. - блистеры (1)  - пачки картонные</t>
  </si>
  <si>
    <t xml:space="preserve">Вл.Вып.к.Перв.Уп.Втор.Уп.Пр.Акционерное общество "Флора Кавказа" (АО "Флора Кавказа"), Россия (0912001280); </t>
  </si>
  <si>
    <t>таблетки, 50 мг, 21 шт. - банка (1)  - пачка картонная</t>
  </si>
  <si>
    <t>Лозартан-Ксантис</t>
  </si>
  <si>
    <t xml:space="preserve">Вл.Ксантис Фарма Лимитед, Кипр (10340803Y); Вып.к.Перв.Уп.Втор.Уп.Пр.Акционерное общество "АЛСИ Фарма" (АО "АЛСИ Фарма"), Россия (7701162179); </t>
  </si>
  <si>
    <t>таблетки, 5 мг, 7 шт. - упаковки ячейковые контурные (8)  - пачки картонные</t>
  </si>
  <si>
    <t>таблетки, 20 мг, 7 шт. - упаковки ячейковые контурные (8)  - пачки картонные</t>
  </si>
  <si>
    <t>Иларис®</t>
  </si>
  <si>
    <t>Каптоприл Реневал</t>
  </si>
  <si>
    <t>таблетки, 25 мг, 14 шт. - упаковки ячейковые контурные (3)  - пачки картонные</t>
  </si>
  <si>
    <t>таблетки, 50 мг, 14 шт. - упаковки ячейковые контурные (3)  - пачки картонные</t>
  </si>
  <si>
    <t>таблетки, 20 мг, 14 шт. - упаковки ячейковые контурные (4)  - пачки картонные</t>
  </si>
  <si>
    <t xml:space="preserve">Вл.Вып.к.ФГБУ "НИЦЭМ им. Н.Ф. Гамалеи" Минздрава России (Филиал "Медгамал" ФГБУ "Национальный исследовательский центр эпидемиологии и микробиологии имени почетного академика Н.Ф.Гамалеи" Минздрава России), Россия (7734013214); Перв.Уп.Втор.Уп.Пр.ООО "Научно-технологическая фармацевтическая фирма "ПОЛИСАН" (ООО "НТФФ "ПОЛИСАН"), Россия (7805023934); </t>
  </si>
  <si>
    <t>таблетки, покрытые оболочкой, 400 мг, 12 шт. - блистеры (1)  - пачки картонные</t>
  </si>
  <si>
    <t>ЛП-№(000439)-(РГ-RU)</t>
  </si>
  <si>
    <t xml:space="preserve">Вл.Симпекс Фарма Пвт. Лтд., Индия (U33112DL1997PTC085657); Вып.к.Перв.Уп.Втор.Уп.Пр.Общество с ограниченной ответственностью "Эдвансд Фармасьютикалс" (ООО "Эдвансд Фарма"), Россия (3120099445); </t>
  </si>
  <si>
    <t>раствор для внутривенного введения, 45.2 мг/мл+40 мг/мл, 10 мл - ампулы (10)  - пачки картонные</t>
  </si>
  <si>
    <t>раствор для внутривенного введения, 45.2 мг/мл+40 мг/мл, 5 мл - ампулы (10)  - пачки картонные</t>
  </si>
  <si>
    <t>таблетки, 200 мг, 10 шт. - контурная ячейковая  упаковка (6)  - пачка картонная</t>
  </si>
  <si>
    <t>АРЕПЛИВИР®</t>
  </si>
  <si>
    <t>4602509029610</t>
  </si>
  <si>
    <t>4602509029603</t>
  </si>
  <si>
    <t>4602509029597</t>
  </si>
  <si>
    <t>4602509029580</t>
  </si>
  <si>
    <t>4602509029573</t>
  </si>
  <si>
    <t>4602509029566</t>
  </si>
  <si>
    <t>4602509029474</t>
  </si>
  <si>
    <t>4602509029467</t>
  </si>
  <si>
    <t>4602509029450</t>
  </si>
  <si>
    <t>4602509029429</t>
  </si>
  <si>
    <t>4602509029528</t>
  </si>
  <si>
    <t>4602509029511</t>
  </si>
  <si>
    <t>4602509029535</t>
  </si>
  <si>
    <t>4602509029634</t>
  </si>
  <si>
    <t>4602509029627</t>
  </si>
  <si>
    <t>4602509029504</t>
  </si>
  <si>
    <t>4602509029498</t>
  </si>
  <si>
    <t>4602509029481</t>
  </si>
  <si>
    <t>4602509030036</t>
  </si>
  <si>
    <t>4602509030029</t>
  </si>
  <si>
    <t>4602509029887</t>
  </si>
  <si>
    <t>4602509029870</t>
  </si>
  <si>
    <t>4602509029863</t>
  </si>
  <si>
    <t>4602509029856</t>
  </si>
  <si>
    <t>4602509030050</t>
  </si>
  <si>
    <t>4602509029924</t>
  </si>
  <si>
    <t>4602509029917</t>
  </si>
  <si>
    <t>4602509030043</t>
  </si>
  <si>
    <t>4602509029900</t>
  </si>
  <si>
    <t>4602509029894</t>
  </si>
  <si>
    <t>4602509029795</t>
  </si>
  <si>
    <t>4602509029788</t>
  </si>
  <si>
    <t>4602509029771</t>
  </si>
  <si>
    <t>4602509029764</t>
  </si>
  <si>
    <t>4602509029757</t>
  </si>
  <si>
    <t>4602509029740</t>
  </si>
  <si>
    <t>4602509029849</t>
  </si>
  <si>
    <t>4602509029832</t>
  </si>
  <si>
    <t>4602509029825</t>
  </si>
  <si>
    <t>4602509030012</t>
  </si>
  <si>
    <t>4602509030005</t>
  </si>
  <si>
    <t>4602509029801</t>
  </si>
  <si>
    <t>4602509032078</t>
  </si>
  <si>
    <t>4602509032061</t>
  </si>
  <si>
    <t>4602509032054</t>
  </si>
  <si>
    <t>4602509032047</t>
  </si>
  <si>
    <t>4602509032092</t>
  </si>
  <si>
    <t>4602509032085</t>
  </si>
  <si>
    <t>4602509031941</t>
  </si>
  <si>
    <t>4602509031996</t>
  </si>
  <si>
    <t>4602509031989</t>
  </si>
  <si>
    <t>4602509031934</t>
  </si>
  <si>
    <t>4602509032016</t>
  </si>
  <si>
    <t>4602509032009</t>
  </si>
  <si>
    <t>4602509032030</t>
  </si>
  <si>
    <t>4602509032115</t>
  </si>
  <si>
    <t>4602509032108</t>
  </si>
  <si>
    <t>4602509031972</t>
  </si>
  <si>
    <t>4602509031965</t>
  </si>
  <si>
    <t>4602509031958</t>
  </si>
  <si>
    <t>спрей назальный дозированный [для детей], 35 мкг/доза, 20 мл - флакон (1)  - пачка картонная</t>
  </si>
  <si>
    <t xml:space="preserve">Вл.Вып.к.Втор.Уп.Амджен Европа Б.В., Нидерланды (NL804580479B01); Перв.Уп.Пр.Патеон Мэньюфэкчуринг Сервисез ЛЛС, США (37-1755209); </t>
  </si>
  <si>
    <t>Пенестер®</t>
  </si>
  <si>
    <t xml:space="preserve">Вл.Вып.к.Перв.Уп.Втор.Уп.Пр.Зентива к.с., Чешская Республика (CZ49240030 ); </t>
  </si>
  <si>
    <t>8594739254510</t>
  </si>
  <si>
    <t>8594739254527</t>
  </si>
  <si>
    <t>раствор для внутривенного и внутримышечного введения, 100 мг/мл, 2 мл - ампулы (10)  - пачки картонные</t>
  </si>
  <si>
    <t>Плагрил®</t>
  </si>
  <si>
    <t xml:space="preserve">Вл.ООО "Др. Редди'с Лабораторис", Россия (7707321227); Вып.к.Перв.Уп.Втор.Уп.Пр.Общество с ограниченной ответственностью "МАКИЗ-ФАРМА" (ООО "МАКИЗ-ФАРМА"), Россия (7722767217); </t>
  </si>
  <si>
    <t>4610011972775</t>
  </si>
  <si>
    <t xml:space="preserve">Вл.Вып.к.Перв.Уп.Втор.Уп.Пр.ООО "АМЕДАРТ", Россия (7705904720); </t>
  </si>
  <si>
    <t>4602509037493</t>
  </si>
  <si>
    <t>4602509037509</t>
  </si>
  <si>
    <t>4602509037516</t>
  </si>
  <si>
    <t>4602509037523</t>
  </si>
  <si>
    <t>4602509037530</t>
  </si>
  <si>
    <t>4602509037455</t>
  </si>
  <si>
    <t>4602509037462</t>
  </si>
  <si>
    <t>4602509037479</t>
  </si>
  <si>
    <t>4602509037486</t>
  </si>
  <si>
    <t>раствор для внутривенного и внутримышечного введения, 100 мг/мл, 2 мл - ампула (10)  - пачка картонная</t>
  </si>
  <si>
    <t>ЛП-007068</t>
  </si>
  <si>
    <t xml:space="preserve">Вл.Вып.к.Перв.Уп.Втор.Уп.Пр.Общество с ограниченной ответственностью Научно-производственное объединение "ФармВИЛАР" (ООО НПО "ФармВИЛАР"), Россия (4011018222); </t>
  </si>
  <si>
    <t xml:space="preserve">Вл.Вып.к.Перв.Уп.Втор.Уп.Рекитт Бенкизер Хелскэр Интернешнл Лтд, Великобритания (7710463461); Пр.Патеон Софтджелс Б.В., Нидерланды (NL001252112B01); </t>
  </si>
  <si>
    <t>Лапоритмин®</t>
  </si>
  <si>
    <t>ЛП-№(001289)-(РГ-RU)</t>
  </si>
  <si>
    <t>4605095012103</t>
  </si>
  <si>
    <t>Нурофен®</t>
  </si>
  <si>
    <t>таблетки, покрытые оболочкой, 200 мг, 8 шт. - блистеры (1)  - пачки картонные</t>
  </si>
  <si>
    <t>таблетки, покрытые оболочкой, 200 мг, 10 шт. - блистеры (1)  - пачки картонные</t>
  </si>
  <si>
    <t>таблетки, покрытые оболочкой, 200 мг, 10 шт. - блистеры (2)  - пачки картонные</t>
  </si>
  <si>
    <t>ЛП-008315</t>
  </si>
  <si>
    <t>таблетки, 200 мг, 10 шт. - контурная ячейковая  упаковка (3)  - пачка картонная</t>
  </si>
  <si>
    <t>4603988027807</t>
  </si>
  <si>
    <t>4603988027777</t>
  </si>
  <si>
    <t>таблетки, 175 мг+175 мг, 20 шт. - упаковки ячейковые контурные (5)  - пачки картонные</t>
  </si>
  <si>
    <t>4603276011815</t>
  </si>
  <si>
    <t>Пилокарпин Реневал</t>
  </si>
  <si>
    <t>4603988025919</t>
  </si>
  <si>
    <t>порошок для приготовления суспензии для внутримышечного введения пролонгированного действия, 25 мг, 1 шт. - флаконы (1)  / в комплекте с растворителем (шприц) 2 мл - 1 шт, безыгольное устройство - 1 шт, игла - 2 шт. / - пачки картонные</t>
  </si>
  <si>
    <t>таблетки, покрытые оболочкой, 200 мг, 10 шт. - блистеры (3)  - пачки картонные</t>
  </si>
  <si>
    <t>5000158107397</t>
  </si>
  <si>
    <t>Левофлоксацин Реневал</t>
  </si>
  <si>
    <t>ЛП-№(001508)-(РГ-RU)</t>
  </si>
  <si>
    <t>4603988031255</t>
  </si>
  <si>
    <t>4603988031286</t>
  </si>
  <si>
    <t>4603988031279</t>
  </si>
  <si>
    <t>4607011636660</t>
  </si>
  <si>
    <t>4607011636684</t>
  </si>
  <si>
    <t>4607011636677</t>
  </si>
  <si>
    <t>лиофилизат для приготовления раствора для инфузий, 50 мг, 50 мг - флакон (1)  - пачка  картонная</t>
  </si>
  <si>
    <t>КЛЕСИДРА®</t>
  </si>
  <si>
    <t>таблетки, 100 мг, 10 шт. - контурная ячейковая  упаковка (12)  - пачка картонная</t>
  </si>
  <si>
    <t>таблетки, 100 мг, 10 шт. - контурная ячейковая  упаковка (6)  - пачка картонная</t>
  </si>
  <si>
    <t>таблетки, 100 мг, 10 шт. - контурная ячейковая  упаковка (3)  - пачка картонная</t>
  </si>
  <si>
    <t>ГИДРОКСИЭТИЛКРАХМАЛ 130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</si>
  <si>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Вып.к.Перв.Уп.Втор.Уп.Пр.Акционерное общество "Фирма Медполимер" (АО "Фирма Медполимер"), Россия (7806008745); </t>
  </si>
  <si>
    <t>ЛП-008581</t>
  </si>
  <si>
    <t>4605258016085</t>
  </si>
  <si>
    <t>4605258016108</t>
  </si>
  <si>
    <t>4605258016115</t>
  </si>
  <si>
    <t>4605258016122</t>
  </si>
  <si>
    <t>раствор для инфузий, 6%, 100 мл - бутылка (1)  - пачка картонная</t>
  </si>
  <si>
    <t>4605453021587</t>
  </si>
  <si>
    <t>раствор для инфузий, 6%, 100 мл - флакон (1)  - пачка картонная</t>
  </si>
  <si>
    <t>4605453021716</t>
  </si>
  <si>
    <t>раствор для инфузий, 6%, 250 мл - бутылка (1)  - пачка картонная</t>
  </si>
  <si>
    <t>4605453022003</t>
  </si>
  <si>
    <t>4605453022102</t>
  </si>
  <si>
    <t>раствор для инфузий, 6%, 400 мл - бутылка (1)  - пачка картонная</t>
  </si>
  <si>
    <t>4605453021938</t>
  </si>
  <si>
    <t>раствор для инфузий, 6%, 400 мл - флакон (1)  - пачка картонная</t>
  </si>
  <si>
    <t>4605453022287</t>
  </si>
  <si>
    <t>раствор для инфузий, 6%, 500 мл - бутылка (1)  - пачка картонная</t>
  </si>
  <si>
    <t>4605453022324</t>
  </si>
  <si>
    <t>4605453022386</t>
  </si>
  <si>
    <t>таблетки, 500 мг, 10 шт. - контурная ячейковая  упаковка (2)  - пачка картонная</t>
  </si>
  <si>
    <t>Перекись водорода Реневал</t>
  </si>
  <si>
    <t>4603988036083</t>
  </si>
  <si>
    <t>Мальтофер®</t>
  </si>
  <si>
    <t xml:space="preserve">Вл.Вып.к.Вифор (Интернэшнл) Инк., Швейцария (CHE-107.360.718); Перв.Уп.Втор.Уп.Пр.Корден Фарма Фрибур СА, Швейцария (CHE-107.364.343); </t>
  </si>
  <si>
    <t>ЛП-№(002540)-(РГ-RU)</t>
  </si>
  <si>
    <t>4660153656880</t>
  </si>
  <si>
    <t>ЛП-№(001126)-(РГ-RU)</t>
  </si>
  <si>
    <t>4603988027500</t>
  </si>
  <si>
    <t>4603988027470</t>
  </si>
  <si>
    <t>4603988027494</t>
  </si>
  <si>
    <t>4603988027531</t>
  </si>
  <si>
    <t>4603988027524</t>
  </si>
  <si>
    <t>4603988027517</t>
  </si>
  <si>
    <t>4603988027456</t>
  </si>
  <si>
    <t>Эпостим®</t>
  </si>
  <si>
    <t>4670140212197</t>
  </si>
  <si>
    <t>4670140212203</t>
  </si>
  <si>
    <t>4670140212159</t>
  </si>
  <si>
    <t>4670140212173</t>
  </si>
  <si>
    <t>Беталок® ЗОК</t>
  </si>
  <si>
    <t>таблетки с пролонгированным высвобождением, покрытые оболочкой, 25 мг, 14 шт. - блистер (1)  - пачка картонная</t>
  </si>
  <si>
    <t>ЛП-№(002842)-(РГ-RU)</t>
  </si>
  <si>
    <t>ЛП-№(002675)-(РГ-RU)</t>
  </si>
  <si>
    <t>ЛП-№(002973)-(РГ-RU)</t>
  </si>
  <si>
    <t>4603988042817</t>
  </si>
  <si>
    <t>4603988042800</t>
  </si>
  <si>
    <t>4603988042831</t>
  </si>
  <si>
    <t>4603988042824</t>
  </si>
  <si>
    <t>Ибупрофен Реневал</t>
  </si>
  <si>
    <t>ЛП-№(002454)-(РГ-RU)</t>
  </si>
  <si>
    <t>4603988039671</t>
  </si>
  <si>
    <t>4603988039688</t>
  </si>
  <si>
    <t>4602379002171</t>
  </si>
  <si>
    <t>4603191001885</t>
  </si>
  <si>
    <t>4603191001861</t>
  </si>
  <si>
    <t>4670012462149</t>
  </si>
  <si>
    <t>раствор для внутримышечного введения, компонент I-0.5 мл/доза+компонент II-0.5 мл/доза, 0.5 мл (1 доза) - ампулы (10)  / компонент I / - пачки картонные</t>
  </si>
  <si>
    <t>4601808014730</t>
  </si>
  <si>
    <t>4601808014655</t>
  </si>
  <si>
    <t>таблетки, покрытые пленочной оболочкой, 80 мг, 10 шт. - упаковки ячейковые контурные (5)  - пачки картонные</t>
  </si>
  <si>
    <t>растворитель для приготовления лекарственных форм для инъекций ~, 500 мл - флакон (20)  - лоток картонный (для стационаров)</t>
  </si>
  <si>
    <t>ЛП-№(003296)-(РГ-RU)</t>
  </si>
  <si>
    <t>4630179310400</t>
  </si>
  <si>
    <t>растворитель для приготовления лекарственных форм для инъекций ~, 500 мл - флакон (20)  - короб картонный (для стационаров)</t>
  </si>
  <si>
    <t>4630179310509</t>
  </si>
  <si>
    <t>Преднизолон буфус®</t>
  </si>
  <si>
    <t>ЛП-№(003467)-(РГ-RU)</t>
  </si>
  <si>
    <t>4603276013246</t>
  </si>
  <si>
    <t>раствор для инфузий, 4 мг/100 мл, 100 мл - флакон полимерный (1)  - пачка картонная</t>
  </si>
  <si>
    <t>раствор для инфузий, 4 мг/100 мл, 100 мл - флакон полимерный (1)  / с 2 портами / - пачка картонная</t>
  </si>
  <si>
    <t>таблетки с пролонгированным высвобождением, покрытые оболочкой, 100 мг, 15 шт. - блистер (2)  - пачка картонная</t>
  </si>
  <si>
    <t>4670012610946</t>
  </si>
  <si>
    <t>таблетки с пролонгированным высвобождением, покрытые оболочкой, 50 мг, 15 шт. - блистер (2)  - пачка картонная</t>
  </si>
  <si>
    <t>4670012610939</t>
  </si>
  <si>
    <t>4603988043968</t>
  </si>
  <si>
    <t>4603988043999</t>
  </si>
  <si>
    <t>4603988043975</t>
  </si>
  <si>
    <t>Конкор® Кор</t>
  </si>
  <si>
    <t>ФЛУКОНАЗОЛ</t>
  </si>
  <si>
    <t>ЛП-008448</t>
  </si>
  <si>
    <t xml:space="preserve">Вл.Вып.к.Перв.Уп.Втор.Уп.Пр.Общество с ограниченной ответственностью "Велфарм-М", Россия (7735167866); </t>
  </si>
  <si>
    <t>Феррум Лек®</t>
  </si>
  <si>
    <t>C01BC</t>
  </si>
  <si>
    <t xml:space="preserve">Вл.Вып.к.Вифор (Интернэшнл) Инк., Швейцария (CHE-107.360.718); Перв.Уп.Втор.Уп.Пр.Иберфар Индастриа Фармацеутика С.А., Португалия (PT500109753); </t>
  </si>
  <si>
    <t>раствор для инфузий, 2 мг/мл, 100 мл - контейнер (1)  / с 1 портом / - пакет</t>
  </si>
  <si>
    <t>4605258017549</t>
  </si>
  <si>
    <t>раствор для инфузий, 2 мг/мл, 100 мл - контейнер (1)  / с 2 портами / - пакет</t>
  </si>
  <si>
    <t>4605258017662</t>
  </si>
  <si>
    <t xml:space="preserve">Вл.ООО "Лайф Сайнсес ОХФК", Россия (4025440138); Вып.к.Перв.Уп.Втор.Уп.Пр.Акционерное общество "Обнинская химико-фармацевтическая компания" (АО "ОХФК"), Россия (4025062616); </t>
  </si>
  <si>
    <t>ЛП-№(003740)-(РГ-RU)</t>
  </si>
  <si>
    <t>4603988049779</t>
  </si>
  <si>
    <t>ЛП-№(004002)-(РГ-RU)</t>
  </si>
  <si>
    <t xml:space="preserve">Вл.Общество с ограниченной ответственностью "Велфарм-М", Россия (7735167866); Вып.к.Перв.Уп.Втор.Уп.Пр.Общество с ограниченной ответственностью "Велфарм" (ООО "Велфарм"), Россия (7733691513); </t>
  </si>
  <si>
    <t>ЛП-№(004535)-(РГ-RU)</t>
  </si>
  <si>
    <t>таблетки, покрытые оболочкой, 200 мг, 12 шт. - блистеры (4)  - пачки картонные</t>
  </si>
  <si>
    <t>5000158107663</t>
  </si>
  <si>
    <t>ЛП-№(004557)-(РГ-RU)</t>
  </si>
  <si>
    <t>4603988054315</t>
  </si>
  <si>
    <t>4602509037622</t>
  </si>
  <si>
    <t>4602509037615</t>
  </si>
  <si>
    <t>4602509037608</t>
  </si>
  <si>
    <t>4602509037592</t>
  </si>
  <si>
    <t>4602509037585</t>
  </si>
  <si>
    <t>4602509037578</t>
  </si>
  <si>
    <t>4602509037561</t>
  </si>
  <si>
    <t>4602509037554</t>
  </si>
  <si>
    <t>4602509037547</t>
  </si>
  <si>
    <t>ЛП-№(001282)-(РГ-RU)</t>
  </si>
  <si>
    <t>4603988029252</t>
  </si>
  <si>
    <t>4603988029283</t>
  </si>
  <si>
    <t>Тирозил-D-аланил-глицил-фенилаланил-лейцил-аргинина сукцинат</t>
  </si>
  <si>
    <t>АМБЕРВИН® Пульмо</t>
  </si>
  <si>
    <t>R07AX</t>
  </si>
  <si>
    <t>4602509059709</t>
  </si>
  <si>
    <t>4602509059716</t>
  </si>
  <si>
    <t>4602509059723</t>
  </si>
  <si>
    <t>4602509059754</t>
  </si>
  <si>
    <t>4602509059778</t>
  </si>
  <si>
    <t>4602509059730</t>
  </si>
  <si>
    <t>4602509059808</t>
  </si>
  <si>
    <t>4602509059761</t>
  </si>
  <si>
    <t>4602509059747</t>
  </si>
  <si>
    <t>4602509059785</t>
  </si>
  <si>
    <t>4602509059792</t>
  </si>
  <si>
    <t>4602509059815</t>
  </si>
  <si>
    <t>4602509059822</t>
  </si>
  <si>
    <t>4602509059839</t>
  </si>
  <si>
    <t>4602509059846</t>
  </si>
  <si>
    <t>4602509059853</t>
  </si>
  <si>
    <t>4602509059860</t>
  </si>
  <si>
    <t>4602509059877</t>
  </si>
  <si>
    <t>4602509059884</t>
  </si>
  <si>
    <t>4602509059891</t>
  </si>
  <si>
    <t>4602509059907</t>
  </si>
  <si>
    <t>4602509059914</t>
  </si>
  <si>
    <t>4602509059921</t>
  </si>
  <si>
    <t>4602509059938</t>
  </si>
  <si>
    <t>4602509059945</t>
  </si>
  <si>
    <t>4602509059952</t>
  </si>
  <si>
    <t>4602509059969</t>
  </si>
  <si>
    <t>4602509059983</t>
  </si>
  <si>
    <t>4602509060033</t>
  </si>
  <si>
    <t>4602509060040</t>
  </si>
  <si>
    <t>4602509060071</t>
  </si>
  <si>
    <t>4602509060088</t>
  </si>
  <si>
    <t>4602509060095</t>
  </si>
  <si>
    <t>4602509060118</t>
  </si>
  <si>
    <t>4602509060132</t>
  </si>
  <si>
    <t>4602509060187</t>
  </si>
  <si>
    <t>4602509060200</t>
  </si>
  <si>
    <t>4602509060217</t>
  </si>
  <si>
    <t>ЛП-№(004719)-(РГ-RU)</t>
  </si>
  <si>
    <t>раствор для подкожного введения, 1 мг/доза, 3 мл - шприц-ручки (1)  / в комплекте с иглами - 4 шт. / - пачки картонные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</si>
  <si>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</si>
  <si>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4680013243371</t>
  </si>
  <si>
    <t>ЛП-№(006209)-(РГ-RU)</t>
  </si>
  <si>
    <t>таблетки, покрытые пленочной оболочкой, 600 мг, 10 шт. - контурная ячейковая  упаковка (3)  - пачка картонная</t>
  </si>
  <si>
    <t>Метоклопрамид Реневал</t>
  </si>
  <si>
    <t>4603988059365</t>
  </si>
  <si>
    <t>4603988059440</t>
  </si>
  <si>
    <t>лиофилизат для приготовления раствора для внутримышечного введения, 1 мл/доза, 1 мл - ампулы (5)  / в комплекте с растворителем (ампулы) 1 мл-5 шт. / - пачки картонные</t>
  </si>
  <si>
    <t>Рисполепт Конста®</t>
  </si>
  <si>
    <t>Дакарбазин-ЛЭНС®</t>
  </si>
  <si>
    <t>лиофилизат для приготовления раствора для внутривенного введения, 200 мг, 200 мг - флаконы (1)  - пачки картонные</t>
  </si>
  <si>
    <t>Винбластин-ЛЭНС®</t>
  </si>
  <si>
    <t>лиофилизат для приготовления раствора для внутривенного введения, 5 мг, 5 мг - флаконы (1)  - пачки картонные</t>
  </si>
  <si>
    <t>4605453020894</t>
  </si>
  <si>
    <t>4605453020887</t>
  </si>
  <si>
    <t>L01EA03</t>
  </si>
  <si>
    <t>Хлоргексидин-Сальвус</t>
  </si>
  <si>
    <t xml:space="preserve">Вл.Общество с ограниченной ответственностью "Сальвус" (ООО "Сальвус"), Россия (7729728288); Вып.к.Перв.Уп.Втор.Уп.Пр.Общество с ограниченной ответственностью "Рубикон" (ООО "Рубикон"), Республика Беларусь (300228365); </t>
  </si>
  <si>
    <t>4650359090243</t>
  </si>
  <si>
    <t>4650359090250</t>
  </si>
  <si>
    <t>4603988059402</t>
  </si>
  <si>
    <t>4603988059372</t>
  </si>
  <si>
    <t>4603988059488</t>
  </si>
  <si>
    <t>4603988059457</t>
  </si>
  <si>
    <t>Нурофен® Экспресс</t>
  </si>
  <si>
    <t>капсулы, 200 мг, 10 шт. - блистеры (4)  - пачки картонные</t>
  </si>
  <si>
    <t>5000158107694</t>
  </si>
  <si>
    <t>5000158107700</t>
  </si>
  <si>
    <t>ЛП-№(005133)-(РГ-RU)</t>
  </si>
  <si>
    <t>ЛП-№(007062)-(РГ-RU)</t>
  </si>
  <si>
    <t>порошок для приготовления суспензии для внутримышечного введения с пролонгированным высвобождением, 25 мг, 25 мг - флаконы (1)  / в комплекте с растворителем (шприцы) 2 мл - 1 шт., иглами - 2 шт. и безыгольным устройством - 1 шт. / - пачки картонные</t>
  </si>
  <si>
    <t>4602243006649</t>
  </si>
  <si>
    <t>ЛП-№(007230)-(РГ-RU)</t>
  </si>
  <si>
    <t>4660007707676</t>
  </si>
  <si>
    <t>4660007707683</t>
  </si>
  <si>
    <t>Фуросемид Реневал</t>
  </si>
  <si>
    <t>4603988065304</t>
  </si>
  <si>
    <t>4603988065397</t>
  </si>
  <si>
    <t>таблетки пролонгированного действия, покрытые пленочной оболочкой, 100 мг, 30 шт. - флакон (1)  - пачка картонная</t>
  </si>
  <si>
    <t>ЛП-№(006670)-(РГ-RU)</t>
  </si>
  <si>
    <t>4601969012088</t>
  </si>
  <si>
    <t>таблетки пролонгированного действия, покрытые пленочной оболочкой, 25 мг, 10 шт. - контурная ячейковая упаковка (3)  - пачка картонная</t>
  </si>
  <si>
    <t>4601969012064</t>
  </si>
  <si>
    <t>таблетки пролонгированного действия, покрытые пленочной оболочкой, 50 мг, 10 шт. - контурная ячейковая упаковка (3)  - пачка картонная</t>
  </si>
  <si>
    <t>4601969012071</t>
  </si>
  <si>
    <t>4603988055985</t>
  </si>
  <si>
    <t>4603988056098</t>
  </si>
  <si>
    <t>Роксадустат</t>
  </si>
  <si>
    <t>B03XA05</t>
  </si>
  <si>
    <t xml:space="preserve">Вл.Вып.к.Перв.Уп.Втор.Уп.Пр.Акционерное общество "Марбиофарм", Россия (1215001662); </t>
  </si>
  <si>
    <t>7640114725517</t>
  </si>
  <si>
    <t>раствор для внутривенного и внутримышечного введения, 50 мг/мл, 2 мл - стеклянная ампула (5)  - пачка картонная</t>
  </si>
  <si>
    <t>раствор для внутривенного и внутримышечного введения, 50 мг/мл, 2 мл - стеклянная ампула (20)  - пачка картонная</t>
  </si>
  <si>
    <t>J07BN02</t>
  </si>
  <si>
    <t xml:space="preserve">Вл.Акционерное общество "Р-Фарм" (АО "Р-Фарм"), Россия 123154, г. Москва, ул. Берзарина, д. 19, корп. 1, ~ (7726311464); Вып.к.Перв.Уп.Втор.Уп.Пр.Акционерное общество "Р-Фарм" (АО "Р-Фарм"), Россия (7726311464); </t>
  </si>
  <si>
    <t>ЛП-№(006831)-(РГ-RU)</t>
  </si>
  <si>
    <t>4605095012813</t>
  </si>
  <si>
    <t>ЛП-№(008309)-(РГ-RU)</t>
  </si>
  <si>
    <t>4605095012882</t>
  </si>
  <si>
    <t>ЛП-№(010753)-(РГ-RU)</t>
  </si>
  <si>
    <t xml:space="preserve">Вл.Вып.к.Перв.Уп.Втор.Уп.Пр.ООО "Гритвак", Россия (7724007892); </t>
  </si>
  <si>
    <t>раствор для внутривенного введения, 2.5 мг/мл, 2 мл - ампулы (10)  - пачки картонные</t>
  </si>
  <si>
    <t>таблетки, покрытые пленочной оболочкой, 500 мг, 3 шт. - контурные  ячейковые упаковки (1)  - контурные ячейковые упаковки (1) - пачки картонные</t>
  </si>
  <si>
    <t>01.09.2025 
1375/20-25</t>
  </si>
  <si>
    <t>Вакцина для профилактики брюшного тифа</t>
  </si>
  <si>
    <t>раствор для подкожного введения, 0.5 мл/доза, 0.5 мл - ампулы (10)  - пачки картонные</t>
  </si>
  <si>
    <t>J07AP03</t>
  </si>
  <si>
    <t>Р N000183/01</t>
  </si>
  <si>
    <t>4603150000034</t>
  </si>
  <si>
    <t xml:space="preserve">Вл.Общество с ограниченной ответственностью "Технофарм" (ООО "Технофарм"), Россия (1655226890); Вып.к.Перв.Уп.Втор.Уп.Пр.Акционерное общество "Татхимфармпрепараты" (АО "Татхимфармпрепараты" ), Россия (1658047200); </t>
  </si>
  <si>
    <t>ЛП-№(000140)-(РГ-RU)</t>
  </si>
  <si>
    <t>таблетки, покрытые пленочной оболочкой, 50 мг, 7 шт. - контурная ячейковая упаковка (4)  - пачка картонная</t>
  </si>
  <si>
    <t>таблетки, покрытые пленочной оболочкой, 50 мг, 14 шт. - контурная ячейковая упаковка (2)  - пачка картонная</t>
  </si>
  <si>
    <t>таблетки, покрытые пленочной оболочкой, 600 мг, 20 шт. - банка (1)  - пачка картонная</t>
  </si>
  <si>
    <t>таблетки, покрытые пленочной оболочкой, 600 мг, 10 шт. - контурная ячейковая  упаковка (9)  - пачка картонная</t>
  </si>
  <si>
    <t>таблетки, покрытые пленочной оболочкой, 600 мг, 10 шт. - контурная ячейковая  упаковка (6)  - пачка картонная</t>
  </si>
  <si>
    <t>таблетки, покрытые пленочной оболочкой, 600 мг, 10 шт. - контурная ячейковая  упаковка (10)  - пачка картонная</t>
  </si>
  <si>
    <t>раствор для наружного применения спиртовой, 1%, 100 мл - флаконы (1)  - пачки картонные</t>
  </si>
  <si>
    <t>раствор для наружного применения спиртовой, 2%, 100 мл - флаконы (1)  - пачки картонные</t>
  </si>
  <si>
    <t>4607098453044</t>
  </si>
  <si>
    <t>J04AA02</t>
  </si>
  <si>
    <t>Варгатеф®</t>
  </si>
  <si>
    <t>капсулы мягкие, 100 мг, 10 шт. - блистеры (6)  - пачка картонная</t>
  </si>
  <si>
    <t>ЛП-№(001278)-(РГ-RU)</t>
  </si>
  <si>
    <t>капсулы мягкие, 150 мг, 10 шт. - блистеры (6)  - пачка картонная</t>
  </si>
  <si>
    <t>4620078630150</t>
  </si>
  <si>
    <t>капсулы, 75 мг, 60 шт. - банка (1)  - пачка картонная</t>
  </si>
  <si>
    <t>таблетки, 200 мг, 10 шт. - контурная ячейковая  упаковка (12)  - пачка картонная</t>
  </si>
  <si>
    <t>таблетки, 200 мг, 120 шт. - банка (1)  - пачка картонная</t>
  </si>
  <si>
    <t>таблетки, покрытые пленочной оболочкой, 600 мг, 15 шт. - контурная ячейковая  упаковка (4)  - пачка картонная</t>
  </si>
  <si>
    <t>таблетки, покрытые пленочной оболочкой, 600 мг, 15 шт. - контурная ячейковая  упаковка (6)  - пачка картонная</t>
  </si>
  <si>
    <t>Пролиа®</t>
  </si>
  <si>
    <t>ЛП-№(001390)-(РГ-RU)</t>
  </si>
  <si>
    <t>ЛП-№(001947)-(РГ-RU)</t>
  </si>
  <si>
    <t>4660007816170</t>
  </si>
  <si>
    <t>4660007816187</t>
  </si>
  <si>
    <t>капсулы, 75 мг, 10 шт. - контурная ячейковая  упаковка (1)  - пачка картонная</t>
  </si>
  <si>
    <t>капсулы, 75 мг, 10 шт. - контурная ячейковая  упаковка (6)  - пачка картонная</t>
  </si>
  <si>
    <t>капсулы, 75 мг, 10 шт. - контурная ячейковая  упаковка (9)  - пачка картонная</t>
  </si>
  <si>
    <t>капсулы, 75 мг, 30 шт. - банка (1)  - пачка картонная</t>
  </si>
  <si>
    <t>капсулы, 75 мг, 90 шт. - банка (1)  - пачка картонная</t>
  </si>
  <si>
    <t>ВИАНВАК® (Вакцина брюшнотифозная Ви-полисахаридная)</t>
  </si>
  <si>
    <t>Кордафлекс®</t>
  </si>
  <si>
    <t>L01EA01</t>
  </si>
  <si>
    <t>раствор для местного и наружного применения, 0.5%, 100 мл - флакон полимерный с насадкой (1)  - пачка картонная</t>
  </si>
  <si>
    <t>раствор для местного и наружного применения, 0,2%, 1 л - бутыли полимерные (12)  / в комплекте с колпачком-дозатором / - коробки картонные (для стационаров)</t>
  </si>
  <si>
    <t>раствор для местного и наружного применения, 0.2%, 1 л - бутыли (12)  - коробки картонные (для стационаров)</t>
  </si>
  <si>
    <t>L01XG02</t>
  </si>
  <si>
    <t>раствор для внутримышечного введения, компонент I-0.5 мл/доза+компонент II-0.5 мл/доза, 0.5 мл (1 доза) - флаконы (10)  / компонент I / - пачки картонные</t>
  </si>
  <si>
    <t>ЛП-№(002656)-(РГ-RU)</t>
  </si>
  <si>
    <t>капсулы, 75 мг, 10 шт. - банка (1)  - пачка картонная</t>
  </si>
  <si>
    <t>таблетки, покрытые пленочной оболочкой, 25 мг, 7 шт. - контурная ячейковая упаковка (4)  - пачка картонная</t>
  </si>
  <si>
    <t>таблетки, 15 мг, 56 шт. - банки (1)  - пачки картонные</t>
  </si>
  <si>
    <t>ЛП-№(003574)-(РГ-RU)</t>
  </si>
  <si>
    <t>4670140212494</t>
  </si>
  <si>
    <t>таблетки, 20 мг, 56 шт. - банки (1)  - пачки картонные</t>
  </si>
  <si>
    <t>4670140212524</t>
  </si>
  <si>
    <t>таблетки, 5 мг, 56 шт. - банки (1)  - пачки картонные</t>
  </si>
  <si>
    <t>4670140212272</t>
  </si>
  <si>
    <t>таблетки, 15 мг, 14 шт. - упаковки ячейковые контурные (4)  - пачки картонные</t>
  </si>
  <si>
    <t>4670140212517</t>
  </si>
  <si>
    <t>4670140212548</t>
  </si>
  <si>
    <t>4670140212319</t>
  </si>
  <si>
    <t>таблетки, 15 мг, 7 шт. - упаковки ячейковые контурные (8)  - пачки картонные</t>
  </si>
  <si>
    <t>4670140212500</t>
  </si>
  <si>
    <t>4670140212531</t>
  </si>
  <si>
    <t>4670140212289</t>
  </si>
  <si>
    <t>ЛП-№(003003)-(РГ-RU)</t>
  </si>
  <si>
    <t>ЛП-№(003678)-(РГ-RU)</t>
  </si>
  <si>
    <t>4602521016735</t>
  </si>
  <si>
    <t>4607011637032</t>
  </si>
  <si>
    <t>таблетки, покрытые пленочной оболочкой, 600 мг, 15 шт. - контурная ячейковая упаковка (2)  - пачка картонная</t>
  </si>
  <si>
    <t>капсулы, 200 мг, 8 шт. - контурная ячейковая упаковка (5)  - пачка картонная</t>
  </si>
  <si>
    <t>ЛП-№(004360)-(РГ-RU)</t>
  </si>
  <si>
    <t>таблетки, покрытые пленочной оболочкой, 2.5 мг, 30 шт. - блистеры (2)  - пачки картонные</t>
  </si>
  <si>
    <t>ФУЛВЕСТРАНТ</t>
  </si>
  <si>
    <t>таблетки, покрытые пленочной оболочкой, 40 мг, 28 шт. - банки (1)  - пачки картонные</t>
  </si>
  <si>
    <t>таблетки, покрытые пленочной оболочкой, 25 мг, 14 шт. - контурная ячейковая упаковка (2)  - пачка картонная</t>
  </si>
  <si>
    <t xml:space="preserve">Вл.Вып.к.Перв.Уп.Втор.Уп.Пр.Симпекс Фарма Пвт. Лтд., Индия (U33112DL1997PTC085657); </t>
  </si>
  <si>
    <t>таблетки, покрытые пленочной оболочкой, 10 мг, 100 шт. - флаконы (1)  - пачки картонные</t>
  </si>
  <si>
    <t>раствор для приема внутрь, 15 мг/5 мл, 100 мл - флаконы (1)  / мерная ложка / - пачки картонные</t>
  </si>
  <si>
    <t>4603905022618</t>
  </si>
  <si>
    <t>раствор для приема внутрь, 15 мг/5 мл, 100 мл - флаконы (1)  / мерный стаканчик / - пачки картонные</t>
  </si>
  <si>
    <t>4603905022601</t>
  </si>
  <si>
    <t>раствор для приема внутрь, 30 мг/5 мл, 100 мл - флаконы (1)  / мерная ложка / - пачки картонные</t>
  </si>
  <si>
    <t>4603905022670</t>
  </si>
  <si>
    <t>раствор для приема внутрь, 30 мг/5 мл, 100 мл - флаконы (1)  / мерный стаканчик / - пачки картонные</t>
  </si>
  <si>
    <t>4603905022663</t>
  </si>
  <si>
    <t>ЛП-№(005153)-(РГ-RU)</t>
  </si>
  <si>
    <t>Вифенд®</t>
  </si>
  <si>
    <t>ЛП-№(002466)-(РГ-RU)</t>
  </si>
  <si>
    <t>таблетки, покрытые пленочной оболочкой, 90 мг, 10 шт. - упаковки ячейковые контурные (6)  - пачки картонные</t>
  </si>
  <si>
    <t>4630098003919</t>
  </si>
  <si>
    <t>Оксидевит®</t>
  </si>
  <si>
    <t>ЛП-№(003780)-(РГ-RU)</t>
  </si>
  <si>
    <t>таблетки, покрытые пленочной оболочкой, 360 мг, 10 шт. - контурная ячейковая упаковка (9)  - пачка картонная</t>
  </si>
  <si>
    <t>таблетки, покрытые пленочной оболочкой, 180 мг, 10 шт. - контурная ячейковая упаковка (9)  - пачка картонная</t>
  </si>
  <si>
    <t xml:space="preserve">Вл.АксельФарм ООО, Россия (5005066300); Вып.к.Перв.Уп.Втор.Уп.Пр.Общество с ограниченной ответственностью "ОнкоТаргет" (ООО "ОнкоТаргет"), Россия (9723087602); </t>
  </si>
  <si>
    <t>раствор для подкожного введения, 1.7 мг/доза, 3 мл - шприц-ручки (1)  / в комплекте с иглами - 4 шт. / - пачки картонные</t>
  </si>
  <si>
    <t>раствор для подкожного введения, 2.4 мг/доза, 3 мл - шприц-ручки (1)  / в комплекте с иглами - 4 шт. / - пачки картонные</t>
  </si>
  <si>
    <t xml:space="preserve">Вл.Пфайзер Инк, США (13-5315170); Вып.к.Перв.Уп.Втор.Уп.Пр.Пфайзер Мэнюфэкчуринг Бельгия НВ, Бельгия (BE 0400778165); </t>
  </si>
  <si>
    <t xml:space="preserve">Вл.Вып.к.Рекордати химическая и фармацевтическая индустрия С.п.А., Италия (00748210150); Перв.Уп.Втор.Уп.Пр.Толмар Инк, США (20-5990340); </t>
  </si>
  <si>
    <t>ЛП-№(003894)-(РГ-RU)</t>
  </si>
  <si>
    <t>капсулы, 2.5 мг, 10 шт. - упаковка ячейковая  контурная (3)  - пачка  картонная</t>
  </si>
  <si>
    <t xml:space="preserve">Вл.Вып.к.Общество с ограниченной ответственностью "ФАРМАПАРК" (ООО "ФАРМАПАРК"), Россия (5024049406); Перв.Уп.Втор.Уп.Пр.Общество с ограниченной ответственностью "ОнкоТаргет" (ООО "ОнкоТаргет"), Россия (9723087602); </t>
  </si>
  <si>
    <t>Кипролис®</t>
  </si>
  <si>
    <t>ЛП-№(004408)-(РГ-RU)</t>
  </si>
  <si>
    <t>раствор для внутривенного и подкожного введения, 10000 МЕ/мл, 1 мл - ампулы (5)  - пачки картонные</t>
  </si>
  <si>
    <t xml:space="preserve">Вл.Общество с ограниченной ответственностью "ФАРМАПАРК" (ООО "ФАРМАПАРК"), Россия (5024049406); 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</si>
  <si>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ЛП-№(007825)-(РГ-RU)</t>
  </si>
  <si>
    <t>раствор для внутривенного и подкожного введения, 10000 МЕ/мл, 1 мл - ампулы (10)  - пачки картонные</t>
  </si>
  <si>
    <t>раствор для внутривенного и подкожного введения, 10000 МЕ/мл, 1 мл - флаконы (10)  - пачки картонные</t>
  </si>
  <si>
    <t>раствор для внутривенного и подкожного введения, 5000 МЕ/мл, 1 мл - флаконы (10)  - пачки картонные</t>
  </si>
  <si>
    <t>раствор для внутривенного и подкожного введения, 2000 МЕ/мл, 1 мл - флаконы (10)  - пачки картонные</t>
  </si>
  <si>
    <t>ЛП-№(008096)-(РГ-RU)</t>
  </si>
  <si>
    <t xml:space="preserve">Вл.Амджен Европа Б.В., Нидерланды (NL804580479B01); Перв.Уп.Пр.Амджен Мэньюфэкчуринг Лимитед ЛЛС, Пуэрто-Рико, США (98-0210484); Вып.к.Втор.Уп.Общество с ограниченной ответственностью "Добролек" (ООО "Добролек"), Россия (7724774770); </t>
  </si>
  <si>
    <t>ЛП-№(000041)-(РГ-RU)</t>
  </si>
  <si>
    <t xml:space="preserve">Вл.Вып.к.Втор.Уп.Амджен Европа Б.В., Нидерланды (NL804580479B01); Перв.Уп.Пр.Амджен Технолоджи (Айрлэнд) Анлимитед Компани, Ирландия (IE6435665J); </t>
  </si>
  <si>
    <t>ПегАльтевир®</t>
  </si>
  <si>
    <t>ЛП-№(009417)-(РГ-RU)</t>
  </si>
  <si>
    <t>капсулы, 150 мг, 8 шт. - контурная ячейковая  упаковка (15)  - пачка картонная</t>
  </si>
  <si>
    <t>капсулы, 200 мг, 8 шт. - контурная ячейковая  упаковка (15)  - пачка картонная</t>
  </si>
  <si>
    <t>Вектибикс®</t>
  </si>
  <si>
    <t>L01FE02</t>
  </si>
  <si>
    <t>ЛП-№(008407)-(РГ-RU)</t>
  </si>
  <si>
    <t xml:space="preserve">Вл.Акционерное общество "Р-Фарм" (АО "Р-Фарм"), Россия 123154, г. Москва, ул. Берзарина, д. 19, корп. 1, ~ (7726311464); Вып.к.Перв.Уп.Втор.Уп.Пр.Общество с ограниченной ответственностью "Р-Опра" (ООО "Р-Опра"), Россия (7734683995); </t>
  </si>
  <si>
    <t>ЛП-№(009240)-(РГ-RU)</t>
  </si>
  <si>
    <t>таблетки, 50 мг, 10 шт. - контурная ячейковая упаковка (блистер) (3)  - пачка картонная</t>
  </si>
  <si>
    <t>лиофилизат для приготовления раствора для подкожного введения, 100 мкг, 100 мкг - флаконы (1)  / в комплекте с растворителем (ампулы) 0.7 мл -1 шт. / - пачки картонные</t>
  </si>
  <si>
    <t xml:space="preserve">Вл.Вып.к.Общество с ограниченной ответственностью "ФАРМАПАРК" (ООО "ФАРМАПАРК"), Россия (5024049406); Перв.Уп.Втор.Уп.Пр.Открытое акционерное общество "Фармстандарт-Уфимский витаминный завод" (ОАО "Фармстандарт-УфаВИТА"), Россия (0274036993); </t>
  </si>
  <si>
    <t>4607013011991</t>
  </si>
  <si>
    <t>лиофилизат для приготовления раствора для подкожного введения, 120 мкг, 120 мкг - флаконы (1)  / в комплекте с растворителем (ампулы) 0.7 мл -1 шт. / - пачки картонные</t>
  </si>
  <si>
    <t>4607013012578</t>
  </si>
  <si>
    <t>4607013012806</t>
  </si>
  <si>
    <t>Альтевир®</t>
  </si>
  <si>
    <t>раствор для инъекций, 3 млн.МЕ/мл, 1 мл - ампулы (5)  - пачки картонные</t>
  </si>
  <si>
    <t>ЛП-№(010085)-(РГ-RU)</t>
  </si>
  <si>
    <t>раствор для инъекций, 5 млн.МЕ/мл, 1 мл - ампулы (5)  - пачки картонные</t>
  </si>
  <si>
    <t>раствор для инъекций, 3 млн.МЕ/мл, 1 мл - шприцы (1)  - пачки картонные</t>
  </si>
  <si>
    <t>раствор для подкожного введения, 150 мг/мл, 1 мл - шприцы в автоинжекторах (ручках) (1)  - пачка картонная</t>
  </si>
  <si>
    <t>лиофилизат для приготовления раствора для подкожного введения, 22.5 мг, 22.5 мг - шприцы (1)  / система шприцев: (шприц Б) 32.6 мг - 1 шт., растворитель (шприц А) 490 мг - 1 шт., адаптер с защелкивающейся кнопкой - 1 шт., игла инъекционная - 1 шт. / - пачки картонные</t>
  </si>
  <si>
    <t xml:space="preserve">Вл.Рекордати химическая и фармацевтическая индустрия С.п.А., Италия (00748210150); Вып.к.Перв.Уп.Втор.Уп.Пр.Толмар Инк, США (20-5990340); </t>
  </si>
  <si>
    <t>лиофилизат для приготовления раствора для подкожного введения, 45 мг, 45 мг - шприцы (1)  / система шприцев: (шприц Б) 63.7 мг - 1 шт., растворитель (шприц А) 436 мг - 1 шт., адаптер с защелкивающейся кнопкой - 1 шт., игла инъекционная - 1 шт. / - пачки картонные</t>
  </si>
  <si>
    <t>лиофилизат для приготовления раствора для подкожного введения, 7.5 мг, 7.5 мг - шприцы (1)  / система шприцев: (шприц Б) 13.1 мг - 1 шт., растворитель (шприц А) 378 мг - 1 шт., адаптер с защелкивающейся кнопкой - 1 шт., игла инъекционная - 1 шт. / - пачки картонные</t>
  </si>
  <si>
    <t>капсулы, 75 мг, 10 шт. - контурная ячейковая  упаковка (3)  - пачка картонная</t>
  </si>
  <si>
    <t>ЛП-№(007960)-(РГ-RU)</t>
  </si>
  <si>
    <t>таблетки, покрытые пленочной оболочкой, 5 мг, 15 шт. - блистеры (6)  - пачки картонные</t>
  </si>
  <si>
    <t>4607011636523</t>
  </si>
  <si>
    <t>18.08.2025 
1288/20-25/ОС-подтв</t>
  </si>
  <si>
    <t>раствор для приема внутрь, 15 мг/5 мл, 100 мл - флакон (1)  / мерная ложка / - пачка картонная</t>
  </si>
  <si>
    <t>4603905018703</t>
  </si>
  <si>
    <t>раствор для приема внутрь, 15 мг/5 мл, 100 мл - флакон (1)  / мерный стаканчик / - пачка картонная</t>
  </si>
  <si>
    <t>4603905018383</t>
  </si>
  <si>
    <t>раствор для приема внутрь, 30 мг/5 мл, 100 мл - флакон (1)  / мерная ложка / - пачка картонная</t>
  </si>
  <si>
    <t>4603905018758</t>
  </si>
  <si>
    <t>раствор для приема внутрь, 30 мг/5 мл, 100 мл - флакон (1)  / мерный стаканчик / - пачка картонная</t>
  </si>
  <si>
    <t>4603905018420</t>
  </si>
  <si>
    <t>22.08.2025 
1317/20-25/ОС-подтв</t>
  </si>
  <si>
    <t>Моксифлоксацин Полисан®</t>
  </si>
  <si>
    <t>ЛП-№(010442)-(РГ-RU)</t>
  </si>
  <si>
    <t>29.08.2025 
1360/20-25/ОС-подтв</t>
  </si>
  <si>
    <t>29.08.2025 
1361/20-25/ОС-подтв</t>
  </si>
  <si>
    <t>Инсудайв® Слим</t>
  </si>
  <si>
    <t>раствор для подкожного введения, 0.5 мг/доза, 1.5 мл - шприц-ручки (1)  / в комплекте с иглами - 4 шт. / - пачки картонные</t>
  </si>
  <si>
    <t>ЛП-№(010983)-(РГ-RU)</t>
  </si>
  <si>
    <t>01.09.2025 
1363/20-25</t>
  </si>
  <si>
    <t>4680068455286</t>
  </si>
  <si>
    <t>раствор для подкожного введения, 0.25 мг/доза, 1.5 мл - шприц-ручки (1)  / в комплекте с иглами - 4 шт. / - пачки картонные</t>
  </si>
  <si>
    <t>4680068455279</t>
  </si>
  <si>
    <t>4680068455293</t>
  </si>
  <si>
    <t>4680068455309</t>
  </si>
  <si>
    <t>4680068455316</t>
  </si>
  <si>
    <t>01.09.2025 
1364/20-25</t>
  </si>
  <si>
    <t>раствор для инфузий, 400 мг/250 мл, 250 мл - контейнеры (5)  - ящики картонные (для стационаров)</t>
  </si>
  <si>
    <t>01.09.2025 
1365/20-25</t>
  </si>
  <si>
    <t>4603191002738</t>
  </si>
  <si>
    <t>раствор для инфузий, 400 мг/250 мл, 250 мл - контейнеры (10)  - ящики картонные (для стационаров)</t>
  </si>
  <si>
    <t>4603191002745</t>
  </si>
  <si>
    <t>ЛП-№(010002)-(РГ-RU)</t>
  </si>
  <si>
    <t>01.09.2025 
25-7-4331622-изм</t>
  </si>
  <si>
    <t>суппозитории вагинальные, 16 мг, 5 шт. - контурная  ячейковая упаковка (1)  - пачка  картонная</t>
  </si>
  <si>
    <t>ЛП-№(010908)-(РГ-RU)</t>
  </si>
  <si>
    <t>01.09.2025 
25-7-4333785-изм</t>
  </si>
  <si>
    <t>суппозитории вагинальные, 16 мг, 5 шт. - контурная ячейковая  упаковка (2)  - пачка картонная</t>
  </si>
  <si>
    <t>концентрат для приготовления раствора для инфузий, 40 мг/мл, 10 мл - ампула (45)  - коробка картонная (для стационаров)</t>
  </si>
  <si>
    <t>ЛП-№(011096)-(РГ-RU)</t>
  </si>
  <si>
    <t>02.09.2025 
25-7-4335285-изм</t>
  </si>
  <si>
    <t>концентрат для приготовления раствора для инфузий, 40 мг/мл, 20 мл - ампула (45)  - коробка картонная (для стационаров)</t>
  </si>
  <si>
    <t>концентрат для приготовления раствора для инфузий, 40 мг/мл, 20 мл - ампула (10)  - пачка картонная</t>
  </si>
  <si>
    <t>концентрат для приготовления раствора для инфузий, 40 мг/мл, 10 мл - ампула (15)  - пачка картонная</t>
  </si>
  <si>
    <t>концентрат для приготовления раствора для инфузий, 40 мг/мл, 20 мл - ампула (15)  - пачка картонная</t>
  </si>
  <si>
    <t>концентрат для приготовления раствора для инфузий, 40 мг/мл, 10 мл - флакон (48)  - коробка картонная (для стационаров)</t>
  </si>
  <si>
    <t>концентрат для приготовления раствора для инфузий, 40 мг/мл, 20 мл - флакон (48)  - коробка картонная (для стационаров)</t>
  </si>
  <si>
    <t>концентрат для приготовления раствора для инфузий, 40 мг/мл, 10 мл - флакон (50)  - коробка картонная (для стационаров)</t>
  </si>
  <si>
    <t>концентрат для приготовления раствора для инфузий, 40 мг/мл, 20 мл - флакон (50)  - коробка картонная (для стационаров)</t>
  </si>
  <si>
    <t>концентрат для приготовления раствора для инфузий, 40 мг/мл, 10 мл - флакон (1)  - пачка картонная</t>
  </si>
  <si>
    <t>концентрат для приготовления раствора для инфузий, 40 мг/мл, 20 мл - флакон (1)  - пачка картонная</t>
  </si>
  <si>
    <t>концентрат для приготовления раствора для инфузий, 40 мг/мл, 10 мл - флакон (5)  - пачка картонная</t>
  </si>
  <si>
    <t>концентрат для приготовления раствора для инфузий, 40 мг/мл, 20 мл - флакон (5)  - пачка картонная</t>
  </si>
  <si>
    <t>концентрат для приготовления раствора для инфузий, 40 мг/мл, 10 мл - флакон (6)  - пачка картонная</t>
  </si>
  <si>
    <t>концентрат для приготовления раствора для инфузий, 40 мг/мл, 20 мл - флакон (6)  - пачка картонная</t>
  </si>
  <si>
    <t>концентрат для приготовления раствора для инфузий, 40 мг/мл, 10 мл - флакон (10)  - пачка картонная</t>
  </si>
  <si>
    <t>концентрат для приготовления раствора для инфузий, 40 мг/мл, 20 мл - флакон (10)  - пачка картонная</t>
  </si>
  <si>
    <t>концентрат для приготовления раствора для инфузий, 40 мг/мл, 10 мл - флакон (12)  - пачка картонная</t>
  </si>
  <si>
    <t>концентрат для приготовления раствора для инфузий, 40 мг/мл, 20 мл - флакон (12)  - пачка картонная</t>
  </si>
  <si>
    <t>концентрат для приготовления раствора для инфузий, 40 мг/мл, 10 мл - флакон (15)  - пачка картонная</t>
  </si>
  <si>
    <t>концентрат для приготовления раствора для инфузий, 40 мг/мл, 20 мл - флакон (15)  - пачка картонная</t>
  </si>
  <si>
    <t>концентрат для приготовления раствора для инфузий, 40 мг/мл, 10 мл - флакон (20)  - пачка картонная</t>
  </si>
  <si>
    <t>концентрат для приготовления раствора для инфузий, 40 мг/мл, 20 мл - флакон (20)  - пачка картонная</t>
  </si>
  <si>
    <t>02.09.2025 
25-7-4335628-изм</t>
  </si>
  <si>
    <t>01.09.2025 
1366/20-25</t>
  </si>
  <si>
    <t>раствор для внутримышечного введения, 250 мг, 5 мл - флакон (1)  - пачка  картонная</t>
  </si>
  <si>
    <t>ЛП-№(011043)-(РГ-RU)</t>
  </si>
  <si>
    <t>01.09.2025 
1368/20-25</t>
  </si>
  <si>
    <t>4620191131879</t>
  </si>
  <si>
    <t>раствор для внутримышечного введения, 250 мг, 5 мл - флакон (2)  - пачка картонная</t>
  </si>
  <si>
    <t>4620191131886</t>
  </si>
  <si>
    <t>01.09.2025 
1369/20-25</t>
  </si>
  <si>
    <t>01.09.2025 
1370/20-25</t>
  </si>
  <si>
    <t>01.09.2025 
1371/20-25</t>
  </si>
  <si>
    <t>01.09.2025 
1372/20-25</t>
  </si>
  <si>
    <t>01.09.2025 
1373/20-25/ОС</t>
  </si>
  <si>
    <t>01.09.2025 
1374/20-25/ОС-подтв</t>
  </si>
  <si>
    <t>порошок для приготовления раствора для внутримышечного введения, 1 г, 1.063 г - флакон (50)  - коробка картонная (для стационаров)</t>
  </si>
  <si>
    <t>ЛП-№(011115)-(РГ-RU)</t>
  </si>
  <si>
    <t>03.09.2025 
25-7-4335924-изм</t>
  </si>
  <si>
    <t>ЛП-№(011026)-(РГ-RU)</t>
  </si>
  <si>
    <t>03.09.2025 
25-7-4335923-ОС-изм</t>
  </si>
  <si>
    <t>Эврензо</t>
  </si>
  <si>
    <t>таблетки, покрытые пленочной оболочкой, 100 мг, 12 шт. - блистеры (1)  - пачки картонные</t>
  </si>
  <si>
    <t xml:space="preserve">Вл.Астеллас Фарма Юроп Б.В., Нидерланды (NL001378995B01); Пр.Каталент Фарма Солюшнс ЛЛС, США (13-4268760); Вып.к.Перв.Уп.Втор.Уп.Дельфарм Меппель Б.В., Нидерланды (NL865660712B01); </t>
  </si>
  <si>
    <t>ЛП-№(010586)-(РГ-RU)</t>
  </si>
  <si>
    <t>04.09.2025 
25-7-4336175-изм</t>
  </si>
  <si>
    <t>4607098453419</t>
  </si>
  <si>
    <t>таблетки, покрытые пленочной оболочкой, 150 мг, 12 шт. - блистеры (1)  - пачки картонные</t>
  </si>
  <si>
    <t>4607098453426</t>
  </si>
  <si>
    <t>таблетки, покрытые пленочной оболочкой, 20 мг, 12 шт. - блистеры (1)  - пачки картонные</t>
  </si>
  <si>
    <t>4607098453389</t>
  </si>
  <si>
    <t>таблетки, покрытые пленочной оболочкой, 50 мг, 12 шт. - блистеры (1)  - пачки картонные</t>
  </si>
  <si>
    <t>4607098453396</t>
  </si>
  <si>
    <t>таблетки, покрытые пленочной оболочкой, 70 мг, 12 шт. - блистеры (1)  - пачки картонные</t>
  </si>
  <si>
    <t>4607098453402</t>
  </si>
  <si>
    <t>лиофилизат для приготовления раствора для внутримышечного введения и раствора для ингаляций, 1.16 мг, 1 шт. - ампула (3)  - пачка картонная</t>
  </si>
  <si>
    <t>ЛП-№(010874)-(РГ-RU)</t>
  </si>
  <si>
    <t>04.09.2025 
25-7-4335922-изм</t>
  </si>
  <si>
    <t>лиофилизат для приготовления раствора для внутримышечного введения и раствора для ингаляций, 5.8 мг, 1 шт. - флакон (5)  - пачка картонная</t>
  </si>
  <si>
    <t>лиофилизат для приготовления раствора для внутримышечного введения и раствора для ингаляций, 1.16 мг, 1 шт. - ампула (1)  - пачка картонная</t>
  </si>
  <si>
    <t>лиофилизат для приготовления раствора для внутримышечного введения и раствора для ингаляций, 1.16 мг, 1 шт. - ампула (2)  - пачка картонная</t>
  </si>
  <si>
    <t>лиофилизат для приготовления раствора для внутримышечного введения и раствора для ингаляций, 1.16 мг, 1 шт. - ампула (4)  - пачка картонная</t>
  </si>
  <si>
    <t>лиофилизат для приготовления раствора для внутримышечного введения и раствора для ингаляций, 1.16 мг, 1 шт. - флакон (4)  - пачка картонная</t>
  </si>
  <si>
    <t>лиофилизат для приготовления раствора для внутримышечного введения и раствора для ингаляций, 1.16 мг, 1 шт. - флакон (5)  - пачка картонная</t>
  </si>
  <si>
    <t>лиофилизат для приготовления раствора для внутримышечного введения и раствора для ингаляций, 5.8 мг, 1 шт. - флакон (10)  - пачка картонная</t>
  </si>
  <si>
    <t>лиофилизат для приготовления раствора для внутримышечного введения и раствора для ингаляций, 1.16 мг, 1 шт. - флакон (20)  - пачка картонная</t>
  </si>
  <si>
    <t>лиофилизат для приготовления раствора для внутримышечного введения и раствора для ингаляций, 1.16 мг, 1 шт. - флакон (5)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</si>
  <si>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(10)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</si>
  <si>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ампула (1)  - пачка картонная</t>
  </si>
  <si>
    <t>лиофилизат для приготовления раствора для внутримышечного введения и раствора для ингаляций, 5.8 мг, 1 шт. - флакон (1)  - пачка картонная</t>
  </si>
  <si>
    <t>лиофилизат для приготовления раствора для внутримышечного введения и раствора для ингаляций, 5.8 мг, 1 шт. - флакон (5)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</si>
  <si>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флакон (3)  - пачка картонная</t>
  </si>
  <si>
    <t>лиофилизат для приготовления раствора для внутримышечного введения и раствора для ингаляций, 1.16 мг, 1 шт. - флакон (10)  - пачка картонная</t>
  </si>
  <si>
    <t>лиофилизат для приготовления раствора для внутримышечного введения и раствора для ингаляций, 1.16 мг, 1 шт. - ампула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</si>
  <si>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ампула (6)  - пачка картонная</t>
  </si>
  <si>
    <t>лиофилизат для приготовления раствора для внутримышечного введения и раствора для ингаляций, 1.16 мг, 1 шт. - ампула (7)  - пачка картонная</t>
  </si>
  <si>
    <t>лиофилизат для приготовления раствора для внутримышечного введения и раствора для ингаляций, 1.16 мг, 1 шт. - флакон (6)  - пачка картонная</t>
  </si>
  <si>
    <t>лиофилизат для приготовления раствора для внутримышечного введения и раствора для ингаляций, 1.16 мг, 1 шт. - ампула (8)  - пачка картонная</t>
  </si>
  <si>
    <t>лиофилизат для приготовления раствора для внутримышечного введения и раствора для ингаляций, 1.16 мг, 1 шт. - ампула (5)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</si>
  <si>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(1)  - пачка картонная</t>
  </si>
  <si>
    <t>лиофилизат для приготовления раствора для внутримышечного введения и раствора для ингаляций, 1.16 мг, 1 шт. - флакон (8)  - пачка картонная</t>
  </si>
  <si>
    <t>лиофилизат для приготовления раствора для внутримышечного введения и раствора для ингаляций, 5.8 мг, 1 шт. - ампула (5)  - пачка картонная</t>
  </si>
  <si>
    <t>лиофилизат для приготовления раствора для внутримышечного введения и раствора для ингаляций, 5.8 мг, 1 шт. - ампула (10)  - пачка картонная</t>
  </si>
  <si>
    <t>лиофилизат для приготовления раствора для внутримышечного введения и раствора для ингаляций, 5.8 мг, 1 шт. - ампула (5)  - пачка картонная (для стационаров)</t>
  </si>
  <si>
    <t>лиофилизат для приготовления раствора для внутримышечного введения и раствора для ингаляций, 5.8 мг, 1 шт. - ампула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</si>
  <si>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ампула (5)  - пачка картонная</t>
  </si>
  <si>
    <t>лиофилизат для приготовления раствора для внутримышечного введения и раствора для ингаляций, 1.16 мг, 1 шт. - ампула (9)  - пачка картонная</t>
  </si>
  <si>
    <t>лиофилизат для приготовления раствора для внутримышечного введения и раствора для ингаляций, 1.16 мг, 1 шт. - ампула (20)  - пачка картонная</t>
  </si>
  <si>
    <t>лиофилизат для приготовления раствора для внутримышечного введения и раствора для ингаляций, 5.8 мг, 1 шт. - флакон (10)  - пачка картонная (для стационаров)</t>
  </si>
  <si>
    <t>лиофилизат для приготовления раствора для внутримышечного введения и раствора для ингаляций, 1.16 мг, 1 шт. - флакон (2)  - пачка картонная</t>
  </si>
  <si>
    <t>лиофилизат для приготовления раствора для внутримышечного введения и раствора для ингаляций, 1.16 мг, 1 шт. - флакон (3)  - пачка картонная</t>
  </si>
  <si>
    <t>лиофилизат для приготовления раствора для внутримышечного введения и раствора для ингаляций, 1.16 мг, 1 шт. - ампула (10)  - пачка картонная</t>
  </si>
  <si>
    <t>лиофилизат для приготовления раствора для внутримышечного введения и раствора для ингаляций, 5.8 мг, 1 шт. - ампула (3)  - пачка картонная</t>
  </si>
  <si>
    <t>лиофилизат для приготовления раствора для внутримышечного введения и раствора для ингаляций, 1.16 мг, 1 шт. - флакон (7)  - пачка картонная</t>
  </si>
  <si>
    <t>лиофилизат для приготовления раствора для внутримышечного введения и раствора для ингаляций, 1.16 мг, 1 шт. - флакон (9)  - пачка картонная</t>
  </si>
  <si>
    <t>Адваграф®</t>
  </si>
  <si>
    <t>ЛП-№(008841)-(РГ-RU)</t>
  </si>
  <si>
    <t>04.09.2025 
25-7-4336174-ОПР-изм</t>
  </si>
  <si>
    <t>4607098453495</t>
  </si>
  <si>
    <t>4607098453501</t>
  </si>
  <si>
    <t>4607098453518</t>
  </si>
  <si>
    <t>таблетки кишечнорастворимые, покрытые пленочной оболочкой, 200 мг, 500 шт. - пакет (1)  - банка полимерная (для стационаров)</t>
  </si>
  <si>
    <t xml:space="preserve">Вл.Общество с ограниченной ответственностью "ЭДВАНСД ТРЕЙДИНГ", Россия (7733167483); Вып.к.Перв.Уп.Втор.Уп.Пр.Общество с ограниченной ответственностью "Эдвансд Фармасьютикалс" (ООО "Эдвансд Фарма"), Россия (3120099445); </t>
  </si>
  <si>
    <t>ЛП-№(006348)-(РГ-RU)</t>
  </si>
  <si>
    <t>05.09.2025 
25-7-4336310-ОПР-изм</t>
  </si>
  <si>
    <t>4680628911276</t>
  </si>
  <si>
    <t>таблетки кишечнорастворимые, покрытые пленочной оболочкой, 500 мг, 500 шт. - пакет (1)  - банка полимерная (для стационаров)</t>
  </si>
  <si>
    <t>4680628911306</t>
  </si>
  <si>
    <t xml:space="preserve">Вл.Берингер Ингельхайм Интернешнл ГмбХ, Германия (DE811138149); Пр.Каталент Германия Эбербах ГмбХ, Германия (DE 202278367); Вып.к.Перв.Уп.Втор.Уп.Берингер Ингельхайм Фарма ГмбХ и Ко.КГ, Германия (DE143290578); </t>
  </si>
  <si>
    <t>L01EX09</t>
  </si>
  <si>
    <t>05.09.2025 
25-7-4336426-ОПР-изм</t>
  </si>
  <si>
    <t>таблетки, покрытые пленочной оболочкой, 80 мг, 10 шт. - упаковки ячейковые контурные (2)  - пачки картонные</t>
  </si>
  <si>
    <t>ЛП-№(010590)-(РГ-RU)</t>
  </si>
  <si>
    <t>04.09.2025 
25-7-4336126-изм</t>
  </si>
  <si>
    <t>4620305921174</t>
  </si>
  <si>
    <t>4620305921181</t>
  </si>
  <si>
    <t>ЛП-№(010976)-(РГ-RU)</t>
  </si>
  <si>
    <t>04.09.2025 
25-7-4335286-ОС-изм</t>
  </si>
  <si>
    <t>таблетки, покрытые пленочной оболочкой, 5 мг, 15 шт. - блистеры (2)  - пачки картонные</t>
  </si>
  <si>
    <t>04.09.2025 
25-7-4336290-ОПР-изм</t>
  </si>
  <si>
    <t xml:space="preserve">Вл.Астеллас Фарма Юроп Б.В., Нидерланды (NL001378995B01); Пр.Астеллас Фарма Инк, Япония, Япония (7010001139549); Вып.к.Перв.Уп.Втор.Уп.Дельфарм Меппель Б.В., Нидерланды (NL865660712B01); </t>
  </si>
  <si>
    <t>04.09.2025 
25-7-4336176-изм</t>
  </si>
  <si>
    <t>03.09.2025 
25-7-4335947-ОПР-изм</t>
  </si>
  <si>
    <t>8715131030957</t>
  </si>
  <si>
    <t>8715131030964</t>
  </si>
  <si>
    <t>04.09.2025 
25-7-4336144-ОС-изм</t>
  </si>
  <si>
    <t>таблетки кишечнорастворимые, покрытые пленочной оболочкой, 1 г, 165 шт. - флаконы (1)  / Для стационаров /</t>
  </si>
  <si>
    <t>ЛП-№(010247)-(РГ-RU)</t>
  </si>
  <si>
    <t>02.09.2025 
25-7-4335953-ОПР-изм</t>
  </si>
  <si>
    <t>таблетки кишечнорастворимые, покрытые пленочной оболочкой, 1 г, 200 шт. - флаконы (1)  / Для стационаров /</t>
  </si>
  <si>
    <t>таблетки кишечнорастворимые, покрытые пленочной оболочкой, 1 г, 300 шт. - флаконы (1)  / Для стационаров /</t>
  </si>
  <si>
    <t>таблетки кишечнорастворимые, покрытые пленочной оболочкой, 1 г, 500 шт. - флаконы (1)  / Для стационаров /</t>
  </si>
  <si>
    <t>таблетки кишечнорастворимые, покрытые пленочной оболочкой, 1 г, 600 шт. - флаконы (1)  / Для стационаров /</t>
  </si>
  <si>
    <t>таблетки кишечнорастворимые, покрытые пленочной оболочкой, 1 г, 1000 шт. - флаконы (1)  / Для стационаров /</t>
  </si>
  <si>
    <t>таблетки кишечнорастворимые, покрытые пленочной оболочкой, 1 г, 50 шт. - флаконы (1)  - пачки картонные</t>
  </si>
  <si>
    <t>таблетки кишечнорастворимые, покрытые пленочной оболочкой, 1 г, 100 шт. - флаконы (1)  - пачки картонные</t>
  </si>
  <si>
    <t>таблетки, 50 мг, 20 шт. - упаковки ячейковые контурные (1)  - пачки картонные</t>
  </si>
  <si>
    <t>02.09.2025 
25-7-4336007-изм</t>
  </si>
  <si>
    <t>4602824029364</t>
  </si>
  <si>
    <t>02.09.2025 
25-7-4335852-ОПР-изм</t>
  </si>
  <si>
    <t>лиофилизат для приготовления раствора для инфузий, 200 мг, 3400 мг - флакон (1)  - коробка картонная</t>
  </si>
  <si>
    <t>ЛП-№(002079)-(ГП-RU)</t>
  </si>
  <si>
    <t>5415062133316</t>
  </si>
  <si>
    <t>ЛП-№(008502)-(РГ-RU)</t>
  </si>
  <si>
    <t>01.09.2025 
25-7-4335114-изм</t>
  </si>
  <si>
    <t>4605453034945</t>
  </si>
  <si>
    <t>раствор для инфузий, 4 мг/100 мл, 100 мл - флакон полимерный (1)  / с 1 портом / - пачка картонная</t>
  </si>
  <si>
    <t>4605453034952</t>
  </si>
  <si>
    <t>4605453034969</t>
  </si>
  <si>
    <t>раствор для инфузий, 4 мг/100 мл, 100 мл - флакон полимерный (28)  - ящик картонный (для стационаров)</t>
  </si>
  <si>
    <t>4605453035003</t>
  </si>
  <si>
    <t>раствор для инфузий, 4 мг/100 мл, 100 мл - флакон полимерный (28)  / с 1 портом / - ящик картонный (для стационаров)</t>
  </si>
  <si>
    <t>4605453035270</t>
  </si>
  <si>
    <t>раствор для инфузий, 4 мг/100 мл, 100 мл - флакон полимерный (28)  / с 2 портами / - ящик картонный (для стационаров)</t>
  </si>
  <si>
    <t>4605453035362</t>
  </si>
  <si>
    <t>раствор для инфузий, 4 мг/100 мл, 100 мл - флакон полимерный (40)  - ящик картонный (для стационаров)</t>
  </si>
  <si>
    <t>4605453035041</t>
  </si>
  <si>
    <t>раствор для инфузий, 4 мг/100 мл, 100 мл - флакон полимерный (40)  / с 2 портами / - ящик картонный (для стационаров)</t>
  </si>
  <si>
    <t>4605453035409</t>
  </si>
  <si>
    <t>раствор для инфузий, 4 мг/100 мл, 100 мл - флакон полимерный (40)  / с 1 портом / - ящик картонный (для стационаров)</t>
  </si>
  <si>
    <t>4605453035317</t>
  </si>
  <si>
    <t>ЛП-№(009101)-(РГ-RU)</t>
  </si>
  <si>
    <t>01.09.2025 
25-7-4335194-ОПР-изм</t>
  </si>
  <si>
    <t>4680628914765</t>
  </si>
  <si>
    <t>4680628914772</t>
  </si>
  <si>
    <t>4680628914789</t>
  </si>
  <si>
    <t>01.09.2025 
25-7-4335166-изм</t>
  </si>
  <si>
    <t>8057742822164</t>
  </si>
  <si>
    <t>8057742822171</t>
  </si>
  <si>
    <t>8057742821839</t>
  </si>
  <si>
    <t>порошок для приготовления концентрата для приготовления раствора для инфузий, 400 мг, 592 мг - флакон (48)  - коробка картонная (для стационаров)</t>
  </si>
  <si>
    <t>ЛП-№(011068)-(РГ-RU)</t>
  </si>
  <si>
    <t>01.09.2025 
25-7-4335284-изм</t>
  </si>
  <si>
    <t>порошок для приготовления концентрата для приготовления раствора для инфузий, 800 мг, 1184 мг - флакон (48)  - коробка картонная (для стационаров)</t>
  </si>
  <si>
    <t>порошок для приготовления концентрата для приготовления раствора для инфузий, 400 мг, 592 мг - флакон (50)  - коробка картонная (для стационаров)</t>
  </si>
  <si>
    <t>порошок для приготовления концентрата для приготовления раствора для инфузий, 800 мг, 1184 мг - флакон (50)  - коробка картонная (для стационаров)</t>
  </si>
  <si>
    <t>порошок для приготовления концентрата для приготовления раствора для инфузий, 400 мг, 592 мг - флакон (1)  - пачка картонная</t>
  </si>
  <si>
    <t>порошок для приготовления концентрата для приготовления раствора для инфузий, 800 мг, 1184 мг - флакон (1)  - пачка картонная</t>
  </si>
  <si>
    <t>порошок для приготовления концентрата для приготовления раствора для инфузий, 400 мг, 592 мг - флакон (5)  - пачка картонная</t>
  </si>
  <si>
    <t>порошок для приготовления концентрата для приготовления раствора для инфузий, 800 мг, 1184 мг - флакон (5)  - пачка картонная</t>
  </si>
  <si>
    <t>порошок для приготовления концентрата для приготовления раствора для инфузий, 400 мг, 592 мг - флакон (6)  - пачка картонная</t>
  </si>
  <si>
    <t>порошок для приготовления концентрата для приготовления раствора для инфузий, 800 мг, 1184 мг - флакон (6)  - пачка картонная</t>
  </si>
  <si>
    <t>порошок для приготовления концентрата для приготовления раствора для инфузий, 400 мг, 592 мг - флакон (10)  - пачка картонная</t>
  </si>
  <si>
    <t>порошок для приготовления концентрата для приготовления раствора для инфузий, 800 мг, 1184 мг - флакон (10)  - пачка картонная</t>
  </si>
  <si>
    <t>порошок для приготовления концентрата для приготовления раствора для инфузий, 400 мг, 592 мг - флакон (12)  - пачка картонная</t>
  </si>
  <si>
    <t>порошок для приготовления концентрата для приготовления раствора для инфузий, 800 мг, 1184 мг - флакон (12)  - пачка картонная</t>
  </si>
  <si>
    <t>порошок для приготовления концентрата для приготовления раствора для инфузий, 400 мг, 592 мг - флакон (15)  - пачка картонная</t>
  </si>
  <si>
    <t>порошок для приготовления концентрата для приготовления раствора для инфузий, 800 мг, 1184 мг - флакон (15)  - пачка картонная</t>
  </si>
  <si>
    <t>порошок для приготовления концентрата для приготовления раствора для инфузий, 400 мг, 592 мг - флакон (20)  - пачка картонная</t>
  </si>
  <si>
    <t>порошок для приготовления концентрата для приготовления раствора для инфузий, 800 мг, 1184 мг - флакон (20)  - пачка картонная</t>
  </si>
  <si>
    <t>ТИКАГРЕЛОР МИРФАРМ</t>
  </si>
  <si>
    <t>01.09.2025 
25-7-4335321-изм</t>
  </si>
  <si>
    <t>4607024949924</t>
  </si>
  <si>
    <t>4607024949931</t>
  </si>
  <si>
    <t>05.09.2025 
25-7-4336107-изм</t>
  </si>
  <si>
    <t>4065272579599</t>
  </si>
  <si>
    <t>ЛП-№(010858)-(РГ-RU)</t>
  </si>
  <si>
    <t>02.09.2025 
25-7-4335890-ОС-изм</t>
  </si>
  <si>
    <t>03.09.2025 
25-7-4336238-сниж</t>
  </si>
  <si>
    <t>02.09.2025 
25-7-4336266-сниж</t>
  </si>
  <si>
    <t>ЛП-№(010783)-(РГ-RU)</t>
  </si>
  <si>
    <t>04.09.2025 
25-7-4334024-изм</t>
  </si>
  <si>
    <t>таблетки, покрытые пленочной оболочкой Не указано, 500 мг, 3 шт. - контурные  ячейковые упаковки (1)  - контурные ячейковые упаковки (1) - пачки картонные</t>
  </si>
  <si>
    <t>01.09.2025 
1377/20-25</t>
  </si>
  <si>
    <t>02.09.2025 
1378/20-25</t>
  </si>
  <si>
    <t>02.09.2025 
1379/20-25</t>
  </si>
  <si>
    <t>02.09.2025 
1380/20-25</t>
  </si>
  <si>
    <t>03.09.2025 
1381/20-25/ОС-подтв</t>
  </si>
  <si>
    <t>Гливек®</t>
  </si>
  <si>
    <t>таблетки, покрытые оболочкой, 100 мг, 10 шт. - упаковки ячейковые контурные (6)  - пачки картонные</t>
  </si>
  <si>
    <t xml:space="preserve">Вл.Новартис Фарма АГ, Швейцария (CHE-106.052.527); Пр.Новартис Фарма Продакшнс ГмбХ, Германия (DE142396067); Вып.к.Перв.Уп.Втор.Уп.Лек Фармасьютикалс д.д., Словения (SI87916452); </t>
  </si>
  <si>
    <t>ЛП-№(005299)-(ГП-RU)</t>
  </si>
  <si>
    <t>03.09.2025 
1382/20-25</t>
  </si>
  <si>
    <t>7613421197612</t>
  </si>
  <si>
    <t>03.09.2025 
1383/20-25</t>
  </si>
  <si>
    <t>04.09.2025 
25-7-4335938-изм</t>
  </si>
  <si>
    <t>7613421197650</t>
  </si>
  <si>
    <t>ЛП-№(008900)-(РГ-RU)</t>
  </si>
  <si>
    <t>03.09.2025 
25-7-4335935-ОС-изм</t>
  </si>
  <si>
    <t>4630013796186</t>
  </si>
  <si>
    <t>01.09.2025 
1376/20-25</t>
  </si>
  <si>
    <t>ЛП-№(011044)-(РГ-RU)</t>
  </si>
  <si>
    <t>04.09.2025 
1384/20-25</t>
  </si>
  <si>
    <t>4610011974571</t>
  </si>
  <si>
    <t>4610011974564</t>
  </si>
  <si>
    <t>таблетки, покрытые оболочкой, 200 мг, 10 шт. - контурная ячейковая упаковка (5)  - пачка картонная</t>
  </si>
  <si>
    <t>04.09.2025 
1385/20-25</t>
  </si>
  <si>
    <t>4604060081045</t>
  </si>
  <si>
    <t>таблетки, покрытые оболочкой, 200 мг, 10 шт. - контурная ячейковая упаковка (10)  - пачка картонная</t>
  </si>
  <si>
    <t>4604060081205</t>
  </si>
  <si>
    <t>04.09.2025 
1387/20-25/ОС</t>
  </si>
  <si>
    <t>раствор для внутривенного введения, 300 мг/мл, 10 мл - ампулы (10)  - пачки картонные</t>
  </si>
  <si>
    <t>раствор для внутривенного и внутримышечного введения, 125 мг/мл, 2 мл - ампула (10)  - пачка картонная</t>
  </si>
  <si>
    <t>04.09.2025 
1388/20-25</t>
  </si>
  <si>
    <t>концентрат для приготовления раствора для внутривенного введения, 30 мг/мл, 10 мл - ампулы (10)  - пачки картонные</t>
  </si>
  <si>
    <t>ЛП-№(010867)-(РГ-RU)</t>
  </si>
  <si>
    <t>04.09.2025 
25-7-4334024-ОПР-изм</t>
  </si>
  <si>
    <t>ЛП-№(010802)-(РГ-RU)</t>
  </si>
  <si>
    <t>04.09.2025 
25-7-4334024-ОС-изм</t>
  </si>
  <si>
    <t>лиофилизат для приготовления раствора для подкожного введения, 50 мкг, 50 мкг - флаконы (1)  / в комплекте с растворителем (ампулы) 0.7 мл -1 шт. / - пачки картонные</t>
  </si>
  <si>
    <t>02.09.2025 
25-7-4334043-ОПР-изм</t>
  </si>
  <si>
    <t>лиофилизат для приготовления раствора для подкожного введения, 80 мкг, 80 мкг - флаконы (1)  / в комплекте с растворителем (ампулы) 0.7 мл -1 шт. / - пачки картонные</t>
  </si>
  <si>
    <t>лиофилизат для приготовления раствора для подкожного введения, 150 мкг, 150 мкг - флаконы (1)  / в комплекте с растворителем (ампулы) 0.7 мл -1 шт. / - пачки картонные</t>
  </si>
  <si>
    <t>J05AP07</t>
  </si>
  <si>
    <t>ЛП-№(011036)-(РГ-RU)</t>
  </si>
  <si>
    <t>05.09.2025 
25-7-4336518-ОПР-изм</t>
  </si>
  <si>
    <t>4601669022028</t>
  </si>
  <si>
    <t>05.09.2025 
25-7-4336518-изм</t>
  </si>
  <si>
    <t>4601669022011</t>
  </si>
  <si>
    <t>ЛП-№(010902)-(РГ-RU)</t>
  </si>
  <si>
    <t>05.09.2025 
25-7-4336424-изм</t>
  </si>
  <si>
    <t>таблетки, покрытые пленочной оболочкой, 600 мг, 20 шт. - контурная ячейковая  упаковка (3)  - пачка картонная</t>
  </si>
  <si>
    <t>таблетки, покрытые пленочной оболочкой, 600 мг, 20 шт. - контурная ячейковая  упаковка (5)  - пачка картонная</t>
  </si>
  <si>
    <t>таблетки, покрытые пленочной оболочкой, 75 мг, 10 шт. - контурная ячейковая упаковка (блистер) (3)  - пачки картонные</t>
  </si>
  <si>
    <t>ЛП-№(010943)-(РГ-RU)</t>
  </si>
  <si>
    <t>05.09.2025 
25-7-4336510-изм</t>
  </si>
  <si>
    <t>ЛП-№(010722)-(РГ-RU)</t>
  </si>
  <si>
    <t>08.09.2025 
25-7-4333905-изм</t>
  </si>
  <si>
    <t>лиофилизат для приготовления концентрата для приготовления раствора для инфузий, 400 мг, 592 мг - флакон (48)  - коробка картонная (для стационаров)</t>
  </si>
  <si>
    <t>ЛП-№(010949)-(РГ-RU)</t>
  </si>
  <si>
    <t>08.09.2025 
25-7-4336425-изм</t>
  </si>
  <si>
    <t>лиофилизат для приготовления концентрата для приготовления раствора для инфузий, 800 мг, 1184 мг - флакон (48)  - коробка картонная (для стационаров)</t>
  </si>
  <si>
    <t>лиофилизат для приготовления концентрата для приготовления раствора для инфузий, 400 мг, 592 мг - флакон (50)  - коробка картонная (для стационаров)</t>
  </si>
  <si>
    <t>лиофилизат для приготовления концентрата для приготовления раствора для инфузий, 800 мг, 1184 мг - флакон (50)  - коробка картонная (для стационаров)</t>
  </si>
  <si>
    <t>лиофилизат для приготовления концентрата для приготовления раствора для инфузий, 400 мг, 592 мг - флакон (1)  - пачка картонная</t>
  </si>
  <si>
    <t>лиофилизат для приготовления концентрата для приготовления раствора для инфузий, 800 мг, 1184 мг - флакон (1)  - пачка картонная</t>
  </si>
  <si>
    <t>лиофилизат для приготовления концентрата для приготовления раствора для инфузий, 400 мг, 592 мг - флакон (5)  - пачка картонная</t>
  </si>
  <si>
    <t>лиофилизат для приготовления концентрата для приготовления раствора для инфузий, 800 мг, 1184 мг - флакон (5)  - пачка картонная</t>
  </si>
  <si>
    <t>лиофилизат для приготовления концентрата для приготовления раствора для инфузий, 400 мг, 592 мг - флакон (6)  - пачка картонная</t>
  </si>
  <si>
    <t>лиофилизат для приготовления концентрата для приготовления раствора для инфузий, 800 мг, 1184 мг - флакон (6)  - пачка картонная</t>
  </si>
  <si>
    <t>лиофилизат для приготовления концентрата для приготовления раствора для инфузий, 400 мг, 592 мг - флакон (10)  - пачка картонная</t>
  </si>
  <si>
    <t>лиофилизат для приготовления концентрата для приготовления раствора для инфузий, 800 мг, 1184 мг - флакон (10)  - пачка картонная</t>
  </si>
  <si>
    <t>лиофилизат для приготовления концентрата для приготовления раствора для инфузий, 400 мг, 592 мг - флакон (12)  - пачка картонная</t>
  </si>
  <si>
    <t>лиофилизат для приготовления концентрата для приготовления раствора для инфузий, 800 мг, 1184 мг - флакон (12)  - пачка картонная</t>
  </si>
  <si>
    <t>лиофилизат для приготовления концентрата для приготовления раствора для инфузий, 400 мг, 592 мг - флакон (15)  - пачка картонная</t>
  </si>
  <si>
    <t>лиофилизат для приготовления концентрата для приготовления раствора для инфузий, 800 мг, 1184 мг - флакон (15)  - пачка картонная</t>
  </si>
  <si>
    <t>лиофилизат для приготовления концентрата для приготовления раствора для инфузий, 400 мг, 592 мг - флакон (20)  - пачка картонная</t>
  </si>
  <si>
    <t>лиофилизат для приготовления концентрата для приготовления раствора для инфузий, 800 мг, 1184 мг - флакон (20)  - пачка картонная</t>
  </si>
  <si>
    <t>02.09.2025 
25-7-4335891-изм</t>
  </si>
  <si>
    <t>ЛП-№(010536)-(РГ-RU)</t>
  </si>
  <si>
    <t>09.09.2025 
25-7-4334256-изм</t>
  </si>
  <si>
    <t>таблетки, покрытые оболочкой, 400 мг, 12 шт. - блистеры (2)  - пачки картонные</t>
  </si>
  <si>
    <t>таблетки, покрытые оболочкой, 400 мг, 12 шт. - блистеры (4)  - пачки картонные</t>
  </si>
  <si>
    <t>капсулы, 200 мг, 8 шт. - блистеры (2)  - пачки картонные</t>
  </si>
  <si>
    <t>ЛП-№(010639)-(РГ-RU)</t>
  </si>
  <si>
    <t>капсулы, 200 мг, 8 шт. - блистеры (1)  - пачки картонные</t>
  </si>
  <si>
    <t>09.09.2025 
25-7-4334257-ОПР-изм</t>
  </si>
  <si>
    <t>ЛП-№(010944)-(РГ-RU)</t>
  </si>
  <si>
    <t>09.09.2025 
25-7-4335921-изм</t>
  </si>
  <si>
    <t>таблетки, 100 мг, 10 шт. - контурная ячейковая  упаковка (2)  - пачка картонная</t>
  </si>
  <si>
    <t>таблетки, 100 мг, 10 шт. - контурная ячейковая  упаковка (9)  - пачка картонная</t>
  </si>
  <si>
    <t>Эскейп®</t>
  </si>
  <si>
    <t>08.09.2025 
25-7-4336520-ОПР-изм</t>
  </si>
  <si>
    <t>4601669021816</t>
  </si>
  <si>
    <t>Кларисенс®</t>
  </si>
  <si>
    <t>4601669021861</t>
  </si>
  <si>
    <t>08.09.2025 
25-7-4336520-изм</t>
  </si>
  <si>
    <t>4601669021823</t>
  </si>
  <si>
    <t>4601669021809</t>
  </si>
  <si>
    <t>4601669021878</t>
  </si>
  <si>
    <t>4601669021885</t>
  </si>
  <si>
    <t>08.09.2025 
25-7-4336247-изм</t>
  </si>
  <si>
    <t>4250369511907</t>
  </si>
  <si>
    <t>04.09.2025 
1389/20-25/ОС-подтв</t>
  </si>
  <si>
    <t>04.09.2025 
1390/20-25</t>
  </si>
  <si>
    <t>раствор для наружного применения [спиртовой], 0.5%, 100 мл - флаконы (1)  - пачки картоннные</t>
  </si>
  <si>
    <t>04.09.2025 
1391/20-25</t>
  </si>
  <si>
    <t>раствор для наружного применения [спиртовой], 0.5%, 100 мл - флакон-капельницы (1)  - пачки  картонные</t>
  </si>
  <si>
    <t>04.09.2025 
1392/20-25</t>
  </si>
  <si>
    <t>ЭЛТРОМБОПАГ ВЕЛФАРМ</t>
  </si>
  <si>
    <t>ЛП-№(010799)-(РГ-RU)</t>
  </si>
  <si>
    <t>04.09.2025 
1393/20-25</t>
  </si>
  <si>
    <t>4680136234515</t>
  </si>
  <si>
    <t>4680136234522</t>
  </si>
  <si>
    <t>4610226804595</t>
  </si>
  <si>
    <t>4610226804601</t>
  </si>
  <si>
    <t>4610226804625</t>
  </si>
  <si>
    <t>4610226804618</t>
  </si>
  <si>
    <t>05.09.2025 
1394/20-25</t>
  </si>
  <si>
    <t>ЛП-№(010083)-(РГ-RU)</t>
  </si>
  <si>
    <t>05.09.2025 
1395/20-25</t>
  </si>
  <si>
    <t>4610011974243</t>
  </si>
  <si>
    <t>4610011974212</t>
  </si>
  <si>
    <t>08.09.2025 
1396/20-25</t>
  </si>
  <si>
    <t>4606367004338</t>
  </si>
  <si>
    <t>4606367004284</t>
  </si>
  <si>
    <t>капсулы, 30 мг, 10 шт. - банка (1)  - пачка картонная</t>
  </si>
  <si>
    <t>ЛП-№(010648)-(РГ-RU)</t>
  </si>
  <si>
    <t>08.09.2025 
1397/20-25</t>
  </si>
  <si>
    <t>4602509068008</t>
  </si>
  <si>
    <t>капсулы, 30 мг, 30 шт. - банка (1)  - пачка картонная</t>
  </si>
  <si>
    <t>4602509068015</t>
  </si>
  <si>
    <t>капсулы, 30 мг, 60 шт. - банка (1)  - пачка картонная</t>
  </si>
  <si>
    <t>4602509068022</t>
  </si>
  <si>
    <t>капсулы, 30 мг, 90 шт. - банка (1)  - пачка картонная</t>
  </si>
  <si>
    <t>4602509068039</t>
  </si>
  <si>
    <t>капсулы, 30 мг, 10 шт. - контурная ячейковая  упаковка (1)  - пачка картонная</t>
  </si>
  <si>
    <t>4602509067964</t>
  </si>
  <si>
    <t>капсулы, 30 мг, 10 шт. - контурная ячейковая  упаковка (3)  - пачка картонная</t>
  </si>
  <si>
    <t>4602509067988</t>
  </si>
  <si>
    <t>капсулы, 30 мг, 10 шт. - контурная ячейковая  упаковка (6)  - пачка картонная</t>
  </si>
  <si>
    <t>4602509067995</t>
  </si>
  <si>
    <t>капсулы, 30 мг, 10 шт. - контурная ячейковая  упаковка (9)  - пачка картонная</t>
  </si>
  <si>
    <t>4602509067971</t>
  </si>
  <si>
    <t>капсулы, 45 мг, 10 шт. - банка (1)  - пачка картонная</t>
  </si>
  <si>
    <t>4602509068084</t>
  </si>
  <si>
    <t>капсулы, 45 мг, 30 шт. - банка (1)  - пачка картонная</t>
  </si>
  <si>
    <t>4602509068091</t>
  </si>
  <si>
    <t>капсулы, 45 мг, 60 шт. - банка (1)  - пачка картонная</t>
  </si>
  <si>
    <t>4602509068107</t>
  </si>
  <si>
    <t>капсулы, 45 мг, 90 шт. - банка (1)  - пачка картонная</t>
  </si>
  <si>
    <t>4602509068114</t>
  </si>
  <si>
    <t>капсулы, 45 мг, 10 шт. - контурная ячейковая  упаковка (1)  - пачка картонная</t>
  </si>
  <si>
    <t>4602509068046</t>
  </si>
  <si>
    <t>капсулы, 45 мг, 10 шт. - контурная ячейковая  упаковка (3)  - пачка картонная</t>
  </si>
  <si>
    <t>4602509068060</t>
  </si>
  <si>
    <t>капсулы, 45 мг, 10 шт. - контурная ячейковая  упаковка (6)  - пачка картонная</t>
  </si>
  <si>
    <t>4602509068077</t>
  </si>
  <si>
    <t>капсулы, 45 мг, 10 шт. - контурная ячейковая  упаковка (9)  - пачка картонная</t>
  </si>
  <si>
    <t>4602509068053</t>
  </si>
  <si>
    <t>4602509067926</t>
  </si>
  <si>
    <t>4602509067933</t>
  </si>
  <si>
    <t>4602509067940</t>
  </si>
  <si>
    <t>4602509067957</t>
  </si>
  <si>
    <t>4602509067070</t>
  </si>
  <si>
    <t>4602509067902</t>
  </si>
  <si>
    <t>4602509067919</t>
  </si>
  <si>
    <t>4602509067896</t>
  </si>
  <si>
    <t>08.09.2025 
1398/20-25</t>
  </si>
  <si>
    <t>08.09.2025 
1399/20-25</t>
  </si>
  <si>
    <t xml:space="preserve">Вл.Бауш Хелс Ирландия Лимитед, Ирландия (9831719P); Вып.к.Перв.Уп.Втор.Уп.Пр.Фармзавод Ельфа А.О., Польша (NIP: 6110203055); </t>
  </si>
  <si>
    <t>09.09.2025 
25-7-4336023-ОС-изм</t>
  </si>
  <si>
    <t>5397313002643</t>
  </si>
  <si>
    <t>Сонапакс®</t>
  </si>
  <si>
    <t>ЛП-№(010434)-(РГ-RU)</t>
  </si>
  <si>
    <t>08.09.2025 
25-7-4336020-изм</t>
  </si>
  <si>
    <t>5397313002735</t>
  </si>
  <si>
    <t>5397313002742</t>
  </si>
  <si>
    <t>ЛП-№(011101)-(РГ-RU)</t>
  </si>
  <si>
    <t>11.09.2025 
25-7-4335925-изм</t>
  </si>
  <si>
    <t>4602779009947</t>
  </si>
  <si>
    <t>Нилотиниб-Бинергия</t>
  </si>
  <si>
    <t xml:space="preserve">Вл.Акционерное общество "Бинергия" (АО "Бинергия"), Россия (5001062880); Вып.к.Перв.Уп.Пр.Общество с ограниченной ответственностью "НАНОФАРМА ДЕВЕЛОПМЕНТ" (ООО "НАНОФАРМА ДЕВЕЛОПМЕНТ"), Россия (1655283577); Втор.Уп.Общество с ограниченной ответственностью "Изварино Фарма" (ООО "Изварино Фарма"), Россия (5003022562); </t>
  </si>
  <si>
    <t>ЛП-№(011005)-(РГ-RU)</t>
  </si>
  <si>
    <t>09.09.2025 
1401/20-25</t>
  </si>
  <si>
    <t>4630028541160</t>
  </si>
  <si>
    <t>4630028541184</t>
  </si>
  <si>
    <t>капсулы, 150 мг, 8 шт. - контурная ячейковая  упаковка (5)  - пачка картонная</t>
  </si>
  <si>
    <t>4630028541153</t>
  </si>
  <si>
    <t>4630028541191</t>
  </si>
  <si>
    <t>09.09.2025 
1402/20-25/ОС</t>
  </si>
  <si>
    <t>Элизария®</t>
  </si>
  <si>
    <t>L04AJ01</t>
  </si>
  <si>
    <t>12.09.2025 
25-7-4337622-ОПР-сниж</t>
  </si>
  <si>
    <t>Вилдеклип</t>
  </si>
  <si>
    <t>ЛП-№(010597)-(РГ-RU)</t>
  </si>
  <si>
    <t>09.09.2025 
1403/20-25</t>
  </si>
  <si>
    <t>4680628915083</t>
  </si>
  <si>
    <t>4680628915090</t>
  </si>
  <si>
    <t>4680628915106</t>
  </si>
  <si>
    <t>4680628915113</t>
  </si>
  <si>
    <t>4680628915120</t>
  </si>
  <si>
    <t>4680628915137</t>
  </si>
  <si>
    <t>4680628915144</t>
  </si>
  <si>
    <t>4680628915151</t>
  </si>
  <si>
    <t>4680628915168</t>
  </si>
  <si>
    <t>4680628915175</t>
  </si>
  <si>
    <t>таблетки, 50 мг, 7 шт. - контурная ячейковая упаковка (блистер) (2)  - пачка картонная</t>
  </si>
  <si>
    <t>4680628914987</t>
  </si>
  <si>
    <t>таблетки, 50 мг, 10 шт. - контурная ячейковая упаковка (блистер) (2)  - пачка картонная</t>
  </si>
  <si>
    <t>4680628915038</t>
  </si>
  <si>
    <t>таблетки, 50 мг, 7 шт. - контурная ячейковая упаковка (блистер) (3)  - пачка картонная</t>
  </si>
  <si>
    <t>4680628914994</t>
  </si>
  <si>
    <t>4680628915045</t>
  </si>
  <si>
    <t>таблетки, 50 мг, 7 шт. - контурная ячейковая упаковка (блистер) (4)  - пачка картонная</t>
  </si>
  <si>
    <t>4680628915007</t>
  </si>
  <si>
    <t>таблетки, 50 мг, 10 шт. - контурная ячейковая упаковка (блистер) (4)  - пачка картонная</t>
  </si>
  <si>
    <t>4680628915052</t>
  </si>
  <si>
    <t>таблетки, 50 мг, 7 шт. - контурная ячейковая упаковка (блистер) (6)  - пачка картонная</t>
  </si>
  <si>
    <t>4680628915014</t>
  </si>
  <si>
    <t>таблетки, 50 мг, 10 шт. - контурная ячейковая упаковка (блистер) (6)  - пачка картонная</t>
  </si>
  <si>
    <t>4680628915069</t>
  </si>
  <si>
    <t>таблетки, 50 мг, 7 шт. - контурная ячейковая упаковка (блистер) (9)  - пачка картонная</t>
  </si>
  <si>
    <t>4680628915021</t>
  </si>
  <si>
    <t>таблетки, 50 мг, 10 шт. - контурная ячейковая упаковка (блистер) (9)  - пачка картонная</t>
  </si>
  <si>
    <t>4680628915076</t>
  </si>
  <si>
    <t>Апиксабан-КРКА</t>
  </si>
  <si>
    <t>таблетки, покрытые пленочной оболочкой, 2.5 мг, 20 шт. - блистеры (1)  - пачки картонные</t>
  </si>
  <si>
    <t>ЛП-№(010599)-(РГ-RU)</t>
  </si>
  <si>
    <t>09.09.2025 
1404/20-25</t>
  </si>
  <si>
    <t>3838989785314</t>
  </si>
  <si>
    <t>таблетки, покрытые пленочной оболочкой, 5 мг, 20 шт. - блистеры (1)  - пачки картонные</t>
  </si>
  <si>
    <t>3838989785338</t>
  </si>
  <si>
    <t>таблетки, покрытые пленочной оболочкой, 2.5 мг, 20 шт. - блистеры (3)  - пачки картонные</t>
  </si>
  <si>
    <t>3838989785321</t>
  </si>
  <si>
    <t>таблетки, покрытые пленочной оболочкой, 5 мг, 20 шт. - блистеры (3)  - пачки картонные</t>
  </si>
  <si>
    <t>3838989785345</t>
  </si>
  <si>
    <t>09.09.2025 
1405/20-25</t>
  </si>
  <si>
    <t>Регорафениб-АМЕДАРТ</t>
  </si>
  <si>
    <t>L01EX05</t>
  </si>
  <si>
    <t>ЛП-№(010886)-(РГ-RU)</t>
  </si>
  <si>
    <t>09.09.2025 
1406/20-25</t>
  </si>
  <si>
    <t>4630106835037</t>
  </si>
  <si>
    <t>таблетки, покрытые пленочной оболочкой, 40 мг, 84 шт. - банки (1)  - пачки картонные</t>
  </si>
  <si>
    <t>4630106835105</t>
  </si>
  <si>
    <t>09.09.2025 
1407/20-25</t>
  </si>
  <si>
    <t>09.09.2025 
1408/20-25</t>
  </si>
  <si>
    <t>мазь для наружного применения, 5%, 15 г - туба (1)  - пачка картонная</t>
  </si>
  <si>
    <t>09.09.2025 
1409/20-25</t>
  </si>
  <si>
    <t>4601969012705</t>
  </si>
  <si>
    <t>09.09.2025 
1410/20-25</t>
  </si>
  <si>
    <t>09.09.2025 
1411/20-25</t>
  </si>
  <si>
    <t>ЭНОКСИПАР</t>
  </si>
  <si>
    <t>раствор для инъекций, 2000 анти-Ха МЕ/0.2 мл, 0.2 мл - шприц (10)  - пачка  картонная</t>
  </si>
  <si>
    <t>ЛП-№(010416)-(РГ-RU)</t>
  </si>
  <si>
    <t>09.09.2025 
1412/20-25</t>
  </si>
  <si>
    <t>4670012466666</t>
  </si>
  <si>
    <t>раствор для инъекций, 4000 анти-Ха МЕ/0.4 мл, 0.4 мл - шприц (10)  - пачка  картонная</t>
  </si>
  <si>
    <t>4670012466673</t>
  </si>
  <si>
    <t>раствор для инъекций, 6000 анти-Ха МЕ/0.6 мл, 0.6 мл - шприц (10)  - пачка  картонная</t>
  </si>
  <si>
    <t>4670012466680</t>
  </si>
  <si>
    <t>раствор для инъекций, 8000 анти-Ха МЕ/0.8 мл, 0.8 мл - шприц (10)  - пачка картонная</t>
  </si>
  <si>
    <t>4670012466697</t>
  </si>
  <si>
    <t>раствор для инъекций, 10000 анти-Ха МЕ/1.0 мл, 1 мл - шприц (10)  - пачка  картонная</t>
  </si>
  <si>
    <t>4670012466659</t>
  </si>
  <si>
    <t>10.09.2025 
1413/20-25</t>
  </si>
  <si>
    <t>10.09.2025 
1414/20-25</t>
  </si>
  <si>
    <t>10.09.2025 
1415/20-25</t>
  </si>
  <si>
    <t>10.09.2025 
1416/20-25/ОС</t>
  </si>
  <si>
    <t>Предельная оптовая надбавка, руб</t>
  </si>
  <si>
    <t>Предельная розничная надбавка, руб.</t>
  </si>
  <si>
    <t>Предельная розничная цена на лекарственный препарат, руб. (без НДС)</t>
  </si>
  <si>
    <t>Предельная розничная цена на лекарственный препарат, руб. (с НДС)</t>
  </si>
  <si>
    <t>Государственный реестр предельных розничных  цен  на лекарственные препараты, 
включенные в перечень жизненно необходимых и важнейших лекарственных препаратов,
реализуемые в Ивановской области (дополнение 01.09.2025-15.09.2025)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</si>
</sst>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##\ ###"/>
    <numFmt numFmtId="165" formatCode="[$-10419]###\ ###\ ##0.00"/>
  </numFmts>
  <fonts count="8" x14ac:knownFonts="1">
    <font>
      <sz val="10"/>
      <name val="Arial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left"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164" fontId="2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2" fillId="0" borderId="4" xfId="0" applyNumberFormat="1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1" fillId="2" borderId="5" xfId="0" applyFont="1" applyFill="1" applyBorder="1" applyAlignment="1" applyProtection="1">
      <alignment horizontal="center" vertical="center" wrapText="1" readingOrder="1"/>
      <protection locked="0"/>
    </xf>
    <xf numFmtId="14" fontId="3" fillId="0" borderId="6" xfId="0" applyNumberFormat="1" applyFont="1" applyBorder="1" applyAlignment="1" applyProtection="1">
      <alignment horizontal="center" vertical="top" wrapText="1" readingOrder="1"/>
      <protection locked="0"/>
    </xf>
    <xf numFmtId="2" fontId="5" fillId="0" borderId="7" xfId="1" applyNumberFormat="1" applyFont="1" applyBorder="1" applyAlignment="1">
      <alignment horizontal="right" vertical="top" wrapText="1"/>
    </xf>
    <xf numFmtId="2" fontId="5" fillId="0" borderId="7" xfId="0" applyNumberFormat="1" applyFont="1" applyBorder="1" applyAlignment="1">
      <alignment horizontal="right" vertical="top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2"/>
  <sheetViews>
    <sheetView tabSelected="1" topLeftCell="A29" zoomScale="59" zoomScaleNormal="59" workbookViewId="0">
      <selection activeCell="I30" sqref="I30"/>
    </sheetView>
  </sheetViews>
  <sheetFormatPr defaultRowHeight="12.75" x14ac:dyDescent="0.2"/>
  <cols>
    <col min="1" max="1" width="18.140625" customWidth="1"/>
    <col min="7" max="7" width="12.42578125" customWidth="1"/>
    <col min="8" max="8" width="12.28515625" customWidth="1"/>
    <col min="9" max="9" width="13" customWidth="1"/>
    <col min="10" max="10" width="14.85546875" customWidth="1"/>
    <col min="11" max="11" width="14.7109375" customWidth="1"/>
    <col min="14" max="14" width="7.42578125" customWidth="1"/>
    <col min="16" max="16" width="10.85546875" customWidth="1"/>
  </cols>
  <sheetData>
    <row r="1" spans="1:16" ht="70.5" customHeight="1" x14ac:dyDescent="0.2">
      <c r="A1" s="14" t="s">
        <v>1544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9.25" customHeight="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1540</v>
      </c>
      <c r="I2" s="13" t="s">
        <v>1541</v>
      </c>
      <c r="J2" s="13" t="s">
        <v>1542</v>
      </c>
      <c r="K2" s="13" t="s">
        <v>1543</v>
      </c>
      <c r="L2" s="1" t="s">
        <v>7</v>
      </c>
      <c r="M2" s="1" t="s">
        <v>8</v>
      </c>
      <c r="N2" s="1" t="s">
        <v>9</v>
      </c>
      <c r="O2" s="1" t="s">
        <v>10</v>
      </c>
      <c r="P2" s="9" t="s">
        <v>292</v>
      </c>
    </row>
    <row r="3" spans="1:16" ht="390" x14ac:dyDescent="0.2">
      <c r="A3" s="3" t="s">
        <v>11</v>
      </c>
      <c r="B3" s="4" t="s">
        <v>11</v>
      </c>
      <c r="C3" s="4" t="s">
        <v>1273</v>
      </c>
      <c r="D3" s="4" t="s">
        <v>284</v>
      </c>
      <c r="E3" s="4" t="s">
        <v>128</v>
      </c>
      <c r="F3" s="5">
        <v>3</v>
      </c>
      <c r="G3" s="6">
        <v>226.34</v>
      </c>
      <c r="H3" s="11">
        <f t="shared" ref="H3:H25" si="0">G3*0.14</f>
        <v>31.687600000000003</v>
      </c>
      <c r="I3" s="12">
        <f t="shared" ref="I3:I25" si="1">G3*0.22</f>
        <v>49.794800000000002</v>
      </c>
      <c r="J3" s="12">
        <f t="shared" ref="J3:J66" si="2">G3+H3+I3</f>
        <v>307.82240000000002</v>
      </c>
      <c r="K3" s="12">
        <f t="shared" ref="K3:K66" si="3">J3*1.1</f>
        <v>338.60464000000002</v>
      </c>
      <c r="L3" s="7"/>
      <c r="M3" s="4" t="s">
        <v>917</v>
      </c>
      <c r="N3" s="7" t="s">
        <v>887</v>
      </c>
      <c r="O3" s="8" t="s">
        <v>919</v>
      </c>
      <c r="P3" s="10">
        <v>45901</v>
      </c>
    </row>
    <row r="4" spans="1:16" ht="360" x14ac:dyDescent="0.2">
      <c r="A4" s="3" t="s">
        <v>11</v>
      </c>
      <c r="B4" s="4" t="s">
        <v>11</v>
      </c>
      <c r="C4" s="4" t="s">
        <v>886</v>
      </c>
      <c r="D4" s="4" t="s">
        <v>284</v>
      </c>
      <c r="E4" s="4" t="s">
        <v>128</v>
      </c>
      <c r="F4" s="5">
        <v>3</v>
      </c>
      <c r="G4" s="6">
        <v>226.34</v>
      </c>
      <c r="H4" s="11">
        <f t="shared" si="0"/>
        <v>31.687600000000003</v>
      </c>
      <c r="I4" s="12">
        <f t="shared" si="1"/>
        <v>49.794800000000002</v>
      </c>
      <c r="J4" s="12">
        <f t="shared" si="2"/>
        <v>307.82240000000002</v>
      </c>
      <c r="K4" s="12">
        <f t="shared" si="3"/>
        <v>338.60464000000002</v>
      </c>
      <c r="L4" s="7"/>
      <c r="M4" s="4" t="s">
        <v>917</v>
      </c>
      <c r="N4" s="7" t="s">
        <v>887</v>
      </c>
      <c r="O4" s="8" t="s">
        <v>918</v>
      </c>
      <c r="P4" s="10">
        <v>45901</v>
      </c>
    </row>
    <row r="5" spans="1:16" ht="409.5" x14ac:dyDescent="0.2">
      <c r="A5" s="3" t="s">
        <v>11</v>
      </c>
      <c r="B5" s="4" t="s">
        <v>11</v>
      </c>
      <c r="C5" s="4" t="s">
        <v>408</v>
      </c>
      <c r="D5" s="4" t="s">
        <v>245</v>
      </c>
      <c r="E5" s="4" t="s">
        <v>128</v>
      </c>
      <c r="F5" s="5">
        <v>3</v>
      </c>
      <c r="G5" s="6">
        <v>204.78</v>
      </c>
      <c r="H5" s="11">
        <f t="shared" si="0"/>
        <v>28.669200000000004</v>
      </c>
      <c r="I5" s="12">
        <f t="shared" si="1"/>
        <v>45.051600000000001</v>
      </c>
      <c r="J5" s="12">
        <f t="shared" si="2"/>
        <v>278.50080000000003</v>
      </c>
      <c r="K5" s="12">
        <f t="shared" si="3"/>
        <v>306.35088000000007</v>
      </c>
      <c r="L5" s="7"/>
      <c r="M5" s="4" t="s">
        <v>695</v>
      </c>
      <c r="N5" s="7" t="s">
        <v>1508</v>
      </c>
      <c r="O5" s="8" t="s">
        <v>696</v>
      </c>
      <c r="P5" s="10">
        <v>45909</v>
      </c>
    </row>
    <row r="6" spans="1:16" ht="180" x14ac:dyDescent="0.2">
      <c r="A6" s="3" t="s">
        <v>200</v>
      </c>
      <c r="B6" s="4" t="s">
        <v>977</v>
      </c>
      <c r="C6" s="4" t="s">
        <v>387</v>
      </c>
      <c r="D6" s="4" t="s">
        <v>385</v>
      </c>
      <c r="E6" s="4" t="s">
        <v>275</v>
      </c>
      <c r="F6" s="5">
        <v>1</v>
      </c>
      <c r="G6" s="6">
        <v>303.8</v>
      </c>
      <c r="H6" s="11">
        <f t="shared" si="0"/>
        <v>42.532000000000004</v>
      </c>
      <c r="I6" s="12">
        <f t="shared" si="1"/>
        <v>66.835999999999999</v>
      </c>
      <c r="J6" s="12">
        <f t="shared" si="2"/>
        <v>413.16800000000001</v>
      </c>
      <c r="K6" s="12">
        <f t="shared" si="3"/>
        <v>454.48480000000006</v>
      </c>
      <c r="L6" s="7"/>
      <c r="M6" s="4" t="s">
        <v>978</v>
      </c>
      <c r="N6" s="7" t="s">
        <v>1094</v>
      </c>
      <c r="O6" s="8" t="s">
        <v>344</v>
      </c>
      <c r="P6" s="10">
        <v>45901</v>
      </c>
    </row>
    <row r="7" spans="1:16" ht="375" x14ac:dyDescent="0.2">
      <c r="A7" s="3" t="s">
        <v>50</v>
      </c>
      <c r="B7" s="4" t="s">
        <v>50</v>
      </c>
      <c r="C7" s="4" t="s">
        <v>401</v>
      </c>
      <c r="D7" s="4" t="s">
        <v>248</v>
      </c>
      <c r="E7" s="4" t="s">
        <v>118</v>
      </c>
      <c r="F7" s="5">
        <v>1</v>
      </c>
      <c r="G7" s="6">
        <v>110.47</v>
      </c>
      <c r="H7" s="11">
        <f t="shared" si="0"/>
        <v>15.465800000000002</v>
      </c>
      <c r="I7" s="12">
        <f t="shared" si="1"/>
        <v>24.3034</v>
      </c>
      <c r="J7" s="12">
        <f t="shared" si="2"/>
        <v>150.23920000000001</v>
      </c>
      <c r="K7" s="12">
        <f t="shared" si="3"/>
        <v>165.26312000000001</v>
      </c>
      <c r="L7" s="7"/>
      <c r="M7" s="4" t="s">
        <v>249</v>
      </c>
      <c r="N7" s="7" t="s">
        <v>1275</v>
      </c>
      <c r="O7" s="8" t="s">
        <v>402</v>
      </c>
      <c r="P7" s="10">
        <v>45902</v>
      </c>
    </row>
    <row r="8" spans="1:16" ht="375" x14ac:dyDescent="0.2">
      <c r="A8" s="3" t="s">
        <v>50</v>
      </c>
      <c r="B8" s="4" t="s">
        <v>287</v>
      </c>
      <c r="C8" s="4" t="s">
        <v>1033</v>
      </c>
      <c r="D8" s="4" t="s">
        <v>248</v>
      </c>
      <c r="E8" s="4" t="s">
        <v>118</v>
      </c>
      <c r="F8" s="5">
        <v>1</v>
      </c>
      <c r="G8" s="6">
        <v>154.1</v>
      </c>
      <c r="H8" s="11">
        <f t="shared" si="0"/>
        <v>21.574000000000002</v>
      </c>
      <c r="I8" s="12">
        <f t="shared" si="1"/>
        <v>33.902000000000001</v>
      </c>
      <c r="J8" s="12">
        <f t="shared" si="2"/>
        <v>209.57600000000002</v>
      </c>
      <c r="K8" s="12">
        <f t="shared" si="3"/>
        <v>230.53360000000004</v>
      </c>
      <c r="L8" s="7"/>
      <c r="M8" s="4" t="s">
        <v>645</v>
      </c>
      <c r="N8" s="7" t="s">
        <v>1276</v>
      </c>
      <c r="O8" s="8" t="s">
        <v>1034</v>
      </c>
      <c r="P8" s="10">
        <v>45902</v>
      </c>
    </row>
    <row r="9" spans="1:16" ht="375" x14ac:dyDescent="0.2">
      <c r="A9" s="3" t="s">
        <v>50</v>
      </c>
      <c r="B9" s="4" t="s">
        <v>287</v>
      </c>
      <c r="C9" s="4" t="s">
        <v>1035</v>
      </c>
      <c r="D9" s="4" t="s">
        <v>248</v>
      </c>
      <c r="E9" s="4" t="s">
        <v>118</v>
      </c>
      <c r="F9" s="5">
        <v>1</v>
      </c>
      <c r="G9" s="6">
        <v>154.1</v>
      </c>
      <c r="H9" s="11">
        <f t="shared" si="0"/>
        <v>21.574000000000002</v>
      </c>
      <c r="I9" s="12">
        <f t="shared" si="1"/>
        <v>33.902000000000001</v>
      </c>
      <c r="J9" s="12">
        <f t="shared" si="2"/>
        <v>209.57600000000002</v>
      </c>
      <c r="K9" s="12">
        <f t="shared" si="3"/>
        <v>230.53360000000004</v>
      </c>
      <c r="L9" s="7"/>
      <c r="M9" s="4" t="s">
        <v>645</v>
      </c>
      <c r="N9" s="7" t="s">
        <v>1276</v>
      </c>
      <c r="O9" s="8" t="s">
        <v>1036</v>
      </c>
      <c r="P9" s="10">
        <v>45902</v>
      </c>
    </row>
    <row r="10" spans="1:16" ht="375" x14ac:dyDescent="0.2">
      <c r="A10" s="3" t="s">
        <v>50</v>
      </c>
      <c r="B10" s="4" t="s">
        <v>287</v>
      </c>
      <c r="C10" s="4" t="s">
        <v>964</v>
      </c>
      <c r="D10" s="4" t="s">
        <v>248</v>
      </c>
      <c r="E10" s="4" t="s">
        <v>118</v>
      </c>
      <c r="F10" s="5">
        <v>1</v>
      </c>
      <c r="G10" s="6">
        <v>154.1</v>
      </c>
      <c r="H10" s="11">
        <f t="shared" si="0"/>
        <v>21.574000000000002</v>
      </c>
      <c r="I10" s="12">
        <f t="shared" si="1"/>
        <v>33.902000000000001</v>
      </c>
      <c r="J10" s="12">
        <f t="shared" si="2"/>
        <v>209.57600000000002</v>
      </c>
      <c r="K10" s="12">
        <f t="shared" si="3"/>
        <v>230.53360000000004</v>
      </c>
      <c r="L10" s="7"/>
      <c r="M10" s="4" t="s">
        <v>288</v>
      </c>
      <c r="N10" s="7" t="s">
        <v>1276</v>
      </c>
      <c r="O10" s="8" t="s">
        <v>965</v>
      </c>
      <c r="P10" s="10">
        <v>45902</v>
      </c>
    </row>
    <row r="11" spans="1:16" ht="375" x14ac:dyDescent="0.2">
      <c r="A11" s="3" t="s">
        <v>50</v>
      </c>
      <c r="B11" s="4" t="s">
        <v>287</v>
      </c>
      <c r="C11" s="4" t="s">
        <v>966</v>
      </c>
      <c r="D11" s="4" t="s">
        <v>248</v>
      </c>
      <c r="E11" s="4" t="s">
        <v>118</v>
      </c>
      <c r="F11" s="5">
        <v>1</v>
      </c>
      <c r="G11" s="6">
        <v>154.1</v>
      </c>
      <c r="H11" s="11">
        <f t="shared" si="0"/>
        <v>21.574000000000002</v>
      </c>
      <c r="I11" s="12">
        <f t="shared" si="1"/>
        <v>33.902000000000001</v>
      </c>
      <c r="J11" s="12">
        <f t="shared" si="2"/>
        <v>209.57600000000002</v>
      </c>
      <c r="K11" s="12">
        <f t="shared" si="3"/>
        <v>230.53360000000004</v>
      </c>
      <c r="L11" s="7"/>
      <c r="M11" s="4" t="s">
        <v>288</v>
      </c>
      <c r="N11" s="7" t="s">
        <v>1276</v>
      </c>
      <c r="O11" s="8" t="s">
        <v>967</v>
      </c>
      <c r="P11" s="10">
        <v>45902</v>
      </c>
    </row>
    <row r="12" spans="1:16" ht="375" x14ac:dyDescent="0.2">
      <c r="A12" s="3" t="s">
        <v>50</v>
      </c>
      <c r="B12" s="4" t="s">
        <v>287</v>
      </c>
      <c r="C12" s="4" t="s">
        <v>1037</v>
      </c>
      <c r="D12" s="4" t="s">
        <v>248</v>
      </c>
      <c r="E12" s="4" t="s">
        <v>118</v>
      </c>
      <c r="F12" s="5">
        <v>1</v>
      </c>
      <c r="G12" s="6">
        <v>198.4</v>
      </c>
      <c r="H12" s="11">
        <f t="shared" si="0"/>
        <v>27.776000000000003</v>
      </c>
      <c r="I12" s="12">
        <f t="shared" si="1"/>
        <v>43.648000000000003</v>
      </c>
      <c r="J12" s="12">
        <f t="shared" si="2"/>
        <v>269.82400000000001</v>
      </c>
      <c r="K12" s="12">
        <f t="shared" si="3"/>
        <v>296.80640000000005</v>
      </c>
      <c r="L12" s="7"/>
      <c r="M12" s="4" t="s">
        <v>645</v>
      </c>
      <c r="N12" s="7" t="s">
        <v>1276</v>
      </c>
      <c r="O12" s="8" t="s">
        <v>1038</v>
      </c>
      <c r="P12" s="10">
        <v>45902</v>
      </c>
    </row>
    <row r="13" spans="1:16" ht="375" x14ac:dyDescent="0.2">
      <c r="A13" s="3" t="s">
        <v>50</v>
      </c>
      <c r="B13" s="4" t="s">
        <v>287</v>
      </c>
      <c r="C13" s="4" t="s">
        <v>1039</v>
      </c>
      <c r="D13" s="4" t="s">
        <v>248</v>
      </c>
      <c r="E13" s="4" t="s">
        <v>118</v>
      </c>
      <c r="F13" s="5">
        <v>1</v>
      </c>
      <c r="G13" s="6">
        <v>198.4</v>
      </c>
      <c r="H13" s="11">
        <f t="shared" si="0"/>
        <v>27.776000000000003</v>
      </c>
      <c r="I13" s="12">
        <f t="shared" si="1"/>
        <v>43.648000000000003</v>
      </c>
      <c r="J13" s="12">
        <f t="shared" si="2"/>
        <v>269.82400000000001</v>
      </c>
      <c r="K13" s="12">
        <f t="shared" si="3"/>
        <v>296.80640000000005</v>
      </c>
      <c r="L13" s="7"/>
      <c r="M13" s="4" t="s">
        <v>645</v>
      </c>
      <c r="N13" s="7" t="s">
        <v>1276</v>
      </c>
      <c r="O13" s="8" t="s">
        <v>1040</v>
      </c>
      <c r="P13" s="10">
        <v>45902</v>
      </c>
    </row>
    <row r="14" spans="1:16" ht="375" x14ac:dyDescent="0.2">
      <c r="A14" s="3" t="s">
        <v>50</v>
      </c>
      <c r="B14" s="4" t="s">
        <v>287</v>
      </c>
      <c r="C14" s="4" t="s">
        <v>968</v>
      </c>
      <c r="D14" s="4" t="s">
        <v>248</v>
      </c>
      <c r="E14" s="4" t="s">
        <v>118</v>
      </c>
      <c r="F14" s="5">
        <v>1</v>
      </c>
      <c r="G14" s="6">
        <v>198.4</v>
      </c>
      <c r="H14" s="11">
        <f t="shared" si="0"/>
        <v>27.776000000000003</v>
      </c>
      <c r="I14" s="12">
        <f t="shared" si="1"/>
        <v>43.648000000000003</v>
      </c>
      <c r="J14" s="12">
        <f t="shared" si="2"/>
        <v>269.82400000000001</v>
      </c>
      <c r="K14" s="12">
        <f t="shared" si="3"/>
        <v>296.80640000000005</v>
      </c>
      <c r="L14" s="7"/>
      <c r="M14" s="4" t="s">
        <v>288</v>
      </c>
      <c r="N14" s="7" t="s">
        <v>1276</v>
      </c>
      <c r="O14" s="8" t="s">
        <v>969</v>
      </c>
      <c r="P14" s="10">
        <v>45902</v>
      </c>
    </row>
    <row r="15" spans="1:16" ht="375" x14ac:dyDescent="0.2">
      <c r="A15" s="3" t="s">
        <v>50</v>
      </c>
      <c r="B15" s="4" t="s">
        <v>287</v>
      </c>
      <c r="C15" s="4" t="s">
        <v>970</v>
      </c>
      <c r="D15" s="4" t="s">
        <v>248</v>
      </c>
      <c r="E15" s="4" t="s">
        <v>118</v>
      </c>
      <c r="F15" s="5">
        <v>1</v>
      </c>
      <c r="G15" s="6">
        <v>198.4</v>
      </c>
      <c r="H15" s="11">
        <f t="shared" si="0"/>
        <v>27.776000000000003</v>
      </c>
      <c r="I15" s="12">
        <f t="shared" si="1"/>
        <v>43.648000000000003</v>
      </c>
      <c r="J15" s="12">
        <f t="shared" si="2"/>
        <v>269.82400000000001</v>
      </c>
      <c r="K15" s="12">
        <f t="shared" si="3"/>
        <v>296.80640000000005</v>
      </c>
      <c r="L15" s="7"/>
      <c r="M15" s="4" t="s">
        <v>288</v>
      </c>
      <c r="N15" s="7" t="s">
        <v>1276</v>
      </c>
      <c r="O15" s="8" t="s">
        <v>971</v>
      </c>
      <c r="P15" s="10">
        <v>45902</v>
      </c>
    </row>
    <row r="16" spans="1:16" ht="409.5" x14ac:dyDescent="0.2">
      <c r="A16" s="3" t="s">
        <v>64</v>
      </c>
      <c r="B16" s="4" t="s">
        <v>304</v>
      </c>
      <c r="C16" s="4" t="s">
        <v>1172</v>
      </c>
      <c r="D16" s="4" t="s">
        <v>1173</v>
      </c>
      <c r="E16" s="4" t="s">
        <v>138</v>
      </c>
      <c r="F16" s="5">
        <v>500</v>
      </c>
      <c r="G16" s="6">
        <v>3170</v>
      </c>
      <c r="H16" s="11">
        <f t="shared" si="0"/>
        <v>443.80000000000007</v>
      </c>
      <c r="I16" s="12">
        <f t="shared" si="1"/>
        <v>697.4</v>
      </c>
      <c r="J16" s="12">
        <f t="shared" si="2"/>
        <v>4311.2</v>
      </c>
      <c r="K16" s="12">
        <f t="shared" si="3"/>
        <v>4742.3200000000006</v>
      </c>
      <c r="L16" s="7"/>
      <c r="M16" s="4" t="s">
        <v>1174</v>
      </c>
      <c r="N16" s="7" t="s">
        <v>1175</v>
      </c>
      <c r="O16" s="8" t="s">
        <v>1176</v>
      </c>
      <c r="P16" s="10">
        <v>45905</v>
      </c>
    </row>
    <row r="17" spans="1:16" ht="409.5" x14ac:dyDescent="0.2">
      <c r="A17" s="3" t="s">
        <v>64</v>
      </c>
      <c r="B17" s="4" t="s">
        <v>304</v>
      </c>
      <c r="C17" s="4" t="s">
        <v>1177</v>
      </c>
      <c r="D17" s="4" t="s">
        <v>1173</v>
      </c>
      <c r="E17" s="4" t="s">
        <v>138</v>
      </c>
      <c r="F17" s="5">
        <v>500</v>
      </c>
      <c r="G17" s="6">
        <v>7930</v>
      </c>
      <c r="H17" s="11">
        <f t="shared" si="0"/>
        <v>1110.2</v>
      </c>
      <c r="I17" s="12">
        <f t="shared" si="1"/>
        <v>1744.6</v>
      </c>
      <c r="J17" s="12">
        <f t="shared" si="2"/>
        <v>10784.800000000001</v>
      </c>
      <c r="K17" s="12">
        <f t="shared" si="3"/>
        <v>11863.280000000002</v>
      </c>
      <c r="L17" s="7"/>
      <c r="M17" s="4" t="s">
        <v>1174</v>
      </c>
      <c r="N17" s="7" t="s">
        <v>1175</v>
      </c>
      <c r="O17" s="8" t="s">
        <v>1178</v>
      </c>
      <c r="P17" s="10">
        <v>45905</v>
      </c>
    </row>
    <row r="18" spans="1:16" ht="255" x14ac:dyDescent="0.2">
      <c r="A18" s="3" t="s">
        <v>64</v>
      </c>
      <c r="B18" s="4" t="s">
        <v>323</v>
      </c>
      <c r="C18" s="4" t="s">
        <v>1206</v>
      </c>
      <c r="D18" s="4" t="s">
        <v>962</v>
      </c>
      <c r="E18" s="4" t="s">
        <v>904</v>
      </c>
      <c r="F18" s="5">
        <v>100</v>
      </c>
      <c r="G18" s="6">
        <v>4752</v>
      </c>
      <c r="H18" s="11">
        <f t="shared" si="0"/>
        <v>665.28000000000009</v>
      </c>
      <c r="I18" s="12">
        <f t="shared" si="1"/>
        <v>1045.44</v>
      </c>
      <c r="J18" s="12">
        <f t="shared" si="2"/>
        <v>6462.7199999999993</v>
      </c>
      <c r="K18" s="12">
        <f t="shared" si="3"/>
        <v>7108.9920000000002</v>
      </c>
      <c r="L18" s="7"/>
      <c r="M18" s="4" t="s">
        <v>1198</v>
      </c>
      <c r="N18" s="7" t="s">
        <v>1199</v>
      </c>
      <c r="O18" s="8" t="s">
        <v>330</v>
      </c>
      <c r="P18" s="10">
        <v>45902</v>
      </c>
    </row>
    <row r="19" spans="1:16" ht="255" x14ac:dyDescent="0.2">
      <c r="A19" s="3" t="s">
        <v>64</v>
      </c>
      <c r="B19" s="4" t="s">
        <v>323</v>
      </c>
      <c r="C19" s="4" t="s">
        <v>1204</v>
      </c>
      <c r="D19" s="4" t="s">
        <v>962</v>
      </c>
      <c r="E19" s="4" t="s">
        <v>904</v>
      </c>
      <c r="F19" s="5">
        <v>1000</v>
      </c>
      <c r="G19" s="6">
        <v>47520</v>
      </c>
      <c r="H19" s="11">
        <f t="shared" si="0"/>
        <v>6652.8</v>
      </c>
      <c r="I19" s="12">
        <f t="shared" si="1"/>
        <v>10454.4</v>
      </c>
      <c r="J19" s="12">
        <f t="shared" si="2"/>
        <v>64627.200000000004</v>
      </c>
      <c r="K19" s="12">
        <f t="shared" si="3"/>
        <v>71089.920000000013</v>
      </c>
      <c r="L19" s="7"/>
      <c r="M19" s="4" t="s">
        <v>1198</v>
      </c>
      <c r="N19" s="7" t="s">
        <v>1199</v>
      </c>
      <c r="O19" s="8" t="s">
        <v>324</v>
      </c>
      <c r="P19" s="10">
        <v>45902</v>
      </c>
    </row>
    <row r="20" spans="1:16" ht="255" x14ac:dyDescent="0.2">
      <c r="A20" s="3" t="s">
        <v>64</v>
      </c>
      <c r="B20" s="4" t="s">
        <v>323</v>
      </c>
      <c r="C20" s="4" t="s">
        <v>1197</v>
      </c>
      <c r="D20" s="4" t="s">
        <v>962</v>
      </c>
      <c r="E20" s="4" t="s">
        <v>904</v>
      </c>
      <c r="F20" s="5">
        <v>165</v>
      </c>
      <c r="G20" s="6">
        <v>7840.8</v>
      </c>
      <c r="H20" s="11">
        <f t="shared" si="0"/>
        <v>1097.7120000000002</v>
      </c>
      <c r="I20" s="12">
        <f t="shared" si="1"/>
        <v>1724.9760000000001</v>
      </c>
      <c r="J20" s="12">
        <f t="shared" si="2"/>
        <v>10663.488000000001</v>
      </c>
      <c r="K20" s="12">
        <f t="shared" si="3"/>
        <v>11729.836800000003</v>
      </c>
      <c r="L20" s="7"/>
      <c r="M20" s="4" t="s">
        <v>1198</v>
      </c>
      <c r="N20" s="7" t="s">
        <v>1199</v>
      </c>
      <c r="O20" s="8" t="s">
        <v>327</v>
      </c>
      <c r="P20" s="10">
        <v>45902</v>
      </c>
    </row>
    <row r="21" spans="1:16" ht="255" x14ac:dyDescent="0.2">
      <c r="A21" s="3" t="s">
        <v>64</v>
      </c>
      <c r="B21" s="4" t="s">
        <v>323</v>
      </c>
      <c r="C21" s="4" t="s">
        <v>1200</v>
      </c>
      <c r="D21" s="4" t="s">
        <v>962</v>
      </c>
      <c r="E21" s="4" t="s">
        <v>904</v>
      </c>
      <c r="F21" s="5">
        <v>200</v>
      </c>
      <c r="G21" s="6">
        <v>9504</v>
      </c>
      <c r="H21" s="11">
        <f t="shared" si="0"/>
        <v>1330.5600000000002</v>
      </c>
      <c r="I21" s="12">
        <f t="shared" si="1"/>
        <v>2090.88</v>
      </c>
      <c r="J21" s="12">
        <f t="shared" si="2"/>
        <v>12925.439999999999</v>
      </c>
      <c r="K21" s="12">
        <f t="shared" si="3"/>
        <v>14217.984</v>
      </c>
      <c r="L21" s="7"/>
      <c r="M21" s="4" t="s">
        <v>1198</v>
      </c>
      <c r="N21" s="7" t="s">
        <v>1199</v>
      </c>
      <c r="O21" s="8" t="s">
        <v>325</v>
      </c>
      <c r="P21" s="10">
        <v>45902</v>
      </c>
    </row>
    <row r="22" spans="1:16" ht="255" x14ac:dyDescent="0.2">
      <c r="A22" s="3" t="s">
        <v>64</v>
      </c>
      <c r="B22" s="4" t="s">
        <v>323</v>
      </c>
      <c r="C22" s="4" t="s">
        <v>1201</v>
      </c>
      <c r="D22" s="4" t="s">
        <v>962</v>
      </c>
      <c r="E22" s="4" t="s">
        <v>904</v>
      </c>
      <c r="F22" s="5">
        <v>300</v>
      </c>
      <c r="G22" s="6">
        <v>14256</v>
      </c>
      <c r="H22" s="11">
        <f t="shared" si="0"/>
        <v>1995.8400000000001</v>
      </c>
      <c r="I22" s="12">
        <f t="shared" si="1"/>
        <v>3136.32</v>
      </c>
      <c r="J22" s="12">
        <f t="shared" si="2"/>
        <v>19388.16</v>
      </c>
      <c r="K22" s="12">
        <f t="shared" si="3"/>
        <v>21326.976000000002</v>
      </c>
      <c r="L22" s="7"/>
      <c r="M22" s="4" t="s">
        <v>1198</v>
      </c>
      <c r="N22" s="7" t="s">
        <v>1199</v>
      </c>
      <c r="O22" s="8" t="s">
        <v>328</v>
      </c>
      <c r="P22" s="10">
        <v>45902</v>
      </c>
    </row>
    <row r="23" spans="1:16" ht="255" x14ac:dyDescent="0.2">
      <c r="A23" s="3" t="s">
        <v>64</v>
      </c>
      <c r="B23" s="4" t="s">
        <v>323</v>
      </c>
      <c r="C23" s="4" t="s">
        <v>1205</v>
      </c>
      <c r="D23" s="4" t="s">
        <v>962</v>
      </c>
      <c r="E23" s="4" t="s">
        <v>904</v>
      </c>
      <c r="F23" s="5">
        <v>50</v>
      </c>
      <c r="G23" s="6">
        <v>2376</v>
      </c>
      <c r="H23" s="11">
        <f t="shared" si="0"/>
        <v>332.64000000000004</v>
      </c>
      <c r="I23" s="12">
        <f t="shared" si="1"/>
        <v>522.72</v>
      </c>
      <c r="J23" s="12">
        <f t="shared" si="2"/>
        <v>3231.3599999999997</v>
      </c>
      <c r="K23" s="12">
        <f t="shared" si="3"/>
        <v>3554.4960000000001</v>
      </c>
      <c r="L23" s="7"/>
      <c r="M23" s="4" t="s">
        <v>1198</v>
      </c>
      <c r="N23" s="7" t="s">
        <v>1199</v>
      </c>
      <c r="O23" s="8" t="s">
        <v>329</v>
      </c>
      <c r="P23" s="10">
        <v>45902</v>
      </c>
    </row>
    <row r="24" spans="1:16" ht="255" x14ac:dyDescent="0.2">
      <c r="A24" s="3" t="s">
        <v>64</v>
      </c>
      <c r="B24" s="4" t="s">
        <v>323</v>
      </c>
      <c r="C24" s="4" t="s">
        <v>1202</v>
      </c>
      <c r="D24" s="4" t="s">
        <v>962</v>
      </c>
      <c r="E24" s="4" t="s">
        <v>904</v>
      </c>
      <c r="F24" s="5">
        <v>500</v>
      </c>
      <c r="G24" s="6">
        <v>23760</v>
      </c>
      <c r="H24" s="11">
        <f t="shared" si="0"/>
        <v>3326.4</v>
      </c>
      <c r="I24" s="12">
        <f t="shared" si="1"/>
        <v>5227.2</v>
      </c>
      <c r="J24" s="12">
        <f t="shared" si="2"/>
        <v>32313.600000000002</v>
      </c>
      <c r="K24" s="12">
        <f t="shared" si="3"/>
        <v>35544.960000000006</v>
      </c>
      <c r="L24" s="7"/>
      <c r="M24" s="4" t="s">
        <v>1198</v>
      </c>
      <c r="N24" s="7" t="s">
        <v>1199</v>
      </c>
      <c r="O24" s="8" t="s">
        <v>331</v>
      </c>
      <c r="P24" s="10">
        <v>45902</v>
      </c>
    </row>
    <row r="25" spans="1:16" ht="255" x14ac:dyDescent="0.2">
      <c r="A25" s="3" t="s">
        <v>64</v>
      </c>
      <c r="B25" s="4" t="s">
        <v>323</v>
      </c>
      <c r="C25" s="4" t="s">
        <v>1203</v>
      </c>
      <c r="D25" s="4" t="s">
        <v>962</v>
      </c>
      <c r="E25" s="4" t="s">
        <v>904</v>
      </c>
      <c r="F25" s="5">
        <v>600</v>
      </c>
      <c r="G25" s="6">
        <v>28512</v>
      </c>
      <c r="H25" s="11">
        <f t="shared" si="0"/>
        <v>3991.6800000000003</v>
      </c>
      <c r="I25" s="12">
        <f t="shared" si="1"/>
        <v>6272.64</v>
      </c>
      <c r="J25" s="12">
        <f t="shared" si="2"/>
        <v>38776.32</v>
      </c>
      <c r="K25" s="12">
        <f t="shared" si="3"/>
        <v>42653.952000000005</v>
      </c>
      <c r="L25" s="7"/>
      <c r="M25" s="4" t="s">
        <v>1198</v>
      </c>
      <c r="N25" s="7" t="s">
        <v>1199</v>
      </c>
      <c r="O25" s="8" t="s">
        <v>326</v>
      </c>
      <c r="P25" s="10">
        <v>45902</v>
      </c>
    </row>
    <row r="26" spans="1:16" ht="375" x14ac:dyDescent="0.2">
      <c r="A26" s="3" t="s">
        <v>12</v>
      </c>
      <c r="B26" s="4" t="s">
        <v>390</v>
      </c>
      <c r="C26" s="4" t="s">
        <v>63</v>
      </c>
      <c r="D26" s="4" t="s">
        <v>445</v>
      </c>
      <c r="E26" s="4" t="s">
        <v>145</v>
      </c>
      <c r="F26" s="5">
        <v>30</v>
      </c>
      <c r="G26" s="6">
        <v>77.42</v>
      </c>
      <c r="H26" s="11">
        <f>G26*0.17</f>
        <v>13.1614</v>
      </c>
      <c r="I26" s="12">
        <f>G26*0.3</f>
        <v>23.225999999999999</v>
      </c>
      <c r="J26" s="12">
        <f t="shared" si="2"/>
        <v>113.8074</v>
      </c>
      <c r="K26" s="12">
        <f t="shared" si="3"/>
        <v>125.18814000000002</v>
      </c>
      <c r="L26" s="7"/>
      <c r="M26" s="4" t="s">
        <v>293</v>
      </c>
      <c r="N26" s="7" t="s">
        <v>1349</v>
      </c>
      <c r="O26" s="8" t="s">
        <v>392</v>
      </c>
      <c r="P26" s="10">
        <v>45902</v>
      </c>
    </row>
    <row r="27" spans="1:16" ht="375" x14ac:dyDescent="0.2">
      <c r="A27" s="3" t="s">
        <v>12</v>
      </c>
      <c r="B27" s="4" t="s">
        <v>390</v>
      </c>
      <c r="C27" s="4" t="s">
        <v>240</v>
      </c>
      <c r="D27" s="4" t="s">
        <v>445</v>
      </c>
      <c r="E27" s="4" t="s">
        <v>145</v>
      </c>
      <c r="F27" s="5">
        <v>60</v>
      </c>
      <c r="G27" s="6">
        <v>132.13</v>
      </c>
      <c r="H27" s="11">
        <f>G27*0.14</f>
        <v>18.498200000000001</v>
      </c>
      <c r="I27" s="12">
        <f>G27*0.22</f>
        <v>29.0686</v>
      </c>
      <c r="J27" s="12">
        <f t="shared" si="2"/>
        <v>179.6968</v>
      </c>
      <c r="K27" s="12">
        <f t="shared" si="3"/>
        <v>197.66648000000001</v>
      </c>
      <c r="L27" s="7"/>
      <c r="M27" s="4" t="s">
        <v>293</v>
      </c>
      <c r="N27" s="7" t="s">
        <v>1349</v>
      </c>
      <c r="O27" s="8" t="s">
        <v>663</v>
      </c>
      <c r="P27" s="10">
        <v>45902</v>
      </c>
    </row>
    <row r="28" spans="1:16" ht="375" x14ac:dyDescent="0.2">
      <c r="A28" s="3" t="s">
        <v>12</v>
      </c>
      <c r="B28" s="4" t="s">
        <v>390</v>
      </c>
      <c r="C28" s="4" t="s">
        <v>258</v>
      </c>
      <c r="D28" s="4" t="s">
        <v>445</v>
      </c>
      <c r="E28" s="4" t="s">
        <v>145</v>
      </c>
      <c r="F28" s="5">
        <v>90</v>
      </c>
      <c r="G28" s="6">
        <v>198.19</v>
      </c>
      <c r="H28" s="11">
        <f>G28*0.14</f>
        <v>27.746600000000001</v>
      </c>
      <c r="I28" s="12">
        <f>G28*0.22</f>
        <v>43.601799999999997</v>
      </c>
      <c r="J28" s="12">
        <f t="shared" si="2"/>
        <v>269.53840000000002</v>
      </c>
      <c r="K28" s="12">
        <f t="shared" si="3"/>
        <v>296.49224000000004</v>
      </c>
      <c r="L28" s="7"/>
      <c r="M28" s="4" t="s">
        <v>293</v>
      </c>
      <c r="N28" s="7" t="s">
        <v>1349</v>
      </c>
      <c r="O28" s="8" t="s">
        <v>662</v>
      </c>
      <c r="P28" s="10">
        <v>45902</v>
      </c>
    </row>
    <row r="29" spans="1:16" ht="375" x14ac:dyDescent="0.2">
      <c r="A29" s="3" t="s">
        <v>12</v>
      </c>
      <c r="B29" s="4" t="s">
        <v>390</v>
      </c>
      <c r="C29" s="4" t="s">
        <v>52</v>
      </c>
      <c r="D29" s="4" t="s">
        <v>445</v>
      </c>
      <c r="E29" s="4" t="s">
        <v>145</v>
      </c>
      <c r="F29" s="5">
        <v>30</v>
      </c>
      <c r="G29" s="6">
        <v>51.27</v>
      </c>
      <c r="H29" s="11">
        <f>G29*0.17</f>
        <v>8.7159000000000013</v>
      </c>
      <c r="I29" s="12">
        <f>G29*0.3</f>
        <v>15.381</v>
      </c>
      <c r="J29" s="12">
        <f t="shared" si="2"/>
        <v>75.366900000000001</v>
      </c>
      <c r="K29" s="12">
        <f t="shared" si="3"/>
        <v>82.903590000000008</v>
      </c>
      <c r="L29" s="7"/>
      <c r="M29" s="4" t="s">
        <v>293</v>
      </c>
      <c r="N29" s="7" t="s">
        <v>1349</v>
      </c>
      <c r="O29" s="8" t="s">
        <v>391</v>
      </c>
      <c r="P29" s="10">
        <v>45902</v>
      </c>
    </row>
    <row r="30" spans="1:16" ht="375" x14ac:dyDescent="0.2">
      <c r="A30" s="3" t="s">
        <v>12</v>
      </c>
      <c r="B30" s="4" t="s">
        <v>390</v>
      </c>
      <c r="C30" s="4" t="s">
        <v>370</v>
      </c>
      <c r="D30" s="4" t="s">
        <v>445</v>
      </c>
      <c r="E30" s="4" t="s">
        <v>145</v>
      </c>
      <c r="F30" s="5">
        <v>90</v>
      </c>
      <c r="G30" s="6">
        <v>131.06</v>
      </c>
      <c r="H30" s="11">
        <f>G30*0.14</f>
        <v>18.348400000000002</v>
      </c>
      <c r="I30" s="12">
        <f>G30*0.22</f>
        <v>28.833200000000001</v>
      </c>
      <c r="J30" s="12">
        <f t="shared" si="2"/>
        <v>178.24160000000001</v>
      </c>
      <c r="K30" s="12">
        <f t="shared" si="3"/>
        <v>196.06576000000001</v>
      </c>
      <c r="L30" s="7"/>
      <c r="M30" s="4" t="s">
        <v>293</v>
      </c>
      <c r="N30" s="7" t="s">
        <v>1349</v>
      </c>
      <c r="O30" s="8" t="s">
        <v>661</v>
      </c>
      <c r="P30" s="10">
        <v>45902</v>
      </c>
    </row>
    <row r="31" spans="1:16" ht="225" x14ac:dyDescent="0.2">
      <c r="A31" s="3" t="s">
        <v>13</v>
      </c>
      <c r="B31" s="4" t="s">
        <v>13</v>
      </c>
      <c r="C31" s="4" t="s">
        <v>513</v>
      </c>
      <c r="D31" s="4" t="s">
        <v>254</v>
      </c>
      <c r="E31" s="4" t="s">
        <v>171</v>
      </c>
      <c r="F31" s="5">
        <v>20</v>
      </c>
      <c r="G31" s="6">
        <v>60</v>
      </c>
      <c r="H31" s="11">
        <f>G31*0.17</f>
        <v>10.200000000000001</v>
      </c>
      <c r="I31" s="12">
        <f>G31*0.3</f>
        <v>18</v>
      </c>
      <c r="J31" s="12">
        <f t="shared" si="2"/>
        <v>88.2</v>
      </c>
      <c r="K31" s="12">
        <f t="shared" si="3"/>
        <v>97.02000000000001</v>
      </c>
      <c r="L31" s="7"/>
      <c r="M31" s="4" t="s">
        <v>1187</v>
      </c>
      <c r="N31" s="7" t="s">
        <v>1188</v>
      </c>
      <c r="O31" s="8" t="s">
        <v>332</v>
      </c>
      <c r="P31" s="10">
        <v>45904</v>
      </c>
    </row>
    <row r="32" spans="1:16" ht="225" x14ac:dyDescent="0.2">
      <c r="A32" s="3" t="s">
        <v>13</v>
      </c>
      <c r="B32" s="4" t="s">
        <v>13</v>
      </c>
      <c r="C32" s="4" t="s">
        <v>690</v>
      </c>
      <c r="D32" s="4" t="s">
        <v>254</v>
      </c>
      <c r="E32" s="4" t="s">
        <v>171</v>
      </c>
      <c r="F32" s="5">
        <v>20</v>
      </c>
      <c r="G32" s="6">
        <v>84</v>
      </c>
      <c r="H32" s="11">
        <f>G32*0.17</f>
        <v>14.280000000000001</v>
      </c>
      <c r="I32" s="12">
        <f>G32*0.3</f>
        <v>25.2</v>
      </c>
      <c r="J32" s="12">
        <f t="shared" si="2"/>
        <v>123.48</v>
      </c>
      <c r="K32" s="12">
        <f t="shared" si="3"/>
        <v>135.828</v>
      </c>
      <c r="L32" s="7"/>
      <c r="M32" s="4" t="s">
        <v>1187</v>
      </c>
      <c r="N32" s="7" t="s">
        <v>1188</v>
      </c>
      <c r="O32" s="8" t="s">
        <v>333</v>
      </c>
      <c r="P32" s="10">
        <v>45904</v>
      </c>
    </row>
    <row r="33" spans="1:16" ht="409.5" x14ac:dyDescent="0.2">
      <c r="A33" s="3" t="s">
        <v>14</v>
      </c>
      <c r="B33" s="4" t="s">
        <v>14</v>
      </c>
      <c r="C33" s="4" t="s">
        <v>1107</v>
      </c>
      <c r="D33" s="4" t="s">
        <v>243</v>
      </c>
      <c r="E33" s="4" t="s">
        <v>181</v>
      </c>
      <c r="F33" s="5">
        <v>50</v>
      </c>
      <c r="G33" s="6">
        <v>415.29</v>
      </c>
      <c r="H33" s="11">
        <f t="shared" ref="H33:H38" si="4">G33*0.14</f>
        <v>58.140600000000006</v>
      </c>
      <c r="I33" s="12">
        <f t="shared" ref="I33:I38" si="5">G33*0.22</f>
        <v>91.363800000000012</v>
      </c>
      <c r="J33" s="12">
        <f t="shared" si="2"/>
        <v>564.7944</v>
      </c>
      <c r="K33" s="12">
        <f t="shared" si="3"/>
        <v>621.27384000000006</v>
      </c>
      <c r="L33" s="7"/>
      <c r="M33" s="4" t="s">
        <v>1108</v>
      </c>
      <c r="N33" s="7" t="s">
        <v>1109</v>
      </c>
      <c r="O33" s="8" t="s">
        <v>438</v>
      </c>
      <c r="P33" s="10">
        <v>45903</v>
      </c>
    </row>
    <row r="34" spans="1:16" ht="409.5" x14ac:dyDescent="0.2">
      <c r="A34" s="3" t="s">
        <v>14</v>
      </c>
      <c r="B34" s="4" t="s">
        <v>14</v>
      </c>
      <c r="C34" s="4" t="s">
        <v>1107</v>
      </c>
      <c r="D34" s="4" t="s">
        <v>243</v>
      </c>
      <c r="E34" s="4" t="s">
        <v>181</v>
      </c>
      <c r="F34" s="5">
        <v>50</v>
      </c>
      <c r="G34" s="6">
        <v>415.29</v>
      </c>
      <c r="H34" s="11">
        <f t="shared" si="4"/>
        <v>58.140600000000006</v>
      </c>
      <c r="I34" s="12">
        <f t="shared" si="5"/>
        <v>91.363800000000012</v>
      </c>
      <c r="J34" s="12">
        <f t="shared" si="2"/>
        <v>564.7944</v>
      </c>
      <c r="K34" s="12">
        <f t="shared" si="3"/>
        <v>621.27384000000006</v>
      </c>
      <c r="L34" s="7"/>
      <c r="M34" s="4" t="s">
        <v>1108</v>
      </c>
      <c r="N34" s="7" t="s">
        <v>1109</v>
      </c>
      <c r="O34" s="8" t="s">
        <v>334</v>
      </c>
      <c r="P34" s="10">
        <v>45903</v>
      </c>
    </row>
    <row r="35" spans="1:16" ht="225" x14ac:dyDescent="0.2">
      <c r="A35" s="3" t="s">
        <v>120</v>
      </c>
      <c r="B35" s="4" t="s">
        <v>1497</v>
      </c>
      <c r="C35" s="4" t="s">
        <v>1498</v>
      </c>
      <c r="D35" s="4" t="s">
        <v>250</v>
      </c>
      <c r="E35" s="4" t="s">
        <v>121</v>
      </c>
      <c r="F35" s="5">
        <v>20</v>
      </c>
      <c r="G35" s="6">
        <v>550.29999999999995</v>
      </c>
      <c r="H35" s="11">
        <f t="shared" si="4"/>
        <v>77.042000000000002</v>
      </c>
      <c r="I35" s="12">
        <f t="shared" si="5"/>
        <v>121.06599999999999</v>
      </c>
      <c r="J35" s="12">
        <f t="shared" si="2"/>
        <v>748.40800000000002</v>
      </c>
      <c r="K35" s="12">
        <f t="shared" si="3"/>
        <v>823.24880000000007</v>
      </c>
      <c r="L35" s="7"/>
      <c r="M35" s="4" t="s">
        <v>1499</v>
      </c>
      <c r="N35" s="7" t="s">
        <v>1500</v>
      </c>
      <c r="O35" s="8" t="s">
        <v>1501</v>
      </c>
      <c r="P35" s="10">
        <v>45909</v>
      </c>
    </row>
    <row r="36" spans="1:16" ht="225" x14ac:dyDescent="0.2">
      <c r="A36" s="3" t="s">
        <v>120</v>
      </c>
      <c r="B36" s="4" t="s">
        <v>1497</v>
      </c>
      <c r="C36" s="4" t="s">
        <v>1504</v>
      </c>
      <c r="D36" s="4" t="s">
        <v>250</v>
      </c>
      <c r="E36" s="4" t="s">
        <v>121</v>
      </c>
      <c r="F36" s="5">
        <v>60</v>
      </c>
      <c r="G36" s="6">
        <v>1656.12</v>
      </c>
      <c r="H36" s="11">
        <f t="shared" si="4"/>
        <v>231.85679999999999</v>
      </c>
      <c r="I36" s="12">
        <f t="shared" si="5"/>
        <v>364.34639999999996</v>
      </c>
      <c r="J36" s="12">
        <f t="shared" si="2"/>
        <v>2252.3231999999998</v>
      </c>
      <c r="K36" s="12">
        <f t="shared" si="3"/>
        <v>2477.5555199999999</v>
      </c>
      <c r="L36" s="7"/>
      <c r="M36" s="4" t="s">
        <v>1499</v>
      </c>
      <c r="N36" s="7" t="s">
        <v>1500</v>
      </c>
      <c r="O36" s="8" t="s">
        <v>1505</v>
      </c>
      <c r="P36" s="10">
        <v>45909</v>
      </c>
    </row>
    <row r="37" spans="1:16" ht="210" x14ac:dyDescent="0.2">
      <c r="A37" s="3" t="s">
        <v>120</v>
      </c>
      <c r="B37" s="4" t="s">
        <v>1497</v>
      </c>
      <c r="C37" s="4" t="s">
        <v>1502</v>
      </c>
      <c r="D37" s="4" t="s">
        <v>250</v>
      </c>
      <c r="E37" s="4" t="s">
        <v>121</v>
      </c>
      <c r="F37" s="5">
        <v>20</v>
      </c>
      <c r="G37" s="6">
        <v>555.69000000000005</v>
      </c>
      <c r="H37" s="11">
        <f t="shared" si="4"/>
        <v>77.796600000000012</v>
      </c>
      <c r="I37" s="12">
        <f t="shared" si="5"/>
        <v>122.25180000000002</v>
      </c>
      <c r="J37" s="12">
        <f t="shared" si="2"/>
        <v>755.73840000000007</v>
      </c>
      <c r="K37" s="12">
        <f t="shared" si="3"/>
        <v>831.31224000000009</v>
      </c>
      <c r="L37" s="7"/>
      <c r="M37" s="4" t="s">
        <v>1499</v>
      </c>
      <c r="N37" s="7" t="s">
        <v>1500</v>
      </c>
      <c r="O37" s="8" t="s">
        <v>1503</v>
      </c>
      <c r="P37" s="10">
        <v>45909</v>
      </c>
    </row>
    <row r="38" spans="1:16" ht="210" x14ac:dyDescent="0.2">
      <c r="A38" s="3" t="s">
        <v>120</v>
      </c>
      <c r="B38" s="4" t="s">
        <v>1497</v>
      </c>
      <c r="C38" s="4" t="s">
        <v>1506</v>
      </c>
      <c r="D38" s="4" t="s">
        <v>250</v>
      </c>
      <c r="E38" s="4" t="s">
        <v>121</v>
      </c>
      <c r="F38" s="5">
        <v>60</v>
      </c>
      <c r="G38" s="6">
        <v>1665.38</v>
      </c>
      <c r="H38" s="11">
        <f t="shared" si="4"/>
        <v>233.15320000000003</v>
      </c>
      <c r="I38" s="12">
        <f t="shared" si="5"/>
        <v>366.3836</v>
      </c>
      <c r="J38" s="12">
        <f t="shared" si="2"/>
        <v>2264.9168</v>
      </c>
      <c r="K38" s="12">
        <f t="shared" si="3"/>
        <v>2491.4084800000001</v>
      </c>
      <c r="L38" s="7"/>
      <c r="M38" s="4" t="s">
        <v>1499</v>
      </c>
      <c r="N38" s="7" t="s">
        <v>1500</v>
      </c>
      <c r="O38" s="8" t="s">
        <v>1507</v>
      </c>
      <c r="P38" s="10">
        <v>45909</v>
      </c>
    </row>
    <row r="39" spans="1:16" ht="409.5" x14ac:dyDescent="0.2">
      <c r="A39" s="3" t="s">
        <v>15</v>
      </c>
      <c r="B39" s="4" t="s">
        <v>15</v>
      </c>
      <c r="C39" s="4" t="s">
        <v>634</v>
      </c>
      <c r="D39" s="4" t="s">
        <v>243</v>
      </c>
      <c r="E39" s="4" t="s">
        <v>116</v>
      </c>
      <c r="F39" s="5">
        <v>10</v>
      </c>
      <c r="G39" s="6">
        <v>80</v>
      </c>
      <c r="H39" s="11">
        <f>G39*0.17</f>
        <v>13.600000000000001</v>
      </c>
      <c r="I39" s="12">
        <f>G39*0.3</f>
        <v>24</v>
      </c>
      <c r="J39" s="12">
        <f t="shared" si="2"/>
        <v>117.6</v>
      </c>
      <c r="K39" s="12">
        <f t="shared" si="3"/>
        <v>129.36000000000001</v>
      </c>
      <c r="L39" s="7"/>
      <c r="M39" s="4" t="s">
        <v>299</v>
      </c>
      <c r="N39" s="7" t="s">
        <v>1461</v>
      </c>
      <c r="O39" s="8" t="s">
        <v>300</v>
      </c>
      <c r="P39" s="10">
        <v>45909</v>
      </c>
    </row>
    <row r="40" spans="1:16" ht="240" x14ac:dyDescent="0.2">
      <c r="A40" s="3" t="s">
        <v>15</v>
      </c>
      <c r="B40" s="4" t="s">
        <v>15</v>
      </c>
      <c r="C40" s="4" t="s">
        <v>620</v>
      </c>
      <c r="D40" s="4" t="s">
        <v>224</v>
      </c>
      <c r="E40" s="4" t="s">
        <v>116</v>
      </c>
      <c r="F40" s="5">
        <v>10</v>
      </c>
      <c r="G40" s="6">
        <v>117.4</v>
      </c>
      <c r="H40" s="11">
        <f>G40*0.14</f>
        <v>16.436000000000003</v>
      </c>
      <c r="I40" s="12">
        <f>G40*0.22</f>
        <v>25.828000000000003</v>
      </c>
      <c r="J40" s="12">
        <f t="shared" si="2"/>
        <v>159.66400000000002</v>
      </c>
      <c r="K40" s="12">
        <f t="shared" si="3"/>
        <v>175.63040000000004</v>
      </c>
      <c r="L40" s="7"/>
      <c r="M40" s="4" t="s">
        <v>1010</v>
      </c>
      <c r="N40" s="7" t="s">
        <v>1461</v>
      </c>
      <c r="O40" s="8" t="s">
        <v>311</v>
      </c>
      <c r="P40" s="10">
        <v>45909</v>
      </c>
    </row>
    <row r="41" spans="1:16" ht="240" x14ac:dyDescent="0.2">
      <c r="A41" s="3" t="s">
        <v>15</v>
      </c>
      <c r="B41" s="4" t="s">
        <v>15</v>
      </c>
      <c r="C41" s="4" t="s">
        <v>620</v>
      </c>
      <c r="D41" s="4" t="s">
        <v>224</v>
      </c>
      <c r="E41" s="4" t="s">
        <v>116</v>
      </c>
      <c r="F41" s="5">
        <v>10</v>
      </c>
      <c r="G41" s="6">
        <v>117.4</v>
      </c>
      <c r="H41" s="11">
        <f>G41*0.14</f>
        <v>16.436000000000003</v>
      </c>
      <c r="I41" s="12">
        <f>G41*0.22</f>
        <v>25.828000000000003</v>
      </c>
      <c r="J41" s="12">
        <f t="shared" si="2"/>
        <v>159.66400000000002</v>
      </c>
      <c r="K41" s="12">
        <f t="shared" si="3"/>
        <v>175.63040000000004</v>
      </c>
      <c r="L41" s="7"/>
      <c r="M41" s="4" t="s">
        <v>83</v>
      </c>
      <c r="N41" s="7" t="s">
        <v>1461</v>
      </c>
      <c r="O41" s="8" t="s">
        <v>311</v>
      </c>
      <c r="P41" s="10">
        <v>45909</v>
      </c>
    </row>
    <row r="42" spans="1:16" ht="409.5" x14ac:dyDescent="0.2">
      <c r="A42" s="3" t="s">
        <v>15</v>
      </c>
      <c r="B42" s="4" t="s">
        <v>15</v>
      </c>
      <c r="C42" s="4" t="s">
        <v>223</v>
      </c>
      <c r="D42" s="4" t="s">
        <v>243</v>
      </c>
      <c r="E42" s="4" t="s">
        <v>116</v>
      </c>
      <c r="F42" s="5">
        <v>10</v>
      </c>
      <c r="G42" s="6">
        <v>78</v>
      </c>
      <c r="H42" s="11">
        <f>G42*0.17</f>
        <v>13.260000000000002</v>
      </c>
      <c r="I42" s="12">
        <f>G42*0.3</f>
        <v>23.4</v>
      </c>
      <c r="J42" s="12">
        <f t="shared" si="2"/>
        <v>114.66</v>
      </c>
      <c r="K42" s="12">
        <f t="shared" si="3"/>
        <v>126.126</v>
      </c>
      <c r="L42" s="7"/>
      <c r="M42" s="4" t="s">
        <v>299</v>
      </c>
      <c r="N42" s="7" t="s">
        <v>1461</v>
      </c>
      <c r="O42" s="8" t="s">
        <v>305</v>
      </c>
      <c r="P42" s="10">
        <v>45909</v>
      </c>
    </row>
    <row r="43" spans="1:16" ht="240" x14ac:dyDescent="0.2">
      <c r="A43" s="3" t="s">
        <v>15</v>
      </c>
      <c r="B43" s="4" t="s">
        <v>15</v>
      </c>
      <c r="C43" s="4" t="s">
        <v>454</v>
      </c>
      <c r="D43" s="4" t="s">
        <v>108</v>
      </c>
      <c r="E43" s="4" t="s">
        <v>116</v>
      </c>
      <c r="F43" s="5">
        <v>10</v>
      </c>
      <c r="G43" s="6">
        <v>65.2</v>
      </c>
      <c r="H43" s="11">
        <f>G43*0.17</f>
        <v>11.084000000000001</v>
      </c>
      <c r="I43" s="12">
        <f>G43*0.3</f>
        <v>19.559999999999999</v>
      </c>
      <c r="J43" s="12">
        <f t="shared" si="2"/>
        <v>95.844000000000008</v>
      </c>
      <c r="K43" s="12">
        <f t="shared" si="3"/>
        <v>105.42840000000001</v>
      </c>
      <c r="L43" s="7"/>
      <c r="M43" s="4" t="s">
        <v>548</v>
      </c>
      <c r="N43" s="7" t="s">
        <v>1461</v>
      </c>
      <c r="O43" s="8" t="s">
        <v>213</v>
      </c>
      <c r="P43" s="10">
        <v>45909</v>
      </c>
    </row>
    <row r="44" spans="1:16" ht="240" x14ac:dyDescent="0.2">
      <c r="A44" s="3" t="s">
        <v>15</v>
      </c>
      <c r="B44" s="4" t="s">
        <v>15</v>
      </c>
      <c r="C44" s="4" t="s">
        <v>262</v>
      </c>
      <c r="D44" s="4" t="s">
        <v>108</v>
      </c>
      <c r="E44" s="4" t="s">
        <v>116</v>
      </c>
      <c r="F44" s="5">
        <v>10</v>
      </c>
      <c r="G44" s="6">
        <v>65.2</v>
      </c>
      <c r="H44" s="11">
        <f>G44*0.17</f>
        <v>11.084000000000001</v>
      </c>
      <c r="I44" s="12">
        <f>G44*0.3</f>
        <v>19.559999999999999</v>
      </c>
      <c r="J44" s="12">
        <f t="shared" si="2"/>
        <v>95.844000000000008</v>
      </c>
      <c r="K44" s="12">
        <f t="shared" si="3"/>
        <v>105.42840000000001</v>
      </c>
      <c r="L44" s="7"/>
      <c r="M44" s="4" t="s">
        <v>548</v>
      </c>
      <c r="N44" s="7" t="s">
        <v>1461</v>
      </c>
      <c r="O44" s="8" t="s">
        <v>274</v>
      </c>
      <c r="P44" s="10">
        <v>45909</v>
      </c>
    </row>
    <row r="45" spans="1:16" ht="240" x14ac:dyDescent="0.2">
      <c r="A45" s="3" t="s">
        <v>15</v>
      </c>
      <c r="B45" s="4" t="s">
        <v>15</v>
      </c>
      <c r="C45" s="4" t="s">
        <v>262</v>
      </c>
      <c r="D45" s="4" t="s">
        <v>224</v>
      </c>
      <c r="E45" s="4" t="s">
        <v>116</v>
      </c>
      <c r="F45" s="5">
        <v>10</v>
      </c>
      <c r="G45" s="6">
        <v>95.58</v>
      </c>
      <c r="H45" s="11">
        <f>G45*0.17</f>
        <v>16.2486</v>
      </c>
      <c r="I45" s="12">
        <f>G45*0.3</f>
        <v>28.673999999999999</v>
      </c>
      <c r="J45" s="12">
        <f t="shared" si="2"/>
        <v>140.5026</v>
      </c>
      <c r="K45" s="12">
        <f t="shared" si="3"/>
        <v>154.55286000000001</v>
      </c>
      <c r="L45" s="7"/>
      <c r="M45" s="4" t="s">
        <v>1010</v>
      </c>
      <c r="N45" s="7" t="s">
        <v>1461</v>
      </c>
      <c r="O45" s="8" t="s">
        <v>310</v>
      </c>
      <c r="P45" s="10">
        <v>45909</v>
      </c>
    </row>
    <row r="46" spans="1:16" ht="240" x14ac:dyDescent="0.2">
      <c r="A46" s="3" t="s">
        <v>15</v>
      </c>
      <c r="B46" s="4" t="s">
        <v>15</v>
      </c>
      <c r="C46" s="4" t="s">
        <v>262</v>
      </c>
      <c r="D46" s="4" t="s">
        <v>224</v>
      </c>
      <c r="E46" s="4" t="s">
        <v>116</v>
      </c>
      <c r="F46" s="5">
        <v>10</v>
      </c>
      <c r="G46" s="6">
        <v>95.58</v>
      </c>
      <c r="H46" s="11">
        <f>G46*0.17</f>
        <v>16.2486</v>
      </c>
      <c r="I46" s="12">
        <f>G46*0.3</f>
        <v>28.673999999999999</v>
      </c>
      <c r="J46" s="12">
        <f t="shared" si="2"/>
        <v>140.5026</v>
      </c>
      <c r="K46" s="12">
        <f t="shared" si="3"/>
        <v>154.55286000000001</v>
      </c>
      <c r="L46" s="7"/>
      <c r="M46" s="4" t="s">
        <v>83</v>
      </c>
      <c r="N46" s="7" t="s">
        <v>1461</v>
      </c>
      <c r="O46" s="8" t="s">
        <v>310</v>
      </c>
      <c r="P46" s="10">
        <v>45909</v>
      </c>
    </row>
    <row r="47" spans="1:16" ht="409.5" x14ac:dyDescent="0.2">
      <c r="A47" s="3" t="s">
        <v>15</v>
      </c>
      <c r="B47" s="4" t="s">
        <v>15</v>
      </c>
      <c r="C47" s="4" t="s">
        <v>876</v>
      </c>
      <c r="D47" s="4" t="s">
        <v>265</v>
      </c>
      <c r="E47" s="4" t="s">
        <v>116</v>
      </c>
      <c r="F47" s="5">
        <v>20</v>
      </c>
      <c r="G47" s="6">
        <v>191.16</v>
      </c>
      <c r="H47" s="11">
        <f>G47*0.14</f>
        <v>26.762400000000003</v>
      </c>
      <c r="I47" s="12">
        <f>G47*0.22</f>
        <v>42.055199999999999</v>
      </c>
      <c r="J47" s="12">
        <f t="shared" si="2"/>
        <v>259.9776</v>
      </c>
      <c r="K47" s="12">
        <f t="shared" si="3"/>
        <v>285.97536000000002</v>
      </c>
      <c r="L47" s="7"/>
      <c r="M47" s="4" t="s">
        <v>203</v>
      </c>
      <c r="N47" s="7" t="s">
        <v>1461</v>
      </c>
      <c r="O47" s="8" t="s">
        <v>204</v>
      </c>
      <c r="P47" s="10">
        <v>45909</v>
      </c>
    </row>
    <row r="48" spans="1:16" ht="409.5" x14ac:dyDescent="0.2">
      <c r="A48" s="3" t="s">
        <v>15</v>
      </c>
      <c r="B48" s="4" t="s">
        <v>15</v>
      </c>
      <c r="C48" s="4" t="s">
        <v>875</v>
      </c>
      <c r="D48" s="4" t="s">
        <v>265</v>
      </c>
      <c r="E48" s="4" t="s">
        <v>116</v>
      </c>
      <c r="F48" s="5">
        <v>5</v>
      </c>
      <c r="G48" s="6">
        <v>47.79</v>
      </c>
      <c r="H48" s="11">
        <f t="shared" ref="H48:H54" si="6">G48*0.17</f>
        <v>8.1242999999999999</v>
      </c>
      <c r="I48" s="12">
        <f t="shared" ref="I48:I54" si="7">G48*0.3</f>
        <v>14.337</v>
      </c>
      <c r="J48" s="12">
        <f t="shared" si="2"/>
        <v>70.251300000000001</v>
      </c>
      <c r="K48" s="12">
        <f t="shared" si="3"/>
        <v>77.276430000000005</v>
      </c>
      <c r="L48" s="7"/>
      <c r="M48" s="4" t="s">
        <v>203</v>
      </c>
      <c r="N48" s="7" t="s">
        <v>1461</v>
      </c>
      <c r="O48" s="8" t="s">
        <v>205</v>
      </c>
      <c r="P48" s="10">
        <v>45909</v>
      </c>
    </row>
    <row r="49" spans="1:16" ht="375" x14ac:dyDescent="0.2">
      <c r="A49" s="3" t="s">
        <v>59</v>
      </c>
      <c r="B49" s="4" t="s">
        <v>59</v>
      </c>
      <c r="C49" s="4" t="s">
        <v>110</v>
      </c>
      <c r="D49" s="4" t="s">
        <v>263</v>
      </c>
      <c r="E49" s="4" t="s">
        <v>186</v>
      </c>
      <c r="F49" s="5">
        <v>30</v>
      </c>
      <c r="G49" s="6">
        <v>52.17</v>
      </c>
      <c r="H49" s="11">
        <f t="shared" si="6"/>
        <v>8.8689000000000018</v>
      </c>
      <c r="I49" s="12">
        <f t="shared" si="7"/>
        <v>15.651</v>
      </c>
      <c r="J49" s="12">
        <f t="shared" si="2"/>
        <v>76.689900000000009</v>
      </c>
      <c r="K49" s="12">
        <f t="shared" si="3"/>
        <v>84.358890000000017</v>
      </c>
      <c r="L49" s="7"/>
      <c r="M49" s="4" t="s">
        <v>714</v>
      </c>
      <c r="N49" s="7" t="s">
        <v>1274</v>
      </c>
      <c r="O49" s="8" t="s">
        <v>715</v>
      </c>
      <c r="P49" s="10">
        <v>45901</v>
      </c>
    </row>
    <row r="50" spans="1:16" ht="375" x14ac:dyDescent="0.2">
      <c r="A50" s="3" t="s">
        <v>59</v>
      </c>
      <c r="B50" s="4" t="s">
        <v>59</v>
      </c>
      <c r="C50" s="4" t="s">
        <v>110</v>
      </c>
      <c r="D50" s="4" t="s">
        <v>263</v>
      </c>
      <c r="E50" s="4" t="s">
        <v>186</v>
      </c>
      <c r="F50" s="5">
        <v>30</v>
      </c>
      <c r="G50" s="6">
        <v>52.17</v>
      </c>
      <c r="H50" s="11">
        <f t="shared" si="6"/>
        <v>8.8689000000000018</v>
      </c>
      <c r="I50" s="12">
        <f t="shared" si="7"/>
        <v>15.651</v>
      </c>
      <c r="J50" s="12">
        <f t="shared" si="2"/>
        <v>76.689900000000009</v>
      </c>
      <c r="K50" s="12">
        <f t="shared" si="3"/>
        <v>84.358890000000017</v>
      </c>
      <c r="L50" s="7"/>
      <c r="M50" s="4" t="s">
        <v>714</v>
      </c>
      <c r="N50" s="7" t="s">
        <v>1274</v>
      </c>
      <c r="O50" s="8" t="s">
        <v>717</v>
      </c>
      <c r="P50" s="10">
        <v>45901</v>
      </c>
    </row>
    <row r="51" spans="1:16" ht="375" x14ac:dyDescent="0.2">
      <c r="A51" s="3" t="s">
        <v>59</v>
      </c>
      <c r="B51" s="4" t="s">
        <v>59</v>
      </c>
      <c r="C51" s="4" t="s">
        <v>109</v>
      </c>
      <c r="D51" s="4" t="s">
        <v>263</v>
      </c>
      <c r="E51" s="4" t="s">
        <v>186</v>
      </c>
      <c r="F51" s="5">
        <v>30</v>
      </c>
      <c r="G51" s="6">
        <v>54.05</v>
      </c>
      <c r="H51" s="11">
        <f t="shared" si="6"/>
        <v>9.1884999999999994</v>
      </c>
      <c r="I51" s="12">
        <f t="shared" si="7"/>
        <v>16.215</v>
      </c>
      <c r="J51" s="12">
        <f t="shared" si="2"/>
        <v>79.453499999999991</v>
      </c>
      <c r="K51" s="12">
        <f t="shared" si="3"/>
        <v>87.398849999999996</v>
      </c>
      <c r="L51" s="7"/>
      <c r="M51" s="4" t="s">
        <v>714</v>
      </c>
      <c r="N51" s="7" t="s">
        <v>1274</v>
      </c>
      <c r="O51" s="8" t="s">
        <v>716</v>
      </c>
      <c r="P51" s="10">
        <v>45901</v>
      </c>
    </row>
    <row r="52" spans="1:16" ht="375" x14ac:dyDescent="0.2">
      <c r="A52" s="3" t="s">
        <v>59</v>
      </c>
      <c r="B52" s="4" t="s">
        <v>59</v>
      </c>
      <c r="C52" s="4" t="s">
        <v>109</v>
      </c>
      <c r="D52" s="4" t="s">
        <v>263</v>
      </c>
      <c r="E52" s="4" t="s">
        <v>186</v>
      </c>
      <c r="F52" s="5">
        <v>30</v>
      </c>
      <c r="G52" s="6">
        <v>54.05</v>
      </c>
      <c r="H52" s="11">
        <f t="shared" si="6"/>
        <v>9.1884999999999994</v>
      </c>
      <c r="I52" s="12">
        <f t="shared" si="7"/>
        <v>16.215</v>
      </c>
      <c r="J52" s="12">
        <f t="shared" si="2"/>
        <v>79.453499999999991</v>
      </c>
      <c r="K52" s="12">
        <f t="shared" si="3"/>
        <v>87.398849999999996</v>
      </c>
      <c r="L52" s="7"/>
      <c r="M52" s="4" t="s">
        <v>714</v>
      </c>
      <c r="N52" s="7" t="s">
        <v>1274</v>
      </c>
      <c r="O52" s="8" t="s">
        <v>718</v>
      </c>
      <c r="P52" s="10">
        <v>45901</v>
      </c>
    </row>
    <row r="53" spans="1:16" ht="195" x14ac:dyDescent="0.2">
      <c r="A53" s="3" t="s">
        <v>16</v>
      </c>
      <c r="B53" s="4" t="s">
        <v>16</v>
      </c>
      <c r="C53" s="4" t="s">
        <v>147</v>
      </c>
      <c r="D53" s="4" t="s">
        <v>873</v>
      </c>
      <c r="E53" s="4" t="s">
        <v>130</v>
      </c>
      <c r="F53" s="5">
        <v>20</v>
      </c>
      <c r="G53" s="6">
        <v>19.600000000000001</v>
      </c>
      <c r="H53" s="11">
        <f t="shared" si="6"/>
        <v>3.3320000000000003</v>
      </c>
      <c r="I53" s="12">
        <f t="shared" si="7"/>
        <v>5.88</v>
      </c>
      <c r="J53" s="12">
        <f t="shared" si="2"/>
        <v>28.812000000000001</v>
      </c>
      <c r="K53" s="12">
        <f t="shared" si="3"/>
        <v>31.693200000000004</v>
      </c>
      <c r="L53" s="7"/>
      <c r="M53" s="4" t="s">
        <v>296</v>
      </c>
      <c r="N53" s="7" t="s">
        <v>1196</v>
      </c>
      <c r="O53" s="8" t="s">
        <v>446</v>
      </c>
      <c r="P53" s="10">
        <v>45904</v>
      </c>
    </row>
    <row r="54" spans="1:16" ht="315" x14ac:dyDescent="0.2">
      <c r="A54" s="3" t="s">
        <v>17</v>
      </c>
      <c r="B54" s="4" t="s">
        <v>318</v>
      </c>
      <c r="C54" s="4" t="s">
        <v>1518</v>
      </c>
      <c r="D54" s="4" t="s">
        <v>232</v>
      </c>
      <c r="E54" s="4" t="s">
        <v>251</v>
      </c>
      <c r="F54" s="5">
        <v>1</v>
      </c>
      <c r="G54" s="6">
        <v>98.5</v>
      </c>
      <c r="H54" s="11">
        <f t="shared" si="6"/>
        <v>16.745000000000001</v>
      </c>
      <c r="I54" s="12">
        <f t="shared" si="7"/>
        <v>29.549999999999997</v>
      </c>
      <c r="J54" s="12">
        <f t="shared" si="2"/>
        <v>144.79500000000002</v>
      </c>
      <c r="K54" s="12">
        <f t="shared" si="3"/>
        <v>159.27450000000002</v>
      </c>
      <c r="L54" s="7"/>
      <c r="M54" s="4" t="s">
        <v>1000</v>
      </c>
      <c r="N54" s="7" t="s">
        <v>1519</v>
      </c>
      <c r="O54" s="8" t="s">
        <v>1520</v>
      </c>
      <c r="P54" s="10">
        <v>45909</v>
      </c>
    </row>
    <row r="55" spans="1:16" ht="225" x14ac:dyDescent="0.2">
      <c r="A55" s="3" t="s">
        <v>18</v>
      </c>
      <c r="B55" s="4" t="s">
        <v>748</v>
      </c>
      <c r="C55" s="4" t="s">
        <v>958</v>
      </c>
      <c r="D55" s="4" t="s">
        <v>428</v>
      </c>
      <c r="E55" s="4" t="s">
        <v>135</v>
      </c>
      <c r="F55" s="5">
        <v>60</v>
      </c>
      <c r="G55" s="6">
        <v>244.68</v>
      </c>
      <c r="H55" s="11">
        <f t="shared" ref="H55:H70" si="8">G55*0.14</f>
        <v>34.255200000000002</v>
      </c>
      <c r="I55" s="12">
        <f t="shared" ref="I55:I70" si="9">G55*0.22</f>
        <v>53.829599999999999</v>
      </c>
      <c r="J55" s="12">
        <f t="shared" si="2"/>
        <v>332.76480000000004</v>
      </c>
      <c r="K55" s="12">
        <f t="shared" si="3"/>
        <v>366.04128000000009</v>
      </c>
      <c r="L55" s="7"/>
      <c r="M55" s="4" t="s">
        <v>957</v>
      </c>
      <c r="N55" s="7" t="s">
        <v>1265</v>
      </c>
      <c r="O55" s="8" t="s">
        <v>1266</v>
      </c>
      <c r="P55" s="10">
        <v>45905</v>
      </c>
    </row>
    <row r="56" spans="1:16" ht="409.5" x14ac:dyDescent="0.2">
      <c r="A56" s="3" t="s">
        <v>273</v>
      </c>
      <c r="B56" s="4" t="s">
        <v>465</v>
      </c>
      <c r="C56" s="4" t="s">
        <v>727</v>
      </c>
      <c r="D56" s="4" t="s">
        <v>478</v>
      </c>
      <c r="E56" s="4" t="s">
        <v>877</v>
      </c>
      <c r="F56" s="5">
        <v>10</v>
      </c>
      <c r="G56" s="6">
        <v>9480.7199999999993</v>
      </c>
      <c r="H56" s="11">
        <f t="shared" si="8"/>
        <v>1327.3008</v>
      </c>
      <c r="I56" s="12">
        <f t="shared" si="9"/>
        <v>2085.7583999999997</v>
      </c>
      <c r="J56" s="12">
        <f t="shared" si="2"/>
        <v>12893.779199999997</v>
      </c>
      <c r="K56" s="12">
        <f t="shared" si="3"/>
        <v>14183.157119999998</v>
      </c>
      <c r="L56" s="7"/>
      <c r="M56" s="4" t="s">
        <v>466</v>
      </c>
      <c r="N56" s="7" t="s">
        <v>1439</v>
      </c>
      <c r="O56" s="8" t="s">
        <v>728</v>
      </c>
      <c r="P56" s="10">
        <v>45908</v>
      </c>
    </row>
    <row r="57" spans="1:16" ht="409.5" x14ac:dyDescent="0.2">
      <c r="A57" s="3" t="s">
        <v>273</v>
      </c>
      <c r="B57" s="4" t="s">
        <v>465</v>
      </c>
      <c r="C57" s="4" t="s">
        <v>727</v>
      </c>
      <c r="D57" s="4" t="s">
        <v>478</v>
      </c>
      <c r="E57" s="4" t="s">
        <v>877</v>
      </c>
      <c r="F57" s="5">
        <v>10</v>
      </c>
      <c r="G57" s="6">
        <v>9480.7199999999993</v>
      </c>
      <c r="H57" s="11">
        <f t="shared" si="8"/>
        <v>1327.3008</v>
      </c>
      <c r="I57" s="12">
        <f t="shared" si="9"/>
        <v>2085.7583999999997</v>
      </c>
      <c r="J57" s="12">
        <f t="shared" si="2"/>
        <v>12893.779199999997</v>
      </c>
      <c r="K57" s="12">
        <f t="shared" si="3"/>
        <v>14183.157119999998</v>
      </c>
      <c r="L57" s="7"/>
      <c r="M57" s="4" t="s">
        <v>466</v>
      </c>
      <c r="N57" s="7" t="s">
        <v>1439</v>
      </c>
      <c r="O57" s="8" t="s">
        <v>729</v>
      </c>
      <c r="P57" s="10">
        <v>45908</v>
      </c>
    </row>
    <row r="58" spans="1:16" ht="409.5" x14ac:dyDescent="0.2">
      <c r="A58" s="3" t="s">
        <v>273</v>
      </c>
      <c r="B58" s="4" t="s">
        <v>465</v>
      </c>
      <c r="C58" s="4" t="s">
        <v>727</v>
      </c>
      <c r="D58" s="4" t="s">
        <v>467</v>
      </c>
      <c r="E58" s="4" t="s">
        <v>877</v>
      </c>
      <c r="F58" s="5">
        <v>10</v>
      </c>
      <c r="G58" s="6">
        <v>9480.7199999999993</v>
      </c>
      <c r="H58" s="11">
        <f t="shared" si="8"/>
        <v>1327.3008</v>
      </c>
      <c r="I58" s="12">
        <f t="shared" si="9"/>
        <v>2085.7583999999997</v>
      </c>
      <c r="J58" s="12">
        <f t="shared" si="2"/>
        <v>12893.779199999997</v>
      </c>
      <c r="K58" s="12">
        <f t="shared" si="3"/>
        <v>14183.157119999998</v>
      </c>
      <c r="L58" s="7"/>
      <c r="M58" s="4" t="s">
        <v>466</v>
      </c>
      <c r="N58" s="7" t="s">
        <v>1439</v>
      </c>
      <c r="O58" s="8" t="s">
        <v>502</v>
      </c>
      <c r="P58" s="10">
        <v>45908</v>
      </c>
    </row>
    <row r="59" spans="1:16" ht="409.5" x14ac:dyDescent="0.2">
      <c r="A59" s="3" t="s">
        <v>273</v>
      </c>
      <c r="B59" s="4" t="s">
        <v>465</v>
      </c>
      <c r="C59" s="4" t="s">
        <v>727</v>
      </c>
      <c r="D59" s="4" t="s">
        <v>546</v>
      </c>
      <c r="E59" s="4" t="s">
        <v>877</v>
      </c>
      <c r="F59" s="5">
        <v>10</v>
      </c>
      <c r="G59" s="6">
        <v>9480.7199999999993</v>
      </c>
      <c r="H59" s="11">
        <f t="shared" si="8"/>
        <v>1327.3008</v>
      </c>
      <c r="I59" s="12">
        <f t="shared" si="9"/>
        <v>2085.7583999999997</v>
      </c>
      <c r="J59" s="12">
        <f t="shared" si="2"/>
        <v>12893.779199999997</v>
      </c>
      <c r="K59" s="12">
        <f t="shared" si="3"/>
        <v>14183.157119999998</v>
      </c>
      <c r="L59" s="7"/>
      <c r="M59" s="4" t="s">
        <v>466</v>
      </c>
      <c r="N59" s="7" t="s">
        <v>1439</v>
      </c>
      <c r="O59" s="8" t="s">
        <v>724</v>
      </c>
      <c r="P59" s="10">
        <v>45908</v>
      </c>
    </row>
    <row r="60" spans="1:16" ht="409.5" x14ac:dyDescent="0.2">
      <c r="A60" s="3" t="s">
        <v>273</v>
      </c>
      <c r="B60" s="4" t="s">
        <v>465</v>
      </c>
      <c r="C60" s="4" t="s">
        <v>727</v>
      </c>
      <c r="D60" s="4" t="s">
        <v>546</v>
      </c>
      <c r="E60" s="4" t="s">
        <v>877</v>
      </c>
      <c r="F60" s="5">
        <v>10</v>
      </c>
      <c r="G60" s="6">
        <v>9480.7199999999993</v>
      </c>
      <c r="H60" s="11">
        <f t="shared" si="8"/>
        <v>1327.3008</v>
      </c>
      <c r="I60" s="12">
        <f t="shared" si="9"/>
        <v>2085.7583999999997</v>
      </c>
      <c r="J60" s="12">
        <f t="shared" si="2"/>
        <v>12893.779199999997</v>
      </c>
      <c r="K60" s="12">
        <f t="shared" si="3"/>
        <v>14183.157119999998</v>
      </c>
      <c r="L60" s="7"/>
      <c r="M60" s="4" t="s">
        <v>466</v>
      </c>
      <c r="N60" s="7" t="s">
        <v>1439</v>
      </c>
      <c r="O60" s="8" t="s">
        <v>725</v>
      </c>
      <c r="P60" s="10">
        <v>45908</v>
      </c>
    </row>
    <row r="61" spans="1:16" ht="409.5" x14ac:dyDescent="0.2">
      <c r="A61" s="3" t="s">
        <v>273</v>
      </c>
      <c r="B61" s="4" t="s">
        <v>465</v>
      </c>
      <c r="C61" s="4" t="s">
        <v>727</v>
      </c>
      <c r="D61" s="4" t="s">
        <v>478</v>
      </c>
      <c r="E61" s="4" t="s">
        <v>877</v>
      </c>
      <c r="F61" s="5">
        <v>10</v>
      </c>
      <c r="G61" s="6">
        <v>9480.7199999999993</v>
      </c>
      <c r="H61" s="11">
        <f t="shared" si="8"/>
        <v>1327.3008</v>
      </c>
      <c r="I61" s="12">
        <f t="shared" si="9"/>
        <v>2085.7583999999997</v>
      </c>
      <c r="J61" s="12">
        <f t="shared" si="2"/>
        <v>12893.779199999997</v>
      </c>
      <c r="K61" s="12">
        <f t="shared" si="3"/>
        <v>14183.157119999998</v>
      </c>
      <c r="L61" s="7"/>
      <c r="M61" s="4" t="s">
        <v>883</v>
      </c>
      <c r="N61" s="7" t="s">
        <v>1439</v>
      </c>
      <c r="O61" s="8" t="s">
        <v>729</v>
      </c>
      <c r="P61" s="10">
        <v>45908</v>
      </c>
    </row>
    <row r="62" spans="1:16" ht="409.5" x14ac:dyDescent="0.2">
      <c r="A62" s="3" t="s">
        <v>273</v>
      </c>
      <c r="B62" s="4" t="s">
        <v>465</v>
      </c>
      <c r="C62" s="4" t="s">
        <v>727</v>
      </c>
      <c r="D62" s="4" t="s">
        <v>478</v>
      </c>
      <c r="E62" s="4" t="s">
        <v>877</v>
      </c>
      <c r="F62" s="5">
        <v>10</v>
      </c>
      <c r="G62" s="6">
        <v>9480.7199999999993</v>
      </c>
      <c r="H62" s="11">
        <f t="shared" si="8"/>
        <v>1327.3008</v>
      </c>
      <c r="I62" s="12">
        <f t="shared" si="9"/>
        <v>2085.7583999999997</v>
      </c>
      <c r="J62" s="12">
        <f t="shared" si="2"/>
        <v>12893.779199999997</v>
      </c>
      <c r="K62" s="12">
        <f t="shared" si="3"/>
        <v>14183.157119999998</v>
      </c>
      <c r="L62" s="7"/>
      <c r="M62" s="4" t="s">
        <v>883</v>
      </c>
      <c r="N62" s="7" t="s">
        <v>1439</v>
      </c>
      <c r="O62" s="8" t="s">
        <v>728</v>
      </c>
      <c r="P62" s="10">
        <v>45908</v>
      </c>
    </row>
    <row r="63" spans="1:16" ht="409.5" x14ac:dyDescent="0.2">
      <c r="A63" s="3" t="s">
        <v>273</v>
      </c>
      <c r="B63" s="4" t="s">
        <v>465</v>
      </c>
      <c r="C63" s="4" t="s">
        <v>727</v>
      </c>
      <c r="D63" s="4" t="s">
        <v>546</v>
      </c>
      <c r="E63" s="4" t="s">
        <v>877</v>
      </c>
      <c r="F63" s="5">
        <v>10</v>
      </c>
      <c r="G63" s="6">
        <v>9480.7199999999993</v>
      </c>
      <c r="H63" s="11">
        <f t="shared" si="8"/>
        <v>1327.3008</v>
      </c>
      <c r="I63" s="12">
        <f t="shared" si="9"/>
        <v>2085.7583999999997</v>
      </c>
      <c r="J63" s="12">
        <f t="shared" si="2"/>
        <v>12893.779199999997</v>
      </c>
      <c r="K63" s="12">
        <f t="shared" si="3"/>
        <v>14183.157119999998</v>
      </c>
      <c r="L63" s="7"/>
      <c r="M63" s="4" t="s">
        <v>883</v>
      </c>
      <c r="N63" s="7" t="s">
        <v>1439</v>
      </c>
      <c r="O63" s="8" t="s">
        <v>724</v>
      </c>
      <c r="P63" s="10">
        <v>45908</v>
      </c>
    </row>
    <row r="64" spans="1:16" ht="409.5" x14ac:dyDescent="0.2">
      <c r="A64" s="3" t="s">
        <v>273</v>
      </c>
      <c r="B64" s="4" t="s">
        <v>465</v>
      </c>
      <c r="C64" s="4" t="s">
        <v>727</v>
      </c>
      <c r="D64" s="4" t="s">
        <v>546</v>
      </c>
      <c r="E64" s="4" t="s">
        <v>877</v>
      </c>
      <c r="F64" s="5">
        <v>10</v>
      </c>
      <c r="G64" s="6">
        <v>9480.7199999999993</v>
      </c>
      <c r="H64" s="11">
        <f t="shared" si="8"/>
        <v>1327.3008</v>
      </c>
      <c r="I64" s="12">
        <f t="shared" si="9"/>
        <v>2085.7583999999997</v>
      </c>
      <c r="J64" s="12">
        <f t="shared" si="2"/>
        <v>12893.779199999997</v>
      </c>
      <c r="K64" s="12">
        <f t="shared" si="3"/>
        <v>14183.157119999998</v>
      </c>
      <c r="L64" s="7"/>
      <c r="M64" s="4" t="s">
        <v>883</v>
      </c>
      <c r="N64" s="7" t="s">
        <v>1439</v>
      </c>
      <c r="O64" s="8" t="s">
        <v>725</v>
      </c>
      <c r="P64" s="10">
        <v>45908</v>
      </c>
    </row>
    <row r="65" spans="1:16" ht="409.5" x14ac:dyDescent="0.2">
      <c r="A65" s="3" t="s">
        <v>273</v>
      </c>
      <c r="B65" s="4" t="s">
        <v>465</v>
      </c>
      <c r="C65" s="4" t="s">
        <v>932</v>
      </c>
      <c r="D65" s="4" t="s">
        <v>241</v>
      </c>
      <c r="E65" s="4" t="s">
        <v>877</v>
      </c>
      <c r="F65" s="5">
        <v>10</v>
      </c>
      <c r="G65" s="6">
        <v>9480.7199999999993</v>
      </c>
      <c r="H65" s="11">
        <f t="shared" si="8"/>
        <v>1327.3008</v>
      </c>
      <c r="I65" s="12">
        <f t="shared" si="9"/>
        <v>2085.7583999999997</v>
      </c>
      <c r="J65" s="12">
        <f t="shared" si="2"/>
        <v>12893.779199999997</v>
      </c>
      <c r="K65" s="12">
        <f t="shared" si="3"/>
        <v>14183.157119999998</v>
      </c>
      <c r="L65" s="7"/>
      <c r="M65" s="4" t="s">
        <v>466</v>
      </c>
      <c r="N65" s="7" t="s">
        <v>1439</v>
      </c>
      <c r="O65" s="8" t="s">
        <v>723</v>
      </c>
      <c r="P65" s="10">
        <v>45908</v>
      </c>
    </row>
    <row r="66" spans="1:16" ht="409.5" x14ac:dyDescent="0.2">
      <c r="A66" s="3" t="s">
        <v>273</v>
      </c>
      <c r="B66" s="4" t="s">
        <v>465</v>
      </c>
      <c r="C66" s="4" t="s">
        <v>932</v>
      </c>
      <c r="D66" s="4" t="s">
        <v>485</v>
      </c>
      <c r="E66" s="4" t="s">
        <v>877</v>
      </c>
      <c r="F66" s="5">
        <v>10</v>
      </c>
      <c r="G66" s="6">
        <v>9480.7199999999993</v>
      </c>
      <c r="H66" s="11">
        <f t="shared" si="8"/>
        <v>1327.3008</v>
      </c>
      <c r="I66" s="12">
        <f t="shared" si="9"/>
        <v>2085.7583999999997</v>
      </c>
      <c r="J66" s="12">
        <f t="shared" si="2"/>
        <v>12893.779199999997</v>
      </c>
      <c r="K66" s="12">
        <f t="shared" si="3"/>
        <v>14183.157119999998</v>
      </c>
      <c r="L66" s="7"/>
      <c r="M66" s="4" t="s">
        <v>466</v>
      </c>
      <c r="N66" s="7" t="s">
        <v>1439</v>
      </c>
      <c r="O66" s="8" t="s">
        <v>726</v>
      </c>
      <c r="P66" s="10">
        <v>45908</v>
      </c>
    </row>
    <row r="67" spans="1:16" ht="409.5" x14ac:dyDescent="0.2">
      <c r="A67" s="3" t="s">
        <v>273</v>
      </c>
      <c r="B67" s="4" t="s">
        <v>465</v>
      </c>
      <c r="C67" s="4" t="s">
        <v>932</v>
      </c>
      <c r="D67" s="4" t="s">
        <v>241</v>
      </c>
      <c r="E67" s="4" t="s">
        <v>877</v>
      </c>
      <c r="F67" s="5">
        <v>10</v>
      </c>
      <c r="G67" s="6">
        <v>9480.7199999999993</v>
      </c>
      <c r="H67" s="11">
        <f t="shared" si="8"/>
        <v>1327.3008</v>
      </c>
      <c r="I67" s="12">
        <f t="shared" si="9"/>
        <v>2085.7583999999997</v>
      </c>
      <c r="J67" s="12">
        <f t="shared" ref="J67:J130" si="10">G67+H67+I67</f>
        <v>12893.779199999997</v>
      </c>
      <c r="K67" s="12">
        <f t="shared" ref="K67:K130" si="11">J67*1.1</f>
        <v>14183.157119999998</v>
      </c>
      <c r="L67" s="7"/>
      <c r="M67" s="4" t="s">
        <v>883</v>
      </c>
      <c r="N67" s="7" t="s">
        <v>1439</v>
      </c>
      <c r="O67" s="8" t="s">
        <v>723</v>
      </c>
      <c r="P67" s="10">
        <v>45908</v>
      </c>
    </row>
    <row r="68" spans="1:16" ht="409.5" x14ac:dyDescent="0.2">
      <c r="A68" s="3" t="s">
        <v>273</v>
      </c>
      <c r="B68" s="4" t="s">
        <v>465</v>
      </c>
      <c r="C68" s="4" t="s">
        <v>932</v>
      </c>
      <c r="D68" s="4" t="s">
        <v>485</v>
      </c>
      <c r="E68" s="4" t="s">
        <v>877</v>
      </c>
      <c r="F68" s="5">
        <v>10</v>
      </c>
      <c r="G68" s="6">
        <v>9480.7199999999993</v>
      </c>
      <c r="H68" s="11">
        <f t="shared" si="8"/>
        <v>1327.3008</v>
      </c>
      <c r="I68" s="12">
        <f t="shared" si="9"/>
        <v>2085.7583999999997</v>
      </c>
      <c r="J68" s="12">
        <f t="shared" si="10"/>
        <v>12893.779199999997</v>
      </c>
      <c r="K68" s="12">
        <f t="shared" si="11"/>
        <v>14183.157119999998</v>
      </c>
      <c r="L68" s="7"/>
      <c r="M68" s="4" t="s">
        <v>883</v>
      </c>
      <c r="N68" s="7" t="s">
        <v>1439</v>
      </c>
      <c r="O68" s="8" t="s">
        <v>726</v>
      </c>
      <c r="P68" s="10">
        <v>45908</v>
      </c>
    </row>
    <row r="69" spans="1:16" ht="409.5" x14ac:dyDescent="0.2">
      <c r="A69" s="3" t="s">
        <v>419</v>
      </c>
      <c r="B69" s="4" t="s">
        <v>421</v>
      </c>
      <c r="C69" s="4" t="s">
        <v>831</v>
      </c>
      <c r="D69" s="4" t="s">
        <v>277</v>
      </c>
      <c r="E69" s="4" t="s">
        <v>420</v>
      </c>
      <c r="F69" s="5">
        <v>5</v>
      </c>
      <c r="G69" s="6">
        <v>1940</v>
      </c>
      <c r="H69" s="11">
        <f t="shared" si="8"/>
        <v>271.60000000000002</v>
      </c>
      <c r="I69" s="12">
        <f t="shared" si="9"/>
        <v>426.8</v>
      </c>
      <c r="J69" s="12">
        <f t="shared" si="10"/>
        <v>2638.4</v>
      </c>
      <c r="K69" s="12">
        <f t="shared" si="11"/>
        <v>2902.2400000000002</v>
      </c>
      <c r="L69" s="7"/>
      <c r="M69" s="4" t="s">
        <v>422</v>
      </c>
      <c r="N69" s="7" t="s">
        <v>1032</v>
      </c>
      <c r="O69" s="8" t="s">
        <v>423</v>
      </c>
      <c r="P69" s="10">
        <v>45903</v>
      </c>
    </row>
    <row r="70" spans="1:16" ht="195" x14ac:dyDescent="0.2">
      <c r="A70" s="3" t="s">
        <v>888</v>
      </c>
      <c r="B70" s="4" t="s">
        <v>925</v>
      </c>
      <c r="C70" s="4" t="s">
        <v>889</v>
      </c>
      <c r="D70" s="4" t="s">
        <v>884</v>
      </c>
      <c r="E70" s="4" t="s">
        <v>890</v>
      </c>
      <c r="F70" s="5">
        <v>10</v>
      </c>
      <c r="G70" s="6">
        <v>4480.1099999999997</v>
      </c>
      <c r="H70" s="11">
        <f t="shared" si="8"/>
        <v>627.21540000000005</v>
      </c>
      <c r="I70" s="12">
        <f t="shared" si="9"/>
        <v>985.62419999999997</v>
      </c>
      <c r="J70" s="12">
        <f t="shared" si="10"/>
        <v>6092.9495999999999</v>
      </c>
      <c r="K70" s="12">
        <f t="shared" si="11"/>
        <v>6702.2445600000001</v>
      </c>
      <c r="L70" s="7"/>
      <c r="M70" s="4" t="s">
        <v>891</v>
      </c>
      <c r="N70" s="7" t="s">
        <v>1517</v>
      </c>
      <c r="O70" s="8" t="s">
        <v>892</v>
      </c>
      <c r="P70" s="10">
        <v>45909</v>
      </c>
    </row>
    <row r="71" spans="1:16" ht="195" x14ac:dyDescent="0.2">
      <c r="A71" s="3" t="s">
        <v>49</v>
      </c>
      <c r="B71" s="4" t="s">
        <v>49</v>
      </c>
      <c r="C71" s="4" t="s">
        <v>885</v>
      </c>
      <c r="D71" s="4" t="s">
        <v>224</v>
      </c>
      <c r="E71" s="4" t="s">
        <v>127</v>
      </c>
      <c r="F71" s="5">
        <v>10</v>
      </c>
      <c r="G71" s="6">
        <v>58.51</v>
      </c>
      <c r="H71" s="11">
        <f>G71*0.17</f>
        <v>9.9466999999999999</v>
      </c>
      <c r="I71" s="12">
        <f>G71*0.3</f>
        <v>17.552999999999997</v>
      </c>
      <c r="J71" s="12">
        <f t="shared" si="10"/>
        <v>86.009699999999995</v>
      </c>
      <c r="K71" s="12">
        <f t="shared" si="11"/>
        <v>94.610669999999999</v>
      </c>
      <c r="L71" s="7"/>
      <c r="M71" s="4" t="s">
        <v>1271</v>
      </c>
      <c r="N71" s="7" t="s">
        <v>1272</v>
      </c>
      <c r="O71" s="8" t="s">
        <v>91</v>
      </c>
      <c r="P71" s="10">
        <v>45904</v>
      </c>
    </row>
    <row r="72" spans="1:16" ht="375" x14ac:dyDescent="0.2">
      <c r="A72" s="3" t="s">
        <v>49</v>
      </c>
      <c r="B72" s="4" t="s">
        <v>49</v>
      </c>
      <c r="C72" s="4" t="s">
        <v>1182</v>
      </c>
      <c r="D72" s="4" t="s">
        <v>403</v>
      </c>
      <c r="E72" s="4" t="s">
        <v>127</v>
      </c>
      <c r="F72" s="5">
        <v>20</v>
      </c>
      <c r="G72" s="6">
        <v>28.53</v>
      </c>
      <c r="H72" s="11">
        <f>G72*0.17</f>
        <v>4.8501000000000003</v>
      </c>
      <c r="I72" s="12">
        <f>G72*0.3</f>
        <v>8.5589999999999993</v>
      </c>
      <c r="J72" s="12">
        <f t="shared" si="10"/>
        <v>41.939099999999996</v>
      </c>
      <c r="K72" s="12">
        <f t="shared" si="11"/>
        <v>46.133009999999999</v>
      </c>
      <c r="L72" s="7"/>
      <c r="M72" s="4" t="s">
        <v>1183</v>
      </c>
      <c r="N72" s="7" t="s">
        <v>1184</v>
      </c>
      <c r="O72" s="8" t="s">
        <v>1185</v>
      </c>
      <c r="P72" s="10">
        <v>45904</v>
      </c>
    </row>
    <row r="73" spans="1:16" ht="375" x14ac:dyDescent="0.2">
      <c r="A73" s="3" t="s">
        <v>49</v>
      </c>
      <c r="B73" s="4" t="s">
        <v>49</v>
      </c>
      <c r="C73" s="4" t="s">
        <v>730</v>
      </c>
      <c r="D73" s="4" t="s">
        <v>403</v>
      </c>
      <c r="E73" s="4" t="s">
        <v>127</v>
      </c>
      <c r="F73" s="5">
        <v>50</v>
      </c>
      <c r="G73" s="6">
        <v>86.87</v>
      </c>
      <c r="H73" s="11">
        <f>G73*0.17</f>
        <v>14.767900000000003</v>
      </c>
      <c r="I73" s="12">
        <f>G73*0.3</f>
        <v>26.061</v>
      </c>
      <c r="J73" s="12">
        <f t="shared" si="10"/>
        <v>127.69890000000001</v>
      </c>
      <c r="K73" s="12">
        <f t="shared" si="11"/>
        <v>140.46879000000001</v>
      </c>
      <c r="L73" s="7"/>
      <c r="M73" s="4" t="s">
        <v>1183</v>
      </c>
      <c r="N73" s="7" t="s">
        <v>1184</v>
      </c>
      <c r="O73" s="8" t="s">
        <v>1186</v>
      </c>
      <c r="P73" s="10">
        <v>45904</v>
      </c>
    </row>
    <row r="74" spans="1:16" ht="315" x14ac:dyDescent="0.2">
      <c r="A74" s="3" t="s">
        <v>152</v>
      </c>
      <c r="B74" s="4" t="s">
        <v>1465</v>
      </c>
      <c r="C74" s="4" t="s">
        <v>1480</v>
      </c>
      <c r="D74" s="4" t="s">
        <v>531</v>
      </c>
      <c r="E74" s="4" t="s">
        <v>154</v>
      </c>
      <c r="F74" s="5">
        <v>20</v>
      </c>
      <c r="G74" s="6">
        <v>382.32</v>
      </c>
      <c r="H74" s="11">
        <f t="shared" ref="H74:H105" si="12">G74*0.14</f>
        <v>53.524800000000006</v>
      </c>
      <c r="I74" s="12">
        <f t="shared" ref="I74:I105" si="13">G74*0.22</f>
        <v>84.110399999999998</v>
      </c>
      <c r="J74" s="12">
        <f t="shared" si="10"/>
        <v>519.95519999999999</v>
      </c>
      <c r="K74" s="12">
        <f t="shared" si="11"/>
        <v>571.95072000000005</v>
      </c>
      <c r="L74" s="7"/>
      <c r="M74" s="4" t="s">
        <v>1466</v>
      </c>
      <c r="N74" s="7" t="s">
        <v>1467</v>
      </c>
      <c r="O74" s="8" t="s">
        <v>1481</v>
      </c>
      <c r="P74" s="10">
        <v>45909</v>
      </c>
    </row>
    <row r="75" spans="1:16" ht="315" x14ac:dyDescent="0.2">
      <c r="A75" s="3" t="s">
        <v>152</v>
      </c>
      <c r="B75" s="4" t="s">
        <v>1465</v>
      </c>
      <c r="C75" s="4" t="s">
        <v>1011</v>
      </c>
      <c r="D75" s="4" t="s">
        <v>531</v>
      </c>
      <c r="E75" s="4" t="s">
        <v>154</v>
      </c>
      <c r="F75" s="5">
        <v>30</v>
      </c>
      <c r="G75" s="6">
        <v>573.48</v>
      </c>
      <c r="H75" s="11">
        <f t="shared" si="12"/>
        <v>80.287200000000013</v>
      </c>
      <c r="I75" s="12">
        <f t="shared" si="13"/>
        <v>126.1656</v>
      </c>
      <c r="J75" s="12">
        <f t="shared" si="10"/>
        <v>779.93280000000004</v>
      </c>
      <c r="K75" s="12">
        <f t="shared" si="11"/>
        <v>857.92608000000007</v>
      </c>
      <c r="L75" s="7"/>
      <c r="M75" s="4" t="s">
        <v>1466</v>
      </c>
      <c r="N75" s="7" t="s">
        <v>1467</v>
      </c>
      <c r="O75" s="8" t="s">
        <v>1484</v>
      </c>
      <c r="P75" s="10">
        <v>45909</v>
      </c>
    </row>
    <row r="76" spans="1:16" ht="315" x14ac:dyDescent="0.2">
      <c r="A76" s="3" t="s">
        <v>152</v>
      </c>
      <c r="B76" s="4" t="s">
        <v>1465</v>
      </c>
      <c r="C76" s="4" t="s">
        <v>1487</v>
      </c>
      <c r="D76" s="4" t="s">
        <v>531</v>
      </c>
      <c r="E76" s="4" t="s">
        <v>154</v>
      </c>
      <c r="F76" s="5">
        <v>40</v>
      </c>
      <c r="G76" s="6">
        <v>764.64</v>
      </c>
      <c r="H76" s="11">
        <f t="shared" si="12"/>
        <v>107.04960000000001</v>
      </c>
      <c r="I76" s="12">
        <f t="shared" si="13"/>
        <v>168.2208</v>
      </c>
      <c r="J76" s="12">
        <f t="shared" si="10"/>
        <v>1039.9104</v>
      </c>
      <c r="K76" s="12">
        <f t="shared" si="11"/>
        <v>1143.9014400000001</v>
      </c>
      <c r="L76" s="7"/>
      <c r="M76" s="4" t="s">
        <v>1466</v>
      </c>
      <c r="N76" s="7" t="s">
        <v>1467</v>
      </c>
      <c r="O76" s="8" t="s">
        <v>1488</v>
      </c>
      <c r="P76" s="10">
        <v>45909</v>
      </c>
    </row>
    <row r="77" spans="1:16" ht="315" x14ac:dyDescent="0.2">
      <c r="A77" s="3" t="s">
        <v>152</v>
      </c>
      <c r="B77" s="4" t="s">
        <v>1465</v>
      </c>
      <c r="C77" s="4" t="s">
        <v>1491</v>
      </c>
      <c r="D77" s="4" t="s">
        <v>531</v>
      </c>
      <c r="E77" s="4" t="s">
        <v>154</v>
      </c>
      <c r="F77" s="5">
        <v>60</v>
      </c>
      <c r="G77" s="6">
        <v>1146.96</v>
      </c>
      <c r="H77" s="11">
        <f t="shared" si="12"/>
        <v>160.57440000000003</v>
      </c>
      <c r="I77" s="12">
        <f t="shared" si="13"/>
        <v>252.3312</v>
      </c>
      <c r="J77" s="12">
        <f t="shared" si="10"/>
        <v>1559.8656000000001</v>
      </c>
      <c r="K77" s="12">
        <f t="shared" si="11"/>
        <v>1715.8521600000001</v>
      </c>
      <c r="L77" s="7"/>
      <c r="M77" s="4" t="s">
        <v>1466</v>
      </c>
      <c r="N77" s="7" t="s">
        <v>1467</v>
      </c>
      <c r="O77" s="8" t="s">
        <v>1492</v>
      </c>
      <c r="P77" s="10">
        <v>45909</v>
      </c>
    </row>
    <row r="78" spans="1:16" ht="315" x14ac:dyDescent="0.2">
      <c r="A78" s="3" t="s">
        <v>152</v>
      </c>
      <c r="B78" s="4" t="s">
        <v>1465</v>
      </c>
      <c r="C78" s="4" t="s">
        <v>1495</v>
      </c>
      <c r="D78" s="4" t="s">
        <v>531</v>
      </c>
      <c r="E78" s="4" t="s">
        <v>154</v>
      </c>
      <c r="F78" s="5">
        <v>90</v>
      </c>
      <c r="G78" s="6">
        <v>1720.44</v>
      </c>
      <c r="H78" s="11">
        <f t="shared" si="12"/>
        <v>240.86160000000004</v>
      </c>
      <c r="I78" s="12">
        <f t="shared" si="13"/>
        <v>378.49680000000001</v>
      </c>
      <c r="J78" s="12">
        <f t="shared" si="10"/>
        <v>2339.7984000000001</v>
      </c>
      <c r="K78" s="12">
        <f t="shared" si="11"/>
        <v>2573.7782400000006</v>
      </c>
      <c r="L78" s="7"/>
      <c r="M78" s="4" t="s">
        <v>1466</v>
      </c>
      <c r="N78" s="7" t="s">
        <v>1467</v>
      </c>
      <c r="O78" s="8" t="s">
        <v>1496</v>
      </c>
      <c r="P78" s="10">
        <v>45909</v>
      </c>
    </row>
    <row r="79" spans="1:16" ht="315" x14ac:dyDescent="0.2">
      <c r="A79" s="3" t="s">
        <v>152</v>
      </c>
      <c r="B79" s="4" t="s">
        <v>1465</v>
      </c>
      <c r="C79" s="4" t="s">
        <v>491</v>
      </c>
      <c r="D79" s="4" t="s">
        <v>531</v>
      </c>
      <c r="E79" s="4" t="s">
        <v>154</v>
      </c>
      <c r="F79" s="5">
        <v>14</v>
      </c>
      <c r="G79" s="6">
        <v>267.62</v>
      </c>
      <c r="H79" s="11">
        <f t="shared" si="12"/>
        <v>37.466800000000006</v>
      </c>
      <c r="I79" s="12">
        <f t="shared" si="13"/>
        <v>58.876400000000004</v>
      </c>
      <c r="J79" s="12">
        <f t="shared" si="10"/>
        <v>363.96320000000003</v>
      </c>
      <c r="K79" s="12">
        <f t="shared" si="11"/>
        <v>400.35952000000009</v>
      </c>
      <c r="L79" s="7"/>
      <c r="M79" s="4" t="s">
        <v>1466</v>
      </c>
      <c r="N79" s="7" t="s">
        <v>1467</v>
      </c>
      <c r="O79" s="8" t="s">
        <v>1468</v>
      </c>
      <c r="P79" s="10">
        <v>45909</v>
      </c>
    </row>
    <row r="80" spans="1:16" ht="315" x14ac:dyDescent="0.2">
      <c r="A80" s="3" t="s">
        <v>152</v>
      </c>
      <c r="B80" s="4" t="s">
        <v>1465</v>
      </c>
      <c r="C80" s="4" t="s">
        <v>492</v>
      </c>
      <c r="D80" s="4" t="s">
        <v>531</v>
      </c>
      <c r="E80" s="4" t="s">
        <v>154</v>
      </c>
      <c r="F80" s="5">
        <v>20</v>
      </c>
      <c r="G80" s="6">
        <v>382.32</v>
      </c>
      <c r="H80" s="11">
        <f t="shared" si="12"/>
        <v>53.524800000000006</v>
      </c>
      <c r="I80" s="12">
        <f t="shared" si="13"/>
        <v>84.110399999999998</v>
      </c>
      <c r="J80" s="12">
        <f t="shared" si="10"/>
        <v>519.95519999999999</v>
      </c>
      <c r="K80" s="12">
        <f t="shared" si="11"/>
        <v>571.95072000000005</v>
      </c>
      <c r="L80" s="7"/>
      <c r="M80" s="4" t="s">
        <v>1466</v>
      </c>
      <c r="N80" s="7" t="s">
        <v>1467</v>
      </c>
      <c r="O80" s="8" t="s">
        <v>1469</v>
      </c>
      <c r="P80" s="10">
        <v>45909</v>
      </c>
    </row>
    <row r="81" spans="1:16" ht="315" x14ac:dyDescent="0.2">
      <c r="A81" s="3" t="s">
        <v>152</v>
      </c>
      <c r="B81" s="4" t="s">
        <v>1465</v>
      </c>
      <c r="C81" s="4" t="s">
        <v>536</v>
      </c>
      <c r="D81" s="4" t="s">
        <v>531</v>
      </c>
      <c r="E81" s="4" t="s">
        <v>154</v>
      </c>
      <c r="F81" s="5">
        <v>21</v>
      </c>
      <c r="G81" s="6">
        <v>401.44</v>
      </c>
      <c r="H81" s="11">
        <f t="shared" si="12"/>
        <v>56.201600000000006</v>
      </c>
      <c r="I81" s="12">
        <f t="shared" si="13"/>
        <v>88.316800000000001</v>
      </c>
      <c r="J81" s="12">
        <f t="shared" si="10"/>
        <v>545.95839999999998</v>
      </c>
      <c r="K81" s="12">
        <f t="shared" si="11"/>
        <v>600.55424000000005</v>
      </c>
      <c r="L81" s="7"/>
      <c r="M81" s="4" t="s">
        <v>1466</v>
      </c>
      <c r="N81" s="7" t="s">
        <v>1467</v>
      </c>
      <c r="O81" s="8" t="s">
        <v>1470</v>
      </c>
      <c r="P81" s="10">
        <v>45909</v>
      </c>
    </row>
    <row r="82" spans="1:16" ht="315" x14ac:dyDescent="0.2">
      <c r="A82" s="3" t="s">
        <v>152</v>
      </c>
      <c r="B82" s="4" t="s">
        <v>1465</v>
      </c>
      <c r="C82" s="4" t="s">
        <v>493</v>
      </c>
      <c r="D82" s="4" t="s">
        <v>531</v>
      </c>
      <c r="E82" s="4" t="s">
        <v>154</v>
      </c>
      <c r="F82" s="5">
        <v>28</v>
      </c>
      <c r="G82" s="6">
        <v>535.25</v>
      </c>
      <c r="H82" s="11">
        <f t="shared" si="12"/>
        <v>74.935000000000002</v>
      </c>
      <c r="I82" s="12">
        <f t="shared" si="13"/>
        <v>117.755</v>
      </c>
      <c r="J82" s="12">
        <f t="shared" si="10"/>
        <v>727.93999999999994</v>
      </c>
      <c r="K82" s="12">
        <f t="shared" si="11"/>
        <v>800.73400000000004</v>
      </c>
      <c r="L82" s="7"/>
      <c r="M82" s="4" t="s">
        <v>1466</v>
      </c>
      <c r="N82" s="7" t="s">
        <v>1467</v>
      </c>
      <c r="O82" s="8" t="s">
        <v>1471</v>
      </c>
      <c r="P82" s="10">
        <v>45909</v>
      </c>
    </row>
    <row r="83" spans="1:16" ht="315" x14ac:dyDescent="0.2">
      <c r="A83" s="3" t="s">
        <v>152</v>
      </c>
      <c r="B83" s="4" t="s">
        <v>1465</v>
      </c>
      <c r="C83" s="4" t="s">
        <v>461</v>
      </c>
      <c r="D83" s="4" t="s">
        <v>531</v>
      </c>
      <c r="E83" s="4" t="s">
        <v>154</v>
      </c>
      <c r="F83" s="5">
        <v>30</v>
      </c>
      <c r="G83" s="6">
        <v>573.48</v>
      </c>
      <c r="H83" s="11">
        <f t="shared" si="12"/>
        <v>80.287200000000013</v>
      </c>
      <c r="I83" s="12">
        <f t="shared" si="13"/>
        <v>126.1656</v>
      </c>
      <c r="J83" s="12">
        <f t="shared" si="10"/>
        <v>779.93280000000004</v>
      </c>
      <c r="K83" s="12">
        <f t="shared" si="11"/>
        <v>857.92608000000007</v>
      </c>
      <c r="L83" s="7"/>
      <c r="M83" s="4" t="s">
        <v>1466</v>
      </c>
      <c r="N83" s="7" t="s">
        <v>1467</v>
      </c>
      <c r="O83" s="8" t="s">
        <v>1472</v>
      </c>
      <c r="P83" s="10">
        <v>45909</v>
      </c>
    </row>
    <row r="84" spans="1:16" ht="315" x14ac:dyDescent="0.2">
      <c r="A84" s="3" t="s">
        <v>152</v>
      </c>
      <c r="B84" s="4" t="s">
        <v>1465</v>
      </c>
      <c r="C84" s="4" t="s">
        <v>494</v>
      </c>
      <c r="D84" s="4" t="s">
        <v>531</v>
      </c>
      <c r="E84" s="4" t="s">
        <v>154</v>
      </c>
      <c r="F84" s="5">
        <v>40</v>
      </c>
      <c r="G84" s="6">
        <v>764.64</v>
      </c>
      <c r="H84" s="11">
        <f t="shared" si="12"/>
        <v>107.04960000000001</v>
      </c>
      <c r="I84" s="12">
        <f t="shared" si="13"/>
        <v>168.2208</v>
      </c>
      <c r="J84" s="12">
        <f t="shared" si="10"/>
        <v>1039.9104</v>
      </c>
      <c r="K84" s="12">
        <f t="shared" si="11"/>
        <v>1143.9014400000001</v>
      </c>
      <c r="L84" s="7"/>
      <c r="M84" s="4" t="s">
        <v>1466</v>
      </c>
      <c r="N84" s="7" t="s">
        <v>1467</v>
      </c>
      <c r="O84" s="8" t="s">
        <v>1473</v>
      </c>
      <c r="P84" s="10">
        <v>45909</v>
      </c>
    </row>
    <row r="85" spans="1:16" ht="315" x14ac:dyDescent="0.2">
      <c r="A85" s="3" t="s">
        <v>152</v>
      </c>
      <c r="B85" s="4" t="s">
        <v>1465</v>
      </c>
      <c r="C85" s="4" t="s">
        <v>495</v>
      </c>
      <c r="D85" s="4" t="s">
        <v>531</v>
      </c>
      <c r="E85" s="4" t="s">
        <v>154</v>
      </c>
      <c r="F85" s="5">
        <v>42</v>
      </c>
      <c r="G85" s="6">
        <v>802.87</v>
      </c>
      <c r="H85" s="11">
        <f t="shared" si="12"/>
        <v>112.40180000000001</v>
      </c>
      <c r="I85" s="12">
        <f t="shared" si="13"/>
        <v>176.63140000000001</v>
      </c>
      <c r="J85" s="12">
        <f t="shared" si="10"/>
        <v>1091.9032</v>
      </c>
      <c r="K85" s="12">
        <f t="shared" si="11"/>
        <v>1201.0935200000001</v>
      </c>
      <c r="L85" s="7"/>
      <c r="M85" s="4" t="s">
        <v>1466</v>
      </c>
      <c r="N85" s="7" t="s">
        <v>1467</v>
      </c>
      <c r="O85" s="8" t="s">
        <v>1474</v>
      </c>
      <c r="P85" s="10">
        <v>45909</v>
      </c>
    </row>
    <row r="86" spans="1:16" ht="315" x14ac:dyDescent="0.2">
      <c r="A86" s="3" t="s">
        <v>152</v>
      </c>
      <c r="B86" s="4" t="s">
        <v>1465</v>
      </c>
      <c r="C86" s="4" t="s">
        <v>462</v>
      </c>
      <c r="D86" s="4" t="s">
        <v>531</v>
      </c>
      <c r="E86" s="4" t="s">
        <v>154</v>
      </c>
      <c r="F86" s="5">
        <v>60</v>
      </c>
      <c r="G86" s="6">
        <v>1146.96</v>
      </c>
      <c r="H86" s="11">
        <f t="shared" si="12"/>
        <v>160.57440000000003</v>
      </c>
      <c r="I86" s="12">
        <f t="shared" si="13"/>
        <v>252.3312</v>
      </c>
      <c r="J86" s="12">
        <f t="shared" si="10"/>
        <v>1559.8656000000001</v>
      </c>
      <c r="K86" s="12">
        <f t="shared" si="11"/>
        <v>1715.8521600000001</v>
      </c>
      <c r="L86" s="7"/>
      <c r="M86" s="4" t="s">
        <v>1466</v>
      </c>
      <c r="N86" s="7" t="s">
        <v>1467</v>
      </c>
      <c r="O86" s="8" t="s">
        <v>1475</v>
      </c>
      <c r="P86" s="10">
        <v>45909</v>
      </c>
    </row>
    <row r="87" spans="1:16" ht="315" x14ac:dyDescent="0.2">
      <c r="A87" s="3" t="s">
        <v>152</v>
      </c>
      <c r="B87" s="4" t="s">
        <v>1465</v>
      </c>
      <c r="C87" s="4" t="s">
        <v>533</v>
      </c>
      <c r="D87" s="4" t="s">
        <v>531</v>
      </c>
      <c r="E87" s="4" t="s">
        <v>154</v>
      </c>
      <c r="F87" s="5">
        <v>63</v>
      </c>
      <c r="G87" s="6">
        <v>1204.31</v>
      </c>
      <c r="H87" s="11">
        <f t="shared" si="12"/>
        <v>168.60340000000002</v>
      </c>
      <c r="I87" s="12">
        <f t="shared" si="13"/>
        <v>264.94819999999999</v>
      </c>
      <c r="J87" s="12">
        <f t="shared" si="10"/>
        <v>1637.8616</v>
      </c>
      <c r="K87" s="12">
        <f t="shared" si="11"/>
        <v>1801.6477600000001</v>
      </c>
      <c r="L87" s="7"/>
      <c r="M87" s="4" t="s">
        <v>1466</v>
      </c>
      <c r="N87" s="7" t="s">
        <v>1467</v>
      </c>
      <c r="O87" s="8" t="s">
        <v>1476</v>
      </c>
      <c r="P87" s="10">
        <v>45909</v>
      </c>
    </row>
    <row r="88" spans="1:16" ht="315" x14ac:dyDescent="0.2">
      <c r="A88" s="3" t="s">
        <v>152</v>
      </c>
      <c r="B88" s="4" t="s">
        <v>1465</v>
      </c>
      <c r="C88" s="4" t="s">
        <v>1478</v>
      </c>
      <c r="D88" s="4" t="s">
        <v>531</v>
      </c>
      <c r="E88" s="4" t="s">
        <v>154</v>
      </c>
      <c r="F88" s="5">
        <v>14</v>
      </c>
      <c r="G88" s="6">
        <v>267.62</v>
      </c>
      <c r="H88" s="11">
        <f t="shared" si="12"/>
        <v>37.466800000000006</v>
      </c>
      <c r="I88" s="12">
        <f t="shared" si="13"/>
        <v>58.876400000000004</v>
      </c>
      <c r="J88" s="12">
        <f t="shared" si="10"/>
        <v>363.96320000000003</v>
      </c>
      <c r="K88" s="12">
        <f t="shared" si="11"/>
        <v>400.35952000000009</v>
      </c>
      <c r="L88" s="7"/>
      <c r="M88" s="4" t="s">
        <v>1466</v>
      </c>
      <c r="N88" s="7" t="s">
        <v>1467</v>
      </c>
      <c r="O88" s="8" t="s">
        <v>1479</v>
      </c>
      <c r="P88" s="10">
        <v>45909</v>
      </c>
    </row>
    <row r="89" spans="1:16" ht="315" x14ac:dyDescent="0.2">
      <c r="A89" s="3" t="s">
        <v>152</v>
      </c>
      <c r="B89" s="4" t="s">
        <v>1465</v>
      </c>
      <c r="C89" s="4" t="s">
        <v>1482</v>
      </c>
      <c r="D89" s="4" t="s">
        <v>531</v>
      </c>
      <c r="E89" s="4" t="s">
        <v>154</v>
      </c>
      <c r="F89" s="5">
        <v>21</v>
      </c>
      <c r="G89" s="6">
        <v>401.44</v>
      </c>
      <c r="H89" s="11">
        <f t="shared" si="12"/>
        <v>56.201600000000006</v>
      </c>
      <c r="I89" s="12">
        <f t="shared" si="13"/>
        <v>88.316800000000001</v>
      </c>
      <c r="J89" s="12">
        <f t="shared" si="10"/>
        <v>545.95839999999998</v>
      </c>
      <c r="K89" s="12">
        <f t="shared" si="11"/>
        <v>600.55424000000005</v>
      </c>
      <c r="L89" s="7"/>
      <c r="M89" s="4" t="s">
        <v>1466</v>
      </c>
      <c r="N89" s="7" t="s">
        <v>1467</v>
      </c>
      <c r="O89" s="8" t="s">
        <v>1483</v>
      </c>
      <c r="P89" s="10">
        <v>45909</v>
      </c>
    </row>
    <row r="90" spans="1:16" ht="315" x14ac:dyDescent="0.2">
      <c r="A90" s="3" t="s">
        <v>152</v>
      </c>
      <c r="B90" s="4" t="s">
        <v>1465</v>
      </c>
      <c r="C90" s="4" t="s">
        <v>1485</v>
      </c>
      <c r="D90" s="4" t="s">
        <v>531</v>
      </c>
      <c r="E90" s="4" t="s">
        <v>154</v>
      </c>
      <c r="F90" s="5">
        <v>28</v>
      </c>
      <c r="G90" s="6">
        <v>535.25</v>
      </c>
      <c r="H90" s="11">
        <f t="shared" si="12"/>
        <v>74.935000000000002</v>
      </c>
      <c r="I90" s="12">
        <f t="shared" si="13"/>
        <v>117.755</v>
      </c>
      <c r="J90" s="12">
        <f t="shared" si="10"/>
        <v>727.93999999999994</v>
      </c>
      <c r="K90" s="12">
        <f t="shared" si="11"/>
        <v>800.73400000000004</v>
      </c>
      <c r="L90" s="7"/>
      <c r="M90" s="4" t="s">
        <v>1466</v>
      </c>
      <c r="N90" s="7" t="s">
        <v>1467</v>
      </c>
      <c r="O90" s="8" t="s">
        <v>1486</v>
      </c>
      <c r="P90" s="10">
        <v>45909</v>
      </c>
    </row>
    <row r="91" spans="1:16" ht="315" x14ac:dyDescent="0.2">
      <c r="A91" s="3" t="s">
        <v>152</v>
      </c>
      <c r="B91" s="4" t="s">
        <v>1465</v>
      </c>
      <c r="C91" s="4" t="s">
        <v>1489</v>
      </c>
      <c r="D91" s="4" t="s">
        <v>531</v>
      </c>
      <c r="E91" s="4" t="s">
        <v>154</v>
      </c>
      <c r="F91" s="5">
        <v>42</v>
      </c>
      <c r="G91" s="6">
        <v>802.87</v>
      </c>
      <c r="H91" s="11">
        <f t="shared" si="12"/>
        <v>112.40180000000001</v>
      </c>
      <c r="I91" s="12">
        <f t="shared" si="13"/>
        <v>176.63140000000001</v>
      </c>
      <c r="J91" s="12">
        <f t="shared" si="10"/>
        <v>1091.9032</v>
      </c>
      <c r="K91" s="12">
        <f t="shared" si="11"/>
        <v>1201.0935200000001</v>
      </c>
      <c r="L91" s="7"/>
      <c r="M91" s="4" t="s">
        <v>1466</v>
      </c>
      <c r="N91" s="7" t="s">
        <v>1467</v>
      </c>
      <c r="O91" s="8" t="s">
        <v>1490</v>
      </c>
      <c r="P91" s="10">
        <v>45909</v>
      </c>
    </row>
    <row r="92" spans="1:16" ht="315" x14ac:dyDescent="0.2">
      <c r="A92" s="3" t="s">
        <v>152</v>
      </c>
      <c r="B92" s="4" t="s">
        <v>1465</v>
      </c>
      <c r="C92" s="4" t="s">
        <v>1493</v>
      </c>
      <c r="D92" s="4" t="s">
        <v>531</v>
      </c>
      <c r="E92" s="4" t="s">
        <v>154</v>
      </c>
      <c r="F92" s="5">
        <v>63</v>
      </c>
      <c r="G92" s="6">
        <v>1204.31</v>
      </c>
      <c r="H92" s="11">
        <f t="shared" si="12"/>
        <v>168.60340000000002</v>
      </c>
      <c r="I92" s="12">
        <f t="shared" si="13"/>
        <v>264.94819999999999</v>
      </c>
      <c r="J92" s="12">
        <f t="shared" si="10"/>
        <v>1637.8616</v>
      </c>
      <c r="K92" s="12">
        <f t="shared" si="11"/>
        <v>1801.6477600000001</v>
      </c>
      <c r="L92" s="7"/>
      <c r="M92" s="4" t="s">
        <v>1466</v>
      </c>
      <c r="N92" s="7" t="s">
        <v>1467</v>
      </c>
      <c r="O92" s="8" t="s">
        <v>1494</v>
      </c>
      <c r="P92" s="10">
        <v>45909</v>
      </c>
    </row>
    <row r="93" spans="1:16" ht="315" x14ac:dyDescent="0.2">
      <c r="A93" s="3" t="s">
        <v>152</v>
      </c>
      <c r="B93" s="4" t="s">
        <v>1465</v>
      </c>
      <c r="C93" s="4" t="s">
        <v>496</v>
      </c>
      <c r="D93" s="4" t="s">
        <v>531</v>
      </c>
      <c r="E93" s="4" t="s">
        <v>154</v>
      </c>
      <c r="F93" s="5">
        <v>90</v>
      </c>
      <c r="G93" s="6">
        <v>1720.44</v>
      </c>
      <c r="H93" s="11">
        <f t="shared" si="12"/>
        <v>240.86160000000004</v>
      </c>
      <c r="I93" s="12">
        <f t="shared" si="13"/>
        <v>378.49680000000001</v>
      </c>
      <c r="J93" s="12">
        <f t="shared" si="10"/>
        <v>2339.7984000000001</v>
      </c>
      <c r="K93" s="12">
        <f t="shared" si="11"/>
        <v>2573.7782400000006</v>
      </c>
      <c r="L93" s="7"/>
      <c r="M93" s="4" t="s">
        <v>1466</v>
      </c>
      <c r="N93" s="7" t="s">
        <v>1467</v>
      </c>
      <c r="O93" s="8" t="s">
        <v>1477</v>
      </c>
      <c r="P93" s="10">
        <v>45909</v>
      </c>
    </row>
    <row r="94" spans="1:16" ht="270" x14ac:dyDescent="0.2">
      <c r="A94" s="3" t="s">
        <v>19</v>
      </c>
      <c r="B94" s="4" t="s">
        <v>835</v>
      </c>
      <c r="C94" s="4" t="s">
        <v>161</v>
      </c>
      <c r="D94" s="4" t="s">
        <v>194</v>
      </c>
      <c r="E94" s="4" t="s">
        <v>162</v>
      </c>
      <c r="F94" s="5">
        <v>1</v>
      </c>
      <c r="G94" s="6">
        <v>308.35000000000002</v>
      </c>
      <c r="H94" s="11">
        <f t="shared" si="12"/>
        <v>43.169000000000004</v>
      </c>
      <c r="I94" s="12">
        <f t="shared" si="13"/>
        <v>67.837000000000003</v>
      </c>
      <c r="J94" s="12">
        <f t="shared" si="10"/>
        <v>419.35599999999999</v>
      </c>
      <c r="K94" s="12">
        <f t="shared" si="11"/>
        <v>461.29160000000002</v>
      </c>
      <c r="L94" s="7"/>
      <c r="M94" s="4" t="s">
        <v>879</v>
      </c>
      <c r="N94" s="7" t="s">
        <v>1044</v>
      </c>
      <c r="O94" s="8" t="s">
        <v>880</v>
      </c>
      <c r="P94" s="10">
        <v>45910</v>
      </c>
    </row>
    <row r="95" spans="1:16" ht="270" x14ac:dyDescent="0.2">
      <c r="A95" s="3" t="s">
        <v>19</v>
      </c>
      <c r="B95" s="4" t="s">
        <v>835</v>
      </c>
      <c r="C95" s="4" t="s">
        <v>836</v>
      </c>
      <c r="D95" s="4" t="s">
        <v>194</v>
      </c>
      <c r="E95" s="4" t="s">
        <v>162</v>
      </c>
      <c r="F95" s="5">
        <v>1</v>
      </c>
      <c r="G95" s="6">
        <v>308.35000000000002</v>
      </c>
      <c r="H95" s="11">
        <f t="shared" si="12"/>
        <v>43.169000000000004</v>
      </c>
      <c r="I95" s="12">
        <f t="shared" si="13"/>
        <v>67.837000000000003</v>
      </c>
      <c r="J95" s="12">
        <f t="shared" si="10"/>
        <v>419.35599999999999</v>
      </c>
      <c r="K95" s="12">
        <f t="shared" si="11"/>
        <v>461.29160000000002</v>
      </c>
      <c r="L95" s="7"/>
      <c r="M95" s="4" t="s">
        <v>20</v>
      </c>
      <c r="N95" s="7" t="s">
        <v>1044</v>
      </c>
      <c r="O95" s="8" t="s">
        <v>21</v>
      </c>
      <c r="P95" s="10">
        <v>45910</v>
      </c>
    </row>
    <row r="96" spans="1:16" ht="270" x14ac:dyDescent="0.2">
      <c r="A96" s="3" t="s">
        <v>47</v>
      </c>
      <c r="B96" s="4" t="s">
        <v>468</v>
      </c>
      <c r="C96" s="4" t="s">
        <v>117</v>
      </c>
      <c r="D96" s="4" t="s">
        <v>194</v>
      </c>
      <c r="E96" s="4" t="s">
        <v>174</v>
      </c>
      <c r="F96" s="5">
        <v>1</v>
      </c>
      <c r="G96" s="6">
        <v>190.83</v>
      </c>
      <c r="H96" s="11">
        <f t="shared" si="12"/>
        <v>26.716200000000004</v>
      </c>
      <c r="I96" s="12">
        <f t="shared" si="13"/>
        <v>41.982600000000005</v>
      </c>
      <c r="J96" s="12">
        <f t="shared" si="10"/>
        <v>259.52880000000005</v>
      </c>
      <c r="K96" s="12">
        <f t="shared" si="11"/>
        <v>285.4816800000001</v>
      </c>
      <c r="L96" s="7"/>
      <c r="M96" s="4" t="s">
        <v>639</v>
      </c>
      <c r="N96" s="7" t="s">
        <v>1278</v>
      </c>
      <c r="O96" s="8" t="s">
        <v>640</v>
      </c>
      <c r="P96" s="10">
        <v>45910</v>
      </c>
    </row>
    <row r="97" spans="1:16" ht="315" x14ac:dyDescent="0.2">
      <c r="A97" s="3" t="s">
        <v>85</v>
      </c>
      <c r="B97" s="4" t="s">
        <v>1362</v>
      </c>
      <c r="C97" s="4" t="s">
        <v>134</v>
      </c>
      <c r="D97" s="4" t="s">
        <v>246</v>
      </c>
      <c r="E97" s="4" t="s">
        <v>132</v>
      </c>
      <c r="F97" s="5">
        <v>40</v>
      </c>
      <c r="G97" s="6">
        <v>257.36</v>
      </c>
      <c r="H97" s="11">
        <f t="shared" si="12"/>
        <v>36.030400000000007</v>
      </c>
      <c r="I97" s="12">
        <f t="shared" si="13"/>
        <v>56.619200000000006</v>
      </c>
      <c r="J97" s="12">
        <f t="shared" si="10"/>
        <v>350.00959999999998</v>
      </c>
      <c r="K97" s="12">
        <f t="shared" si="11"/>
        <v>385.01056</v>
      </c>
      <c r="L97" s="7"/>
      <c r="M97" s="4" t="s">
        <v>133</v>
      </c>
      <c r="N97" s="7" t="s">
        <v>1367</v>
      </c>
      <c r="O97" s="8" t="s">
        <v>1369</v>
      </c>
      <c r="P97" s="10">
        <v>45908</v>
      </c>
    </row>
    <row r="98" spans="1:16" ht="315" x14ac:dyDescent="0.2">
      <c r="A98" s="3" t="s">
        <v>85</v>
      </c>
      <c r="B98" s="4" t="s">
        <v>1362</v>
      </c>
      <c r="C98" s="4" t="s">
        <v>321</v>
      </c>
      <c r="D98" s="4" t="s">
        <v>246</v>
      </c>
      <c r="E98" s="4" t="s">
        <v>132</v>
      </c>
      <c r="F98" s="5">
        <v>56</v>
      </c>
      <c r="G98" s="6">
        <v>327.24</v>
      </c>
      <c r="H98" s="11">
        <f t="shared" si="12"/>
        <v>45.813600000000008</v>
      </c>
      <c r="I98" s="12">
        <f t="shared" si="13"/>
        <v>71.992800000000003</v>
      </c>
      <c r="J98" s="12">
        <f t="shared" si="10"/>
        <v>445.04640000000001</v>
      </c>
      <c r="K98" s="12">
        <f t="shared" si="11"/>
        <v>489.55104000000006</v>
      </c>
      <c r="L98" s="7"/>
      <c r="M98" s="4" t="s">
        <v>133</v>
      </c>
      <c r="N98" s="7" t="s">
        <v>1363</v>
      </c>
      <c r="O98" s="8" t="s">
        <v>1364</v>
      </c>
      <c r="P98" s="10">
        <v>45908</v>
      </c>
    </row>
    <row r="99" spans="1:16" ht="315" x14ac:dyDescent="0.2">
      <c r="A99" s="3" t="s">
        <v>85</v>
      </c>
      <c r="B99" s="4" t="s">
        <v>1362</v>
      </c>
      <c r="C99" s="4" t="s">
        <v>131</v>
      </c>
      <c r="D99" s="4" t="s">
        <v>246</v>
      </c>
      <c r="E99" s="4" t="s">
        <v>132</v>
      </c>
      <c r="F99" s="5">
        <v>112</v>
      </c>
      <c r="G99" s="6">
        <v>728.63</v>
      </c>
      <c r="H99" s="11">
        <f t="shared" si="12"/>
        <v>102.0082</v>
      </c>
      <c r="I99" s="12">
        <f t="shared" si="13"/>
        <v>160.29859999999999</v>
      </c>
      <c r="J99" s="12">
        <f t="shared" si="10"/>
        <v>990.93679999999995</v>
      </c>
      <c r="K99" s="12">
        <f t="shared" si="11"/>
        <v>1090.0304800000001</v>
      </c>
      <c r="L99" s="7"/>
      <c r="M99" s="4" t="s">
        <v>133</v>
      </c>
      <c r="N99" s="7" t="s">
        <v>1367</v>
      </c>
      <c r="O99" s="8" t="s">
        <v>1368</v>
      </c>
      <c r="P99" s="10">
        <v>45908</v>
      </c>
    </row>
    <row r="100" spans="1:16" ht="285" x14ac:dyDescent="0.2">
      <c r="A100" s="3" t="s">
        <v>22</v>
      </c>
      <c r="B100" s="4" t="s">
        <v>23</v>
      </c>
      <c r="C100" s="4" t="s">
        <v>734</v>
      </c>
      <c r="D100" s="4" t="s">
        <v>259</v>
      </c>
      <c r="E100" s="4" t="s">
        <v>212</v>
      </c>
      <c r="F100" s="5">
        <v>20</v>
      </c>
      <c r="G100" s="6">
        <v>3449</v>
      </c>
      <c r="H100" s="11">
        <f t="shared" si="12"/>
        <v>482.86000000000007</v>
      </c>
      <c r="I100" s="12">
        <f t="shared" si="13"/>
        <v>758.78</v>
      </c>
      <c r="J100" s="12">
        <f t="shared" si="10"/>
        <v>4690.6400000000003</v>
      </c>
      <c r="K100" s="12">
        <f t="shared" si="11"/>
        <v>5159.7040000000006</v>
      </c>
      <c r="L100" s="7"/>
      <c r="M100" s="4" t="s">
        <v>313</v>
      </c>
      <c r="N100" s="7" t="s">
        <v>1539</v>
      </c>
      <c r="O100" s="8" t="s">
        <v>825</v>
      </c>
      <c r="P100" s="10">
        <v>45910</v>
      </c>
    </row>
    <row r="101" spans="1:16" ht="285" x14ac:dyDescent="0.2">
      <c r="A101" s="3" t="s">
        <v>22</v>
      </c>
      <c r="B101" s="4" t="s">
        <v>23</v>
      </c>
      <c r="C101" s="4" t="s">
        <v>734</v>
      </c>
      <c r="D101" s="4" t="s">
        <v>259</v>
      </c>
      <c r="E101" s="4" t="s">
        <v>212</v>
      </c>
      <c r="F101" s="5">
        <v>20</v>
      </c>
      <c r="G101" s="6">
        <v>3449</v>
      </c>
      <c r="H101" s="11">
        <f t="shared" si="12"/>
        <v>482.86000000000007</v>
      </c>
      <c r="I101" s="12">
        <f t="shared" si="13"/>
        <v>758.78</v>
      </c>
      <c r="J101" s="12">
        <f t="shared" si="10"/>
        <v>4690.6400000000003</v>
      </c>
      <c r="K101" s="12">
        <f t="shared" si="11"/>
        <v>5159.7040000000006</v>
      </c>
      <c r="L101" s="7"/>
      <c r="M101" s="4" t="s">
        <v>732</v>
      </c>
      <c r="N101" s="7" t="s">
        <v>1539</v>
      </c>
      <c r="O101" s="8" t="s">
        <v>735</v>
      </c>
      <c r="P101" s="10">
        <v>45910</v>
      </c>
    </row>
    <row r="102" spans="1:16" ht="285" x14ac:dyDescent="0.2">
      <c r="A102" s="3" t="s">
        <v>22</v>
      </c>
      <c r="B102" s="4" t="s">
        <v>23</v>
      </c>
      <c r="C102" s="4" t="s">
        <v>731</v>
      </c>
      <c r="D102" s="4" t="s">
        <v>259</v>
      </c>
      <c r="E102" s="4" t="s">
        <v>212</v>
      </c>
      <c r="F102" s="5">
        <v>20</v>
      </c>
      <c r="G102" s="6">
        <v>3449</v>
      </c>
      <c r="H102" s="11">
        <f t="shared" si="12"/>
        <v>482.86000000000007</v>
      </c>
      <c r="I102" s="12">
        <f t="shared" si="13"/>
        <v>758.78</v>
      </c>
      <c r="J102" s="12">
        <f t="shared" si="10"/>
        <v>4690.6400000000003</v>
      </c>
      <c r="K102" s="12">
        <f t="shared" si="11"/>
        <v>5159.7040000000006</v>
      </c>
      <c r="L102" s="7"/>
      <c r="M102" s="4" t="s">
        <v>313</v>
      </c>
      <c r="N102" s="7" t="s">
        <v>1539</v>
      </c>
      <c r="O102" s="8" t="s">
        <v>976</v>
      </c>
      <c r="P102" s="10">
        <v>45910</v>
      </c>
    </row>
    <row r="103" spans="1:16" ht="285" x14ac:dyDescent="0.2">
      <c r="A103" s="3" t="s">
        <v>22</v>
      </c>
      <c r="B103" s="4" t="s">
        <v>23</v>
      </c>
      <c r="C103" s="4" t="s">
        <v>731</v>
      </c>
      <c r="D103" s="4" t="s">
        <v>259</v>
      </c>
      <c r="E103" s="4" t="s">
        <v>212</v>
      </c>
      <c r="F103" s="5">
        <v>20</v>
      </c>
      <c r="G103" s="6">
        <v>3449</v>
      </c>
      <c r="H103" s="11">
        <f t="shared" si="12"/>
        <v>482.86000000000007</v>
      </c>
      <c r="I103" s="12">
        <f t="shared" si="13"/>
        <v>758.78</v>
      </c>
      <c r="J103" s="12">
        <f t="shared" si="10"/>
        <v>4690.6400000000003</v>
      </c>
      <c r="K103" s="12">
        <f t="shared" si="11"/>
        <v>5159.7040000000006</v>
      </c>
      <c r="L103" s="7"/>
      <c r="M103" s="4" t="s">
        <v>732</v>
      </c>
      <c r="N103" s="7" t="s">
        <v>1539</v>
      </c>
      <c r="O103" s="8" t="s">
        <v>733</v>
      </c>
      <c r="P103" s="10">
        <v>45910</v>
      </c>
    </row>
    <row r="104" spans="1:16" ht="375" x14ac:dyDescent="0.2">
      <c r="A104" s="3" t="s">
        <v>72</v>
      </c>
      <c r="B104" s="4" t="s">
        <v>691</v>
      </c>
      <c r="C104" s="4" t="s">
        <v>393</v>
      </c>
      <c r="D104" s="4" t="s">
        <v>263</v>
      </c>
      <c r="E104" s="4" t="s">
        <v>175</v>
      </c>
      <c r="F104" s="5">
        <v>10</v>
      </c>
      <c r="G104" s="6">
        <v>117.05</v>
      </c>
      <c r="H104" s="11">
        <f t="shared" si="12"/>
        <v>16.387</v>
      </c>
      <c r="I104" s="12">
        <f t="shared" si="13"/>
        <v>25.751000000000001</v>
      </c>
      <c r="J104" s="12">
        <f t="shared" si="10"/>
        <v>159.18800000000002</v>
      </c>
      <c r="K104" s="12">
        <f t="shared" si="11"/>
        <v>175.10680000000002</v>
      </c>
      <c r="L104" s="7"/>
      <c r="M104" s="4" t="s">
        <v>767</v>
      </c>
      <c r="N104" s="7" t="s">
        <v>1516</v>
      </c>
      <c r="O104" s="8" t="s">
        <v>768</v>
      </c>
      <c r="P104" s="10">
        <v>45909</v>
      </c>
    </row>
    <row r="105" spans="1:16" ht="375" x14ac:dyDescent="0.2">
      <c r="A105" s="3" t="s">
        <v>72</v>
      </c>
      <c r="B105" s="4" t="s">
        <v>691</v>
      </c>
      <c r="C105" s="4" t="s">
        <v>393</v>
      </c>
      <c r="D105" s="4" t="s">
        <v>263</v>
      </c>
      <c r="E105" s="4" t="s">
        <v>175</v>
      </c>
      <c r="F105" s="5">
        <v>10</v>
      </c>
      <c r="G105" s="6">
        <v>117.05</v>
      </c>
      <c r="H105" s="11">
        <f t="shared" si="12"/>
        <v>16.387</v>
      </c>
      <c r="I105" s="12">
        <f t="shared" si="13"/>
        <v>25.751000000000001</v>
      </c>
      <c r="J105" s="12">
        <f t="shared" si="10"/>
        <v>159.18800000000002</v>
      </c>
      <c r="K105" s="12">
        <f t="shared" si="11"/>
        <v>175.10680000000002</v>
      </c>
      <c r="L105" s="7"/>
      <c r="M105" s="4" t="s">
        <v>201</v>
      </c>
      <c r="N105" s="7" t="s">
        <v>1516</v>
      </c>
      <c r="O105" s="8" t="s">
        <v>692</v>
      </c>
      <c r="P105" s="10">
        <v>45909</v>
      </c>
    </row>
    <row r="106" spans="1:16" ht="315" x14ac:dyDescent="0.2">
      <c r="A106" s="3" t="s">
        <v>58</v>
      </c>
      <c r="B106" s="4" t="s">
        <v>973</v>
      </c>
      <c r="C106" s="4" t="s">
        <v>1211</v>
      </c>
      <c r="D106" s="4" t="s">
        <v>479</v>
      </c>
      <c r="E106" s="4" t="s">
        <v>239</v>
      </c>
      <c r="F106" s="5">
        <v>1</v>
      </c>
      <c r="G106" s="6">
        <v>3898.29</v>
      </c>
      <c r="H106" s="11">
        <f t="shared" ref="H106:H128" si="14">G106*0.14</f>
        <v>545.76060000000007</v>
      </c>
      <c r="I106" s="12">
        <f t="shared" ref="I106:I128" si="15">G106*0.22</f>
        <v>857.62379999999996</v>
      </c>
      <c r="J106" s="12">
        <f t="shared" si="10"/>
        <v>5301.6744000000008</v>
      </c>
      <c r="K106" s="12">
        <f t="shared" si="11"/>
        <v>5831.841840000001</v>
      </c>
      <c r="L106" s="7"/>
      <c r="M106" s="4" t="s">
        <v>1212</v>
      </c>
      <c r="N106" s="7" t="s">
        <v>1210</v>
      </c>
      <c r="O106" s="8" t="s">
        <v>1213</v>
      </c>
      <c r="P106" s="10">
        <v>45902</v>
      </c>
    </row>
    <row r="107" spans="1:16" ht="409.5" x14ac:dyDescent="0.2">
      <c r="A107" s="3" t="s">
        <v>24</v>
      </c>
      <c r="B107" s="4" t="s">
        <v>669</v>
      </c>
      <c r="C107" s="4" t="s">
        <v>676</v>
      </c>
      <c r="D107" s="4" t="s">
        <v>265</v>
      </c>
      <c r="E107" s="4" t="s">
        <v>176</v>
      </c>
      <c r="F107" s="5">
        <v>1</v>
      </c>
      <c r="G107" s="6">
        <v>294.33</v>
      </c>
      <c r="H107" s="11">
        <f t="shared" si="14"/>
        <v>41.206200000000003</v>
      </c>
      <c r="I107" s="12">
        <f t="shared" si="15"/>
        <v>64.752600000000001</v>
      </c>
      <c r="J107" s="12">
        <f t="shared" si="10"/>
        <v>400.28880000000004</v>
      </c>
      <c r="K107" s="12">
        <f t="shared" si="11"/>
        <v>440.31768000000005</v>
      </c>
      <c r="L107" s="7"/>
      <c r="M107" s="4" t="s">
        <v>671</v>
      </c>
      <c r="N107" s="7" t="s">
        <v>1522</v>
      </c>
      <c r="O107" s="8" t="s">
        <v>677</v>
      </c>
      <c r="P107" s="10">
        <v>45909</v>
      </c>
    </row>
    <row r="108" spans="1:16" ht="409.5" x14ac:dyDescent="0.2">
      <c r="A108" s="3" t="s">
        <v>24</v>
      </c>
      <c r="B108" s="4" t="s">
        <v>669</v>
      </c>
      <c r="C108" s="4" t="s">
        <v>444</v>
      </c>
      <c r="D108" s="4" t="s">
        <v>670</v>
      </c>
      <c r="E108" s="4" t="s">
        <v>176</v>
      </c>
      <c r="F108" s="5">
        <v>1</v>
      </c>
      <c r="G108" s="6">
        <v>294.33</v>
      </c>
      <c r="H108" s="11">
        <f t="shared" si="14"/>
        <v>41.206200000000003</v>
      </c>
      <c r="I108" s="12">
        <f t="shared" si="15"/>
        <v>64.752600000000001</v>
      </c>
      <c r="J108" s="12">
        <f t="shared" si="10"/>
        <v>400.28880000000004</v>
      </c>
      <c r="K108" s="12">
        <f t="shared" si="11"/>
        <v>440.31768000000005</v>
      </c>
      <c r="L108" s="7"/>
      <c r="M108" s="4" t="s">
        <v>671</v>
      </c>
      <c r="N108" s="7" t="s">
        <v>1522</v>
      </c>
      <c r="O108" s="8" t="s">
        <v>672</v>
      </c>
      <c r="P108" s="10">
        <v>45909</v>
      </c>
    </row>
    <row r="109" spans="1:16" ht="409.5" x14ac:dyDescent="0.2">
      <c r="A109" s="3" t="s">
        <v>24</v>
      </c>
      <c r="B109" s="4" t="s">
        <v>669</v>
      </c>
      <c r="C109" s="4" t="s">
        <v>678</v>
      </c>
      <c r="D109" s="4" t="s">
        <v>265</v>
      </c>
      <c r="E109" s="4" t="s">
        <v>176</v>
      </c>
      <c r="F109" s="5">
        <v>1</v>
      </c>
      <c r="G109" s="6">
        <v>294.33</v>
      </c>
      <c r="H109" s="11">
        <f t="shared" si="14"/>
        <v>41.206200000000003</v>
      </c>
      <c r="I109" s="12">
        <f t="shared" si="15"/>
        <v>64.752600000000001</v>
      </c>
      <c r="J109" s="12">
        <f t="shared" si="10"/>
        <v>400.28880000000004</v>
      </c>
      <c r="K109" s="12">
        <f t="shared" si="11"/>
        <v>440.31768000000005</v>
      </c>
      <c r="L109" s="7"/>
      <c r="M109" s="4" t="s">
        <v>671</v>
      </c>
      <c r="N109" s="7" t="s">
        <v>1522</v>
      </c>
      <c r="O109" s="8" t="s">
        <v>679</v>
      </c>
      <c r="P109" s="10">
        <v>45909</v>
      </c>
    </row>
    <row r="110" spans="1:16" ht="409.5" x14ac:dyDescent="0.2">
      <c r="A110" s="3" t="s">
        <v>24</v>
      </c>
      <c r="B110" s="4" t="s">
        <v>669</v>
      </c>
      <c r="C110" s="4" t="s">
        <v>680</v>
      </c>
      <c r="D110" s="4" t="s">
        <v>265</v>
      </c>
      <c r="E110" s="4" t="s">
        <v>176</v>
      </c>
      <c r="F110" s="5">
        <v>1</v>
      </c>
      <c r="G110" s="6">
        <v>367.9</v>
      </c>
      <c r="H110" s="11">
        <f t="shared" si="14"/>
        <v>51.506</v>
      </c>
      <c r="I110" s="12">
        <f t="shared" si="15"/>
        <v>80.938000000000002</v>
      </c>
      <c r="J110" s="12">
        <f t="shared" si="10"/>
        <v>500.34399999999994</v>
      </c>
      <c r="K110" s="12">
        <f t="shared" si="11"/>
        <v>550.37839999999994</v>
      </c>
      <c r="L110" s="7"/>
      <c r="M110" s="4" t="s">
        <v>671</v>
      </c>
      <c r="N110" s="7" t="s">
        <v>1522</v>
      </c>
      <c r="O110" s="8" t="s">
        <v>681</v>
      </c>
      <c r="P110" s="10">
        <v>45909</v>
      </c>
    </row>
    <row r="111" spans="1:16" ht="409.5" x14ac:dyDescent="0.2">
      <c r="A111" s="3" t="s">
        <v>24</v>
      </c>
      <c r="B111" s="4" t="s">
        <v>669</v>
      </c>
      <c r="C111" s="4" t="s">
        <v>429</v>
      </c>
      <c r="D111" s="4" t="s">
        <v>670</v>
      </c>
      <c r="E111" s="4" t="s">
        <v>176</v>
      </c>
      <c r="F111" s="5">
        <v>1</v>
      </c>
      <c r="G111" s="6">
        <v>367.9</v>
      </c>
      <c r="H111" s="11">
        <f t="shared" si="14"/>
        <v>51.506</v>
      </c>
      <c r="I111" s="12">
        <f t="shared" si="15"/>
        <v>80.938000000000002</v>
      </c>
      <c r="J111" s="12">
        <f t="shared" si="10"/>
        <v>500.34399999999994</v>
      </c>
      <c r="K111" s="12">
        <f t="shared" si="11"/>
        <v>550.37839999999994</v>
      </c>
      <c r="L111" s="7"/>
      <c r="M111" s="4" t="s">
        <v>671</v>
      </c>
      <c r="N111" s="7" t="s">
        <v>1522</v>
      </c>
      <c r="O111" s="8" t="s">
        <v>673</v>
      </c>
      <c r="P111" s="10">
        <v>45909</v>
      </c>
    </row>
    <row r="112" spans="1:16" ht="409.5" x14ac:dyDescent="0.2">
      <c r="A112" s="3" t="s">
        <v>24</v>
      </c>
      <c r="B112" s="4" t="s">
        <v>669</v>
      </c>
      <c r="C112" s="4" t="s">
        <v>412</v>
      </c>
      <c r="D112" s="4" t="s">
        <v>265</v>
      </c>
      <c r="E112" s="4" t="s">
        <v>176</v>
      </c>
      <c r="F112" s="5">
        <v>1</v>
      </c>
      <c r="G112" s="6">
        <v>367.9</v>
      </c>
      <c r="H112" s="11">
        <f t="shared" si="14"/>
        <v>51.506</v>
      </c>
      <c r="I112" s="12">
        <f t="shared" si="15"/>
        <v>80.938000000000002</v>
      </c>
      <c r="J112" s="12">
        <f t="shared" si="10"/>
        <v>500.34399999999994</v>
      </c>
      <c r="K112" s="12">
        <f t="shared" si="11"/>
        <v>550.37839999999994</v>
      </c>
      <c r="L112" s="7"/>
      <c r="M112" s="4" t="s">
        <v>671</v>
      </c>
      <c r="N112" s="7" t="s">
        <v>1522</v>
      </c>
      <c r="O112" s="8" t="s">
        <v>682</v>
      </c>
      <c r="P112" s="10">
        <v>45909</v>
      </c>
    </row>
    <row r="113" spans="1:16" ht="409.5" x14ac:dyDescent="0.2">
      <c r="A113" s="3" t="s">
        <v>24</v>
      </c>
      <c r="B113" s="4" t="s">
        <v>669</v>
      </c>
      <c r="C113" s="4" t="s">
        <v>683</v>
      </c>
      <c r="D113" s="4" t="s">
        <v>265</v>
      </c>
      <c r="E113" s="4" t="s">
        <v>176</v>
      </c>
      <c r="F113" s="5">
        <v>1</v>
      </c>
      <c r="G113" s="6">
        <v>486.65</v>
      </c>
      <c r="H113" s="11">
        <f t="shared" si="14"/>
        <v>68.131</v>
      </c>
      <c r="I113" s="12">
        <f t="shared" si="15"/>
        <v>107.063</v>
      </c>
      <c r="J113" s="12">
        <f t="shared" si="10"/>
        <v>661.84399999999994</v>
      </c>
      <c r="K113" s="12">
        <f t="shared" si="11"/>
        <v>728.02840000000003</v>
      </c>
      <c r="L113" s="7"/>
      <c r="M113" s="4" t="s">
        <v>671</v>
      </c>
      <c r="N113" s="7" t="s">
        <v>1522</v>
      </c>
      <c r="O113" s="8" t="s">
        <v>684</v>
      </c>
      <c r="P113" s="10">
        <v>45909</v>
      </c>
    </row>
    <row r="114" spans="1:16" ht="409.5" x14ac:dyDescent="0.2">
      <c r="A114" s="3" t="s">
        <v>24</v>
      </c>
      <c r="B114" s="4" t="s">
        <v>669</v>
      </c>
      <c r="C114" s="4" t="s">
        <v>430</v>
      </c>
      <c r="D114" s="4" t="s">
        <v>670</v>
      </c>
      <c r="E114" s="4" t="s">
        <v>176</v>
      </c>
      <c r="F114" s="5">
        <v>1</v>
      </c>
      <c r="G114" s="6">
        <v>486.65</v>
      </c>
      <c r="H114" s="11">
        <f t="shared" si="14"/>
        <v>68.131</v>
      </c>
      <c r="I114" s="12">
        <f t="shared" si="15"/>
        <v>107.063</v>
      </c>
      <c r="J114" s="12">
        <f t="shared" si="10"/>
        <v>661.84399999999994</v>
      </c>
      <c r="K114" s="12">
        <f t="shared" si="11"/>
        <v>728.02840000000003</v>
      </c>
      <c r="L114" s="7"/>
      <c r="M114" s="4" t="s">
        <v>671</v>
      </c>
      <c r="N114" s="7" t="s">
        <v>1522</v>
      </c>
      <c r="O114" s="8" t="s">
        <v>674</v>
      </c>
      <c r="P114" s="10">
        <v>45909</v>
      </c>
    </row>
    <row r="115" spans="1:16" ht="409.5" x14ac:dyDescent="0.2">
      <c r="A115" s="3" t="s">
        <v>24</v>
      </c>
      <c r="B115" s="4" t="s">
        <v>669</v>
      </c>
      <c r="C115" s="4" t="s">
        <v>685</v>
      </c>
      <c r="D115" s="4" t="s">
        <v>265</v>
      </c>
      <c r="E115" s="4" t="s">
        <v>176</v>
      </c>
      <c r="F115" s="5">
        <v>1</v>
      </c>
      <c r="G115" s="6">
        <v>486.65</v>
      </c>
      <c r="H115" s="11">
        <f t="shared" si="14"/>
        <v>68.131</v>
      </c>
      <c r="I115" s="12">
        <f t="shared" si="15"/>
        <v>107.063</v>
      </c>
      <c r="J115" s="12">
        <f t="shared" si="10"/>
        <v>661.84399999999994</v>
      </c>
      <c r="K115" s="12">
        <f t="shared" si="11"/>
        <v>728.02840000000003</v>
      </c>
      <c r="L115" s="7"/>
      <c r="M115" s="4" t="s">
        <v>671</v>
      </c>
      <c r="N115" s="7" t="s">
        <v>1522</v>
      </c>
      <c r="O115" s="8" t="s">
        <v>686</v>
      </c>
      <c r="P115" s="10">
        <v>45909</v>
      </c>
    </row>
    <row r="116" spans="1:16" ht="409.5" x14ac:dyDescent="0.2">
      <c r="A116" s="3" t="s">
        <v>24</v>
      </c>
      <c r="B116" s="4" t="s">
        <v>669</v>
      </c>
      <c r="C116" s="4" t="s">
        <v>687</v>
      </c>
      <c r="D116" s="4" t="s">
        <v>265</v>
      </c>
      <c r="E116" s="4" t="s">
        <v>176</v>
      </c>
      <c r="F116" s="5">
        <v>1</v>
      </c>
      <c r="G116" s="6">
        <v>485.15</v>
      </c>
      <c r="H116" s="11">
        <f t="shared" si="14"/>
        <v>67.921000000000006</v>
      </c>
      <c r="I116" s="12">
        <f t="shared" si="15"/>
        <v>106.73299999999999</v>
      </c>
      <c r="J116" s="12">
        <f t="shared" si="10"/>
        <v>659.80399999999997</v>
      </c>
      <c r="K116" s="12">
        <f t="shared" si="11"/>
        <v>725.78440000000001</v>
      </c>
      <c r="L116" s="7"/>
      <c r="M116" s="4" t="s">
        <v>671</v>
      </c>
      <c r="N116" s="7" t="s">
        <v>1522</v>
      </c>
      <c r="O116" s="8" t="s">
        <v>688</v>
      </c>
      <c r="P116" s="10">
        <v>45909</v>
      </c>
    </row>
    <row r="117" spans="1:16" ht="409.5" x14ac:dyDescent="0.2">
      <c r="A117" s="3" t="s">
        <v>24</v>
      </c>
      <c r="B117" s="4" t="s">
        <v>669</v>
      </c>
      <c r="C117" s="4" t="s">
        <v>431</v>
      </c>
      <c r="D117" s="4" t="s">
        <v>670</v>
      </c>
      <c r="E117" s="4" t="s">
        <v>176</v>
      </c>
      <c r="F117" s="5">
        <v>1</v>
      </c>
      <c r="G117" s="6">
        <v>485.15</v>
      </c>
      <c r="H117" s="11">
        <f t="shared" si="14"/>
        <v>67.921000000000006</v>
      </c>
      <c r="I117" s="12">
        <f t="shared" si="15"/>
        <v>106.73299999999999</v>
      </c>
      <c r="J117" s="12">
        <f t="shared" si="10"/>
        <v>659.80399999999997</v>
      </c>
      <c r="K117" s="12">
        <f t="shared" si="11"/>
        <v>725.78440000000001</v>
      </c>
      <c r="L117" s="7"/>
      <c r="M117" s="4" t="s">
        <v>671</v>
      </c>
      <c r="N117" s="7" t="s">
        <v>1522</v>
      </c>
      <c r="O117" s="8" t="s">
        <v>675</v>
      </c>
      <c r="P117" s="10">
        <v>45909</v>
      </c>
    </row>
    <row r="118" spans="1:16" ht="409.5" x14ac:dyDescent="0.2">
      <c r="A118" s="3" t="s">
        <v>24</v>
      </c>
      <c r="B118" s="4" t="s">
        <v>669</v>
      </c>
      <c r="C118" s="4" t="s">
        <v>413</v>
      </c>
      <c r="D118" s="4" t="s">
        <v>265</v>
      </c>
      <c r="E118" s="4" t="s">
        <v>176</v>
      </c>
      <c r="F118" s="5">
        <v>1</v>
      </c>
      <c r="G118" s="6">
        <v>485.15</v>
      </c>
      <c r="H118" s="11">
        <f t="shared" si="14"/>
        <v>67.921000000000006</v>
      </c>
      <c r="I118" s="12">
        <f t="shared" si="15"/>
        <v>106.73299999999999</v>
      </c>
      <c r="J118" s="12">
        <f t="shared" si="10"/>
        <v>659.80399999999997</v>
      </c>
      <c r="K118" s="12">
        <f t="shared" si="11"/>
        <v>725.78440000000001</v>
      </c>
      <c r="L118" s="7"/>
      <c r="M118" s="4" t="s">
        <v>671</v>
      </c>
      <c r="N118" s="7" t="s">
        <v>1522</v>
      </c>
      <c r="O118" s="8" t="s">
        <v>689</v>
      </c>
      <c r="P118" s="10">
        <v>45909</v>
      </c>
    </row>
    <row r="119" spans="1:16" ht="270" x14ac:dyDescent="0.2">
      <c r="A119" s="3" t="s">
        <v>87</v>
      </c>
      <c r="B119" s="4" t="s">
        <v>833</v>
      </c>
      <c r="C119" s="4" t="s">
        <v>164</v>
      </c>
      <c r="D119" s="4" t="s">
        <v>194</v>
      </c>
      <c r="E119" s="4" t="s">
        <v>163</v>
      </c>
      <c r="F119" s="5">
        <v>1</v>
      </c>
      <c r="G119" s="6">
        <v>461.01</v>
      </c>
      <c r="H119" s="11">
        <f t="shared" si="14"/>
        <v>64.54140000000001</v>
      </c>
      <c r="I119" s="12">
        <f t="shared" si="15"/>
        <v>101.4222</v>
      </c>
      <c r="J119" s="12">
        <f t="shared" si="10"/>
        <v>626.97360000000003</v>
      </c>
      <c r="K119" s="12">
        <f t="shared" si="11"/>
        <v>689.67096000000004</v>
      </c>
      <c r="L119" s="7"/>
      <c r="M119" s="4" t="s">
        <v>881</v>
      </c>
      <c r="N119" s="7" t="s">
        <v>1106</v>
      </c>
      <c r="O119" s="8" t="s">
        <v>882</v>
      </c>
      <c r="P119" s="10">
        <v>45910</v>
      </c>
    </row>
    <row r="120" spans="1:16" ht="270" x14ac:dyDescent="0.2">
      <c r="A120" s="3" t="s">
        <v>87</v>
      </c>
      <c r="B120" s="4" t="s">
        <v>833</v>
      </c>
      <c r="C120" s="4" t="s">
        <v>834</v>
      </c>
      <c r="D120" s="4" t="s">
        <v>194</v>
      </c>
      <c r="E120" s="4" t="s">
        <v>163</v>
      </c>
      <c r="F120" s="5">
        <v>1</v>
      </c>
      <c r="G120" s="6">
        <v>461.01</v>
      </c>
      <c r="H120" s="11">
        <f t="shared" si="14"/>
        <v>64.54140000000001</v>
      </c>
      <c r="I120" s="12">
        <f t="shared" si="15"/>
        <v>101.4222</v>
      </c>
      <c r="J120" s="12">
        <f t="shared" si="10"/>
        <v>626.97360000000003</v>
      </c>
      <c r="K120" s="12">
        <f t="shared" si="11"/>
        <v>689.67096000000004</v>
      </c>
      <c r="L120" s="7"/>
      <c r="M120" s="4" t="s">
        <v>88</v>
      </c>
      <c r="N120" s="7" t="s">
        <v>1106</v>
      </c>
      <c r="O120" s="8" t="s">
        <v>89</v>
      </c>
      <c r="P120" s="10">
        <v>45910</v>
      </c>
    </row>
    <row r="121" spans="1:16" ht="405" x14ac:dyDescent="0.2">
      <c r="A121" s="3" t="s">
        <v>375</v>
      </c>
      <c r="B121" s="4" t="s">
        <v>455</v>
      </c>
      <c r="C121" s="4" t="s">
        <v>482</v>
      </c>
      <c r="D121" s="4" t="s">
        <v>456</v>
      </c>
      <c r="E121" s="4" t="s">
        <v>1314</v>
      </c>
      <c r="F121" s="5">
        <v>28</v>
      </c>
      <c r="G121" s="6">
        <v>24000</v>
      </c>
      <c r="H121" s="11">
        <f t="shared" si="14"/>
        <v>3360.0000000000005</v>
      </c>
      <c r="I121" s="12">
        <f t="shared" si="15"/>
        <v>5280</v>
      </c>
      <c r="J121" s="12">
        <f t="shared" si="10"/>
        <v>32640</v>
      </c>
      <c r="K121" s="12">
        <f t="shared" si="11"/>
        <v>35904</v>
      </c>
      <c r="L121" s="7"/>
      <c r="M121" s="4" t="s">
        <v>1315</v>
      </c>
      <c r="N121" s="7" t="s">
        <v>1318</v>
      </c>
      <c r="O121" s="8" t="s">
        <v>457</v>
      </c>
      <c r="P121" s="10">
        <v>45905</v>
      </c>
    </row>
    <row r="122" spans="1:16" ht="405" x14ac:dyDescent="0.2">
      <c r="A122" s="3" t="s">
        <v>375</v>
      </c>
      <c r="B122" s="4" t="s">
        <v>455</v>
      </c>
      <c r="C122" s="4" t="s">
        <v>427</v>
      </c>
      <c r="D122" s="4" t="s">
        <v>456</v>
      </c>
      <c r="E122" s="4" t="s">
        <v>1314</v>
      </c>
      <c r="F122" s="5">
        <v>28</v>
      </c>
      <c r="G122" s="6">
        <v>24000</v>
      </c>
      <c r="H122" s="11">
        <f t="shared" si="14"/>
        <v>3360.0000000000005</v>
      </c>
      <c r="I122" s="12">
        <f t="shared" si="15"/>
        <v>5280</v>
      </c>
      <c r="J122" s="12">
        <f t="shared" si="10"/>
        <v>32640</v>
      </c>
      <c r="K122" s="12">
        <f t="shared" si="11"/>
        <v>35904</v>
      </c>
      <c r="L122" s="7"/>
      <c r="M122" s="4" t="s">
        <v>1315</v>
      </c>
      <c r="N122" s="7" t="s">
        <v>1318</v>
      </c>
      <c r="O122" s="8" t="s">
        <v>1319</v>
      </c>
      <c r="P122" s="10">
        <v>45905</v>
      </c>
    </row>
    <row r="123" spans="1:16" ht="405" x14ac:dyDescent="0.2">
      <c r="A123" s="3" t="s">
        <v>375</v>
      </c>
      <c r="B123" s="4" t="s">
        <v>455</v>
      </c>
      <c r="C123" s="4" t="s">
        <v>488</v>
      </c>
      <c r="D123" s="4" t="s">
        <v>456</v>
      </c>
      <c r="E123" s="4" t="s">
        <v>1314</v>
      </c>
      <c r="F123" s="5">
        <v>28</v>
      </c>
      <c r="G123" s="6">
        <v>40000</v>
      </c>
      <c r="H123" s="11">
        <f t="shared" si="14"/>
        <v>5600.0000000000009</v>
      </c>
      <c r="I123" s="12">
        <f t="shared" si="15"/>
        <v>8800</v>
      </c>
      <c r="J123" s="12">
        <f t="shared" si="10"/>
        <v>54400</v>
      </c>
      <c r="K123" s="12">
        <f t="shared" si="11"/>
        <v>59840.000000000007</v>
      </c>
      <c r="L123" s="7"/>
      <c r="M123" s="4" t="s">
        <v>1315</v>
      </c>
      <c r="N123" s="7" t="s">
        <v>1316</v>
      </c>
      <c r="O123" s="8" t="s">
        <v>1317</v>
      </c>
      <c r="P123" s="10">
        <v>45905</v>
      </c>
    </row>
    <row r="124" spans="1:16" ht="405" x14ac:dyDescent="0.2">
      <c r="A124" s="3" t="s">
        <v>375</v>
      </c>
      <c r="B124" s="4" t="s">
        <v>455</v>
      </c>
      <c r="C124" s="4" t="s">
        <v>458</v>
      </c>
      <c r="D124" s="4" t="s">
        <v>456</v>
      </c>
      <c r="E124" s="4" t="s">
        <v>1314</v>
      </c>
      <c r="F124" s="5">
        <v>28</v>
      </c>
      <c r="G124" s="6">
        <v>40000</v>
      </c>
      <c r="H124" s="11">
        <f t="shared" si="14"/>
        <v>5600.0000000000009</v>
      </c>
      <c r="I124" s="12">
        <f t="shared" si="15"/>
        <v>8800</v>
      </c>
      <c r="J124" s="12">
        <f t="shared" si="10"/>
        <v>54400</v>
      </c>
      <c r="K124" s="12">
        <f t="shared" si="11"/>
        <v>59840.000000000007</v>
      </c>
      <c r="L124" s="7"/>
      <c r="M124" s="4" t="s">
        <v>1315</v>
      </c>
      <c r="N124" s="7" t="s">
        <v>1316</v>
      </c>
      <c r="O124" s="8" t="s">
        <v>459</v>
      </c>
      <c r="P124" s="10">
        <v>45905</v>
      </c>
    </row>
    <row r="125" spans="1:16" ht="409.5" x14ac:dyDescent="0.2">
      <c r="A125" s="3" t="s">
        <v>122</v>
      </c>
      <c r="B125" s="4" t="s">
        <v>915</v>
      </c>
      <c r="C125" s="4" t="s">
        <v>264</v>
      </c>
      <c r="D125" s="4" t="s">
        <v>256</v>
      </c>
      <c r="E125" s="4" t="s">
        <v>123</v>
      </c>
      <c r="F125" s="5">
        <v>1</v>
      </c>
      <c r="G125" s="6">
        <v>8786.34</v>
      </c>
      <c r="H125" s="11">
        <f t="shared" si="14"/>
        <v>1230.0876000000001</v>
      </c>
      <c r="I125" s="12">
        <f t="shared" si="15"/>
        <v>1932.9947999999999</v>
      </c>
      <c r="J125" s="12">
        <f t="shared" si="10"/>
        <v>11949.422400000001</v>
      </c>
      <c r="K125" s="12">
        <f t="shared" si="11"/>
        <v>13144.364640000002</v>
      </c>
      <c r="L125" s="7"/>
      <c r="M125" s="4" t="s">
        <v>916</v>
      </c>
      <c r="N125" s="7" t="s">
        <v>1270</v>
      </c>
      <c r="O125" s="8" t="s">
        <v>442</v>
      </c>
      <c r="P125" s="10">
        <v>45902</v>
      </c>
    </row>
    <row r="126" spans="1:16" ht="360" x14ac:dyDescent="0.2">
      <c r="A126" s="3" t="s">
        <v>48</v>
      </c>
      <c r="B126" s="4" t="s">
        <v>48</v>
      </c>
      <c r="C126" s="4" t="s">
        <v>980</v>
      </c>
      <c r="D126" s="4" t="s">
        <v>255</v>
      </c>
      <c r="E126" s="4" t="s">
        <v>182</v>
      </c>
      <c r="F126" s="5">
        <v>90</v>
      </c>
      <c r="G126" s="6">
        <v>16173.3</v>
      </c>
      <c r="H126" s="11">
        <f t="shared" si="14"/>
        <v>2264.2620000000002</v>
      </c>
      <c r="I126" s="12">
        <f t="shared" si="15"/>
        <v>3558.1259999999997</v>
      </c>
      <c r="J126" s="12">
        <f t="shared" si="10"/>
        <v>21995.687999999998</v>
      </c>
      <c r="K126" s="12">
        <f t="shared" si="11"/>
        <v>24195.256799999999</v>
      </c>
      <c r="L126" s="7"/>
      <c r="M126" s="4" t="s">
        <v>1390</v>
      </c>
      <c r="N126" s="7" t="s">
        <v>1391</v>
      </c>
      <c r="O126" s="8" t="s">
        <v>1393</v>
      </c>
      <c r="P126" s="10">
        <v>45905</v>
      </c>
    </row>
    <row r="127" spans="1:16" ht="360" x14ac:dyDescent="0.2">
      <c r="A127" s="3" t="s">
        <v>48</v>
      </c>
      <c r="B127" s="4" t="s">
        <v>48</v>
      </c>
      <c r="C127" s="4" t="s">
        <v>979</v>
      </c>
      <c r="D127" s="4" t="s">
        <v>255</v>
      </c>
      <c r="E127" s="4" t="s">
        <v>182</v>
      </c>
      <c r="F127" s="5">
        <v>90</v>
      </c>
      <c r="G127" s="6">
        <v>32346.6</v>
      </c>
      <c r="H127" s="11">
        <f t="shared" si="14"/>
        <v>4528.5240000000003</v>
      </c>
      <c r="I127" s="12">
        <f t="shared" si="15"/>
        <v>7116.2519999999995</v>
      </c>
      <c r="J127" s="12">
        <f t="shared" si="10"/>
        <v>43991.375999999997</v>
      </c>
      <c r="K127" s="12">
        <f t="shared" si="11"/>
        <v>48390.513599999998</v>
      </c>
      <c r="L127" s="7"/>
      <c r="M127" s="4" t="s">
        <v>1390</v>
      </c>
      <c r="N127" s="7" t="s">
        <v>1391</v>
      </c>
      <c r="O127" s="8" t="s">
        <v>1392</v>
      </c>
      <c r="P127" s="10">
        <v>45905</v>
      </c>
    </row>
    <row r="128" spans="1:16" ht="270" x14ac:dyDescent="0.2">
      <c r="A128" s="3" t="s">
        <v>206</v>
      </c>
      <c r="B128" s="4" t="s">
        <v>207</v>
      </c>
      <c r="C128" s="4" t="s">
        <v>417</v>
      </c>
      <c r="D128" s="4" t="s">
        <v>984</v>
      </c>
      <c r="E128" s="4" t="s">
        <v>335</v>
      </c>
      <c r="F128" s="5">
        <v>1</v>
      </c>
      <c r="G128" s="6">
        <v>604.6</v>
      </c>
      <c r="H128" s="11">
        <f t="shared" si="14"/>
        <v>84.644000000000005</v>
      </c>
      <c r="I128" s="12">
        <f t="shared" si="15"/>
        <v>133.012</v>
      </c>
      <c r="J128" s="12">
        <f t="shared" si="10"/>
        <v>822.25600000000009</v>
      </c>
      <c r="K128" s="12">
        <f t="shared" si="11"/>
        <v>904.48160000000018</v>
      </c>
      <c r="L128" s="7"/>
      <c r="M128" s="4" t="s">
        <v>208</v>
      </c>
      <c r="N128" s="7" t="s">
        <v>1210</v>
      </c>
      <c r="O128" s="8" t="s">
        <v>439</v>
      </c>
      <c r="P128" s="10">
        <v>45902</v>
      </c>
    </row>
    <row r="129" spans="1:16" ht="180" x14ac:dyDescent="0.2">
      <c r="A129" s="3" t="s">
        <v>60</v>
      </c>
      <c r="B129" s="4" t="s">
        <v>84</v>
      </c>
      <c r="C129" s="4" t="s">
        <v>1207</v>
      </c>
      <c r="D129" s="4" t="s">
        <v>108</v>
      </c>
      <c r="E129" s="4" t="s">
        <v>151</v>
      </c>
      <c r="F129" s="5">
        <v>20</v>
      </c>
      <c r="G129" s="6">
        <v>23.84</v>
      </c>
      <c r="H129" s="11">
        <f>G129*0.17</f>
        <v>4.0528000000000004</v>
      </c>
      <c r="I129" s="12">
        <f>G129*0.3</f>
        <v>7.1520000000000001</v>
      </c>
      <c r="J129" s="12">
        <f t="shared" si="10"/>
        <v>35.044800000000002</v>
      </c>
      <c r="K129" s="12">
        <f t="shared" si="11"/>
        <v>38.549280000000003</v>
      </c>
      <c r="L129" s="7"/>
      <c r="M129" s="4" t="s">
        <v>998</v>
      </c>
      <c r="N129" s="7" t="s">
        <v>1208</v>
      </c>
      <c r="O129" s="8" t="s">
        <v>1209</v>
      </c>
      <c r="P129" s="10">
        <v>45902</v>
      </c>
    </row>
    <row r="130" spans="1:16" ht="300" x14ac:dyDescent="0.2">
      <c r="A130" s="3" t="s">
        <v>25</v>
      </c>
      <c r="B130" s="4" t="s">
        <v>693</v>
      </c>
      <c r="C130" s="4" t="s">
        <v>341</v>
      </c>
      <c r="D130" s="4" t="s">
        <v>694</v>
      </c>
      <c r="E130" s="4" t="s">
        <v>322</v>
      </c>
      <c r="F130" s="5">
        <v>1</v>
      </c>
      <c r="G130" s="6">
        <v>231.51</v>
      </c>
      <c r="H130" s="11">
        <f t="shared" ref="H130:H145" si="16">G130*0.14</f>
        <v>32.4114</v>
      </c>
      <c r="I130" s="12">
        <f t="shared" ref="I130:I145" si="17">G130*0.22</f>
        <v>50.932200000000002</v>
      </c>
      <c r="J130" s="12">
        <f t="shared" si="10"/>
        <v>314.85360000000003</v>
      </c>
      <c r="K130" s="12">
        <f t="shared" si="11"/>
        <v>346.33896000000004</v>
      </c>
      <c r="L130" s="7"/>
      <c r="M130" s="4" t="s">
        <v>195</v>
      </c>
      <c r="N130" s="7" t="s">
        <v>1374</v>
      </c>
      <c r="O130" s="8" t="s">
        <v>342</v>
      </c>
      <c r="P130" s="10">
        <v>45910</v>
      </c>
    </row>
    <row r="131" spans="1:16" ht="330" x14ac:dyDescent="0.2">
      <c r="A131" s="3" t="s">
        <v>25</v>
      </c>
      <c r="B131" s="4" t="s">
        <v>693</v>
      </c>
      <c r="C131" s="4" t="s">
        <v>341</v>
      </c>
      <c r="D131" s="4" t="s">
        <v>754</v>
      </c>
      <c r="E131" s="4" t="s">
        <v>322</v>
      </c>
      <c r="F131" s="5">
        <v>1</v>
      </c>
      <c r="G131" s="6">
        <v>231.51</v>
      </c>
      <c r="H131" s="11">
        <f t="shared" si="16"/>
        <v>32.4114</v>
      </c>
      <c r="I131" s="12">
        <f t="shared" si="17"/>
        <v>50.932200000000002</v>
      </c>
      <c r="J131" s="12">
        <f t="shared" ref="J131:J194" si="18">G131+H131+I131</f>
        <v>314.85360000000003</v>
      </c>
      <c r="K131" s="12">
        <f t="shared" ref="K131:K194" si="19">J131*1.1</f>
        <v>346.33896000000004</v>
      </c>
      <c r="L131" s="7"/>
      <c r="M131" s="4" t="s">
        <v>195</v>
      </c>
      <c r="N131" s="7" t="s">
        <v>1374</v>
      </c>
      <c r="O131" s="8" t="s">
        <v>342</v>
      </c>
      <c r="P131" s="10">
        <v>45910</v>
      </c>
    </row>
    <row r="132" spans="1:16" ht="255" x14ac:dyDescent="0.2">
      <c r="A132" s="3" t="s">
        <v>25</v>
      </c>
      <c r="B132" s="4" t="s">
        <v>693</v>
      </c>
      <c r="C132" s="4" t="s">
        <v>341</v>
      </c>
      <c r="D132" s="4" t="s">
        <v>480</v>
      </c>
      <c r="E132" s="4" t="s">
        <v>322</v>
      </c>
      <c r="F132" s="5">
        <v>1</v>
      </c>
      <c r="G132" s="6">
        <v>231.51</v>
      </c>
      <c r="H132" s="11">
        <f t="shared" si="16"/>
        <v>32.4114</v>
      </c>
      <c r="I132" s="12">
        <f t="shared" si="17"/>
        <v>50.932200000000002</v>
      </c>
      <c r="J132" s="12">
        <f t="shared" si="18"/>
        <v>314.85360000000003</v>
      </c>
      <c r="K132" s="12">
        <f t="shared" si="19"/>
        <v>346.33896000000004</v>
      </c>
      <c r="L132" s="7"/>
      <c r="M132" s="4" t="s">
        <v>195</v>
      </c>
      <c r="N132" s="7" t="s">
        <v>1374</v>
      </c>
      <c r="O132" s="8" t="s">
        <v>342</v>
      </c>
      <c r="P132" s="10">
        <v>45910</v>
      </c>
    </row>
    <row r="133" spans="1:16" ht="330" x14ac:dyDescent="0.2">
      <c r="A133" s="3" t="s">
        <v>25</v>
      </c>
      <c r="B133" s="4" t="s">
        <v>693</v>
      </c>
      <c r="C133" s="4" t="s">
        <v>341</v>
      </c>
      <c r="D133" s="4" t="s">
        <v>754</v>
      </c>
      <c r="E133" s="4" t="s">
        <v>322</v>
      </c>
      <c r="F133" s="5">
        <v>1</v>
      </c>
      <c r="G133" s="6">
        <v>231.51</v>
      </c>
      <c r="H133" s="11">
        <f t="shared" si="16"/>
        <v>32.4114</v>
      </c>
      <c r="I133" s="12">
        <f t="shared" si="17"/>
        <v>50.932200000000002</v>
      </c>
      <c r="J133" s="12">
        <f t="shared" si="18"/>
        <v>314.85360000000003</v>
      </c>
      <c r="K133" s="12">
        <f t="shared" si="19"/>
        <v>346.33896000000004</v>
      </c>
      <c r="L133" s="7"/>
      <c r="M133" s="4" t="s">
        <v>195</v>
      </c>
      <c r="N133" s="7" t="s">
        <v>1374</v>
      </c>
      <c r="O133" s="8" t="s">
        <v>874</v>
      </c>
      <c r="P133" s="10">
        <v>45910</v>
      </c>
    </row>
    <row r="134" spans="1:16" ht="315" x14ac:dyDescent="0.2">
      <c r="A134" s="3" t="s">
        <v>25</v>
      </c>
      <c r="B134" s="4" t="s">
        <v>752</v>
      </c>
      <c r="C134" s="4" t="s">
        <v>486</v>
      </c>
      <c r="D134" s="4" t="s">
        <v>481</v>
      </c>
      <c r="E134" s="4" t="s">
        <v>322</v>
      </c>
      <c r="F134" s="5">
        <v>1</v>
      </c>
      <c r="G134" s="6">
        <v>154.34</v>
      </c>
      <c r="H134" s="11">
        <f t="shared" si="16"/>
        <v>21.607600000000001</v>
      </c>
      <c r="I134" s="12">
        <f t="shared" si="17"/>
        <v>33.954799999999999</v>
      </c>
      <c r="J134" s="12">
        <f t="shared" si="18"/>
        <v>209.9024</v>
      </c>
      <c r="K134" s="12">
        <f t="shared" si="19"/>
        <v>230.89264000000003</v>
      </c>
      <c r="L134" s="7"/>
      <c r="M134" s="4" t="s">
        <v>307</v>
      </c>
      <c r="N134" s="7" t="s">
        <v>1374</v>
      </c>
      <c r="O134" s="8" t="s">
        <v>487</v>
      </c>
      <c r="P134" s="10">
        <v>45910</v>
      </c>
    </row>
    <row r="135" spans="1:16" ht="409.5" x14ac:dyDescent="0.2">
      <c r="A135" s="3" t="s">
        <v>55</v>
      </c>
      <c r="B135" s="4" t="s">
        <v>55</v>
      </c>
      <c r="C135" s="4" t="s">
        <v>739</v>
      </c>
      <c r="D135" s="4" t="s">
        <v>265</v>
      </c>
      <c r="E135" s="4" t="s">
        <v>179</v>
      </c>
      <c r="F135" s="5">
        <v>1</v>
      </c>
      <c r="G135" s="6">
        <v>3716.68</v>
      </c>
      <c r="H135" s="11">
        <f t="shared" si="16"/>
        <v>520.33519999999999</v>
      </c>
      <c r="I135" s="12">
        <f t="shared" si="17"/>
        <v>817.66959999999995</v>
      </c>
      <c r="J135" s="12">
        <f t="shared" si="18"/>
        <v>5054.6848</v>
      </c>
      <c r="K135" s="12">
        <f t="shared" si="19"/>
        <v>5560.1532800000004</v>
      </c>
      <c r="L135" s="7"/>
      <c r="M135" s="4" t="s">
        <v>1214</v>
      </c>
      <c r="N135" s="7" t="s">
        <v>1215</v>
      </c>
      <c r="O135" s="8" t="s">
        <v>1216</v>
      </c>
      <c r="P135" s="10">
        <v>45901</v>
      </c>
    </row>
    <row r="136" spans="1:16" ht="409.5" x14ac:dyDescent="0.2">
      <c r="A136" s="3" t="s">
        <v>55</v>
      </c>
      <c r="B136" s="4" t="s">
        <v>55</v>
      </c>
      <c r="C136" s="4" t="s">
        <v>1217</v>
      </c>
      <c r="D136" s="4" t="s">
        <v>265</v>
      </c>
      <c r="E136" s="4" t="s">
        <v>179</v>
      </c>
      <c r="F136" s="5">
        <v>1</v>
      </c>
      <c r="G136" s="6">
        <v>3716.68</v>
      </c>
      <c r="H136" s="11">
        <f t="shared" si="16"/>
        <v>520.33519999999999</v>
      </c>
      <c r="I136" s="12">
        <f t="shared" si="17"/>
        <v>817.66959999999995</v>
      </c>
      <c r="J136" s="12">
        <f t="shared" si="18"/>
        <v>5054.6848</v>
      </c>
      <c r="K136" s="12">
        <f t="shared" si="19"/>
        <v>5560.1532800000004</v>
      </c>
      <c r="L136" s="7"/>
      <c r="M136" s="4" t="s">
        <v>1214</v>
      </c>
      <c r="N136" s="7" t="s">
        <v>1215</v>
      </c>
      <c r="O136" s="8" t="s">
        <v>1218</v>
      </c>
      <c r="P136" s="10">
        <v>45901</v>
      </c>
    </row>
    <row r="137" spans="1:16" ht="409.5" x14ac:dyDescent="0.2">
      <c r="A137" s="3" t="s">
        <v>55</v>
      </c>
      <c r="B137" s="4" t="s">
        <v>55</v>
      </c>
      <c r="C137" s="4" t="s">
        <v>740</v>
      </c>
      <c r="D137" s="4" t="s">
        <v>265</v>
      </c>
      <c r="E137" s="4" t="s">
        <v>179</v>
      </c>
      <c r="F137" s="5">
        <v>1</v>
      </c>
      <c r="G137" s="6">
        <v>3716.68</v>
      </c>
      <c r="H137" s="11">
        <f t="shared" si="16"/>
        <v>520.33519999999999</v>
      </c>
      <c r="I137" s="12">
        <f t="shared" si="17"/>
        <v>817.66959999999995</v>
      </c>
      <c r="J137" s="12">
        <f t="shared" si="18"/>
        <v>5054.6848</v>
      </c>
      <c r="K137" s="12">
        <f t="shared" si="19"/>
        <v>5560.1532800000004</v>
      </c>
      <c r="L137" s="7"/>
      <c r="M137" s="4" t="s">
        <v>1214</v>
      </c>
      <c r="N137" s="7" t="s">
        <v>1215</v>
      </c>
      <c r="O137" s="8" t="s">
        <v>1219</v>
      </c>
      <c r="P137" s="10">
        <v>45901</v>
      </c>
    </row>
    <row r="138" spans="1:16" ht="409.5" x14ac:dyDescent="0.2">
      <c r="A138" s="3" t="s">
        <v>55</v>
      </c>
      <c r="B138" s="4" t="s">
        <v>55</v>
      </c>
      <c r="C138" s="4" t="s">
        <v>1220</v>
      </c>
      <c r="D138" s="4" t="s">
        <v>265</v>
      </c>
      <c r="E138" s="4" t="s">
        <v>179</v>
      </c>
      <c r="F138" s="5">
        <v>28</v>
      </c>
      <c r="G138" s="6">
        <v>101766.65</v>
      </c>
      <c r="H138" s="11">
        <f t="shared" si="16"/>
        <v>14247.331</v>
      </c>
      <c r="I138" s="12">
        <f t="shared" si="17"/>
        <v>22388.663</v>
      </c>
      <c r="J138" s="12">
        <f t="shared" si="18"/>
        <v>138402.644</v>
      </c>
      <c r="K138" s="12">
        <f t="shared" si="19"/>
        <v>152242.90840000001</v>
      </c>
      <c r="L138" s="7"/>
      <c r="M138" s="4" t="s">
        <v>1214</v>
      </c>
      <c r="N138" s="7" t="s">
        <v>1215</v>
      </c>
      <c r="O138" s="8" t="s">
        <v>1221</v>
      </c>
      <c r="P138" s="10">
        <v>45901</v>
      </c>
    </row>
    <row r="139" spans="1:16" ht="409.5" x14ac:dyDescent="0.2">
      <c r="A139" s="3" t="s">
        <v>55</v>
      </c>
      <c r="B139" s="4" t="s">
        <v>55</v>
      </c>
      <c r="C139" s="4" t="s">
        <v>1222</v>
      </c>
      <c r="D139" s="4" t="s">
        <v>265</v>
      </c>
      <c r="E139" s="4" t="s">
        <v>179</v>
      </c>
      <c r="F139" s="5">
        <v>28</v>
      </c>
      <c r="G139" s="6">
        <v>101766.65</v>
      </c>
      <c r="H139" s="11">
        <f t="shared" si="16"/>
        <v>14247.331</v>
      </c>
      <c r="I139" s="12">
        <f t="shared" si="17"/>
        <v>22388.663</v>
      </c>
      <c r="J139" s="12">
        <f t="shared" si="18"/>
        <v>138402.644</v>
      </c>
      <c r="K139" s="12">
        <f t="shared" si="19"/>
        <v>152242.90840000001</v>
      </c>
      <c r="L139" s="7"/>
      <c r="M139" s="4" t="s">
        <v>1214</v>
      </c>
      <c r="N139" s="7" t="s">
        <v>1215</v>
      </c>
      <c r="O139" s="8" t="s">
        <v>1223</v>
      </c>
      <c r="P139" s="10">
        <v>45901</v>
      </c>
    </row>
    <row r="140" spans="1:16" ht="409.5" x14ac:dyDescent="0.2">
      <c r="A140" s="3" t="s">
        <v>55</v>
      </c>
      <c r="B140" s="4" t="s">
        <v>55</v>
      </c>
      <c r="C140" s="4" t="s">
        <v>1224</v>
      </c>
      <c r="D140" s="4" t="s">
        <v>265</v>
      </c>
      <c r="E140" s="4" t="s">
        <v>179</v>
      </c>
      <c r="F140" s="5">
        <v>28</v>
      </c>
      <c r="G140" s="6">
        <v>101766.65</v>
      </c>
      <c r="H140" s="11">
        <f t="shared" si="16"/>
        <v>14247.331</v>
      </c>
      <c r="I140" s="12">
        <f t="shared" si="17"/>
        <v>22388.663</v>
      </c>
      <c r="J140" s="12">
        <f t="shared" si="18"/>
        <v>138402.644</v>
      </c>
      <c r="K140" s="12">
        <f t="shared" si="19"/>
        <v>152242.90840000001</v>
      </c>
      <c r="L140" s="7"/>
      <c r="M140" s="4" t="s">
        <v>1214</v>
      </c>
      <c r="N140" s="7" t="s">
        <v>1215</v>
      </c>
      <c r="O140" s="8" t="s">
        <v>1225</v>
      </c>
      <c r="P140" s="10">
        <v>45901</v>
      </c>
    </row>
    <row r="141" spans="1:16" ht="409.5" x14ac:dyDescent="0.2">
      <c r="A141" s="3" t="s">
        <v>55</v>
      </c>
      <c r="B141" s="4" t="s">
        <v>55</v>
      </c>
      <c r="C141" s="4" t="s">
        <v>1226</v>
      </c>
      <c r="D141" s="4" t="s">
        <v>265</v>
      </c>
      <c r="E141" s="4" t="s">
        <v>179</v>
      </c>
      <c r="F141" s="5">
        <v>40</v>
      </c>
      <c r="G141" s="6">
        <v>145380.93</v>
      </c>
      <c r="H141" s="11">
        <f t="shared" si="16"/>
        <v>20353.3302</v>
      </c>
      <c r="I141" s="12">
        <f t="shared" si="17"/>
        <v>31983.804599999999</v>
      </c>
      <c r="J141" s="12">
        <f t="shared" si="18"/>
        <v>197718.06479999999</v>
      </c>
      <c r="K141" s="12">
        <f t="shared" si="19"/>
        <v>217489.87128000002</v>
      </c>
      <c r="L141" s="7"/>
      <c r="M141" s="4" t="s">
        <v>1214</v>
      </c>
      <c r="N141" s="7" t="s">
        <v>1215</v>
      </c>
      <c r="O141" s="8" t="s">
        <v>1227</v>
      </c>
      <c r="P141" s="10">
        <v>45901</v>
      </c>
    </row>
    <row r="142" spans="1:16" ht="409.5" x14ac:dyDescent="0.2">
      <c r="A142" s="3" t="s">
        <v>55</v>
      </c>
      <c r="B142" s="4" t="s">
        <v>55</v>
      </c>
      <c r="C142" s="4" t="s">
        <v>1230</v>
      </c>
      <c r="D142" s="4" t="s">
        <v>265</v>
      </c>
      <c r="E142" s="4" t="s">
        <v>179</v>
      </c>
      <c r="F142" s="5">
        <v>40</v>
      </c>
      <c r="G142" s="6">
        <v>145380.93</v>
      </c>
      <c r="H142" s="11">
        <f t="shared" si="16"/>
        <v>20353.3302</v>
      </c>
      <c r="I142" s="12">
        <f t="shared" si="17"/>
        <v>31983.804599999999</v>
      </c>
      <c r="J142" s="12">
        <f t="shared" si="18"/>
        <v>197718.06479999999</v>
      </c>
      <c r="K142" s="12">
        <f t="shared" si="19"/>
        <v>217489.87128000002</v>
      </c>
      <c r="L142" s="7"/>
      <c r="M142" s="4" t="s">
        <v>1214</v>
      </c>
      <c r="N142" s="7" t="s">
        <v>1215</v>
      </c>
      <c r="O142" s="8" t="s">
        <v>1231</v>
      </c>
      <c r="P142" s="10">
        <v>45901</v>
      </c>
    </row>
    <row r="143" spans="1:16" ht="409.5" x14ac:dyDescent="0.2">
      <c r="A143" s="3" t="s">
        <v>55</v>
      </c>
      <c r="B143" s="4" t="s">
        <v>55</v>
      </c>
      <c r="C143" s="4" t="s">
        <v>1228</v>
      </c>
      <c r="D143" s="4" t="s">
        <v>265</v>
      </c>
      <c r="E143" s="4" t="s">
        <v>179</v>
      </c>
      <c r="F143" s="5">
        <v>40</v>
      </c>
      <c r="G143" s="6">
        <v>145380.93</v>
      </c>
      <c r="H143" s="11">
        <f t="shared" si="16"/>
        <v>20353.3302</v>
      </c>
      <c r="I143" s="12">
        <f t="shared" si="17"/>
        <v>31983.804599999999</v>
      </c>
      <c r="J143" s="12">
        <f t="shared" si="18"/>
        <v>197718.06479999999</v>
      </c>
      <c r="K143" s="12">
        <f t="shared" si="19"/>
        <v>217489.87128000002</v>
      </c>
      <c r="L143" s="7"/>
      <c r="M143" s="4" t="s">
        <v>1214</v>
      </c>
      <c r="N143" s="7" t="s">
        <v>1215</v>
      </c>
      <c r="O143" s="8" t="s">
        <v>1229</v>
      </c>
      <c r="P143" s="10">
        <v>45901</v>
      </c>
    </row>
    <row r="144" spans="1:16" ht="409.5" x14ac:dyDescent="0.2">
      <c r="A144" s="3" t="s">
        <v>26</v>
      </c>
      <c r="B144" s="4" t="s">
        <v>26</v>
      </c>
      <c r="C144" s="4" t="s">
        <v>1299</v>
      </c>
      <c r="D144" s="4" t="s">
        <v>893</v>
      </c>
      <c r="E144" s="4" t="s">
        <v>114</v>
      </c>
      <c r="F144" s="5">
        <v>100</v>
      </c>
      <c r="G144" s="6">
        <v>634.55999999999995</v>
      </c>
      <c r="H144" s="11">
        <f t="shared" si="16"/>
        <v>88.838400000000007</v>
      </c>
      <c r="I144" s="12">
        <f t="shared" si="17"/>
        <v>139.60319999999999</v>
      </c>
      <c r="J144" s="12">
        <f t="shared" si="18"/>
        <v>863.00159999999994</v>
      </c>
      <c r="K144" s="12">
        <f t="shared" si="19"/>
        <v>949.30176000000006</v>
      </c>
      <c r="L144" s="7"/>
      <c r="M144" s="4" t="s">
        <v>78</v>
      </c>
      <c r="N144" s="7" t="s">
        <v>1297</v>
      </c>
      <c r="O144" s="8" t="s">
        <v>1300</v>
      </c>
      <c r="P144" s="10">
        <v>45904</v>
      </c>
    </row>
    <row r="145" spans="1:16" ht="409.5" x14ac:dyDescent="0.2">
      <c r="A145" s="3" t="s">
        <v>26</v>
      </c>
      <c r="B145" s="4" t="s">
        <v>26</v>
      </c>
      <c r="C145" s="4" t="s">
        <v>1296</v>
      </c>
      <c r="D145" s="4" t="s">
        <v>893</v>
      </c>
      <c r="E145" s="4" t="s">
        <v>114</v>
      </c>
      <c r="F145" s="5">
        <v>50</v>
      </c>
      <c r="G145" s="6">
        <v>317.27999999999997</v>
      </c>
      <c r="H145" s="11">
        <f t="shared" si="16"/>
        <v>44.419200000000004</v>
      </c>
      <c r="I145" s="12">
        <f t="shared" si="17"/>
        <v>69.801599999999993</v>
      </c>
      <c r="J145" s="12">
        <f t="shared" si="18"/>
        <v>431.50079999999997</v>
      </c>
      <c r="K145" s="12">
        <f t="shared" si="19"/>
        <v>474.65088000000003</v>
      </c>
      <c r="L145" s="7"/>
      <c r="M145" s="4" t="s">
        <v>78</v>
      </c>
      <c r="N145" s="7" t="s">
        <v>1297</v>
      </c>
      <c r="O145" s="8" t="s">
        <v>1298</v>
      </c>
      <c r="P145" s="10">
        <v>45904</v>
      </c>
    </row>
    <row r="146" spans="1:16" ht="375" x14ac:dyDescent="0.2">
      <c r="A146" s="3" t="s">
        <v>26</v>
      </c>
      <c r="B146" s="4" t="s">
        <v>719</v>
      </c>
      <c r="C146" s="4" t="s">
        <v>394</v>
      </c>
      <c r="D146" s="4" t="s">
        <v>263</v>
      </c>
      <c r="E146" s="4" t="s">
        <v>114</v>
      </c>
      <c r="F146" s="5">
        <v>10</v>
      </c>
      <c r="G146" s="6">
        <v>80.36</v>
      </c>
      <c r="H146" s="11">
        <f>G146*0.17</f>
        <v>13.661200000000001</v>
      </c>
      <c r="I146" s="12">
        <f>G146*0.3</f>
        <v>24.108000000000001</v>
      </c>
      <c r="J146" s="12">
        <f t="shared" si="18"/>
        <v>118.1292</v>
      </c>
      <c r="K146" s="12">
        <f t="shared" si="19"/>
        <v>129.94212000000002</v>
      </c>
      <c r="L146" s="7"/>
      <c r="M146" s="4" t="s">
        <v>720</v>
      </c>
      <c r="N146" s="7" t="s">
        <v>1104</v>
      </c>
      <c r="O146" s="8" t="s">
        <v>721</v>
      </c>
      <c r="P146" s="10">
        <v>45901</v>
      </c>
    </row>
    <row r="147" spans="1:16" ht="375" x14ac:dyDescent="0.2">
      <c r="A147" s="3" t="s">
        <v>26</v>
      </c>
      <c r="B147" s="4" t="s">
        <v>719</v>
      </c>
      <c r="C147" s="4" t="s">
        <v>395</v>
      </c>
      <c r="D147" s="4" t="s">
        <v>263</v>
      </c>
      <c r="E147" s="4" t="s">
        <v>114</v>
      </c>
      <c r="F147" s="5">
        <v>20</v>
      </c>
      <c r="G147" s="6">
        <v>144.74</v>
      </c>
      <c r="H147" s="11">
        <f>G147*0.14</f>
        <v>20.263600000000004</v>
      </c>
      <c r="I147" s="12">
        <f>G147*0.22</f>
        <v>31.8428</v>
      </c>
      <c r="J147" s="12">
        <f t="shared" si="18"/>
        <v>196.84640000000002</v>
      </c>
      <c r="K147" s="12">
        <f t="shared" si="19"/>
        <v>216.53104000000005</v>
      </c>
      <c r="L147" s="7"/>
      <c r="M147" s="4" t="s">
        <v>720</v>
      </c>
      <c r="N147" s="7" t="s">
        <v>1104</v>
      </c>
      <c r="O147" s="8" t="s">
        <v>722</v>
      </c>
      <c r="P147" s="10">
        <v>45901</v>
      </c>
    </row>
    <row r="148" spans="1:16" ht="225" x14ac:dyDescent="0.2">
      <c r="A148" s="3" t="s">
        <v>26</v>
      </c>
      <c r="B148" s="4" t="s">
        <v>641</v>
      </c>
      <c r="C148" s="4" t="s">
        <v>643</v>
      </c>
      <c r="D148" s="4" t="s">
        <v>302</v>
      </c>
      <c r="E148" s="4" t="s">
        <v>114</v>
      </c>
      <c r="F148" s="5">
        <v>10</v>
      </c>
      <c r="G148" s="6">
        <v>80.650000000000006</v>
      </c>
      <c r="H148" s="11">
        <f>G148*0.17</f>
        <v>13.710500000000001</v>
      </c>
      <c r="I148" s="12">
        <f>G148*0.3</f>
        <v>24.195</v>
      </c>
      <c r="J148" s="12">
        <f t="shared" si="18"/>
        <v>118.55549999999999</v>
      </c>
      <c r="K148" s="12">
        <f t="shared" si="19"/>
        <v>130.41105000000002</v>
      </c>
      <c r="L148" s="7"/>
      <c r="M148" s="4" t="s">
        <v>1327</v>
      </c>
      <c r="N148" s="7" t="s">
        <v>1328</v>
      </c>
      <c r="O148" s="8" t="s">
        <v>308</v>
      </c>
      <c r="P148" s="10">
        <v>45908</v>
      </c>
    </row>
    <row r="149" spans="1:16" ht="225" x14ac:dyDescent="0.2">
      <c r="A149" s="3" t="s">
        <v>26</v>
      </c>
      <c r="B149" s="4" t="s">
        <v>641</v>
      </c>
      <c r="C149" s="4" t="s">
        <v>644</v>
      </c>
      <c r="D149" s="4" t="s">
        <v>302</v>
      </c>
      <c r="E149" s="4" t="s">
        <v>114</v>
      </c>
      <c r="F149" s="5">
        <v>20</v>
      </c>
      <c r="G149" s="6">
        <v>153.6</v>
      </c>
      <c r="H149" s="11">
        <f>G149*0.14</f>
        <v>21.504000000000001</v>
      </c>
      <c r="I149" s="12">
        <f>G149*0.22</f>
        <v>33.792000000000002</v>
      </c>
      <c r="J149" s="12">
        <f t="shared" si="18"/>
        <v>208.89599999999999</v>
      </c>
      <c r="K149" s="12">
        <f t="shared" si="19"/>
        <v>229.78560000000002</v>
      </c>
      <c r="L149" s="7"/>
      <c r="M149" s="4" t="s">
        <v>1327</v>
      </c>
      <c r="N149" s="7" t="s">
        <v>1328</v>
      </c>
      <c r="O149" s="8" t="s">
        <v>309</v>
      </c>
      <c r="P149" s="10">
        <v>45908</v>
      </c>
    </row>
    <row r="150" spans="1:16" ht="225" x14ac:dyDescent="0.2">
      <c r="A150" s="3" t="s">
        <v>26</v>
      </c>
      <c r="B150" s="4" t="s">
        <v>641</v>
      </c>
      <c r="C150" s="4" t="s">
        <v>654</v>
      </c>
      <c r="D150" s="4" t="s">
        <v>302</v>
      </c>
      <c r="E150" s="4" t="s">
        <v>114</v>
      </c>
      <c r="F150" s="5">
        <v>30</v>
      </c>
      <c r="G150" s="6">
        <v>221.43</v>
      </c>
      <c r="H150" s="11">
        <f>G150*0.14</f>
        <v>31.000200000000003</v>
      </c>
      <c r="I150" s="12">
        <f>G150*0.22</f>
        <v>48.714600000000004</v>
      </c>
      <c r="J150" s="12">
        <f t="shared" si="18"/>
        <v>301.14480000000003</v>
      </c>
      <c r="K150" s="12">
        <f t="shared" si="19"/>
        <v>331.25928000000005</v>
      </c>
      <c r="L150" s="7"/>
      <c r="M150" s="4" t="s">
        <v>1327</v>
      </c>
      <c r="N150" s="7" t="s">
        <v>1328</v>
      </c>
      <c r="O150" s="8" t="s">
        <v>655</v>
      </c>
      <c r="P150" s="10">
        <v>45908</v>
      </c>
    </row>
    <row r="151" spans="1:16" ht="225" x14ac:dyDescent="0.2">
      <c r="A151" s="3" t="s">
        <v>26</v>
      </c>
      <c r="B151" s="4" t="s">
        <v>641</v>
      </c>
      <c r="C151" s="4" t="s">
        <v>765</v>
      </c>
      <c r="D151" s="4" t="s">
        <v>302</v>
      </c>
      <c r="E151" s="4" t="s">
        <v>114</v>
      </c>
      <c r="F151" s="5">
        <v>48</v>
      </c>
      <c r="G151" s="6">
        <v>354.29</v>
      </c>
      <c r="H151" s="11">
        <f>G151*0.14</f>
        <v>49.600600000000007</v>
      </c>
      <c r="I151" s="12">
        <f>G151*0.22</f>
        <v>77.94380000000001</v>
      </c>
      <c r="J151" s="12">
        <f t="shared" si="18"/>
        <v>481.83440000000002</v>
      </c>
      <c r="K151" s="12">
        <f t="shared" si="19"/>
        <v>530.01784000000009</v>
      </c>
      <c r="L151" s="7"/>
      <c r="M151" s="4" t="s">
        <v>1327</v>
      </c>
      <c r="N151" s="7" t="s">
        <v>1328</v>
      </c>
      <c r="O151" s="8" t="s">
        <v>766</v>
      </c>
      <c r="P151" s="10">
        <v>45908</v>
      </c>
    </row>
    <row r="152" spans="1:16" ht="225" x14ac:dyDescent="0.2">
      <c r="A152" s="3" t="s">
        <v>26</v>
      </c>
      <c r="B152" s="4" t="s">
        <v>641</v>
      </c>
      <c r="C152" s="4" t="s">
        <v>642</v>
      </c>
      <c r="D152" s="4" t="s">
        <v>302</v>
      </c>
      <c r="E152" s="4" t="s">
        <v>114</v>
      </c>
      <c r="F152" s="5">
        <v>8</v>
      </c>
      <c r="G152" s="6">
        <v>90.07</v>
      </c>
      <c r="H152" s="11">
        <f>G152*0.17</f>
        <v>15.3119</v>
      </c>
      <c r="I152" s="12">
        <f>G152*0.3</f>
        <v>27.020999999999997</v>
      </c>
      <c r="J152" s="12">
        <f t="shared" si="18"/>
        <v>132.40289999999999</v>
      </c>
      <c r="K152" s="12">
        <f t="shared" si="19"/>
        <v>145.64319</v>
      </c>
      <c r="L152" s="7"/>
      <c r="M152" s="4" t="s">
        <v>1327</v>
      </c>
      <c r="N152" s="7" t="s">
        <v>1328</v>
      </c>
      <c r="O152" s="8" t="s">
        <v>303</v>
      </c>
      <c r="P152" s="10">
        <v>45908</v>
      </c>
    </row>
    <row r="153" spans="1:16" ht="225" x14ac:dyDescent="0.2">
      <c r="A153" s="3" t="s">
        <v>26</v>
      </c>
      <c r="B153" s="4" t="s">
        <v>501</v>
      </c>
      <c r="C153" s="4" t="s">
        <v>547</v>
      </c>
      <c r="D153" s="4" t="s">
        <v>302</v>
      </c>
      <c r="E153" s="4" t="s">
        <v>114</v>
      </c>
      <c r="F153" s="5">
        <v>12</v>
      </c>
      <c r="G153" s="6">
        <v>76.3</v>
      </c>
      <c r="H153" s="11">
        <f>G153*0.17</f>
        <v>12.971</v>
      </c>
      <c r="I153" s="12">
        <f>G153*0.3</f>
        <v>22.889999999999997</v>
      </c>
      <c r="J153" s="12">
        <f t="shared" si="18"/>
        <v>112.161</v>
      </c>
      <c r="K153" s="12">
        <f t="shared" si="19"/>
        <v>123.37710000000001</v>
      </c>
      <c r="L153" s="7"/>
      <c r="M153" s="4" t="s">
        <v>1350</v>
      </c>
      <c r="N153" s="7" t="s">
        <v>1351</v>
      </c>
      <c r="O153" s="8" t="s">
        <v>340</v>
      </c>
      <c r="P153" s="10">
        <v>45909</v>
      </c>
    </row>
    <row r="154" spans="1:16" ht="225" x14ac:dyDescent="0.2">
      <c r="A154" s="3" t="s">
        <v>26</v>
      </c>
      <c r="B154" s="4" t="s">
        <v>501</v>
      </c>
      <c r="C154" s="4" t="s">
        <v>1352</v>
      </c>
      <c r="D154" s="4" t="s">
        <v>302</v>
      </c>
      <c r="E154" s="4" t="s">
        <v>114</v>
      </c>
      <c r="F154" s="5">
        <v>24</v>
      </c>
      <c r="G154" s="6">
        <v>146.06</v>
      </c>
      <c r="H154" s="11">
        <f t="shared" ref="H154:H160" si="20">G154*0.14</f>
        <v>20.448400000000003</v>
      </c>
      <c r="I154" s="12">
        <f t="shared" ref="I154:I160" si="21">G154*0.22</f>
        <v>32.133200000000002</v>
      </c>
      <c r="J154" s="12">
        <f t="shared" si="18"/>
        <v>198.64159999999998</v>
      </c>
      <c r="K154" s="12">
        <f t="shared" si="19"/>
        <v>218.50576000000001</v>
      </c>
      <c r="L154" s="7"/>
      <c r="M154" s="4" t="s">
        <v>1350</v>
      </c>
      <c r="N154" s="7" t="s">
        <v>1351</v>
      </c>
      <c r="O154" s="8" t="s">
        <v>532</v>
      </c>
      <c r="P154" s="10">
        <v>45909</v>
      </c>
    </row>
    <row r="155" spans="1:16" ht="225" x14ac:dyDescent="0.2">
      <c r="A155" s="3" t="s">
        <v>26</v>
      </c>
      <c r="B155" s="4" t="s">
        <v>501</v>
      </c>
      <c r="C155" s="4" t="s">
        <v>1353</v>
      </c>
      <c r="D155" s="4" t="s">
        <v>302</v>
      </c>
      <c r="E155" s="4" t="s">
        <v>114</v>
      </c>
      <c r="F155" s="5">
        <v>48</v>
      </c>
      <c r="G155" s="6">
        <v>292.12</v>
      </c>
      <c r="H155" s="11">
        <f t="shared" si="20"/>
        <v>40.896800000000006</v>
      </c>
      <c r="I155" s="12">
        <f t="shared" si="21"/>
        <v>64.266400000000004</v>
      </c>
      <c r="J155" s="12">
        <f t="shared" si="18"/>
        <v>397.28319999999997</v>
      </c>
      <c r="K155" s="12">
        <f t="shared" si="19"/>
        <v>437.01152000000002</v>
      </c>
      <c r="L155" s="7"/>
      <c r="M155" s="4" t="s">
        <v>1350</v>
      </c>
      <c r="N155" s="7" t="s">
        <v>1351</v>
      </c>
      <c r="O155" s="8" t="s">
        <v>851</v>
      </c>
      <c r="P155" s="10">
        <v>45909</v>
      </c>
    </row>
    <row r="156" spans="1:16" ht="345" x14ac:dyDescent="0.2">
      <c r="A156" s="3" t="s">
        <v>26</v>
      </c>
      <c r="B156" s="4" t="s">
        <v>848</v>
      </c>
      <c r="C156" s="4" t="s">
        <v>849</v>
      </c>
      <c r="D156" s="4" t="s">
        <v>637</v>
      </c>
      <c r="E156" s="4" t="s">
        <v>114</v>
      </c>
      <c r="F156" s="5">
        <v>40</v>
      </c>
      <c r="G156" s="6">
        <v>543.52</v>
      </c>
      <c r="H156" s="11">
        <f t="shared" si="20"/>
        <v>76.092800000000011</v>
      </c>
      <c r="I156" s="12">
        <f t="shared" si="21"/>
        <v>119.5744</v>
      </c>
      <c r="J156" s="12">
        <f t="shared" si="18"/>
        <v>739.18719999999996</v>
      </c>
      <c r="K156" s="12">
        <f t="shared" si="19"/>
        <v>813.10591999999997</v>
      </c>
      <c r="L156" s="7"/>
      <c r="M156" s="4" t="s">
        <v>1355</v>
      </c>
      <c r="N156" s="7" t="s">
        <v>1351</v>
      </c>
      <c r="O156" s="8" t="s">
        <v>850</v>
      </c>
      <c r="P156" s="10">
        <v>45909</v>
      </c>
    </row>
    <row r="157" spans="1:16" ht="345" x14ac:dyDescent="0.2">
      <c r="A157" s="3" t="s">
        <v>26</v>
      </c>
      <c r="B157" s="4" t="s">
        <v>848</v>
      </c>
      <c r="C157" s="4" t="s">
        <v>1356</v>
      </c>
      <c r="D157" s="4" t="s">
        <v>637</v>
      </c>
      <c r="E157" s="4" t="s">
        <v>114</v>
      </c>
      <c r="F157" s="5">
        <v>8</v>
      </c>
      <c r="G157" s="6">
        <v>101.88</v>
      </c>
      <c r="H157" s="11">
        <f t="shared" si="20"/>
        <v>14.263200000000001</v>
      </c>
      <c r="I157" s="12">
        <f t="shared" si="21"/>
        <v>22.413599999999999</v>
      </c>
      <c r="J157" s="12">
        <f t="shared" si="18"/>
        <v>138.55679999999998</v>
      </c>
      <c r="K157" s="12">
        <f t="shared" si="19"/>
        <v>152.41247999999999</v>
      </c>
      <c r="L157" s="7"/>
      <c r="M157" s="4" t="s">
        <v>1355</v>
      </c>
      <c r="N157" s="7" t="s">
        <v>1357</v>
      </c>
      <c r="O157" s="8" t="s">
        <v>106</v>
      </c>
      <c r="P157" s="10">
        <v>45909</v>
      </c>
    </row>
    <row r="158" spans="1:16" ht="345" x14ac:dyDescent="0.2">
      <c r="A158" s="3" t="s">
        <v>26</v>
      </c>
      <c r="B158" s="4" t="s">
        <v>848</v>
      </c>
      <c r="C158" s="4" t="s">
        <v>1354</v>
      </c>
      <c r="D158" s="4" t="s">
        <v>637</v>
      </c>
      <c r="E158" s="4" t="s">
        <v>114</v>
      </c>
      <c r="F158" s="5">
        <v>16</v>
      </c>
      <c r="G158" s="6">
        <v>211.95</v>
      </c>
      <c r="H158" s="11">
        <f t="shared" si="20"/>
        <v>29.673000000000002</v>
      </c>
      <c r="I158" s="12">
        <f t="shared" si="21"/>
        <v>46.628999999999998</v>
      </c>
      <c r="J158" s="12">
        <f t="shared" si="18"/>
        <v>288.25200000000001</v>
      </c>
      <c r="K158" s="12">
        <f t="shared" si="19"/>
        <v>317.07720000000006</v>
      </c>
      <c r="L158" s="7"/>
      <c r="M158" s="4" t="s">
        <v>1355</v>
      </c>
      <c r="N158" s="7" t="s">
        <v>1351</v>
      </c>
      <c r="O158" s="8" t="s">
        <v>107</v>
      </c>
      <c r="P158" s="10">
        <v>45909</v>
      </c>
    </row>
    <row r="159" spans="1:16" ht="345" x14ac:dyDescent="0.2">
      <c r="A159" s="3" t="s">
        <v>26</v>
      </c>
      <c r="B159" s="4" t="s">
        <v>848</v>
      </c>
      <c r="C159" s="4" t="s">
        <v>388</v>
      </c>
      <c r="D159" s="4" t="s">
        <v>637</v>
      </c>
      <c r="E159" s="4" t="s">
        <v>114</v>
      </c>
      <c r="F159" s="5">
        <v>24</v>
      </c>
      <c r="G159" s="6">
        <v>320.70999999999998</v>
      </c>
      <c r="H159" s="11">
        <f t="shared" si="20"/>
        <v>44.8994</v>
      </c>
      <c r="I159" s="12">
        <f t="shared" si="21"/>
        <v>70.55619999999999</v>
      </c>
      <c r="J159" s="12">
        <f t="shared" si="18"/>
        <v>436.16559999999998</v>
      </c>
      <c r="K159" s="12">
        <f t="shared" si="19"/>
        <v>479.78216000000003</v>
      </c>
      <c r="L159" s="7"/>
      <c r="M159" s="4" t="s">
        <v>1355</v>
      </c>
      <c r="N159" s="7" t="s">
        <v>1351</v>
      </c>
      <c r="O159" s="8" t="s">
        <v>389</v>
      </c>
      <c r="P159" s="10">
        <v>45909</v>
      </c>
    </row>
    <row r="160" spans="1:16" ht="409.5" x14ac:dyDescent="0.2">
      <c r="A160" s="3" t="s">
        <v>70</v>
      </c>
      <c r="B160" s="4" t="s">
        <v>1279</v>
      </c>
      <c r="C160" s="4" t="s">
        <v>1280</v>
      </c>
      <c r="D160" s="4" t="s">
        <v>1281</v>
      </c>
      <c r="E160" s="4" t="s">
        <v>927</v>
      </c>
      <c r="F160" s="5">
        <v>60</v>
      </c>
      <c r="G160" s="6">
        <v>3308.18</v>
      </c>
      <c r="H160" s="11">
        <f t="shared" si="20"/>
        <v>463.14520000000005</v>
      </c>
      <c r="I160" s="12">
        <f t="shared" si="21"/>
        <v>727.79959999999994</v>
      </c>
      <c r="J160" s="12">
        <f t="shared" si="18"/>
        <v>4499.1247999999996</v>
      </c>
      <c r="K160" s="12">
        <f t="shared" si="19"/>
        <v>4949.0372799999996</v>
      </c>
      <c r="L160" s="7"/>
      <c r="M160" s="4" t="s">
        <v>1282</v>
      </c>
      <c r="N160" s="7" t="s">
        <v>1283</v>
      </c>
      <c r="O160" s="8" t="s">
        <v>1284</v>
      </c>
      <c r="P160" s="10">
        <v>45903</v>
      </c>
    </row>
    <row r="161" spans="1:16" ht="285" x14ac:dyDescent="0.2">
      <c r="A161" s="3" t="s">
        <v>75</v>
      </c>
      <c r="B161" s="4" t="s">
        <v>452</v>
      </c>
      <c r="C161" s="4" t="s">
        <v>987</v>
      </c>
      <c r="D161" s="4" t="s">
        <v>453</v>
      </c>
      <c r="E161" s="4" t="s">
        <v>142</v>
      </c>
      <c r="F161" s="5">
        <v>30</v>
      </c>
      <c r="G161" s="6">
        <v>95.62</v>
      </c>
      <c r="H161" s="11">
        <f>G161*0.17</f>
        <v>16.255400000000002</v>
      </c>
      <c r="I161" s="12">
        <f>G161*0.3</f>
        <v>28.686</v>
      </c>
      <c r="J161" s="12">
        <f t="shared" si="18"/>
        <v>140.56140000000002</v>
      </c>
      <c r="K161" s="12">
        <f t="shared" si="19"/>
        <v>154.61754000000005</v>
      </c>
      <c r="L161" s="7"/>
      <c r="M161" s="4" t="s">
        <v>933</v>
      </c>
      <c r="N161" s="7" t="s">
        <v>1101</v>
      </c>
      <c r="O161" s="8" t="s">
        <v>440</v>
      </c>
      <c r="P161" s="10">
        <v>45901</v>
      </c>
    </row>
    <row r="162" spans="1:16" ht="409.5" x14ac:dyDescent="0.2">
      <c r="A162" s="3" t="s">
        <v>75</v>
      </c>
      <c r="B162" s="4" t="s">
        <v>75</v>
      </c>
      <c r="C162" s="4" t="s">
        <v>414</v>
      </c>
      <c r="D162" s="4" t="s">
        <v>243</v>
      </c>
      <c r="E162" s="4" t="s">
        <v>142</v>
      </c>
      <c r="F162" s="5">
        <v>30</v>
      </c>
      <c r="G162" s="6">
        <v>40</v>
      </c>
      <c r="H162" s="11">
        <f>G162*0.17</f>
        <v>6.8000000000000007</v>
      </c>
      <c r="I162" s="12">
        <f>G162*0.3</f>
        <v>12</v>
      </c>
      <c r="J162" s="12">
        <f t="shared" si="18"/>
        <v>58.8</v>
      </c>
      <c r="K162" s="12">
        <f t="shared" si="19"/>
        <v>64.680000000000007</v>
      </c>
      <c r="L162" s="7"/>
      <c r="M162" s="4" t="s">
        <v>1110</v>
      </c>
      <c r="N162" s="7" t="s">
        <v>1111</v>
      </c>
      <c r="O162" s="8" t="s">
        <v>306</v>
      </c>
      <c r="P162" s="10">
        <v>45903</v>
      </c>
    </row>
    <row r="163" spans="1:16" ht="409.5" x14ac:dyDescent="0.2">
      <c r="A163" s="3" t="s">
        <v>56</v>
      </c>
      <c r="B163" s="4" t="s">
        <v>1018</v>
      </c>
      <c r="C163" s="4" t="s">
        <v>1019</v>
      </c>
      <c r="D163" s="4" t="s">
        <v>992</v>
      </c>
      <c r="E163" s="4" t="s">
        <v>129</v>
      </c>
      <c r="F163" s="5">
        <v>5</v>
      </c>
      <c r="G163" s="6">
        <v>982.33</v>
      </c>
      <c r="H163" s="11">
        <f t="shared" ref="H163:H179" si="22">G163*0.14</f>
        <v>137.52620000000002</v>
      </c>
      <c r="I163" s="12">
        <f t="shared" ref="I163:I179" si="23">G163*0.22</f>
        <v>216.11260000000001</v>
      </c>
      <c r="J163" s="12">
        <f t="shared" si="18"/>
        <v>1335.9688000000001</v>
      </c>
      <c r="K163" s="12">
        <f t="shared" si="19"/>
        <v>1469.5656800000002</v>
      </c>
      <c r="L163" s="7"/>
      <c r="M163" s="4" t="s">
        <v>1020</v>
      </c>
      <c r="N163" s="7" t="s">
        <v>1311</v>
      </c>
      <c r="O163" s="8" t="s">
        <v>92</v>
      </c>
      <c r="P163" s="10">
        <v>45902</v>
      </c>
    </row>
    <row r="164" spans="1:16" ht="409.5" x14ac:dyDescent="0.2">
      <c r="A164" s="3" t="s">
        <v>56</v>
      </c>
      <c r="B164" s="4" t="s">
        <v>1018</v>
      </c>
      <c r="C164" s="4" t="s">
        <v>1022</v>
      </c>
      <c r="D164" s="4" t="s">
        <v>992</v>
      </c>
      <c r="E164" s="4" t="s">
        <v>129</v>
      </c>
      <c r="F164" s="5">
        <v>1</v>
      </c>
      <c r="G164" s="6">
        <v>459.65</v>
      </c>
      <c r="H164" s="11">
        <f t="shared" si="22"/>
        <v>64.350999999999999</v>
      </c>
      <c r="I164" s="12">
        <f t="shared" si="23"/>
        <v>101.12299999999999</v>
      </c>
      <c r="J164" s="12">
        <f t="shared" si="18"/>
        <v>625.12400000000002</v>
      </c>
      <c r="K164" s="12">
        <f t="shared" si="19"/>
        <v>687.63640000000009</v>
      </c>
      <c r="L164" s="7"/>
      <c r="M164" s="4" t="s">
        <v>1020</v>
      </c>
      <c r="N164" s="7" t="s">
        <v>1311</v>
      </c>
      <c r="O164" s="8" t="s">
        <v>94</v>
      </c>
      <c r="P164" s="10">
        <v>45902</v>
      </c>
    </row>
    <row r="165" spans="1:16" ht="409.5" x14ac:dyDescent="0.2">
      <c r="A165" s="3" t="s">
        <v>56</v>
      </c>
      <c r="B165" s="4" t="s">
        <v>1018</v>
      </c>
      <c r="C165" s="4" t="s">
        <v>1021</v>
      </c>
      <c r="D165" s="4" t="s">
        <v>992</v>
      </c>
      <c r="E165" s="4" t="s">
        <v>129</v>
      </c>
      <c r="F165" s="5">
        <v>5</v>
      </c>
      <c r="G165" s="6">
        <v>1475.36</v>
      </c>
      <c r="H165" s="11">
        <f t="shared" si="22"/>
        <v>206.5504</v>
      </c>
      <c r="I165" s="12">
        <f t="shared" si="23"/>
        <v>324.57919999999996</v>
      </c>
      <c r="J165" s="12">
        <f t="shared" si="18"/>
        <v>2006.4895999999999</v>
      </c>
      <c r="K165" s="12">
        <f t="shared" si="19"/>
        <v>2207.1385599999999</v>
      </c>
      <c r="L165" s="7"/>
      <c r="M165" s="4" t="s">
        <v>1020</v>
      </c>
      <c r="N165" s="7" t="s">
        <v>1311</v>
      </c>
      <c r="O165" s="8" t="s">
        <v>93</v>
      </c>
      <c r="P165" s="10">
        <v>45902</v>
      </c>
    </row>
    <row r="166" spans="1:16" ht="409.5" x14ac:dyDescent="0.2">
      <c r="A166" s="3" t="s">
        <v>474</v>
      </c>
      <c r="B166" s="4" t="s">
        <v>475</v>
      </c>
      <c r="C166" s="4" t="s">
        <v>407</v>
      </c>
      <c r="D166" s="4" t="s">
        <v>1191</v>
      </c>
      <c r="E166" s="4" t="s">
        <v>476</v>
      </c>
      <c r="F166" s="5">
        <v>30</v>
      </c>
      <c r="G166" s="6">
        <v>2118</v>
      </c>
      <c r="H166" s="11">
        <f t="shared" si="22"/>
        <v>296.52000000000004</v>
      </c>
      <c r="I166" s="12">
        <f t="shared" si="23"/>
        <v>465.96</v>
      </c>
      <c r="J166" s="12">
        <f t="shared" si="18"/>
        <v>2880.48</v>
      </c>
      <c r="K166" s="12">
        <f t="shared" si="19"/>
        <v>3168.5280000000002</v>
      </c>
      <c r="L166" s="7"/>
      <c r="M166" s="4" t="s">
        <v>477</v>
      </c>
      <c r="N166" s="7" t="s">
        <v>1192</v>
      </c>
      <c r="O166" s="8" t="s">
        <v>903</v>
      </c>
      <c r="P166" s="10">
        <v>45904</v>
      </c>
    </row>
    <row r="167" spans="1:16" ht="409.5" x14ac:dyDescent="0.2">
      <c r="A167" s="3" t="s">
        <v>219</v>
      </c>
      <c r="B167" s="4" t="s">
        <v>348</v>
      </c>
      <c r="C167" s="4" t="s">
        <v>649</v>
      </c>
      <c r="D167" s="4" t="s">
        <v>272</v>
      </c>
      <c r="E167" s="4" t="s">
        <v>211</v>
      </c>
      <c r="F167" s="5">
        <v>100</v>
      </c>
      <c r="G167" s="6">
        <v>182.7</v>
      </c>
      <c r="H167" s="11">
        <f t="shared" si="22"/>
        <v>25.577999999999999</v>
      </c>
      <c r="I167" s="12">
        <f t="shared" si="23"/>
        <v>40.193999999999996</v>
      </c>
      <c r="J167" s="12">
        <f t="shared" si="18"/>
        <v>248.47199999999998</v>
      </c>
      <c r="K167" s="12">
        <f t="shared" si="19"/>
        <v>273.31920000000002</v>
      </c>
      <c r="L167" s="7"/>
      <c r="M167" s="4" t="s">
        <v>215</v>
      </c>
      <c r="N167" s="7" t="s">
        <v>1285</v>
      </c>
      <c r="O167" s="8" t="s">
        <v>650</v>
      </c>
      <c r="P167" s="10">
        <v>45903</v>
      </c>
    </row>
    <row r="168" spans="1:16" ht="409.5" x14ac:dyDescent="0.2">
      <c r="A168" s="3" t="s">
        <v>219</v>
      </c>
      <c r="B168" s="4" t="s">
        <v>348</v>
      </c>
      <c r="C168" s="4" t="s">
        <v>649</v>
      </c>
      <c r="D168" s="4" t="s">
        <v>272</v>
      </c>
      <c r="E168" s="4" t="s">
        <v>211</v>
      </c>
      <c r="F168" s="5">
        <v>100</v>
      </c>
      <c r="G168" s="6">
        <v>182.7</v>
      </c>
      <c r="H168" s="11">
        <f t="shared" si="22"/>
        <v>25.577999999999999</v>
      </c>
      <c r="I168" s="12">
        <f t="shared" si="23"/>
        <v>40.193999999999996</v>
      </c>
      <c r="J168" s="12">
        <f t="shared" si="18"/>
        <v>248.47199999999998</v>
      </c>
      <c r="K168" s="12">
        <f t="shared" si="19"/>
        <v>273.31920000000002</v>
      </c>
      <c r="L168" s="7"/>
      <c r="M168" s="4" t="s">
        <v>737</v>
      </c>
      <c r="N168" s="7" t="s">
        <v>1285</v>
      </c>
      <c r="O168" s="8" t="s">
        <v>738</v>
      </c>
      <c r="P168" s="10">
        <v>45903</v>
      </c>
    </row>
    <row r="169" spans="1:16" ht="210" x14ac:dyDescent="0.2">
      <c r="A169" s="3" t="s">
        <v>219</v>
      </c>
      <c r="B169" s="4" t="s">
        <v>28</v>
      </c>
      <c r="C169" s="4" t="s">
        <v>550</v>
      </c>
      <c r="D169" s="4" t="s">
        <v>224</v>
      </c>
      <c r="E169" s="4" t="s">
        <v>211</v>
      </c>
      <c r="F169" s="5">
        <v>10</v>
      </c>
      <c r="G169" s="6">
        <v>221</v>
      </c>
      <c r="H169" s="11">
        <f t="shared" si="22"/>
        <v>30.94</v>
      </c>
      <c r="I169" s="12">
        <f t="shared" si="23"/>
        <v>48.62</v>
      </c>
      <c r="J169" s="12">
        <f t="shared" si="18"/>
        <v>300.56</v>
      </c>
      <c r="K169" s="12">
        <f t="shared" si="19"/>
        <v>330.61600000000004</v>
      </c>
      <c r="L169" s="7"/>
      <c r="M169" s="4" t="s">
        <v>1308</v>
      </c>
      <c r="N169" s="7" t="s">
        <v>1309</v>
      </c>
      <c r="O169" s="8" t="s">
        <v>312</v>
      </c>
      <c r="P169" s="10">
        <v>45904</v>
      </c>
    </row>
    <row r="170" spans="1:16" ht="210" x14ac:dyDescent="0.2">
      <c r="A170" s="3" t="s">
        <v>219</v>
      </c>
      <c r="B170" s="4" t="s">
        <v>28</v>
      </c>
      <c r="C170" s="4" t="s">
        <v>551</v>
      </c>
      <c r="D170" s="4" t="s">
        <v>224</v>
      </c>
      <c r="E170" s="4" t="s">
        <v>211</v>
      </c>
      <c r="F170" s="5">
        <v>10</v>
      </c>
      <c r="G170" s="6">
        <v>110.5</v>
      </c>
      <c r="H170" s="11">
        <f t="shared" si="22"/>
        <v>15.47</v>
      </c>
      <c r="I170" s="12">
        <f t="shared" si="23"/>
        <v>24.31</v>
      </c>
      <c r="J170" s="12">
        <f t="shared" si="18"/>
        <v>150.28</v>
      </c>
      <c r="K170" s="12">
        <f t="shared" si="19"/>
        <v>165.30800000000002</v>
      </c>
      <c r="L170" s="7"/>
      <c r="M170" s="4" t="s">
        <v>1308</v>
      </c>
      <c r="N170" s="7" t="s">
        <v>1309</v>
      </c>
      <c r="O170" s="8" t="s">
        <v>294</v>
      </c>
      <c r="P170" s="10">
        <v>45904</v>
      </c>
    </row>
    <row r="171" spans="1:16" ht="409.5" x14ac:dyDescent="0.2">
      <c r="A171" s="3" t="s">
        <v>216</v>
      </c>
      <c r="B171" s="4" t="s">
        <v>217</v>
      </c>
      <c r="C171" s="4" t="s">
        <v>253</v>
      </c>
      <c r="D171" s="4" t="s">
        <v>231</v>
      </c>
      <c r="E171" s="4" t="s">
        <v>178</v>
      </c>
      <c r="F171" s="5">
        <v>10</v>
      </c>
      <c r="G171" s="6">
        <v>932.78</v>
      </c>
      <c r="H171" s="11">
        <f t="shared" si="22"/>
        <v>130.58920000000001</v>
      </c>
      <c r="I171" s="12">
        <f t="shared" si="23"/>
        <v>205.2116</v>
      </c>
      <c r="J171" s="12">
        <f t="shared" si="18"/>
        <v>1268.5808000000002</v>
      </c>
      <c r="K171" s="12">
        <f t="shared" si="19"/>
        <v>1395.4388800000004</v>
      </c>
      <c r="L171" s="7"/>
      <c r="M171" s="4" t="s">
        <v>1449</v>
      </c>
      <c r="N171" s="7" t="s">
        <v>1450</v>
      </c>
      <c r="O171" s="8" t="s">
        <v>1451</v>
      </c>
      <c r="P171" s="10">
        <v>45911</v>
      </c>
    </row>
    <row r="172" spans="1:16" ht="300" x14ac:dyDescent="0.2">
      <c r="A172" s="3" t="s">
        <v>372</v>
      </c>
      <c r="B172" s="4" t="s">
        <v>541</v>
      </c>
      <c r="C172" s="4" t="s">
        <v>1023</v>
      </c>
      <c r="D172" s="4" t="s">
        <v>247</v>
      </c>
      <c r="E172" s="4" t="s">
        <v>373</v>
      </c>
      <c r="F172" s="5">
        <v>1</v>
      </c>
      <c r="G172" s="6">
        <v>530922.67000000004</v>
      </c>
      <c r="H172" s="11">
        <f t="shared" si="22"/>
        <v>74329.173800000019</v>
      </c>
      <c r="I172" s="12">
        <f t="shared" si="23"/>
        <v>116802.98740000001</v>
      </c>
      <c r="J172" s="12">
        <f t="shared" si="18"/>
        <v>722054.83120000002</v>
      </c>
      <c r="K172" s="12">
        <f t="shared" si="19"/>
        <v>794260.31432000012</v>
      </c>
      <c r="L172" s="7"/>
      <c r="M172" s="4" t="s">
        <v>951</v>
      </c>
      <c r="N172" s="7" t="s">
        <v>1286</v>
      </c>
      <c r="O172" s="8" t="s">
        <v>1287</v>
      </c>
      <c r="P172" s="10">
        <v>45904</v>
      </c>
    </row>
    <row r="173" spans="1:16" ht="375" x14ac:dyDescent="0.2">
      <c r="A173" s="3" t="s">
        <v>69</v>
      </c>
      <c r="B173" s="4" t="s">
        <v>542</v>
      </c>
      <c r="C173" s="4" t="s">
        <v>140</v>
      </c>
      <c r="D173" s="4" t="s">
        <v>263</v>
      </c>
      <c r="E173" s="4" t="s">
        <v>115</v>
      </c>
      <c r="F173" s="5">
        <v>28</v>
      </c>
      <c r="G173" s="6">
        <v>133.13</v>
      </c>
      <c r="H173" s="11">
        <f t="shared" si="22"/>
        <v>18.638200000000001</v>
      </c>
      <c r="I173" s="12">
        <f t="shared" si="23"/>
        <v>29.288599999999999</v>
      </c>
      <c r="J173" s="12">
        <f t="shared" si="18"/>
        <v>181.05680000000001</v>
      </c>
      <c r="K173" s="12">
        <f t="shared" si="19"/>
        <v>199.16248000000002</v>
      </c>
      <c r="L173" s="7"/>
      <c r="M173" s="4" t="s">
        <v>697</v>
      </c>
      <c r="N173" s="7" t="s">
        <v>1538</v>
      </c>
      <c r="O173" s="8" t="s">
        <v>700</v>
      </c>
      <c r="P173" s="10">
        <v>45910</v>
      </c>
    </row>
    <row r="174" spans="1:16" ht="375" x14ac:dyDescent="0.2">
      <c r="A174" s="3" t="s">
        <v>69</v>
      </c>
      <c r="B174" s="4" t="s">
        <v>542</v>
      </c>
      <c r="C174" s="4" t="s">
        <v>543</v>
      </c>
      <c r="D174" s="4" t="s">
        <v>263</v>
      </c>
      <c r="E174" s="4" t="s">
        <v>115</v>
      </c>
      <c r="F174" s="5">
        <v>42</v>
      </c>
      <c r="G174" s="6">
        <v>199.88</v>
      </c>
      <c r="H174" s="11">
        <f t="shared" si="22"/>
        <v>27.983200000000004</v>
      </c>
      <c r="I174" s="12">
        <f t="shared" si="23"/>
        <v>43.973599999999998</v>
      </c>
      <c r="J174" s="12">
        <f t="shared" si="18"/>
        <v>271.83679999999998</v>
      </c>
      <c r="K174" s="12">
        <f t="shared" si="19"/>
        <v>299.02048000000002</v>
      </c>
      <c r="L174" s="7"/>
      <c r="M174" s="4" t="s">
        <v>697</v>
      </c>
      <c r="N174" s="7" t="s">
        <v>1538</v>
      </c>
      <c r="O174" s="8" t="s">
        <v>699</v>
      </c>
      <c r="P174" s="10">
        <v>45910</v>
      </c>
    </row>
    <row r="175" spans="1:16" ht="375" x14ac:dyDescent="0.2">
      <c r="A175" s="3" t="s">
        <v>69</v>
      </c>
      <c r="B175" s="4" t="s">
        <v>542</v>
      </c>
      <c r="C175" s="4" t="s">
        <v>139</v>
      </c>
      <c r="D175" s="4" t="s">
        <v>263</v>
      </c>
      <c r="E175" s="4" t="s">
        <v>115</v>
      </c>
      <c r="F175" s="5">
        <v>56</v>
      </c>
      <c r="G175" s="6">
        <v>261.58999999999997</v>
      </c>
      <c r="H175" s="11">
        <f t="shared" si="22"/>
        <v>36.622599999999998</v>
      </c>
      <c r="I175" s="12">
        <f t="shared" si="23"/>
        <v>57.549799999999998</v>
      </c>
      <c r="J175" s="12">
        <f t="shared" si="18"/>
        <v>355.76239999999996</v>
      </c>
      <c r="K175" s="12">
        <f t="shared" si="19"/>
        <v>391.33864</v>
      </c>
      <c r="L175" s="7"/>
      <c r="M175" s="4" t="s">
        <v>697</v>
      </c>
      <c r="N175" s="7" t="s">
        <v>1538</v>
      </c>
      <c r="O175" s="8" t="s">
        <v>698</v>
      </c>
      <c r="P175" s="10">
        <v>45910</v>
      </c>
    </row>
    <row r="176" spans="1:16" ht="375" x14ac:dyDescent="0.2">
      <c r="A176" s="3" t="s">
        <v>69</v>
      </c>
      <c r="B176" s="4" t="s">
        <v>542</v>
      </c>
      <c r="C176" s="4" t="s">
        <v>112</v>
      </c>
      <c r="D176" s="4" t="s">
        <v>263</v>
      </c>
      <c r="E176" s="4" t="s">
        <v>115</v>
      </c>
      <c r="F176" s="5">
        <v>20</v>
      </c>
      <c r="G176" s="6">
        <v>186.48</v>
      </c>
      <c r="H176" s="11">
        <f t="shared" si="22"/>
        <v>26.107200000000002</v>
      </c>
      <c r="I176" s="12">
        <f t="shared" si="23"/>
        <v>41.025599999999997</v>
      </c>
      <c r="J176" s="12">
        <f t="shared" si="18"/>
        <v>253.61279999999999</v>
      </c>
      <c r="K176" s="12">
        <f t="shared" si="19"/>
        <v>278.97408000000001</v>
      </c>
      <c r="L176" s="7"/>
      <c r="M176" s="4" t="s">
        <v>697</v>
      </c>
      <c r="N176" s="7" t="s">
        <v>1538</v>
      </c>
      <c r="O176" s="8" t="s">
        <v>704</v>
      </c>
      <c r="P176" s="10">
        <v>45910</v>
      </c>
    </row>
    <row r="177" spans="1:16" ht="375" x14ac:dyDescent="0.2">
      <c r="A177" s="3" t="s">
        <v>69</v>
      </c>
      <c r="B177" s="4" t="s">
        <v>542</v>
      </c>
      <c r="C177" s="4" t="s">
        <v>166</v>
      </c>
      <c r="D177" s="4" t="s">
        <v>263</v>
      </c>
      <c r="E177" s="4" t="s">
        <v>115</v>
      </c>
      <c r="F177" s="5">
        <v>40</v>
      </c>
      <c r="G177" s="6">
        <v>373.06</v>
      </c>
      <c r="H177" s="11">
        <f t="shared" si="22"/>
        <v>52.228400000000008</v>
      </c>
      <c r="I177" s="12">
        <f t="shared" si="23"/>
        <v>82.0732</v>
      </c>
      <c r="J177" s="12">
        <f t="shared" si="18"/>
        <v>507.36160000000001</v>
      </c>
      <c r="K177" s="12">
        <f t="shared" si="19"/>
        <v>558.09776000000011</v>
      </c>
      <c r="L177" s="7"/>
      <c r="M177" s="4" t="s">
        <v>697</v>
      </c>
      <c r="N177" s="7" t="s">
        <v>1538</v>
      </c>
      <c r="O177" s="8" t="s">
        <v>703</v>
      </c>
      <c r="P177" s="10">
        <v>45910</v>
      </c>
    </row>
    <row r="178" spans="1:16" ht="375" x14ac:dyDescent="0.2">
      <c r="A178" s="3" t="s">
        <v>69</v>
      </c>
      <c r="B178" s="4" t="s">
        <v>542</v>
      </c>
      <c r="C178" s="4" t="s">
        <v>153</v>
      </c>
      <c r="D178" s="4" t="s">
        <v>263</v>
      </c>
      <c r="E178" s="4" t="s">
        <v>115</v>
      </c>
      <c r="F178" s="5">
        <v>28</v>
      </c>
      <c r="G178" s="6">
        <v>260.05</v>
      </c>
      <c r="H178" s="11">
        <f t="shared" si="22"/>
        <v>36.407000000000004</v>
      </c>
      <c r="I178" s="12">
        <f t="shared" si="23"/>
        <v>57.211000000000006</v>
      </c>
      <c r="J178" s="12">
        <f t="shared" si="18"/>
        <v>353.66800000000001</v>
      </c>
      <c r="K178" s="12">
        <f t="shared" si="19"/>
        <v>389.03480000000002</v>
      </c>
      <c r="L178" s="7"/>
      <c r="M178" s="4" t="s">
        <v>697</v>
      </c>
      <c r="N178" s="7" t="s">
        <v>1538</v>
      </c>
      <c r="O178" s="8" t="s">
        <v>702</v>
      </c>
      <c r="P178" s="10">
        <v>45910</v>
      </c>
    </row>
    <row r="179" spans="1:16" ht="375" x14ac:dyDescent="0.2">
      <c r="A179" s="3" t="s">
        <v>69</v>
      </c>
      <c r="B179" s="4" t="s">
        <v>542</v>
      </c>
      <c r="C179" s="4" t="s">
        <v>544</v>
      </c>
      <c r="D179" s="4" t="s">
        <v>263</v>
      </c>
      <c r="E179" s="4" t="s">
        <v>115</v>
      </c>
      <c r="F179" s="5">
        <v>42</v>
      </c>
      <c r="G179" s="6">
        <v>389.77</v>
      </c>
      <c r="H179" s="11">
        <f t="shared" si="22"/>
        <v>54.567800000000005</v>
      </c>
      <c r="I179" s="12">
        <f t="shared" si="23"/>
        <v>85.749399999999994</v>
      </c>
      <c r="J179" s="12">
        <f t="shared" si="18"/>
        <v>530.08720000000005</v>
      </c>
      <c r="K179" s="12">
        <f t="shared" si="19"/>
        <v>583.09592000000009</v>
      </c>
      <c r="L179" s="7"/>
      <c r="M179" s="4" t="s">
        <v>697</v>
      </c>
      <c r="N179" s="7" t="s">
        <v>1538</v>
      </c>
      <c r="O179" s="8" t="s">
        <v>701</v>
      </c>
      <c r="P179" s="10">
        <v>45910</v>
      </c>
    </row>
    <row r="180" spans="1:16" ht="375" x14ac:dyDescent="0.2">
      <c r="A180" s="3" t="s">
        <v>76</v>
      </c>
      <c r="B180" s="4" t="s">
        <v>236</v>
      </c>
      <c r="C180" s="4" t="s">
        <v>319</v>
      </c>
      <c r="D180" s="4" t="s">
        <v>445</v>
      </c>
      <c r="E180" s="4" t="s">
        <v>143</v>
      </c>
      <c r="F180" s="5">
        <v>40</v>
      </c>
      <c r="G180" s="6">
        <v>100</v>
      </c>
      <c r="H180" s="11">
        <f>G180*0.17</f>
        <v>17</v>
      </c>
      <c r="I180" s="12">
        <f>G180*0.3</f>
        <v>30</v>
      </c>
      <c r="J180" s="12">
        <f t="shared" si="18"/>
        <v>147</v>
      </c>
      <c r="K180" s="12">
        <f t="shared" si="19"/>
        <v>161.70000000000002</v>
      </c>
      <c r="L180" s="7"/>
      <c r="M180" s="4" t="s">
        <v>1267</v>
      </c>
      <c r="N180" s="7" t="s">
        <v>1268</v>
      </c>
      <c r="O180" s="8" t="s">
        <v>386</v>
      </c>
      <c r="P180" s="10">
        <v>45902</v>
      </c>
    </row>
    <row r="181" spans="1:16" ht="390" x14ac:dyDescent="0.2">
      <c r="A181" s="3" t="s">
        <v>379</v>
      </c>
      <c r="B181" s="4" t="s">
        <v>989</v>
      </c>
      <c r="C181" s="4" t="s">
        <v>218</v>
      </c>
      <c r="D181" s="4" t="s">
        <v>1001</v>
      </c>
      <c r="E181" s="4" t="s">
        <v>931</v>
      </c>
      <c r="F181" s="5">
        <v>1</v>
      </c>
      <c r="G181" s="6">
        <v>64345</v>
      </c>
      <c r="H181" s="11">
        <f t="shared" ref="H181:H198" si="24">G181*0.14</f>
        <v>9008.3000000000011</v>
      </c>
      <c r="I181" s="12">
        <f t="shared" ref="I181:I198" si="25">G181*0.22</f>
        <v>14155.9</v>
      </c>
      <c r="J181" s="12">
        <f t="shared" si="18"/>
        <v>87509.2</v>
      </c>
      <c r="K181" s="12">
        <f t="shared" si="19"/>
        <v>96260.12000000001</v>
      </c>
      <c r="L181" s="7"/>
      <c r="M181" s="4" t="s">
        <v>990</v>
      </c>
      <c r="N181" s="7" t="s">
        <v>1193</v>
      </c>
      <c r="O181" s="8" t="s">
        <v>1194</v>
      </c>
      <c r="P181" s="10">
        <v>45903</v>
      </c>
    </row>
    <row r="182" spans="1:16" ht="330" x14ac:dyDescent="0.2">
      <c r="A182" s="3" t="s">
        <v>379</v>
      </c>
      <c r="B182" s="4" t="s">
        <v>989</v>
      </c>
      <c r="C182" s="4" t="s">
        <v>218</v>
      </c>
      <c r="D182" s="4" t="s">
        <v>615</v>
      </c>
      <c r="E182" s="4" t="s">
        <v>931</v>
      </c>
      <c r="F182" s="5">
        <v>1</v>
      </c>
      <c r="G182" s="6">
        <v>64345</v>
      </c>
      <c r="H182" s="11">
        <f t="shared" si="24"/>
        <v>9008.3000000000011</v>
      </c>
      <c r="I182" s="12">
        <f t="shared" si="25"/>
        <v>14155.9</v>
      </c>
      <c r="J182" s="12">
        <f t="shared" si="18"/>
        <v>87509.2</v>
      </c>
      <c r="K182" s="12">
        <f t="shared" si="19"/>
        <v>96260.12000000001</v>
      </c>
      <c r="L182" s="7"/>
      <c r="M182" s="4" t="s">
        <v>990</v>
      </c>
      <c r="N182" s="7" t="s">
        <v>1193</v>
      </c>
      <c r="O182" s="8" t="s">
        <v>1195</v>
      </c>
      <c r="P182" s="10">
        <v>45903</v>
      </c>
    </row>
    <row r="183" spans="1:16" ht="390" x14ac:dyDescent="0.2">
      <c r="A183" s="3" t="s">
        <v>29</v>
      </c>
      <c r="B183" s="4" t="s">
        <v>621</v>
      </c>
      <c r="C183" s="4" t="s">
        <v>1324</v>
      </c>
      <c r="D183" s="4" t="s">
        <v>622</v>
      </c>
      <c r="E183" s="4" t="s">
        <v>184</v>
      </c>
      <c r="F183" s="5">
        <v>30</v>
      </c>
      <c r="G183" s="6">
        <v>572.42999999999995</v>
      </c>
      <c r="H183" s="11">
        <f t="shared" si="24"/>
        <v>80.140200000000007</v>
      </c>
      <c r="I183" s="12">
        <f t="shared" si="25"/>
        <v>125.93459999999999</v>
      </c>
      <c r="J183" s="12">
        <f t="shared" si="18"/>
        <v>778.50479999999993</v>
      </c>
      <c r="K183" s="12">
        <f t="shared" si="19"/>
        <v>856.35527999999999</v>
      </c>
      <c r="L183" s="7"/>
      <c r="M183" s="4" t="s">
        <v>1325</v>
      </c>
      <c r="N183" s="7" t="s">
        <v>1326</v>
      </c>
      <c r="O183" s="8" t="s">
        <v>623</v>
      </c>
      <c r="P183" s="10">
        <v>45905</v>
      </c>
    </row>
    <row r="184" spans="1:16" ht="285" x14ac:dyDescent="0.2">
      <c r="A184" s="3" t="s">
        <v>30</v>
      </c>
      <c r="B184" s="4" t="s">
        <v>295</v>
      </c>
      <c r="C184" s="4" t="s">
        <v>614</v>
      </c>
      <c r="D184" s="4" t="s">
        <v>424</v>
      </c>
      <c r="E184" s="4" t="s">
        <v>146</v>
      </c>
      <c r="F184" s="5">
        <v>1</v>
      </c>
      <c r="G184" s="6">
        <v>113</v>
      </c>
      <c r="H184" s="11">
        <f t="shared" si="24"/>
        <v>15.820000000000002</v>
      </c>
      <c r="I184" s="12">
        <f t="shared" si="25"/>
        <v>24.86</v>
      </c>
      <c r="J184" s="12">
        <f t="shared" si="18"/>
        <v>153.68</v>
      </c>
      <c r="K184" s="12">
        <f t="shared" si="19"/>
        <v>169.04800000000003</v>
      </c>
      <c r="L184" s="7"/>
      <c r="M184" s="4" t="s">
        <v>1288</v>
      </c>
      <c r="N184" s="7" t="s">
        <v>1289</v>
      </c>
      <c r="O184" s="8" t="s">
        <v>1290</v>
      </c>
      <c r="P184" s="10">
        <v>45903</v>
      </c>
    </row>
    <row r="185" spans="1:16" ht="375" x14ac:dyDescent="0.2">
      <c r="A185" s="3" t="s">
        <v>82</v>
      </c>
      <c r="B185" s="4" t="s">
        <v>638</v>
      </c>
      <c r="C185" s="4" t="s">
        <v>220</v>
      </c>
      <c r="D185" s="4" t="s">
        <v>636</v>
      </c>
      <c r="E185" s="4" t="s">
        <v>753</v>
      </c>
      <c r="F185" s="5">
        <v>30</v>
      </c>
      <c r="G185" s="6">
        <v>513.01</v>
      </c>
      <c r="H185" s="11">
        <f t="shared" si="24"/>
        <v>71.821400000000011</v>
      </c>
      <c r="I185" s="12">
        <f t="shared" si="25"/>
        <v>112.8622</v>
      </c>
      <c r="J185" s="12">
        <f t="shared" si="18"/>
        <v>697.69360000000006</v>
      </c>
      <c r="K185" s="12">
        <f t="shared" si="19"/>
        <v>767.46296000000018</v>
      </c>
      <c r="L185" s="7"/>
      <c r="M185" s="4" t="s">
        <v>972</v>
      </c>
      <c r="N185" s="7" t="s">
        <v>1291</v>
      </c>
      <c r="O185" s="8" t="s">
        <v>400</v>
      </c>
      <c r="P185" s="10">
        <v>45901</v>
      </c>
    </row>
    <row r="186" spans="1:16" ht="300" x14ac:dyDescent="0.2">
      <c r="A186" s="3" t="s">
        <v>209</v>
      </c>
      <c r="B186" s="4" t="s">
        <v>67</v>
      </c>
      <c r="C186" s="4" t="s">
        <v>374</v>
      </c>
      <c r="D186" s="4" t="s">
        <v>337</v>
      </c>
      <c r="E186" s="4" t="s">
        <v>237</v>
      </c>
      <c r="F186" s="5">
        <v>100</v>
      </c>
      <c r="G186" s="6">
        <v>649.35</v>
      </c>
      <c r="H186" s="11">
        <f t="shared" si="24"/>
        <v>90.909000000000006</v>
      </c>
      <c r="I186" s="12">
        <f t="shared" si="25"/>
        <v>142.857</v>
      </c>
      <c r="J186" s="12">
        <f t="shared" si="18"/>
        <v>883.11599999999999</v>
      </c>
      <c r="K186" s="12">
        <f t="shared" si="19"/>
        <v>971.4276000000001</v>
      </c>
      <c r="L186" s="7"/>
      <c r="M186" s="4" t="s">
        <v>856</v>
      </c>
      <c r="N186" s="7" t="s">
        <v>1103</v>
      </c>
      <c r="O186" s="8" t="s">
        <v>857</v>
      </c>
      <c r="P186" s="10">
        <v>45901</v>
      </c>
    </row>
    <row r="187" spans="1:16" ht="300" x14ac:dyDescent="0.2">
      <c r="A187" s="3" t="s">
        <v>209</v>
      </c>
      <c r="B187" s="4" t="s">
        <v>67</v>
      </c>
      <c r="C187" s="4" t="s">
        <v>380</v>
      </c>
      <c r="D187" s="4" t="s">
        <v>337</v>
      </c>
      <c r="E187" s="4" t="s">
        <v>237</v>
      </c>
      <c r="F187" s="5">
        <v>100</v>
      </c>
      <c r="G187" s="6">
        <v>1050.22</v>
      </c>
      <c r="H187" s="11">
        <f t="shared" si="24"/>
        <v>147.03080000000003</v>
      </c>
      <c r="I187" s="12">
        <f t="shared" si="25"/>
        <v>231.04840000000002</v>
      </c>
      <c r="J187" s="12">
        <f t="shared" si="18"/>
        <v>1428.2991999999999</v>
      </c>
      <c r="K187" s="12">
        <f t="shared" si="19"/>
        <v>1571.1291200000001</v>
      </c>
      <c r="L187" s="7"/>
      <c r="M187" s="4" t="s">
        <v>856</v>
      </c>
      <c r="N187" s="7" t="s">
        <v>1103</v>
      </c>
      <c r="O187" s="8" t="s">
        <v>858</v>
      </c>
      <c r="P187" s="10">
        <v>45901</v>
      </c>
    </row>
    <row r="188" spans="1:16" ht="375" x14ac:dyDescent="0.2">
      <c r="A188" s="3" t="s">
        <v>31</v>
      </c>
      <c r="B188" s="4" t="s">
        <v>656</v>
      </c>
      <c r="C188" s="4" t="s">
        <v>46</v>
      </c>
      <c r="D188" s="4" t="s">
        <v>263</v>
      </c>
      <c r="E188" s="4" t="s">
        <v>150</v>
      </c>
      <c r="F188" s="5">
        <v>10</v>
      </c>
      <c r="G188" s="6">
        <v>478.11</v>
      </c>
      <c r="H188" s="11">
        <f t="shared" si="24"/>
        <v>66.935400000000001</v>
      </c>
      <c r="I188" s="12">
        <f t="shared" si="25"/>
        <v>105.1842</v>
      </c>
      <c r="J188" s="12">
        <f t="shared" si="18"/>
        <v>650.2296</v>
      </c>
      <c r="K188" s="12">
        <f t="shared" si="19"/>
        <v>715.25256000000002</v>
      </c>
      <c r="L188" s="7"/>
      <c r="M188" s="4" t="s">
        <v>657</v>
      </c>
      <c r="N188" s="7" t="s">
        <v>1056</v>
      </c>
      <c r="O188" s="8" t="s">
        <v>658</v>
      </c>
      <c r="P188" s="10">
        <v>45901</v>
      </c>
    </row>
    <row r="189" spans="1:16" ht="375" x14ac:dyDescent="0.2">
      <c r="A189" s="3" t="s">
        <v>31</v>
      </c>
      <c r="B189" s="4" t="s">
        <v>656</v>
      </c>
      <c r="C189" s="4" t="s">
        <v>266</v>
      </c>
      <c r="D189" s="4" t="s">
        <v>263</v>
      </c>
      <c r="E189" s="4" t="s">
        <v>150</v>
      </c>
      <c r="F189" s="5">
        <v>5</v>
      </c>
      <c r="G189" s="6">
        <v>237.19</v>
      </c>
      <c r="H189" s="11">
        <f t="shared" si="24"/>
        <v>33.206600000000002</v>
      </c>
      <c r="I189" s="12">
        <f t="shared" si="25"/>
        <v>52.181800000000003</v>
      </c>
      <c r="J189" s="12">
        <f t="shared" si="18"/>
        <v>322.57839999999999</v>
      </c>
      <c r="K189" s="12">
        <f t="shared" si="19"/>
        <v>354.83624000000003</v>
      </c>
      <c r="L189" s="7"/>
      <c r="M189" s="4" t="s">
        <v>657</v>
      </c>
      <c r="N189" s="7" t="s">
        <v>1056</v>
      </c>
      <c r="O189" s="8" t="s">
        <v>660</v>
      </c>
      <c r="P189" s="10">
        <v>45901</v>
      </c>
    </row>
    <row r="190" spans="1:16" ht="375" x14ac:dyDescent="0.2">
      <c r="A190" s="3" t="s">
        <v>31</v>
      </c>
      <c r="B190" s="4" t="s">
        <v>656</v>
      </c>
      <c r="C190" s="4" t="s">
        <v>172</v>
      </c>
      <c r="D190" s="4" t="s">
        <v>263</v>
      </c>
      <c r="E190" s="4" t="s">
        <v>150</v>
      </c>
      <c r="F190" s="5">
        <v>10</v>
      </c>
      <c r="G190" s="6">
        <v>478.11</v>
      </c>
      <c r="H190" s="11">
        <f t="shared" si="24"/>
        <v>66.935400000000001</v>
      </c>
      <c r="I190" s="12">
        <f t="shared" si="25"/>
        <v>105.1842</v>
      </c>
      <c r="J190" s="12">
        <f t="shared" si="18"/>
        <v>650.2296</v>
      </c>
      <c r="K190" s="12">
        <f t="shared" si="19"/>
        <v>715.25256000000002</v>
      </c>
      <c r="L190" s="7"/>
      <c r="M190" s="4" t="s">
        <v>657</v>
      </c>
      <c r="N190" s="7" t="s">
        <v>1056</v>
      </c>
      <c r="O190" s="8" t="s">
        <v>659</v>
      </c>
      <c r="P190" s="10">
        <v>45901</v>
      </c>
    </row>
    <row r="191" spans="1:16" ht="409.5" x14ac:dyDescent="0.2">
      <c r="A191" s="3" t="s">
        <v>167</v>
      </c>
      <c r="B191" s="4" t="s">
        <v>168</v>
      </c>
      <c r="C191" s="4" t="s">
        <v>1024</v>
      </c>
      <c r="D191" s="4" t="s">
        <v>1025</v>
      </c>
      <c r="E191" s="4" t="s">
        <v>169</v>
      </c>
      <c r="F191" s="5">
        <v>1</v>
      </c>
      <c r="G191" s="6">
        <v>11797.96</v>
      </c>
      <c r="H191" s="11">
        <f t="shared" si="24"/>
        <v>1651.7144000000001</v>
      </c>
      <c r="I191" s="12">
        <f t="shared" si="25"/>
        <v>2595.5511999999999</v>
      </c>
      <c r="J191" s="12">
        <f t="shared" si="18"/>
        <v>16045.2256</v>
      </c>
      <c r="K191" s="12">
        <f t="shared" si="19"/>
        <v>17649.748160000003</v>
      </c>
      <c r="L191" s="7"/>
      <c r="M191" s="4" t="s">
        <v>986</v>
      </c>
      <c r="N191" s="7" t="s">
        <v>1237</v>
      </c>
      <c r="O191" s="8" t="s">
        <v>1238</v>
      </c>
      <c r="P191" s="10">
        <v>45901</v>
      </c>
    </row>
    <row r="192" spans="1:16" ht="409.5" x14ac:dyDescent="0.2">
      <c r="A192" s="3" t="s">
        <v>167</v>
      </c>
      <c r="B192" s="4" t="s">
        <v>168</v>
      </c>
      <c r="C192" s="4" t="s">
        <v>1024</v>
      </c>
      <c r="D192" s="4" t="s">
        <v>985</v>
      </c>
      <c r="E192" s="4" t="s">
        <v>169</v>
      </c>
      <c r="F192" s="5">
        <v>1</v>
      </c>
      <c r="G192" s="6">
        <v>11797.96</v>
      </c>
      <c r="H192" s="11">
        <f t="shared" si="24"/>
        <v>1651.7144000000001</v>
      </c>
      <c r="I192" s="12">
        <f t="shared" si="25"/>
        <v>2595.5511999999999</v>
      </c>
      <c r="J192" s="12">
        <f t="shared" si="18"/>
        <v>16045.2256</v>
      </c>
      <c r="K192" s="12">
        <f t="shared" si="19"/>
        <v>17649.748160000003</v>
      </c>
      <c r="L192" s="7"/>
      <c r="M192" s="4" t="s">
        <v>986</v>
      </c>
      <c r="N192" s="7" t="s">
        <v>1237</v>
      </c>
      <c r="O192" s="8" t="s">
        <v>1238</v>
      </c>
      <c r="P192" s="10">
        <v>45901</v>
      </c>
    </row>
    <row r="193" spans="1:16" ht="409.5" x14ac:dyDescent="0.2">
      <c r="A193" s="3" t="s">
        <v>167</v>
      </c>
      <c r="B193" s="4" t="s">
        <v>168</v>
      </c>
      <c r="C193" s="4" t="s">
        <v>1026</v>
      </c>
      <c r="D193" s="4" t="s">
        <v>1025</v>
      </c>
      <c r="E193" s="4" t="s">
        <v>169</v>
      </c>
      <c r="F193" s="5">
        <v>1</v>
      </c>
      <c r="G193" s="6">
        <v>22262.05</v>
      </c>
      <c r="H193" s="11">
        <f t="shared" si="24"/>
        <v>3116.6870000000004</v>
      </c>
      <c r="I193" s="12">
        <f t="shared" si="25"/>
        <v>4897.6509999999998</v>
      </c>
      <c r="J193" s="12">
        <f t="shared" si="18"/>
        <v>30276.387999999999</v>
      </c>
      <c r="K193" s="12">
        <f t="shared" si="19"/>
        <v>33304.0268</v>
      </c>
      <c r="L193" s="7"/>
      <c r="M193" s="4" t="s">
        <v>986</v>
      </c>
      <c r="N193" s="7" t="s">
        <v>1237</v>
      </c>
      <c r="O193" s="8" t="s">
        <v>1239</v>
      </c>
      <c r="P193" s="10">
        <v>45901</v>
      </c>
    </row>
    <row r="194" spans="1:16" ht="409.5" x14ac:dyDescent="0.2">
      <c r="A194" s="3" t="s">
        <v>167</v>
      </c>
      <c r="B194" s="4" t="s">
        <v>168</v>
      </c>
      <c r="C194" s="4" t="s">
        <v>1026</v>
      </c>
      <c r="D194" s="4" t="s">
        <v>985</v>
      </c>
      <c r="E194" s="4" t="s">
        <v>169</v>
      </c>
      <c r="F194" s="5">
        <v>1</v>
      </c>
      <c r="G194" s="6">
        <v>22262.05</v>
      </c>
      <c r="H194" s="11">
        <f t="shared" si="24"/>
        <v>3116.6870000000004</v>
      </c>
      <c r="I194" s="12">
        <f t="shared" si="25"/>
        <v>4897.6509999999998</v>
      </c>
      <c r="J194" s="12">
        <f t="shared" si="18"/>
        <v>30276.387999999999</v>
      </c>
      <c r="K194" s="12">
        <f t="shared" si="19"/>
        <v>33304.0268</v>
      </c>
      <c r="L194" s="7"/>
      <c r="M194" s="4" t="s">
        <v>986</v>
      </c>
      <c r="N194" s="7" t="s">
        <v>1237</v>
      </c>
      <c r="O194" s="8" t="s">
        <v>1239</v>
      </c>
      <c r="P194" s="10">
        <v>45901</v>
      </c>
    </row>
    <row r="195" spans="1:16" ht="409.5" x14ac:dyDescent="0.2">
      <c r="A195" s="3" t="s">
        <v>167</v>
      </c>
      <c r="B195" s="4" t="s">
        <v>168</v>
      </c>
      <c r="C195" s="4" t="s">
        <v>1027</v>
      </c>
      <c r="D195" s="4" t="s">
        <v>1025</v>
      </c>
      <c r="E195" s="4" t="s">
        <v>169</v>
      </c>
      <c r="F195" s="5">
        <v>1</v>
      </c>
      <c r="G195" s="6">
        <v>4921.88</v>
      </c>
      <c r="H195" s="11">
        <f t="shared" si="24"/>
        <v>689.06320000000005</v>
      </c>
      <c r="I195" s="12">
        <f t="shared" si="25"/>
        <v>1082.8136</v>
      </c>
      <c r="J195" s="12">
        <f t="shared" ref="J195:J258" si="26">G195+H195+I195</f>
        <v>6693.7567999999992</v>
      </c>
      <c r="K195" s="12">
        <f t="shared" ref="K195:K258" si="27">J195*1.1</f>
        <v>7363.1324799999993</v>
      </c>
      <c r="L195" s="7"/>
      <c r="M195" s="4" t="s">
        <v>986</v>
      </c>
      <c r="N195" s="7" t="s">
        <v>1237</v>
      </c>
      <c r="O195" s="8" t="s">
        <v>1240</v>
      </c>
      <c r="P195" s="10">
        <v>45901</v>
      </c>
    </row>
    <row r="196" spans="1:16" ht="409.5" x14ac:dyDescent="0.2">
      <c r="A196" s="3" t="s">
        <v>167</v>
      </c>
      <c r="B196" s="4" t="s">
        <v>168</v>
      </c>
      <c r="C196" s="4" t="s">
        <v>1027</v>
      </c>
      <c r="D196" s="4" t="s">
        <v>985</v>
      </c>
      <c r="E196" s="4" t="s">
        <v>169</v>
      </c>
      <c r="F196" s="5">
        <v>1</v>
      </c>
      <c r="G196" s="6">
        <v>4921.88</v>
      </c>
      <c r="H196" s="11">
        <f t="shared" si="24"/>
        <v>689.06320000000005</v>
      </c>
      <c r="I196" s="12">
        <f t="shared" si="25"/>
        <v>1082.8136</v>
      </c>
      <c r="J196" s="12">
        <f t="shared" si="26"/>
        <v>6693.7567999999992</v>
      </c>
      <c r="K196" s="12">
        <f t="shared" si="27"/>
        <v>7363.1324799999993</v>
      </c>
      <c r="L196" s="7"/>
      <c r="M196" s="4" t="s">
        <v>986</v>
      </c>
      <c r="N196" s="7" t="s">
        <v>1237</v>
      </c>
      <c r="O196" s="8" t="s">
        <v>1240</v>
      </c>
      <c r="P196" s="10">
        <v>45901</v>
      </c>
    </row>
    <row r="197" spans="1:16" ht="315" x14ac:dyDescent="0.2">
      <c r="A197" s="3" t="s">
        <v>32</v>
      </c>
      <c r="B197" s="4" t="s">
        <v>537</v>
      </c>
      <c r="C197" s="4" t="s">
        <v>398</v>
      </c>
      <c r="D197" s="4" t="s">
        <v>538</v>
      </c>
      <c r="E197" s="4" t="s">
        <v>125</v>
      </c>
      <c r="F197" s="5">
        <v>90</v>
      </c>
      <c r="G197" s="6">
        <v>403.9</v>
      </c>
      <c r="H197" s="11">
        <f t="shared" si="24"/>
        <v>56.545999999999999</v>
      </c>
      <c r="I197" s="12">
        <f t="shared" si="25"/>
        <v>88.85799999999999</v>
      </c>
      <c r="J197" s="12">
        <f t="shared" si="26"/>
        <v>549.30399999999997</v>
      </c>
      <c r="K197" s="12">
        <f t="shared" si="27"/>
        <v>604.23440000000005</v>
      </c>
      <c r="L197" s="7"/>
      <c r="M197" s="4" t="s">
        <v>762</v>
      </c>
      <c r="N197" s="7" t="s">
        <v>1389</v>
      </c>
      <c r="O197" s="8" t="s">
        <v>954</v>
      </c>
      <c r="P197" s="10">
        <v>45905</v>
      </c>
    </row>
    <row r="198" spans="1:16" ht="315" x14ac:dyDescent="0.2">
      <c r="A198" s="3" t="s">
        <v>32</v>
      </c>
      <c r="B198" s="4" t="s">
        <v>537</v>
      </c>
      <c r="C198" s="4" t="s">
        <v>398</v>
      </c>
      <c r="D198" s="4" t="s">
        <v>538</v>
      </c>
      <c r="E198" s="4" t="s">
        <v>125</v>
      </c>
      <c r="F198" s="5">
        <v>90</v>
      </c>
      <c r="G198" s="6">
        <v>403.9</v>
      </c>
      <c r="H198" s="11">
        <f t="shared" si="24"/>
        <v>56.545999999999999</v>
      </c>
      <c r="I198" s="12">
        <f t="shared" si="25"/>
        <v>88.85799999999999</v>
      </c>
      <c r="J198" s="12">
        <f t="shared" si="26"/>
        <v>549.30399999999997</v>
      </c>
      <c r="K198" s="12">
        <f t="shared" si="27"/>
        <v>604.23440000000005</v>
      </c>
      <c r="L198" s="7"/>
      <c r="M198" s="4" t="s">
        <v>214</v>
      </c>
      <c r="N198" s="7" t="s">
        <v>1389</v>
      </c>
      <c r="O198" s="8" t="s">
        <v>1031</v>
      </c>
      <c r="P198" s="10">
        <v>45905</v>
      </c>
    </row>
    <row r="199" spans="1:16" ht="315" x14ac:dyDescent="0.2">
      <c r="A199" s="3" t="s">
        <v>73</v>
      </c>
      <c r="B199" s="4" t="s">
        <v>1365</v>
      </c>
      <c r="C199" s="4" t="s">
        <v>271</v>
      </c>
      <c r="D199" s="4" t="s">
        <v>246</v>
      </c>
      <c r="E199" s="4" t="s">
        <v>148</v>
      </c>
      <c r="F199" s="5">
        <v>10</v>
      </c>
      <c r="G199" s="6">
        <v>50.4</v>
      </c>
      <c r="H199" s="11">
        <f>G199*0.17</f>
        <v>8.5679999999999996</v>
      </c>
      <c r="I199" s="12">
        <f>G199*0.3</f>
        <v>15.12</v>
      </c>
      <c r="J199" s="12">
        <f t="shared" si="26"/>
        <v>74.087999999999994</v>
      </c>
      <c r="K199" s="12">
        <f t="shared" si="27"/>
        <v>81.496799999999993</v>
      </c>
      <c r="L199" s="7"/>
      <c r="M199" s="4" t="s">
        <v>74</v>
      </c>
      <c r="N199" s="7" t="s">
        <v>1367</v>
      </c>
      <c r="O199" s="8" t="s">
        <v>1370</v>
      </c>
      <c r="P199" s="10">
        <v>45908</v>
      </c>
    </row>
    <row r="200" spans="1:16" ht="315" x14ac:dyDescent="0.2">
      <c r="A200" s="3" t="s">
        <v>73</v>
      </c>
      <c r="B200" s="4" t="s">
        <v>1365</v>
      </c>
      <c r="C200" s="4" t="s">
        <v>63</v>
      </c>
      <c r="D200" s="4" t="s">
        <v>246</v>
      </c>
      <c r="E200" s="4" t="s">
        <v>148</v>
      </c>
      <c r="F200" s="5">
        <v>30</v>
      </c>
      <c r="G200" s="6">
        <v>108.02</v>
      </c>
      <c r="H200" s="11">
        <f>G200*0.14</f>
        <v>15.122800000000002</v>
      </c>
      <c r="I200" s="12">
        <f>G200*0.22</f>
        <v>23.764399999999998</v>
      </c>
      <c r="J200" s="12">
        <f t="shared" si="26"/>
        <v>146.90719999999999</v>
      </c>
      <c r="K200" s="12">
        <f t="shared" si="27"/>
        <v>161.59791999999999</v>
      </c>
      <c r="L200" s="7"/>
      <c r="M200" s="4" t="s">
        <v>74</v>
      </c>
      <c r="N200" s="7" t="s">
        <v>1367</v>
      </c>
      <c r="O200" s="8" t="s">
        <v>1371</v>
      </c>
      <c r="P200" s="10">
        <v>45908</v>
      </c>
    </row>
    <row r="201" spans="1:16" ht="315" x14ac:dyDescent="0.2">
      <c r="A201" s="3" t="s">
        <v>73</v>
      </c>
      <c r="B201" s="4" t="s">
        <v>1365</v>
      </c>
      <c r="C201" s="4" t="s">
        <v>268</v>
      </c>
      <c r="D201" s="4" t="s">
        <v>246</v>
      </c>
      <c r="E201" s="4" t="s">
        <v>148</v>
      </c>
      <c r="F201" s="5">
        <v>7</v>
      </c>
      <c r="G201" s="6">
        <v>32.22</v>
      </c>
      <c r="H201" s="11">
        <f>G201*0.17</f>
        <v>5.4774000000000003</v>
      </c>
      <c r="I201" s="12">
        <f>G201*0.3</f>
        <v>9.6659999999999986</v>
      </c>
      <c r="J201" s="12">
        <f t="shared" si="26"/>
        <v>47.363399999999999</v>
      </c>
      <c r="K201" s="12">
        <f t="shared" si="27"/>
        <v>52.099740000000004</v>
      </c>
      <c r="L201" s="7"/>
      <c r="M201" s="4" t="s">
        <v>74</v>
      </c>
      <c r="N201" s="7" t="s">
        <v>1363</v>
      </c>
      <c r="O201" s="8" t="s">
        <v>1366</v>
      </c>
      <c r="P201" s="10">
        <v>45908</v>
      </c>
    </row>
    <row r="202" spans="1:16" ht="300" x14ac:dyDescent="0.2">
      <c r="A202" s="3" t="s">
        <v>73</v>
      </c>
      <c r="B202" s="4" t="s">
        <v>514</v>
      </c>
      <c r="C202" s="4" t="s">
        <v>191</v>
      </c>
      <c r="D202" s="4" t="s">
        <v>500</v>
      </c>
      <c r="E202" s="4" t="s">
        <v>148</v>
      </c>
      <c r="F202" s="5">
        <v>30</v>
      </c>
      <c r="G202" s="6">
        <v>334.16</v>
      </c>
      <c r="H202" s="11">
        <f t="shared" ref="H202:H207" si="28">G202*0.14</f>
        <v>46.78240000000001</v>
      </c>
      <c r="I202" s="12">
        <f t="shared" ref="I202:I207" si="29">G202*0.22</f>
        <v>73.515200000000007</v>
      </c>
      <c r="J202" s="12">
        <f t="shared" si="26"/>
        <v>454.45760000000001</v>
      </c>
      <c r="K202" s="12">
        <f t="shared" si="27"/>
        <v>499.90336000000008</v>
      </c>
      <c r="L202" s="7"/>
      <c r="M202" s="4" t="s">
        <v>713</v>
      </c>
      <c r="N202" s="7" t="s">
        <v>1372</v>
      </c>
      <c r="O202" s="8" t="s">
        <v>1373</v>
      </c>
      <c r="P202" s="10">
        <v>45908</v>
      </c>
    </row>
    <row r="203" spans="1:16" ht="375" x14ac:dyDescent="0.2">
      <c r="A203" s="3" t="s">
        <v>73</v>
      </c>
      <c r="B203" s="4" t="s">
        <v>282</v>
      </c>
      <c r="C203" s="4" t="s">
        <v>271</v>
      </c>
      <c r="D203" s="4" t="s">
        <v>263</v>
      </c>
      <c r="E203" s="4" t="s">
        <v>148</v>
      </c>
      <c r="F203" s="5">
        <v>10</v>
      </c>
      <c r="G203" s="6">
        <v>107.4</v>
      </c>
      <c r="H203" s="11">
        <f t="shared" si="28"/>
        <v>15.036000000000001</v>
      </c>
      <c r="I203" s="12">
        <f t="shared" si="29"/>
        <v>23.628</v>
      </c>
      <c r="J203" s="12">
        <f t="shared" si="26"/>
        <v>146.06400000000002</v>
      </c>
      <c r="K203" s="12">
        <f t="shared" si="27"/>
        <v>160.67040000000003</v>
      </c>
      <c r="L203" s="7"/>
      <c r="M203" s="4" t="s">
        <v>285</v>
      </c>
      <c r="N203" s="7" t="s">
        <v>1537</v>
      </c>
      <c r="O203" s="8" t="s">
        <v>745</v>
      </c>
      <c r="P203" s="10">
        <v>45910</v>
      </c>
    </row>
    <row r="204" spans="1:16" ht="375" x14ac:dyDescent="0.2">
      <c r="A204" s="3" t="s">
        <v>73</v>
      </c>
      <c r="B204" s="4" t="s">
        <v>282</v>
      </c>
      <c r="C204" s="4" t="s">
        <v>63</v>
      </c>
      <c r="D204" s="4" t="s">
        <v>263</v>
      </c>
      <c r="E204" s="4" t="s">
        <v>148</v>
      </c>
      <c r="F204" s="5">
        <v>30</v>
      </c>
      <c r="G204" s="6">
        <v>321.8</v>
      </c>
      <c r="H204" s="11">
        <f t="shared" si="28"/>
        <v>45.052000000000007</v>
      </c>
      <c r="I204" s="12">
        <f t="shared" si="29"/>
        <v>70.796000000000006</v>
      </c>
      <c r="J204" s="12">
        <f t="shared" si="26"/>
        <v>437.64800000000002</v>
      </c>
      <c r="K204" s="12">
        <f t="shared" si="27"/>
        <v>481.41280000000006</v>
      </c>
      <c r="L204" s="7"/>
      <c r="M204" s="4" t="s">
        <v>285</v>
      </c>
      <c r="N204" s="7" t="s">
        <v>1537</v>
      </c>
      <c r="O204" s="8" t="s">
        <v>747</v>
      </c>
      <c r="P204" s="10">
        <v>45910</v>
      </c>
    </row>
    <row r="205" spans="1:16" ht="375" x14ac:dyDescent="0.2">
      <c r="A205" s="3" t="s">
        <v>73</v>
      </c>
      <c r="B205" s="4" t="s">
        <v>282</v>
      </c>
      <c r="C205" s="4" t="s">
        <v>63</v>
      </c>
      <c r="D205" s="4" t="s">
        <v>263</v>
      </c>
      <c r="E205" s="4" t="s">
        <v>148</v>
      </c>
      <c r="F205" s="5">
        <v>30</v>
      </c>
      <c r="G205" s="6">
        <v>321.8</v>
      </c>
      <c r="H205" s="11">
        <f t="shared" si="28"/>
        <v>45.052000000000007</v>
      </c>
      <c r="I205" s="12">
        <f t="shared" si="29"/>
        <v>70.796000000000006</v>
      </c>
      <c r="J205" s="12">
        <f t="shared" si="26"/>
        <v>437.64800000000002</v>
      </c>
      <c r="K205" s="12">
        <f t="shared" si="27"/>
        <v>481.41280000000006</v>
      </c>
      <c r="L205" s="7"/>
      <c r="M205" s="4" t="s">
        <v>283</v>
      </c>
      <c r="N205" s="7" t="s">
        <v>1537</v>
      </c>
      <c r="O205" s="8" t="s">
        <v>648</v>
      </c>
      <c r="P205" s="10">
        <v>45910</v>
      </c>
    </row>
    <row r="206" spans="1:16" ht="375" x14ac:dyDescent="0.2">
      <c r="A206" s="3" t="s">
        <v>73</v>
      </c>
      <c r="B206" s="4" t="s">
        <v>282</v>
      </c>
      <c r="C206" s="4" t="s">
        <v>345</v>
      </c>
      <c r="D206" s="4" t="s">
        <v>263</v>
      </c>
      <c r="E206" s="4" t="s">
        <v>148</v>
      </c>
      <c r="F206" s="5">
        <v>30</v>
      </c>
      <c r="G206" s="6">
        <v>321.8</v>
      </c>
      <c r="H206" s="11">
        <f t="shared" si="28"/>
        <v>45.052000000000007</v>
      </c>
      <c r="I206" s="12">
        <f t="shared" si="29"/>
        <v>70.796000000000006</v>
      </c>
      <c r="J206" s="12">
        <f t="shared" si="26"/>
        <v>437.64800000000002</v>
      </c>
      <c r="K206" s="12">
        <f t="shared" si="27"/>
        <v>481.41280000000006</v>
      </c>
      <c r="L206" s="7"/>
      <c r="M206" s="4" t="s">
        <v>285</v>
      </c>
      <c r="N206" s="7" t="s">
        <v>1537</v>
      </c>
      <c r="O206" s="8" t="s">
        <v>746</v>
      </c>
      <c r="P206" s="10">
        <v>45910</v>
      </c>
    </row>
    <row r="207" spans="1:16" ht="375" x14ac:dyDescent="0.2">
      <c r="A207" s="3" t="s">
        <v>73</v>
      </c>
      <c r="B207" s="4" t="s">
        <v>282</v>
      </c>
      <c r="C207" s="4" t="s">
        <v>345</v>
      </c>
      <c r="D207" s="4" t="s">
        <v>263</v>
      </c>
      <c r="E207" s="4" t="s">
        <v>148</v>
      </c>
      <c r="F207" s="5">
        <v>30</v>
      </c>
      <c r="G207" s="6">
        <v>321.8</v>
      </c>
      <c r="H207" s="11">
        <f t="shared" si="28"/>
        <v>45.052000000000007</v>
      </c>
      <c r="I207" s="12">
        <f t="shared" si="29"/>
        <v>70.796000000000006</v>
      </c>
      <c r="J207" s="12">
        <f t="shared" si="26"/>
        <v>437.64800000000002</v>
      </c>
      <c r="K207" s="12">
        <f t="shared" si="27"/>
        <v>481.41280000000006</v>
      </c>
      <c r="L207" s="7"/>
      <c r="M207" s="4" t="s">
        <v>283</v>
      </c>
      <c r="N207" s="7" t="s">
        <v>1537</v>
      </c>
      <c r="O207" s="8" t="s">
        <v>647</v>
      </c>
      <c r="P207" s="10">
        <v>45910</v>
      </c>
    </row>
    <row r="208" spans="1:16" ht="375" x14ac:dyDescent="0.2">
      <c r="A208" s="3" t="s">
        <v>33</v>
      </c>
      <c r="B208" s="4" t="s">
        <v>33</v>
      </c>
      <c r="C208" s="4" t="s">
        <v>221</v>
      </c>
      <c r="D208" s="4" t="s">
        <v>263</v>
      </c>
      <c r="E208" s="4" t="s">
        <v>165</v>
      </c>
      <c r="F208" s="5">
        <v>56</v>
      </c>
      <c r="G208" s="6">
        <v>48.03</v>
      </c>
      <c r="H208" s="11">
        <f t="shared" ref="H208:H215" si="30">G208*0.17</f>
        <v>8.1651000000000007</v>
      </c>
      <c r="I208" s="12">
        <f t="shared" ref="I208:I215" si="31">G208*0.3</f>
        <v>14.408999999999999</v>
      </c>
      <c r="J208" s="12">
        <f t="shared" si="26"/>
        <v>70.604100000000003</v>
      </c>
      <c r="K208" s="12">
        <f t="shared" si="27"/>
        <v>77.664510000000007</v>
      </c>
      <c r="L208" s="7"/>
      <c r="M208" s="4" t="s">
        <v>778</v>
      </c>
      <c r="N208" s="7" t="s">
        <v>1521</v>
      </c>
      <c r="O208" s="8" t="s">
        <v>779</v>
      </c>
      <c r="P208" s="10">
        <v>45909</v>
      </c>
    </row>
    <row r="209" spans="1:16" ht="375" x14ac:dyDescent="0.2">
      <c r="A209" s="3" t="s">
        <v>33</v>
      </c>
      <c r="B209" s="4" t="s">
        <v>33</v>
      </c>
      <c r="C209" s="4" t="s">
        <v>221</v>
      </c>
      <c r="D209" s="4" t="s">
        <v>263</v>
      </c>
      <c r="E209" s="4" t="s">
        <v>165</v>
      </c>
      <c r="F209" s="5">
        <v>56</v>
      </c>
      <c r="G209" s="6">
        <v>48.03</v>
      </c>
      <c r="H209" s="11">
        <f t="shared" si="30"/>
        <v>8.1651000000000007</v>
      </c>
      <c r="I209" s="12">
        <f t="shared" si="31"/>
        <v>14.408999999999999</v>
      </c>
      <c r="J209" s="12">
        <f t="shared" si="26"/>
        <v>70.604100000000003</v>
      </c>
      <c r="K209" s="12">
        <f t="shared" si="27"/>
        <v>77.664510000000007</v>
      </c>
      <c r="L209" s="7"/>
      <c r="M209" s="4" t="s">
        <v>778</v>
      </c>
      <c r="N209" s="7" t="s">
        <v>1521</v>
      </c>
      <c r="O209" s="8" t="s">
        <v>780</v>
      </c>
      <c r="P209" s="10">
        <v>45909</v>
      </c>
    </row>
    <row r="210" spans="1:16" ht="375" x14ac:dyDescent="0.2">
      <c r="A210" s="3" t="s">
        <v>33</v>
      </c>
      <c r="B210" s="4" t="s">
        <v>828</v>
      </c>
      <c r="C210" s="4" t="s">
        <v>221</v>
      </c>
      <c r="D210" s="4" t="s">
        <v>263</v>
      </c>
      <c r="E210" s="4" t="s">
        <v>165</v>
      </c>
      <c r="F210" s="5">
        <v>56</v>
      </c>
      <c r="G210" s="6">
        <v>48.03</v>
      </c>
      <c r="H210" s="11">
        <f t="shared" si="30"/>
        <v>8.1651000000000007</v>
      </c>
      <c r="I210" s="12">
        <f t="shared" si="31"/>
        <v>14.408999999999999</v>
      </c>
      <c r="J210" s="12">
        <f t="shared" si="26"/>
        <v>70.604100000000003</v>
      </c>
      <c r="K210" s="12">
        <f t="shared" si="27"/>
        <v>77.664510000000007</v>
      </c>
      <c r="L210" s="7"/>
      <c r="M210" s="4" t="s">
        <v>778</v>
      </c>
      <c r="N210" s="7" t="s">
        <v>1521</v>
      </c>
      <c r="O210" s="8" t="s">
        <v>829</v>
      </c>
      <c r="P210" s="10">
        <v>45909</v>
      </c>
    </row>
    <row r="211" spans="1:16" ht="375" x14ac:dyDescent="0.2">
      <c r="A211" s="3" t="s">
        <v>33</v>
      </c>
      <c r="B211" s="4" t="s">
        <v>828</v>
      </c>
      <c r="C211" s="4" t="s">
        <v>221</v>
      </c>
      <c r="D211" s="4" t="s">
        <v>263</v>
      </c>
      <c r="E211" s="4" t="s">
        <v>165</v>
      </c>
      <c r="F211" s="5">
        <v>56</v>
      </c>
      <c r="G211" s="6">
        <v>48.03</v>
      </c>
      <c r="H211" s="11">
        <f t="shared" si="30"/>
        <v>8.1651000000000007</v>
      </c>
      <c r="I211" s="12">
        <f t="shared" si="31"/>
        <v>14.408999999999999</v>
      </c>
      <c r="J211" s="12">
        <f t="shared" si="26"/>
        <v>70.604100000000003</v>
      </c>
      <c r="K211" s="12">
        <f t="shared" si="27"/>
        <v>77.664510000000007</v>
      </c>
      <c r="L211" s="7"/>
      <c r="M211" s="4" t="s">
        <v>778</v>
      </c>
      <c r="N211" s="7" t="s">
        <v>1521</v>
      </c>
      <c r="O211" s="8" t="s">
        <v>830</v>
      </c>
      <c r="P211" s="10">
        <v>45909</v>
      </c>
    </row>
    <row r="212" spans="1:16" ht="375" x14ac:dyDescent="0.2">
      <c r="A212" s="3" t="s">
        <v>33</v>
      </c>
      <c r="B212" s="4" t="s">
        <v>828</v>
      </c>
      <c r="C212" s="4" t="s">
        <v>369</v>
      </c>
      <c r="D212" s="4" t="s">
        <v>263</v>
      </c>
      <c r="E212" s="4" t="s">
        <v>165</v>
      </c>
      <c r="F212" s="5">
        <v>60</v>
      </c>
      <c r="G212" s="6">
        <v>50.95</v>
      </c>
      <c r="H212" s="11">
        <f t="shared" si="30"/>
        <v>8.661500000000002</v>
      </c>
      <c r="I212" s="12">
        <f t="shared" si="31"/>
        <v>15.285</v>
      </c>
      <c r="J212" s="12">
        <f t="shared" si="26"/>
        <v>74.896500000000003</v>
      </c>
      <c r="K212" s="12">
        <f t="shared" si="27"/>
        <v>82.386150000000015</v>
      </c>
      <c r="L212" s="7"/>
      <c r="M212" s="4" t="s">
        <v>778</v>
      </c>
      <c r="N212" s="7" t="s">
        <v>1521</v>
      </c>
      <c r="O212" s="8" t="s">
        <v>845</v>
      </c>
      <c r="P212" s="10">
        <v>45909</v>
      </c>
    </row>
    <row r="213" spans="1:16" ht="375" x14ac:dyDescent="0.2">
      <c r="A213" s="3" t="s">
        <v>33</v>
      </c>
      <c r="B213" s="4" t="s">
        <v>828</v>
      </c>
      <c r="C213" s="4" t="s">
        <v>369</v>
      </c>
      <c r="D213" s="4" t="s">
        <v>263</v>
      </c>
      <c r="E213" s="4" t="s">
        <v>165</v>
      </c>
      <c r="F213" s="5">
        <v>60</v>
      </c>
      <c r="G213" s="6">
        <v>50.95</v>
      </c>
      <c r="H213" s="11">
        <f t="shared" si="30"/>
        <v>8.661500000000002</v>
      </c>
      <c r="I213" s="12">
        <f t="shared" si="31"/>
        <v>15.285</v>
      </c>
      <c r="J213" s="12">
        <f t="shared" si="26"/>
        <v>74.896500000000003</v>
      </c>
      <c r="K213" s="12">
        <f t="shared" si="27"/>
        <v>82.386150000000015</v>
      </c>
      <c r="L213" s="7"/>
      <c r="M213" s="4" t="s">
        <v>778</v>
      </c>
      <c r="N213" s="7" t="s">
        <v>1521</v>
      </c>
      <c r="O213" s="8" t="s">
        <v>847</v>
      </c>
      <c r="P213" s="10">
        <v>45909</v>
      </c>
    </row>
    <row r="214" spans="1:16" ht="375" x14ac:dyDescent="0.2">
      <c r="A214" s="3" t="s">
        <v>33</v>
      </c>
      <c r="B214" s="4" t="s">
        <v>828</v>
      </c>
      <c r="C214" s="4" t="s">
        <v>368</v>
      </c>
      <c r="D214" s="4" t="s">
        <v>263</v>
      </c>
      <c r="E214" s="4" t="s">
        <v>165</v>
      </c>
      <c r="F214" s="5">
        <v>60</v>
      </c>
      <c r="G214" s="6">
        <v>50.95</v>
      </c>
      <c r="H214" s="11">
        <f t="shared" si="30"/>
        <v>8.661500000000002</v>
      </c>
      <c r="I214" s="12">
        <f t="shared" si="31"/>
        <v>15.285</v>
      </c>
      <c r="J214" s="12">
        <f t="shared" si="26"/>
        <v>74.896500000000003</v>
      </c>
      <c r="K214" s="12">
        <f t="shared" si="27"/>
        <v>82.386150000000015</v>
      </c>
      <c r="L214" s="7"/>
      <c r="M214" s="4" t="s">
        <v>778</v>
      </c>
      <c r="N214" s="7" t="s">
        <v>1521</v>
      </c>
      <c r="O214" s="8" t="s">
        <v>844</v>
      </c>
      <c r="P214" s="10">
        <v>45909</v>
      </c>
    </row>
    <row r="215" spans="1:16" ht="375" x14ac:dyDescent="0.2">
      <c r="A215" s="3" t="s">
        <v>33</v>
      </c>
      <c r="B215" s="4" t="s">
        <v>828</v>
      </c>
      <c r="C215" s="4" t="s">
        <v>368</v>
      </c>
      <c r="D215" s="4" t="s">
        <v>263</v>
      </c>
      <c r="E215" s="4" t="s">
        <v>165</v>
      </c>
      <c r="F215" s="5">
        <v>60</v>
      </c>
      <c r="G215" s="6">
        <v>50.95</v>
      </c>
      <c r="H215" s="11">
        <f t="shared" si="30"/>
        <v>8.661500000000002</v>
      </c>
      <c r="I215" s="12">
        <f t="shared" si="31"/>
        <v>15.285</v>
      </c>
      <c r="J215" s="12">
        <f t="shared" si="26"/>
        <v>74.896500000000003</v>
      </c>
      <c r="K215" s="12">
        <f t="shared" si="27"/>
        <v>82.386150000000015</v>
      </c>
      <c r="L215" s="7"/>
      <c r="M215" s="4" t="s">
        <v>778</v>
      </c>
      <c r="N215" s="7" t="s">
        <v>1521</v>
      </c>
      <c r="O215" s="8" t="s">
        <v>846</v>
      </c>
      <c r="P215" s="10">
        <v>45909</v>
      </c>
    </row>
    <row r="216" spans="1:16" ht="409.5" x14ac:dyDescent="0.2">
      <c r="A216" s="3" t="s">
        <v>53</v>
      </c>
      <c r="B216" s="4" t="s">
        <v>710</v>
      </c>
      <c r="C216" s="4" t="s">
        <v>741</v>
      </c>
      <c r="D216" s="4" t="s">
        <v>418</v>
      </c>
      <c r="E216" s="4" t="s">
        <v>141</v>
      </c>
      <c r="F216" s="5">
        <v>30</v>
      </c>
      <c r="G216" s="6">
        <v>433.8</v>
      </c>
      <c r="H216" s="11">
        <f t="shared" ref="H216:H241" si="32">G216*0.14</f>
        <v>60.732000000000006</v>
      </c>
      <c r="I216" s="12">
        <f t="shared" ref="I216:I241" si="33">G216*0.22</f>
        <v>95.436000000000007</v>
      </c>
      <c r="J216" s="12">
        <f t="shared" si="26"/>
        <v>589.96800000000007</v>
      </c>
      <c r="K216" s="12">
        <f t="shared" si="27"/>
        <v>648.96480000000008</v>
      </c>
      <c r="L216" s="7"/>
      <c r="M216" s="4" t="s">
        <v>712</v>
      </c>
      <c r="N216" s="7" t="s">
        <v>1105</v>
      </c>
      <c r="O216" s="8" t="s">
        <v>742</v>
      </c>
      <c r="P216" s="10">
        <v>45901</v>
      </c>
    </row>
    <row r="217" spans="1:16" ht="409.5" x14ac:dyDescent="0.2">
      <c r="A217" s="3" t="s">
        <v>53</v>
      </c>
      <c r="B217" s="4" t="s">
        <v>710</v>
      </c>
      <c r="C217" s="4" t="s">
        <v>711</v>
      </c>
      <c r="D217" s="4" t="s">
        <v>418</v>
      </c>
      <c r="E217" s="4" t="s">
        <v>141</v>
      </c>
      <c r="F217" s="5">
        <v>14</v>
      </c>
      <c r="G217" s="6">
        <v>147.71</v>
      </c>
      <c r="H217" s="11">
        <f t="shared" si="32"/>
        <v>20.679400000000005</v>
      </c>
      <c r="I217" s="12">
        <f t="shared" si="33"/>
        <v>32.496200000000002</v>
      </c>
      <c r="J217" s="12">
        <f t="shared" si="26"/>
        <v>200.88560000000001</v>
      </c>
      <c r="K217" s="12">
        <f t="shared" si="27"/>
        <v>220.97416000000004</v>
      </c>
      <c r="L217" s="7"/>
      <c r="M217" s="4" t="s">
        <v>712</v>
      </c>
      <c r="N217" s="7" t="s">
        <v>1105</v>
      </c>
      <c r="O217" s="8" t="s">
        <v>529</v>
      </c>
      <c r="P217" s="10">
        <v>45901</v>
      </c>
    </row>
    <row r="218" spans="1:16" ht="409.5" x14ac:dyDescent="0.2">
      <c r="A218" s="3" t="s">
        <v>53</v>
      </c>
      <c r="B218" s="4" t="s">
        <v>710</v>
      </c>
      <c r="C218" s="4" t="s">
        <v>743</v>
      </c>
      <c r="D218" s="4" t="s">
        <v>418</v>
      </c>
      <c r="E218" s="4" t="s">
        <v>141</v>
      </c>
      <c r="F218" s="5">
        <v>30</v>
      </c>
      <c r="G218" s="6">
        <v>297.45</v>
      </c>
      <c r="H218" s="11">
        <f t="shared" si="32"/>
        <v>41.643000000000001</v>
      </c>
      <c r="I218" s="12">
        <f t="shared" si="33"/>
        <v>65.438999999999993</v>
      </c>
      <c r="J218" s="12">
        <f t="shared" si="26"/>
        <v>404.53199999999993</v>
      </c>
      <c r="K218" s="12">
        <f t="shared" si="27"/>
        <v>444.98519999999996</v>
      </c>
      <c r="L218" s="7"/>
      <c r="M218" s="4" t="s">
        <v>712</v>
      </c>
      <c r="N218" s="7" t="s">
        <v>1105</v>
      </c>
      <c r="O218" s="8" t="s">
        <v>744</v>
      </c>
      <c r="P218" s="10">
        <v>45901</v>
      </c>
    </row>
    <row r="219" spans="1:16" ht="315" x14ac:dyDescent="0.2">
      <c r="A219" s="3" t="s">
        <v>53</v>
      </c>
      <c r="B219" s="4" t="s">
        <v>111</v>
      </c>
      <c r="C219" s="4" t="s">
        <v>862</v>
      </c>
      <c r="D219" s="4" t="s">
        <v>232</v>
      </c>
      <c r="E219" s="4" t="s">
        <v>141</v>
      </c>
      <c r="F219" s="5">
        <v>1</v>
      </c>
      <c r="G219" s="6">
        <v>363.11</v>
      </c>
      <c r="H219" s="11">
        <f t="shared" si="32"/>
        <v>50.835400000000007</v>
      </c>
      <c r="I219" s="12">
        <f t="shared" si="33"/>
        <v>79.884200000000007</v>
      </c>
      <c r="J219" s="12">
        <f t="shared" si="26"/>
        <v>493.82960000000003</v>
      </c>
      <c r="K219" s="12">
        <f t="shared" si="27"/>
        <v>543.21256000000005</v>
      </c>
      <c r="L219" s="7"/>
      <c r="M219" s="4" t="s">
        <v>863</v>
      </c>
      <c r="N219" s="7" t="s">
        <v>1105</v>
      </c>
      <c r="O219" s="8" t="s">
        <v>864</v>
      </c>
      <c r="P219" s="10">
        <v>45901</v>
      </c>
    </row>
    <row r="220" spans="1:16" ht="360" x14ac:dyDescent="0.2">
      <c r="A220" s="3" t="s">
        <v>53</v>
      </c>
      <c r="B220" s="4" t="s">
        <v>111</v>
      </c>
      <c r="C220" s="4" t="s">
        <v>865</v>
      </c>
      <c r="D220" s="4" t="s">
        <v>232</v>
      </c>
      <c r="E220" s="4" t="s">
        <v>141</v>
      </c>
      <c r="F220" s="5">
        <v>30</v>
      </c>
      <c r="G220" s="6">
        <v>194.97</v>
      </c>
      <c r="H220" s="11">
        <f t="shared" si="32"/>
        <v>27.295800000000003</v>
      </c>
      <c r="I220" s="12">
        <f t="shared" si="33"/>
        <v>42.8934</v>
      </c>
      <c r="J220" s="12">
        <f t="shared" si="26"/>
        <v>265.1592</v>
      </c>
      <c r="K220" s="12">
        <f t="shared" si="27"/>
        <v>291.67512000000005</v>
      </c>
      <c r="L220" s="7"/>
      <c r="M220" s="4" t="s">
        <v>863</v>
      </c>
      <c r="N220" s="7" t="s">
        <v>1105</v>
      </c>
      <c r="O220" s="8" t="s">
        <v>866</v>
      </c>
      <c r="P220" s="10">
        <v>45901</v>
      </c>
    </row>
    <row r="221" spans="1:16" ht="360" x14ac:dyDescent="0.2">
      <c r="A221" s="3" t="s">
        <v>53</v>
      </c>
      <c r="B221" s="4" t="s">
        <v>111</v>
      </c>
      <c r="C221" s="4" t="s">
        <v>867</v>
      </c>
      <c r="D221" s="4" t="s">
        <v>232</v>
      </c>
      <c r="E221" s="4" t="s">
        <v>141</v>
      </c>
      <c r="F221" s="5">
        <v>30</v>
      </c>
      <c r="G221" s="6">
        <v>251.95</v>
      </c>
      <c r="H221" s="11">
        <f t="shared" si="32"/>
        <v>35.273000000000003</v>
      </c>
      <c r="I221" s="12">
        <f t="shared" si="33"/>
        <v>55.428999999999995</v>
      </c>
      <c r="J221" s="12">
        <f t="shared" si="26"/>
        <v>342.65199999999999</v>
      </c>
      <c r="K221" s="12">
        <f t="shared" si="27"/>
        <v>376.91720000000004</v>
      </c>
      <c r="L221" s="7"/>
      <c r="M221" s="4" t="s">
        <v>863</v>
      </c>
      <c r="N221" s="7" t="s">
        <v>1105</v>
      </c>
      <c r="O221" s="8" t="s">
        <v>868</v>
      </c>
      <c r="P221" s="10">
        <v>45901</v>
      </c>
    </row>
    <row r="222" spans="1:16" ht="360" x14ac:dyDescent="0.2">
      <c r="A222" s="3" t="s">
        <v>53</v>
      </c>
      <c r="B222" s="4" t="s">
        <v>435</v>
      </c>
      <c r="C222" s="4" t="s">
        <v>410</v>
      </c>
      <c r="D222" s="4" t="s">
        <v>244</v>
      </c>
      <c r="E222" s="4" t="s">
        <v>141</v>
      </c>
      <c r="F222" s="5">
        <v>30</v>
      </c>
      <c r="G222" s="6">
        <v>325</v>
      </c>
      <c r="H222" s="11">
        <f t="shared" si="32"/>
        <v>45.500000000000007</v>
      </c>
      <c r="I222" s="12">
        <f t="shared" si="33"/>
        <v>71.5</v>
      </c>
      <c r="J222" s="12">
        <f t="shared" si="26"/>
        <v>442</v>
      </c>
      <c r="K222" s="12">
        <f t="shared" si="27"/>
        <v>486.20000000000005</v>
      </c>
      <c r="L222" s="7"/>
      <c r="M222" s="4" t="s">
        <v>764</v>
      </c>
      <c r="N222" s="7" t="s">
        <v>1105</v>
      </c>
      <c r="O222" s="8" t="s">
        <v>463</v>
      </c>
      <c r="P222" s="10">
        <v>45901</v>
      </c>
    </row>
    <row r="223" spans="1:16" ht="375" x14ac:dyDescent="0.2">
      <c r="A223" s="3" t="s">
        <v>53</v>
      </c>
      <c r="B223" s="4" t="s">
        <v>435</v>
      </c>
      <c r="C223" s="4" t="s">
        <v>436</v>
      </c>
      <c r="D223" s="4" t="s">
        <v>244</v>
      </c>
      <c r="E223" s="4" t="s">
        <v>141</v>
      </c>
      <c r="F223" s="5">
        <v>30</v>
      </c>
      <c r="G223" s="6">
        <v>165</v>
      </c>
      <c r="H223" s="11">
        <f t="shared" si="32"/>
        <v>23.1</v>
      </c>
      <c r="I223" s="12">
        <f t="shared" si="33"/>
        <v>36.299999999999997</v>
      </c>
      <c r="J223" s="12">
        <f t="shared" si="26"/>
        <v>224.39999999999998</v>
      </c>
      <c r="K223" s="12">
        <f t="shared" si="27"/>
        <v>246.84</v>
      </c>
      <c r="L223" s="7"/>
      <c r="M223" s="4" t="s">
        <v>826</v>
      </c>
      <c r="N223" s="7" t="s">
        <v>1105</v>
      </c>
      <c r="O223" s="8" t="s">
        <v>437</v>
      </c>
      <c r="P223" s="10">
        <v>45901</v>
      </c>
    </row>
    <row r="224" spans="1:16" ht="375" x14ac:dyDescent="0.2">
      <c r="A224" s="3" t="s">
        <v>53</v>
      </c>
      <c r="B224" s="4" t="s">
        <v>435</v>
      </c>
      <c r="C224" s="4" t="s">
        <v>409</v>
      </c>
      <c r="D224" s="4" t="s">
        <v>244</v>
      </c>
      <c r="E224" s="4" t="s">
        <v>141</v>
      </c>
      <c r="F224" s="5">
        <v>30</v>
      </c>
      <c r="G224" s="6">
        <v>220</v>
      </c>
      <c r="H224" s="11">
        <f t="shared" si="32"/>
        <v>30.800000000000004</v>
      </c>
      <c r="I224" s="12">
        <f t="shared" si="33"/>
        <v>48.4</v>
      </c>
      <c r="J224" s="12">
        <f t="shared" si="26"/>
        <v>299.2</v>
      </c>
      <c r="K224" s="12">
        <f t="shared" si="27"/>
        <v>329.12</v>
      </c>
      <c r="L224" s="7"/>
      <c r="M224" s="4" t="s">
        <v>764</v>
      </c>
      <c r="N224" s="7" t="s">
        <v>1105</v>
      </c>
      <c r="O224" s="8" t="s">
        <v>464</v>
      </c>
      <c r="P224" s="10">
        <v>45901</v>
      </c>
    </row>
    <row r="225" spans="1:16" ht="255" x14ac:dyDescent="0.2">
      <c r="A225" s="3" t="s">
        <v>68</v>
      </c>
      <c r="B225" s="4" t="s">
        <v>68</v>
      </c>
      <c r="C225" s="4" t="s">
        <v>664</v>
      </c>
      <c r="D225" s="4" t="s">
        <v>242</v>
      </c>
      <c r="E225" s="4" t="s">
        <v>338</v>
      </c>
      <c r="F225" s="5">
        <v>1</v>
      </c>
      <c r="G225" s="6">
        <v>2144.66</v>
      </c>
      <c r="H225" s="11">
        <f t="shared" si="32"/>
        <v>300.25240000000002</v>
      </c>
      <c r="I225" s="12">
        <f t="shared" si="33"/>
        <v>471.8252</v>
      </c>
      <c r="J225" s="12">
        <f t="shared" si="26"/>
        <v>2916.7375999999995</v>
      </c>
      <c r="K225" s="12">
        <f t="shared" si="27"/>
        <v>3208.4113599999996</v>
      </c>
      <c r="L225" s="7"/>
      <c r="M225" s="4" t="s">
        <v>952</v>
      </c>
      <c r="N225" s="7" t="s">
        <v>1379</v>
      </c>
      <c r="O225" s="8" t="s">
        <v>953</v>
      </c>
      <c r="P225" s="10">
        <v>45904</v>
      </c>
    </row>
    <row r="226" spans="1:16" ht="390" x14ac:dyDescent="0.2">
      <c r="A226" s="3" t="s">
        <v>61</v>
      </c>
      <c r="B226" s="4" t="s">
        <v>1042</v>
      </c>
      <c r="C226" s="4" t="s">
        <v>1060</v>
      </c>
      <c r="D226" s="4" t="s">
        <v>286</v>
      </c>
      <c r="E226" s="4" t="s">
        <v>177</v>
      </c>
      <c r="F226" s="5">
        <v>10</v>
      </c>
      <c r="G226" s="6">
        <v>6895.16</v>
      </c>
      <c r="H226" s="11">
        <f t="shared" si="32"/>
        <v>965.32240000000002</v>
      </c>
      <c r="I226" s="12">
        <f t="shared" si="33"/>
        <v>1516.9351999999999</v>
      </c>
      <c r="J226" s="12">
        <f t="shared" si="26"/>
        <v>9377.4176000000007</v>
      </c>
      <c r="K226" s="12">
        <f t="shared" si="27"/>
        <v>10315.159360000001</v>
      </c>
      <c r="L226" s="7"/>
      <c r="M226" s="4" t="s">
        <v>1043</v>
      </c>
      <c r="N226" s="7" t="s">
        <v>1058</v>
      </c>
      <c r="O226" s="8" t="s">
        <v>1061</v>
      </c>
      <c r="P226" s="10">
        <v>45901</v>
      </c>
    </row>
    <row r="227" spans="1:16" ht="390" x14ac:dyDescent="0.2">
      <c r="A227" s="3" t="s">
        <v>61</v>
      </c>
      <c r="B227" s="4" t="s">
        <v>1042</v>
      </c>
      <c r="C227" s="4" t="s">
        <v>1057</v>
      </c>
      <c r="D227" s="4" t="s">
        <v>286</v>
      </c>
      <c r="E227" s="4" t="s">
        <v>177</v>
      </c>
      <c r="F227" s="5">
        <v>5</v>
      </c>
      <c r="G227" s="6">
        <v>3447.58</v>
      </c>
      <c r="H227" s="11">
        <f t="shared" si="32"/>
        <v>482.66120000000001</v>
      </c>
      <c r="I227" s="12">
        <f t="shared" si="33"/>
        <v>758.46759999999995</v>
      </c>
      <c r="J227" s="12">
        <f t="shared" si="26"/>
        <v>4688.7088000000003</v>
      </c>
      <c r="K227" s="12">
        <f t="shared" si="27"/>
        <v>5157.5796800000007</v>
      </c>
      <c r="L227" s="7"/>
      <c r="M227" s="4" t="s">
        <v>1043</v>
      </c>
      <c r="N227" s="7" t="s">
        <v>1058</v>
      </c>
      <c r="O227" s="8" t="s">
        <v>1059</v>
      </c>
      <c r="P227" s="10">
        <v>45901</v>
      </c>
    </row>
    <row r="228" spans="1:16" ht="225" x14ac:dyDescent="0.2">
      <c r="A228" s="3" t="s">
        <v>61</v>
      </c>
      <c r="B228" s="4" t="s">
        <v>314</v>
      </c>
      <c r="C228" s="4" t="s">
        <v>534</v>
      </c>
      <c r="D228" s="4" t="s">
        <v>962</v>
      </c>
      <c r="E228" s="4" t="s">
        <v>177</v>
      </c>
      <c r="F228" s="5">
        <v>10</v>
      </c>
      <c r="G228" s="6">
        <v>795.11</v>
      </c>
      <c r="H228" s="11">
        <f t="shared" si="32"/>
        <v>111.31540000000001</v>
      </c>
      <c r="I228" s="12">
        <f t="shared" si="33"/>
        <v>174.92420000000001</v>
      </c>
      <c r="J228" s="12">
        <f t="shared" si="26"/>
        <v>1081.3496</v>
      </c>
      <c r="K228" s="12">
        <f t="shared" si="27"/>
        <v>1189.4845600000001</v>
      </c>
      <c r="L228" s="7"/>
      <c r="M228" s="4" t="s">
        <v>1232</v>
      </c>
      <c r="N228" s="7" t="s">
        <v>1233</v>
      </c>
      <c r="O228" s="8" t="s">
        <v>317</v>
      </c>
      <c r="P228" s="10">
        <v>45901</v>
      </c>
    </row>
    <row r="229" spans="1:16" ht="409.5" x14ac:dyDescent="0.2">
      <c r="A229" s="3" t="s">
        <v>61</v>
      </c>
      <c r="B229" s="4" t="s">
        <v>314</v>
      </c>
      <c r="C229" s="4" t="s">
        <v>534</v>
      </c>
      <c r="D229" s="4" t="s">
        <v>549</v>
      </c>
      <c r="E229" s="4" t="s">
        <v>177</v>
      </c>
      <c r="F229" s="5">
        <v>10</v>
      </c>
      <c r="G229" s="6">
        <v>795.11</v>
      </c>
      <c r="H229" s="11">
        <f t="shared" si="32"/>
        <v>111.31540000000001</v>
      </c>
      <c r="I229" s="12">
        <f t="shared" si="33"/>
        <v>174.92420000000001</v>
      </c>
      <c r="J229" s="12">
        <f t="shared" si="26"/>
        <v>1081.3496</v>
      </c>
      <c r="K229" s="12">
        <f t="shared" si="27"/>
        <v>1189.4845600000001</v>
      </c>
      <c r="L229" s="7"/>
      <c r="M229" s="4" t="s">
        <v>1232</v>
      </c>
      <c r="N229" s="7" t="s">
        <v>1233</v>
      </c>
      <c r="O229" s="8" t="s">
        <v>1236</v>
      </c>
      <c r="P229" s="10">
        <v>45901</v>
      </c>
    </row>
    <row r="230" spans="1:16" ht="210" x14ac:dyDescent="0.2">
      <c r="A230" s="3" t="s">
        <v>61</v>
      </c>
      <c r="B230" s="4" t="s">
        <v>314</v>
      </c>
      <c r="C230" s="4" t="s">
        <v>261</v>
      </c>
      <c r="D230" s="4" t="s">
        <v>962</v>
      </c>
      <c r="E230" s="4" t="s">
        <v>177</v>
      </c>
      <c r="F230" s="5">
        <v>5</v>
      </c>
      <c r="G230" s="6">
        <v>397.55</v>
      </c>
      <c r="H230" s="11">
        <f t="shared" si="32"/>
        <v>55.657000000000004</v>
      </c>
      <c r="I230" s="12">
        <f t="shared" si="33"/>
        <v>87.460999999999999</v>
      </c>
      <c r="J230" s="12">
        <f t="shared" si="26"/>
        <v>540.66800000000001</v>
      </c>
      <c r="K230" s="12">
        <f t="shared" si="27"/>
        <v>594.73480000000006</v>
      </c>
      <c r="L230" s="7"/>
      <c r="M230" s="4" t="s">
        <v>1232</v>
      </c>
      <c r="N230" s="7" t="s">
        <v>1233</v>
      </c>
      <c r="O230" s="8" t="s">
        <v>315</v>
      </c>
      <c r="P230" s="10">
        <v>45901</v>
      </c>
    </row>
    <row r="231" spans="1:16" ht="409.5" x14ac:dyDescent="0.2">
      <c r="A231" s="3" t="s">
        <v>61</v>
      </c>
      <c r="B231" s="4" t="s">
        <v>314</v>
      </c>
      <c r="C231" s="4" t="s">
        <v>261</v>
      </c>
      <c r="D231" s="4" t="s">
        <v>549</v>
      </c>
      <c r="E231" s="4" t="s">
        <v>177</v>
      </c>
      <c r="F231" s="5">
        <v>5</v>
      </c>
      <c r="G231" s="6">
        <v>397.55</v>
      </c>
      <c r="H231" s="11">
        <f t="shared" si="32"/>
        <v>55.657000000000004</v>
      </c>
      <c r="I231" s="12">
        <f t="shared" si="33"/>
        <v>87.460999999999999</v>
      </c>
      <c r="J231" s="12">
        <f t="shared" si="26"/>
        <v>540.66800000000001</v>
      </c>
      <c r="K231" s="12">
        <f t="shared" si="27"/>
        <v>594.73480000000006</v>
      </c>
      <c r="L231" s="7"/>
      <c r="M231" s="4" t="s">
        <v>1232</v>
      </c>
      <c r="N231" s="7" t="s">
        <v>1233</v>
      </c>
      <c r="O231" s="8" t="s">
        <v>1234</v>
      </c>
      <c r="P231" s="10">
        <v>45901</v>
      </c>
    </row>
    <row r="232" spans="1:16" ht="210" x14ac:dyDescent="0.2">
      <c r="A232" s="3" t="s">
        <v>61</v>
      </c>
      <c r="B232" s="4" t="s">
        <v>314</v>
      </c>
      <c r="C232" s="4" t="s">
        <v>396</v>
      </c>
      <c r="D232" s="4" t="s">
        <v>962</v>
      </c>
      <c r="E232" s="4" t="s">
        <v>177</v>
      </c>
      <c r="F232" s="5">
        <v>7</v>
      </c>
      <c r="G232" s="6">
        <v>556.58000000000004</v>
      </c>
      <c r="H232" s="11">
        <f t="shared" si="32"/>
        <v>77.921200000000013</v>
      </c>
      <c r="I232" s="12">
        <f t="shared" si="33"/>
        <v>122.44760000000001</v>
      </c>
      <c r="J232" s="12">
        <f t="shared" si="26"/>
        <v>756.94880000000001</v>
      </c>
      <c r="K232" s="12">
        <f t="shared" si="27"/>
        <v>832.64368000000002</v>
      </c>
      <c r="L232" s="7"/>
      <c r="M232" s="4" t="s">
        <v>1232</v>
      </c>
      <c r="N232" s="7" t="s">
        <v>1233</v>
      </c>
      <c r="O232" s="8" t="s">
        <v>316</v>
      </c>
      <c r="P232" s="10">
        <v>45901</v>
      </c>
    </row>
    <row r="233" spans="1:16" ht="409.5" x14ac:dyDescent="0.2">
      <c r="A233" s="3" t="s">
        <v>61</v>
      </c>
      <c r="B233" s="4" t="s">
        <v>314</v>
      </c>
      <c r="C233" s="4" t="s">
        <v>396</v>
      </c>
      <c r="D233" s="4" t="s">
        <v>549</v>
      </c>
      <c r="E233" s="4" t="s">
        <v>177</v>
      </c>
      <c r="F233" s="5">
        <v>7</v>
      </c>
      <c r="G233" s="6">
        <v>556.58000000000004</v>
      </c>
      <c r="H233" s="11">
        <f t="shared" si="32"/>
        <v>77.921200000000013</v>
      </c>
      <c r="I233" s="12">
        <f t="shared" si="33"/>
        <v>122.44760000000001</v>
      </c>
      <c r="J233" s="12">
        <f t="shared" si="26"/>
        <v>756.94880000000001</v>
      </c>
      <c r="K233" s="12">
        <f t="shared" si="27"/>
        <v>832.64368000000002</v>
      </c>
      <c r="L233" s="7"/>
      <c r="M233" s="4" t="s">
        <v>1232</v>
      </c>
      <c r="N233" s="7" t="s">
        <v>1233</v>
      </c>
      <c r="O233" s="8" t="s">
        <v>1235</v>
      </c>
      <c r="P233" s="10">
        <v>45901</v>
      </c>
    </row>
    <row r="234" spans="1:16" ht="195" x14ac:dyDescent="0.2">
      <c r="A234" s="3" t="s">
        <v>156</v>
      </c>
      <c r="B234" s="4" t="s">
        <v>156</v>
      </c>
      <c r="C234" s="4" t="s">
        <v>158</v>
      </c>
      <c r="D234" s="4" t="s">
        <v>108</v>
      </c>
      <c r="E234" s="4" t="s">
        <v>157</v>
      </c>
      <c r="F234" s="5">
        <v>10</v>
      </c>
      <c r="G234" s="6">
        <v>110.44</v>
      </c>
      <c r="H234" s="11">
        <f t="shared" si="32"/>
        <v>15.461600000000001</v>
      </c>
      <c r="I234" s="12">
        <f t="shared" si="33"/>
        <v>24.296800000000001</v>
      </c>
      <c r="J234" s="12">
        <f t="shared" si="26"/>
        <v>150.19839999999999</v>
      </c>
      <c r="K234" s="12">
        <f t="shared" si="27"/>
        <v>165.21824000000001</v>
      </c>
      <c r="L234" s="7"/>
      <c r="M234" s="4" t="s">
        <v>382</v>
      </c>
      <c r="N234" s="7" t="s">
        <v>1301</v>
      </c>
      <c r="O234" s="8" t="s">
        <v>384</v>
      </c>
      <c r="P234" s="10">
        <v>45904</v>
      </c>
    </row>
    <row r="235" spans="1:16" ht="195" x14ac:dyDescent="0.2">
      <c r="A235" s="3" t="s">
        <v>156</v>
      </c>
      <c r="B235" s="4" t="s">
        <v>156</v>
      </c>
      <c r="C235" s="4" t="s">
        <v>1302</v>
      </c>
      <c r="D235" s="4" t="s">
        <v>108</v>
      </c>
      <c r="E235" s="4" t="s">
        <v>157</v>
      </c>
      <c r="F235" s="5">
        <v>10</v>
      </c>
      <c r="G235" s="6">
        <v>110.44</v>
      </c>
      <c r="H235" s="11">
        <f t="shared" si="32"/>
        <v>15.461600000000001</v>
      </c>
      <c r="I235" s="12">
        <f t="shared" si="33"/>
        <v>24.296800000000001</v>
      </c>
      <c r="J235" s="12">
        <f t="shared" si="26"/>
        <v>150.19839999999999</v>
      </c>
      <c r="K235" s="12">
        <f t="shared" si="27"/>
        <v>165.21824000000001</v>
      </c>
      <c r="L235" s="7"/>
      <c r="M235" s="4" t="s">
        <v>382</v>
      </c>
      <c r="N235" s="7" t="s">
        <v>1301</v>
      </c>
      <c r="O235" s="8" t="s">
        <v>383</v>
      </c>
      <c r="P235" s="10">
        <v>45904</v>
      </c>
    </row>
    <row r="236" spans="1:16" ht="409.5" x14ac:dyDescent="0.2">
      <c r="A236" s="3" t="s">
        <v>65</v>
      </c>
      <c r="B236" s="4" t="s">
        <v>1452</v>
      </c>
      <c r="C236" s="4" t="s">
        <v>1004</v>
      </c>
      <c r="D236" s="4" t="s">
        <v>1453</v>
      </c>
      <c r="E236" s="4" t="s">
        <v>839</v>
      </c>
      <c r="F236" s="5">
        <v>120</v>
      </c>
      <c r="G236" s="6">
        <v>64098.25</v>
      </c>
      <c r="H236" s="11">
        <f t="shared" si="32"/>
        <v>8973.755000000001</v>
      </c>
      <c r="I236" s="12">
        <f t="shared" si="33"/>
        <v>14101.615</v>
      </c>
      <c r="J236" s="12">
        <f t="shared" si="26"/>
        <v>87173.62000000001</v>
      </c>
      <c r="K236" s="12">
        <f t="shared" si="27"/>
        <v>95890.982000000018</v>
      </c>
      <c r="L236" s="7"/>
      <c r="M236" s="4" t="s">
        <v>1454</v>
      </c>
      <c r="N236" s="7" t="s">
        <v>1455</v>
      </c>
      <c r="O236" s="8" t="s">
        <v>1456</v>
      </c>
      <c r="P236" s="10">
        <v>45909</v>
      </c>
    </row>
    <row r="237" spans="1:16" ht="409.5" x14ac:dyDescent="0.2">
      <c r="A237" s="3" t="s">
        <v>65</v>
      </c>
      <c r="B237" s="4" t="s">
        <v>1452</v>
      </c>
      <c r="C237" s="4" t="s">
        <v>1458</v>
      </c>
      <c r="D237" s="4" t="s">
        <v>1453</v>
      </c>
      <c r="E237" s="4" t="s">
        <v>839</v>
      </c>
      <c r="F237" s="5">
        <v>40</v>
      </c>
      <c r="G237" s="6">
        <v>21366.080000000002</v>
      </c>
      <c r="H237" s="11">
        <f t="shared" si="32"/>
        <v>2991.2512000000006</v>
      </c>
      <c r="I237" s="12">
        <f t="shared" si="33"/>
        <v>4700.5376000000006</v>
      </c>
      <c r="J237" s="12">
        <f t="shared" si="26"/>
        <v>29057.8688</v>
      </c>
      <c r="K237" s="12">
        <f t="shared" si="27"/>
        <v>31963.655680000003</v>
      </c>
      <c r="L237" s="7"/>
      <c r="M237" s="4" t="s">
        <v>1454</v>
      </c>
      <c r="N237" s="7" t="s">
        <v>1455</v>
      </c>
      <c r="O237" s="8" t="s">
        <v>1459</v>
      </c>
      <c r="P237" s="10">
        <v>45909</v>
      </c>
    </row>
    <row r="238" spans="1:16" ht="409.5" x14ac:dyDescent="0.2">
      <c r="A238" s="3" t="s">
        <v>65</v>
      </c>
      <c r="B238" s="4" t="s">
        <v>1452</v>
      </c>
      <c r="C238" s="4" t="s">
        <v>1005</v>
      </c>
      <c r="D238" s="4" t="s">
        <v>1453</v>
      </c>
      <c r="E238" s="4" t="s">
        <v>839</v>
      </c>
      <c r="F238" s="5">
        <v>120</v>
      </c>
      <c r="G238" s="6">
        <v>73023.899999999994</v>
      </c>
      <c r="H238" s="11">
        <f t="shared" si="32"/>
        <v>10223.346</v>
      </c>
      <c r="I238" s="12">
        <f t="shared" si="33"/>
        <v>16065.257999999998</v>
      </c>
      <c r="J238" s="12">
        <f t="shared" si="26"/>
        <v>99312.504000000001</v>
      </c>
      <c r="K238" s="12">
        <f t="shared" si="27"/>
        <v>109243.75440000001</v>
      </c>
      <c r="L238" s="7"/>
      <c r="M238" s="4" t="s">
        <v>1454</v>
      </c>
      <c r="N238" s="7" t="s">
        <v>1455</v>
      </c>
      <c r="O238" s="8" t="s">
        <v>1457</v>
      </c>
      <c r="P238" s="10">
        <v>45909</v>
      </c>
    </row>
    <row r="239" spans="1:16" ht="409.5" x14ac:dyDescent="0.2">
      <c r="A239" s="3" t="s">
        <v>65</v>
      </c>
      <c r="B239" s="4" t="s">
        <v>1452</v>
      </c>
      <c r="C239" s="4" t="s">
        <v>956</v>
      </c>
      <c r="D239" s="4" t="s">
        <v>1453</v>
      </c>
      <c r="E239" s="4" t="s">
        <v>839</v>
      </c>
      <c r="F239" s="5">
        <v>40</v>
      </c>
      <c r="G239" s="6">
        <v>24341.3</v>
      </c>
      <c r="H239" s="11">
        <f t="shared" si="32"/>
        <v>3407.7820000000002</v>
      </c>
      <c r="I239" s="12">
        <f t="shared" si="33"/>
        <v>5355.0860000000002</v>
      </c>
      <c r="J239" s="12">
        <f t="shared" si="26"/>
        <v>33104.167999999998</v>
      </c>
      <c r="K239" s="12">
        <f t="shared" si="27"/>
        <v>36414.584800000004</v>
      </c>
      <c r="L239" s="7"/>
      <c r="M239" s="4" t="s">
        <v>1454</v>
      </c>
      <c r="N239" s="7" t="s">
        <v>1455</v>
      </c>
      <c r="O239" s="8" t="s">
        <v>1460</v>
      </c>
      <c r="P239" s="10">
        <v>45909</v>
      </c>
    </row>
    <row r="240" spans="1:16" ht="409.5" x14ac:dyDescent="0.2">
      <c r="A240" s="3" t="s">
        <v>227</v>
      </c>
      <c r="B240" s="4" t="s">
        <v>905</v>
      </c>
      <c r="C240" s="4" t="s">
        <v>906</v>
      </c>
      <c r="D240" s="4" t="s">
        <v>1179</v>
      </c>
      <c r="E240" s="4" t="s">
        <v>1180</v>
      </c>
      <c r="F240" s="5">
        <v>60</v>
      </c>
      <c r="G240" s="6">
        <v>70712.289999999994</v>
      </c>
      <c r="H240" s="11">
        <f t="shared" si="32"/>
        <v>9899.7206000000006</v>
      </c>
      <c r="I240" s="12">
        <f t="shared" si="33"/>
        <v>15556.703799999999</v>
      </c>
      <c r="J240" s="12">
        <f t="shared" si="26"/>
        <v>96168.714399999997</v>
      </c>
      <c r="K240" s="12">
        <f t="shared" si="27"/>
        <v>105785.58584</v>
      </c>
      <c r="L240" s="7"/>
      <c r="M240" s="4" t="s">
        <v>907</v>
      </c>
      <c r="N240" s="7" t="s">
        <v>1181</v>
      </c>
      <c r="O240" s="8" t="s">
        <v>378</v>
      </c>
      <c r="P240" s="10">
        <v>45905</v>
      </c>
    </row>
    <row r="241" spans="1:16" ht="409.5" x14ac:dyDescent="0.2">
      <c r="A241" s="3" t="s">
        <v>227</v>
      </c>
      <c r="B241" s="4" t="s">
        <v>905</v>
      </c>
      <c r="C241" s="4" t="s">
        <v>908</v>
      </c>
      <c r="D241" s="4" t="s">
        <v>1179</v>
      </c>
      <c r="E241" s="4" t="s">
        <v>1180</v>
      </c>
      <c r="F241" s="5">
        <v>60</v>
      </c>
      <c r="G241" s="6">
        <v>121000</v>
      </c>
      <c r="H241" s="11">
        <f t="shared" si="32"/>
        <v>16940</v>
      </c>
      <c r="I241" s="12">
        <f t="shared" si="33"/>
        <v>26620</v>
      </c>
      <c r="J241" s="12">
        <f t="shared" si="26"/>
        <v>164560</v>
      </c>
      <c r="K241" s="12">
        <f t="shared" si="27"/>
        <v>181016.00000000003</v>
      </c>
      <c r="L241" s="7"/>
      <c r="M241" s="4" t="s">
        <v>907</v>
      </c>
      <c r="N241" s="7" t="s">
        <v>1181</v>
      </c>
      <c r="O241" s="8" t="s">
        <v>228</v>
      </c>
      <c r="P241" s="10">
        <v>45905</v>
      </c>
    </row>
    <row r="242" spans="1:16" ht="345" x14ac:dyDescent="0.2">
      <c r="A242" s="3" t="s">
        <v>34</v>
      </c>
      <c r="B242" s="4" t="s">
        <v>926</v>
      </c>
      <c r="C242" s="4" t="s">
        <v>963</v>
      </c>
      <c r="D242" s="4" t="s">
        <v>405</v>
      </c>
      <c r="E242" s="4" t="s">
        <v>170</v>
      </c>
      <c r="F242" s="5">
        <v>100</v>
      </c>
      <c r="G242" s="6">
        <v>80.03</v>
      </c>
      <c r="H242" s="11">
        <f>G242*0.17</f>
        <v>13.605100000000002</v>
      </c>
      <c r="I242" s="12">
        <f>G242*0.3</f>
        <v>24.009</v>
      </c>
      <c r="J242" s="12">
        <f t="shared" si="26"/>
        <v>117.64410000000001</v>
      </c>
      <c r="K242" s="12">
        <f t="shared" si="27"/>
        <v>129.40851000000001</v>
      </c>
      <c r="L242" s="7"/>
      <c r="M242" s="4" t="s">
        <v>1062</v>
      </c>
      <c r="N242" s="7" t="s">
        <v>1063</v>
      </c>
      <c r="O242" s="8" t="s">
        <v>196</v>
      </c>
      <c r="P242" s="10">
        <v>45901</v>
      </c>
    </row>
    <row r="243" spans="1:16" ht="409.5" x14ac:dyDescent="0.2">
      <c r="A243" s="3" t="s">
        <v>35</v>
      </c>
      <c r="B243" s="4" t="s">
        <v>35</v>
      </c>
      <c r="C243" s="4" t="s">
        <v>1397</v>
      </c>
      <c r="D243" s="4" t="s">
        <v>490</v>
      </c>
      <c r="E243" s="4" t="s">
        <v>320</v>
      </c>
      <c r="F243" s="5">
        <v>10</v>
      </c>
      <c r="G243" s="6">
        <v>233.72</v>
      </c>
      <c r="H243" s="11">
        <f t="shared" ref="H243:H267" si="34">G243*0.14</f>
        <v>32.720800000000004</v>
      </c>
      <c r="I243" s="12">
        <f t="shared" ref="I243:I267" si="35">G243*0.22</f>
        <v>51.418399999999998</v>
      </c>
      <c r="J243" s="12">
        <f t="shared" si="26"/>
        <v>317.85920000000004</v>
      </c>
      <c r="K243" s="12">
        <f t="shared" si="27"/>
        <v>349.64512000000008</v>
      </c>
      <c r="L243" s="7"/>
      <c r="M243" s="4" t="s">
        <v>1398</v>
      </c>
      <c r="N243" s="7" t="s">
        <v>1399</v>
      </c>
      <c r="O243" s="8" t="s">
        <v>1400</v>
      </c>
      <c r="P243" s="10">
        <v>45908</v>
      </c>
    </row>
    <row r="244" spans="1:16" ht="409.5" x14ac:dyDescent="0.2">
      <c r="A244" s="3" t="s">
        <v>35</v>
      </c>
      <c r="B244" s="4" t="s">
        <v>35</v>
      </c>
      <c r="C244" s="4" t="s">
        <v>1407</v>
      </c>
      <c r="D244" s="4" t="s">
        <v>490</v>
      </c>
      <c r="E244" s="4" t="s">
        <v>320</v>
      </c>
      <c r="F244" s="5">
        <v>10</v>
      </c>
      <c r="G244" s="6">
        <v>233.72</v>
      </c>
      <c r="H244" s="11">
        <f t="shared" si="34"/>
        <v>32.720800000000004</v>
      </c>
      <c r="I244" s="12">
        <f t="shared" si="35"/>
        <v>51.418399999999998</v>
      </c>
      <c r="J244" s="12">
        <f t="shared" si="26"/>
        <v>317.85920000000004</v>
      </c>
      <c r="K244" s="12">
        <f t="shared" si="27"/>
        <v>349.64512000000008</v>
      </c>
      <c r="L244" s="7"/>
      <c r="M244" s="4" t="s">
        <v>1398</v>
      </c>
      <c r="N244" s="7" t="s">
        <v>1399</v>
      </c>
      <c r="O244" s="8" t="s">
        <v>1408</v>
      </c>
      <c r="P244" s="10">
        <v>45908</v>
      </c>
    </row>
    <row r="245" spans="1:16" ht="409.5" x14ac:dyDescent="0.2">
      <c r="A245" s="3" t="s">
        <v>35</v>
      </c>
      <c r="B245" s="4" t="s">
        <v>35</v>
      </c>
      <c r="C245" s="4" t="s">
        <v>1409</v>
      </c>
      <c r="D245" s="4" t="s">
        <v>490</v>
      </c>
      <c r="E245" s="4" t="s">
        <v>320</v>
      </c>
      <c r="F245" s="5">
        <v>30</v>
      </c>
      <c r="G245" s="6">
        <v>701.15</v>
      </c>
      <c r="H245" s="11">
        <f t="shared" si="34"/>
        <v>98.161000000000001</v>
      </c>
      <c r="I245" s="12">
        <f t="shared" si="35"/>
        <v>154.25299999999999</v>
      </c>
      <c r="J245" s="12">
        <f t="shared" si="26"/>
        <v>953.56399999999985</v>
      </c>
      <c r="K245" s="12">
        <f t="shared" si="27"/>
        <v>1048.9204</v>
      </c>
      <c r="L245" s="7"/>
      <c r="M245" s="4" t="s">
        <v>1398</v>
      </c>
      <c r="N245" s="7" t="s">
        <v>1399</v>
      </c>
      <c r="O245" s="8" t="s">
        <v>1410</v>
      </c>
      <c r="P245" s="10">
        <v>45908</v>
      </c>
    </row>
    <row r="246" spans="1:16" ht="409.5" x14ac:dyDescent="0.2">
      <c r="A246" s="3" t="s">
        <v>35</v>
      </c>
      <c r="B246" s="4" t="s">
        <v>35</v>
      </c>
      <c r="C246" s="4" t="s">
        <v>1411</v>
      </c>
      <c r="D246" s="4" t="s">
        <v>490</v>
      </c>
      <c r="E246" s="4" t="s">
        <v>320</v>
      </c>
      <c r="F246" s="5">
        <v>60</v>
      </c>
      <c r="G246" s="6">
        <v>1402.3</v>
      </c>
      <c r="H246" s="11">
        <f t="shared" si="34"/>
        <v>196.322</v>
      </c>
      <c r="I246" s="12">
        <f t="shared" si="35"/>
        <v>308.50599999999997</v>
      </c>
      <c r="J246" s="12">
        <f t="shared" si="26"/>
        <v>1907.1279999999997</v>
      </c>
      <c r="K246" s="12">
        <f t="shared" si="27"/>
        <v>2097.8407999999999</v>
      </c>
      <c r="L246" s="7"/>
      <c r="M246" s="4" t="s">
        <v>1398</v>
      </c>
      <c r="N246" s="7" t="s">
        <v>1399</v>
      </c>
      <c r="O246" s="8" t="s">
        <v>1412</v>
      </c>
      <c r="P246" s="10">
        <v>45908</v>
      </c>
    </row>
    <row r="247" spans="1:16" ht="409.5" x14ac:dyDescent="0.2">
      <c r="A247" s="3" t="s">
        <v>35</v>
      </c>
      <c r="B247" s="4" t="s">
        <v>35</v>
      </c>
      <c r="C247" s="4" t="s">
        <v>1413</v>
      </c>
      <c r="D247" s="4" t="s">
        <v>490</v>
      </c>
      <c r="E247" s="4" t="s">
        <v>320</v>
      </c>
      <c r="F247" s="5">
        <v>90</v>
      </c>
      <c r="G247" s="6">
        <v>2103.44</v>
      </c>
      <c r="H247" s="11">
        <f t="shared" si="34"/>
        <v>294.48160000000001</v>
      </c>
      <c r="I247" s="12">
        <f t="shared" si="35"/>
        <v>462.7568</v>
      </c>
      <c r="J247" s="12">
        <f t="shared" si="26"/>
        <v>2860.6784000000002</v>
      </c>
      <c r="K247" s="12">
        <f t="shared" si="27"/>
        <v>3146.7462400000004</v>
      </c>
      <c r="L247" s="7"/>
      <c r="M247" s="4" t="s">
        <v>1398</v>
      </c>
      <c r="N247" s="7" t="s">
        <v>1399</v>
      </c>
      <c r="O247" s="8" t="s">
        <v>1414</v>
      </c>
      <c r="P247" s="10">
        <v>45908</v>
      </c>
    </row>
    <row r="248" spans="1:16" ht="409.5" x14ac:dyDescent="0.2">
      <c r="A248" s="3" t="s">
        <v>35</v>
      </c>
      <c r="B248" s="4" t="s">
        <v>35</v>
      </c>
      <c r="C248" s="4" t="s">
        <v>1401</v>
      </c>
      <c r="D248" s="4" t="s">
        <v>490</v>
      </c>
      <c r="E248" s="4" t="s">
        <v>320</v>
      </c>
      <c r="F248" s="5">
        <v>30</v>
      </c>
      <c r="G248" s="6">
        <v>701.15</v>
      </c>
      <c r="H248" s="11">
        <f t="shared" si="34"/>
        <v>98.161000000000001</v>
      </c>
      <c r="I248" s="12">
        <f t="shared" si="35"/>
        <v>154.25299999999999</v>
      </c>
      <c r="J248" s="12">
        <f t="shared" si="26"/>
        <v>953.56399999999985</v>
      </c>
      <c r="K248" s="12">
        <f t="shared" si="27"/>
        <v>1048.9204</v>
      </c>
      <c r="L248" s="7"/>
      <c r="M248" s="4" t="s">
        <v>1398</v>
      </c>
      <c r="N248" s="7" t="s">
        <v>1399</v>
      </c>
      <c r="O248" s="8" t="s">
        <v>1402</v>
      </c>
      <c r="P248" s="10">
        <v>45908</v>
      </c>
    </row>
    <row r="249" spans="1:16" ht="409.5" x14ac:dyDescent="0.2">
      <c r="A249" s="3" t="s">
        <v>35</v>
      </c>
      <c r="B249" s="4" t="s">
        <v>35</v>
      </c>
      <c r="C249" s="4" t="s">
        <v>1403</v>
      </c>
      <c r="D249" s="4" t="s">
        <v>490</v>
      </c>
      <c r="E249" s="4" t="s">
        <v>320</v>
      </c>
      <c r="F249" s="5">
        <v>60</v>
      </c>
      <c r="G249" s="6">
        <v>1402.3</v>
      </c>
      <c r="H249" s="11">
        <f t="shared" si="34"/>
        <v>196.322</v>
      </c>
      <c r="I249" s="12">
        <f t="shared" si="35"/>
        <v>308.50599999999997</v>
      </c>
      <c r="J249" s="12">
        <f t="shared" si="26"/>
        <v>1907.1279999999997</v>
      </c>
      <c r="K249" s="12">
        <f t="shared" si="27"/>
        <v>2097.8407999999999</v>
      </c>
      <c r="L249" s="7"/>
      <c r="M249" s="4" t="s">
        <v>1398</v>
      </c>
      <c r="N249" s="7" t="s">
        <v>1399</v>
      </c>
      <c r="O249" s="8" t="s">
        <v>1404</v>
      </c>
      <c r="P249" s="10">
        <v>45908</v>
      </c>
    </row>
    <row r="250" spans="1:16" ht="409.5" x14ac:dyDescent="0.2">
      <c r="A250" s="3" t="s">
        <v>35</v>
      </c>
      <c r="B250" s="4" t="s">
        <v>35</v>
      </c>
      <c r="C250" s="4" t="s">
        <v>1405</v>
      </c>
      <c r="D250" s="4" t="s">
        <v>490</v>
      </c>
      <c r="E250" s="4" t="s">
        <v>320</v>
      </c>
      <c r="F250" s="5">
        <v>90</v>
      </c>
      <c r="G250" s="6">
        <v>2103.44</v>
      </c>
      <c r="H250" s="11">
        <f t="shared" si="34"/>
        <v>294.48160000000001</v>
      </c>
      <c r="I250" s="12">
        <f t="shared" si="35"/>
        <v>462.7568</v>
      </c>
      <c r="J250" s="12">
        <f t="shared" si="26"/>
        <v>2860.6784000000002</v>
      </c>
      <c r="K250" s="12">
        <f t="shared" si="27"/>
        <v>3146.7462400000004</v>
      </c>
      <c r="L250" s="7"/>
      <c r="M250" s="4" t="s">
        <v>1398</v>
      </c>
      <c r="N250" s="7" t="s">
        <v>1399</v>
      </c>
      <c r="O250" s="8" t="s">
        <v>1406</v>
      </c>
      <c r="P250" s="10">
        <v>45908</v>
      </c>
    </row>
    <row r="251" spans="1:16" ht="409.5" x14ac:dyDescent="0.2">
      <c r="A251" s="3" t="s">
        <v>35</v>
      </c>
      <c r="B251" s="4" t="s">
        <v>35</v>
      </c>
      <c r="C251" s="4" t="s">
        <v>1415</v>
      </c>
      <c r="D251" s="4" t="s">
        <v>490</v>
      </c>
      <c r="E251" s="4" t="s">
        <v>320</v>
      </c>
      <c r="F251" s="5">
        <v>10</v>
      </c>
      <c r="G251" s="6">
        <v>350.57</v>
      </c>
      <c r="H251" s="11">
        <f t="shared" si="34"/>
        <v>49.079800000000006</v>
      </c>
      <c r="I251" s="12">
        <f t="shared" si="35"/>
        <v>77.125399999999999</v>
      </c>
      <c r="J251" s="12">
        <f t="shared" si="26"/>
        <v>476.77520000000004</v>
      </c>
      <c r="K251" s="12">
        <f t="shared" si="27"/>
        <v>524.45272000000011</v>
      </c>
      <c r="L251" s="7"/>
      <c r="M251" s="4" t="s">
        <v>1398</v>
      </c>
      <c r="N251" s="7" t="s">
        <v>1399</v>
      </c>
      <c r="O251" s="8" t="s">
        <v>1416</v>
      </c>
      <c r="P251" s="10">
        <v>45908</v>
      </c>
    </row>
    <row r="252" spans="1:16" ht="409.5" x14ac:dyDescent="0.2">
      <c r="A252" s="3" t="s">
        <v>35</v>
      </c>
      <c r="B252" s="4" t="s">
        <v>35</v>
      </c>
      <c r="C252" s="4" t="s">
        <v>1423</v>
      </c>
      <c r="D252" s="4" t="s">
        <v>490</v>
      </c>
      <c r="E252" s="4" t="s">
        <v>320</v>
      </c>
      <c r="F252" s="5">
        <v>10</v>
      </c>
      <c r="G252" s="6">
        <v>350.57</v>
      </c>
      <c r="H252" s="11">
        <f t="shared" si="34"/>
        <v>49.079800000000006</v>
      </c>
      <c r="I252" s="12">
        <f t="shared" si="35"/>
        <v>77.125399999999999</v>
      </c>
      <c r="J252" s="12">
        <f t="shared" si="26"/>
        <v>476.77520000000004</v>
      </c>
      <c r="K252" s="12">
        <f t="shared" si="27"/>
        <v>524.45272000000011</v>
      </c>
      <c r="L252" s="7"/>
      <c r="M252" s="4" t="s">
        <v>1398</v>
      </c>
      <c r="N252" s="7" t="s">
        <v>1399</v>
      </c>
      <c r="O252" s="8" t="s">
        <v>1424</v>
      </c>
      <c r="P252" s="10">
        <v>45908</v>
      </c>
    </row>
    <row r="253" spans="1:16" ht="409.5" x14ac:dyDescent="0.2">
      <c r="A253" s="3" t="s">
        <v>35</v>
      </c>
      <c r="B253" s="4" t="s">
        <v>35</v>
      </c>
      <c r="C253" s="4" t="s">
        <v>1425</v>
      </c>
      <c r="D253" s="4" t="s">
        <v>490</v>
      </c>
      <c r="E253" s="4" t="s">
        <v>320</v>
      </c>
      <c r="F253" s="5">
        <v>30</v>
      </c>
      <c r="G253" s="6">
        <v>1051.72</v>
      </c>
      <c r="H253" s="11">
        <f t="shared" si="34"/>
        <v>147.24080000000001</v>
      </c>
      <c r="I253" s="12">
        <f t="shared" si="35"/>
        <v>231.3784</v>
      </c>
      <c r="J253" s="12">
        <f t="shared" si="26"/>
        <v>1430.3392000000001</v>
      </c>
      <c r="K253" s="12">
        <f t="shared" si="27"/>
        <v>1573.3731200000002</v>
      </c>
      <c r="L253" s="7"/>
      <c r="M253" s="4" t="s">
        <v>1398</v>
      </c>
      <c r="N253" s="7" t="s">
        <v>1399</v>
      </c>
      <c r="O253" s="8" t="s">
        <v>1426</v>
      </c>
      <c r="P253" s="10">
        <v>45908</v>
      </c>
    </row>
    <row r="254" spans="1:16" ht="409.5" x14ac:dyDescent="0.2">
      <c r="A254" s="3" t="s">
        <v>35</v>
      </c>
      <c r="B254" s="4" t="s">
        <v>35</v>
      </c>
      <c r="C254" s="4" t="s">
        <v>1427</v>
      </c>
      <c r="D254" s="4" t="s">
        <v>490</v>
      </c>
      <c r="E254" s="4" t="s">
        <v>320</v>
      </c>
      <c r="F254" s="5">
        <v>60</v>
      </c>
      <c r="G254" s="6">
        <v>2103.44</v>
      </c>
      <c r="H254" s="11">
        <f t="shared" si="34"/>
        <v>294.48160000000001</v>
      </c>
      <c r="I254" s="12">
        <f t="shared" si="35"/>
        <v>462.7568</v>
      </c>
      <c r="J254" s="12">
        <f t="shared" si="26"/>
        <v>2860.6784000000002</v>
      </c>
      <c r="K254" s="12">
        <f t="shared" si="27"/>
        <v>3146.7462400000004</v>
      </c>
      <c r="L254" s="7"/>
      <c r="M254" s="4" t="s">
        <v>1398</v>
      </c>
      <c r="N254" s="7" t="s">
        <v>1399</v>
      </c>
      <c r="O254" s="8" t="s">
        <v>1428</v>
      </c>
      <c r="P254" s="10">
        <v>45908</v>
      </c>
    </row>
    <row r="255" spans="1:16" ht="409.5" x14ac:dyDescent="0.2">
      <c r="A255" s="3" t="s">
        <v>35</v>
      </c>
      <c r="B255" s="4" t="s">
        <v>35</v>
      </c>
      <c r="C255" s="4" t="s">
        <v>1429</v>
      </c>
      <c r="D255" s="4" t="s">
        <v>490</v>
      </c>
      <c r="E255" s="4" t="s">
        <v>320</v>
      </c>
      <c r="F255" s="5">
        <v>90</v>
      </c>
      <c r="G255" s="6">
        <v>3155.17</v>
      </c>
      <c r="H255" s="11">
        <f t="shared" si="34"/>
        <v>441.72380000000004</v>
      </c>
      <c r="I255" s="12">
        <f t="shared" si="35"/>
        <v>694.13740000000007</v>
      </c>
      <c r="J255" s="12">
        <f t="shared" si="26"/>
        <v>4291.0312000000004</v>
      </c>
      <c r="K255" s="12">
        <f t="shared" si="27"/>
        <v>4720.134320000001</v>
      </c>
      <c r="L255" s="7"/>
      <c r="M255" s="4" t="s">
        <v>1398</v>
      </c>
      <c r="N255" s="7" t="s">
        <v>1399</v>
      </c>
      <c r="O255" s="8" t="s">
        <v>1430</v>
      </c>
      <c r="P255" s="10">
        <v>45908</v>
      </c>
    </row>
    <row r="256" spans="1:16" ht="409.5" x14ac:dyDescent="0.2">
      <c r="A256" s="3" t="s">
        <v>35</v>
      </c>
      <c r="B256" s="4" t="s">
        <v>35</v>
      </c>
      <c r="C256" s="4" t="s">
        <v>1417</v>
      </c>
      <c r="D256" s="4" t="s">
        <v>490</v>
      </c>
      <c r="E256" s="4" t="s">
        <v>320</v>
      </c>
      <c r="F256" s="5">
        <v>30</v>
      </c>
      <c r="G256" s="6">
        <v>1051.72</v>
      </c>
      <c r="H256" s="11">
        <f t="shared" si="34"/>
        <v>147.24080000000001</v>
      </c>
      <c r="I256" s="12">
        <f t="shared" si="35"/>
        <v>231.3784</v>
      </c>
      <c r="J256" s="12">
        <f t="shared" si="26"/>
        <v>1430.3392000000001</v>
      </c>
      <c r="K256" s="12">
        <f t="shared" si="27"/>
        <v>1573.3731200000002</v>
      </c>
      <c r="L256" s="7"/>
      <c r="M256" s="4" t="s">
        <v>1398</v>
      </c>
      <c r="N256" s="7" t="s">
        <v>1399</v>
      </c>
      <c r="O256" s="8" t="s">
        <v>1418</v>
      </c>
      <c r="P256" s="10">
        <v>45908</v>
      </c>
    </row>
    <row r="257" spans="1:16" ht="409.5" x14ac:dyDescent="0.2">
      <c r="A257" s="3" t="s">
        <v>35</v>
      </c>
      <c r="B257" s="4" t="s">
        <v>35</v>
      </c>
      <c r="C257" s="4" t="s">
        <v>1419</v>
      </c>
      <c r="D257" s="4" t="s">
        <v>490</v>
      </c>
      <c r="E257" s="4" t="s">
        <v>320</v>
      </c>
      <c r="F257" s="5">
        <v>60</v>
      </c>
      <c r="G257" s="6">
        <v>2103.44</v>
      </c>
      <c r="H257" s="11">
        <f t="shared" si="34"/>
        <v>294.48160000000001</v>
      </c>
      <c r="I257" s="12">
        <f t="shared" si="35"/>
        <v>462.7568</v>
      </c>
      <c r="J257" s="12">
        <f t="shared" si="26"/>
        <v>2860.6784000000002</v>
      </c>
      <c r="K257" s="12">
        <f t="shared" si="27"/>
        <v>3146.7462400000004</v>
      </c>
      <c r="L257" s="7"/>
      <c r="M257" s="4" t="s">
        <v>1398</v>
      </c>
      <c r="N257" s="7" t="s">
        <v>1399</v>
      </c>
      <c r="O257" s="8" t="s">
        <v>1420</v>
      </c>
      <c r="P257" s="10">
        <v>45908</v>
      </c>
    </row>
    <row r="258" spans="1:16" ht="409.5" x14ac:dyDescent="0.2">
      <c r="A258" s="3" t="s">
        <v>35</v>
      </c>
      <c r="B258" s="4" t="s">
        <v>35</v>
      </c>
      <c r="C258" s="4" t="s">
        <v>1421</v>
      </c>
      <c r="D258" s="4" t="s">
        <v>490</v>
      </c>
      <c r="E258" s="4" t="s">
        <v>320</v>
      </c>
      <c r="F258" s="5">
        <v>90</v>
      </c>
      <c r="G258" s="6">
        <v>3155.17</v>
      </c>
      <c r="H258" s="11">
        <f t="shared" si="34"/>
        <v>441.72380000000004</v>
      </c>
      <c r="I258" s="12">
        <f t="shared" si="35"/>
        <v>694.13740000000007</v>
      </c>
      <c r="J258" s="12">
        <f t="shared" si="26"/>
        <v>4291.0312000000004</v>
      </c>
      <c r="K258" s="12">
        <f t="shared" si="27"/>
        <v>4720.134320000001</v>
      </c>
      <c r="L258" s="7"/>
      <c r="M258" s="4" t="s">
        <v>1398</v>
      </c>
      <c r="N258" s="7" t="s">
        <v>1399</v>
      </c>
      <c r="O258" s="8" t="s">
        <v>1422</v>
      </c>
      <c r="P258" s="10">
        <v>45908</v>
      </c>
    </row>
    <row r="259" spans="1:16" ht="409.5" x14ac:dyDescent="0.2">
      <c r="A259" s="3" t="s">
        <v>35</v>
      </c>
      <c r="B259" s="4" t="s">
        <v>35</v>
      </c>
      <c r="C259" s="4" t="s">
        <v>934</v>
      </c>
      <c r="D259" s="4" t="s">
        <v>490</v>
      </c>
      <c r="E259" s="4" t="s">
        <v>320</v>
      </c>
      <c r="F259" s="5">
        <v>10</v>
      </c>
      <c r="G259" s="6">
        <v>622.94000000000005</v>
      </c>
      <c r="H259" s="11">
        <f t="shared" si="34"/>
        <v>87.211600000000018</v>
      </c>
      <c r="I259" s="12">
        <f t="shared" si="35"/>
        <v>137.04680000000002</v>
      </c>
      <c r="J259" s="12">
        <f t="shared" ref="J259:J322" si="36">G259+H259+I259</f>
        <v>847.19839999999999</v>
      </c>
      <c r="K259" s="12">
        <f t="shared" ref="K259:K322" si="37">J259*1.1</f>
        <v>931.91824000000008</v>
      </c>
      <c r="L259" s="7"/>
      <c r="M259" s="4" t="s">
        <v>1398</v>
      </c>
      <c r="N259" s="7" t="s">
        <v>1399</v>
      </c>
      <c r="O259" s="8" t="s">
        <v>1431</v>
      </c>
      <c r="P259" s="10">
        <v>45908</v>
      </c>
    </row>
    <row r="260" spans="1:16" ht="409.5" x14ac:dyDescent="0.2">
      <c r="A260" s="3" t="s">
        <v>35</v>
      </c>
      <c r="B260" s="4" t="s">
        <v>35</v>
      </c>
      <c r="C260" s="4" t="s">
        <v>920</v>
      </c>
      <c r="D260" s="4" t="s">
        <v>490</v>
      </c>
      <c r="E260" s="4" t="s">
        <v>320</v>
      </c>
      <c r="F260" s="5">
        <v>10</v>
      </c>
      <c r="G260" s="6">
        <v>622.94000000000005</v>
      </c>
      <c r="H260" s="11">
        <f t="shared" si="34"/>
        <v>87.211600000000018</v>
      </c>
      <c r="I260" s="12">
        <f t="shared" si="35"/>
        <v>137.04680000000002</v>
      </c>
      <c r="J260" s="12">
        <f t="shared" si="36"/>
        <v>847.19839999999999</v>
      </c>
      <c r="K260" s="12">
        <f t="shared" si="37"/>
        <v>931.91824000000008</v>
      </c>
      <c r="L260" s="7"/>
      <c r="M260" s="4" t="s">
        <v>1398</v>
      </c>
      <c r="N260" s="7" t="s">
        <v>1399</v>
      </c>
      <c r="O260" s="8" t="s">
        <v>1435</v>
      </c>
      <c r="P260" s="10">
        <v>45908</v>
      </c>
    </row>
    <row r="261" spans="1:16" ht="409.5" x14ac:dyDescent="0.2">
      <c r="A261" s="3" t="s">
        <v>35</v>
      </c>
      <c r="B261" s="4" t="s">
        <v>35</v>
      </c>
      <c r="C261" s="4" t="s">
        <v>1028</v>
      </c>
      <c r="D261" s="4" t="s">
        <v>490</v>
      </c>
      <c r="E261" s="4" t="s">
        <v>320</v>
      </c>
      <c r="F261" s="5">
        <v>30</v>
      </c>
      <c r="G261" s="6">
        <v>1868.83</v>
      </c>
      <c r="H261" s="11">
        <f t="shared" si="34"/>
        <v>261.63620000000003</v>
      </c>
      <c r="I261" s="12">
        <f t="shared" si="35"/>
        <v>411.14259999999996</v>
      </c>
      <c r="J261" s="12">
        <f t="shared" si="36"/>
        <v>2541.6088</v>
      </c>
      <c r="K261" s="12">
        <f t="shared" si="37"/>
        <v>2795.7696800000003</v>
      </c>
      <c r="L261" s="7"/>
      <c r="M261" s="4" t="s">
        <v>1398</v>
      </c>
      <c r="N261" s="7" t="s">
        <v>1399</v>
      </c>
      <c r="O261" s="8" t="s">
        <v>1436</v>
      </c>
      <c r="P261" s="10">
        <v>45908</v>
      </c>
    </row>
    <row r="262" spans="1:16" ht="409.5" x14ac:dyDescent="0.2">
      <c r="A262" s="3" t="s">
        <v>35</v>
      </c>
      <c r="B262" s="4" t="s">
        <v>35</v>
      </c>
      <c r="C262" s="4" t="s">
        <v>921</v>
      </c>
      <c r="D262" s="4" t="s">
        <v>490</v>
      </c>
      <c r="E262" s="4" t="s">
        <v>320</v>
      </c>
      <c r="F262" s="5">
        <v>60</v>
      </c>
      <c r="G262" s="6">
        <v>3737.65</v>
      </c>
      <c r="H262" s="11">
        <f t="shared" si="34"/>
        <v>523.27100000000007</v>
      </c>
      <c r="I262" s="12">
        <f t="shared" si="35"/>
        <v>822.28300000000002</v>
      </c>
      <c r="J262" s="12">
        <f t="shared" si="36"/>
        <v>5083.2040000000006</v>
      </c>
      <c r="K262" s="12">
        <f t="shared" si="37"/>
        <v>5591.5244000000012</v>
      </c>
      <c r="L262" s="7"/>
      <c r="M262" s="4" t="s">
        <v>1398</v>
      </c>
      <c r="N262" s="7" t="s">
        <v>1399</v>
      </c>
      <c r="O262" s="8" t="s">
        <v>1437</v>
      </c>
      <c r="P262" s="10">
        <v>45908</v>
      </c>
    </row>
    <row r="263" spans="1:16" ht="409.5" x14ac:dyDescent="0.2">
      <c r="A263" s="3" t="s">
        <v>35</v>
      </c>
      <c r="B263" s="4" t="s">
        <v>35</v>
      </c>
      <c r="C263" s="4" t="s">
        <v>922</v>
      </c>
      <c r="D263" s="4" t="s">
        <v>490</v>
      </c>
      <c r="E263" s="4" t="s">
        <v>320</v>
      </c>
      <c r="F263" s="5">
        <v>90</v>
      </c>
      <c r="G263" s="6">
        <v>5606.48</v>
      </c>
      <c r="H263" s="11">
        <f t="shared" si="34"/>
        <v>784.90719999999999</v>
      </c>
      <c r="I263" s="12">
        <f t="shared" si="35"/>
        <v>1233.4255999999998</v>
      </c>
      <c r="J263" s="12">
        <f t="shared" si="36"/>
        <v>7624.8127999999988</v>
      </c>
      <c r="K263" s="12">
        <f t="shared" si="37"/>
        <v>8387.2940799999997</v>
      </c>
      <c r="L263" s="7"/>
      <c r="M263" s="4" t="s">
        <v>1398</v>
      </c>
      <c r="N263" s="7" t="s">
        <v>1399</v>
      </c>
      <c r="O263" s="8" t="s">
        <v>1438</v>
      </c>
      <c r="P263" s="10">
        <v>45908</v>
      </c>
    </row>
    <row r="264" spans="1:16" ht="409.5" x14ac:dyDescent="0.2">
      <c r="A264" s="3" t="s">
        <v>35</v>
      </c>
      <c r="B264" s="4" t="s">
        <v>35</v>
      </c>
      <c r="C264" s="4" t="s">
        <v>923</v>
      </c>
      <c r="D264" s="4" t="s">
        <v>490</v>
      </c>
      <c r="E264" s="4" t="s">
        <v>320</v>
      </c>
      <c r="F264" s="5">
        <v>30</v>
      </c>
      <c r="G264" s="6">
        <v>1868.83</v>
      </c>
      <c r="H264" s="11">
        <f t="shared" si="34"/>
        <v>261.63620000000003</v>
      </c>
      <c r="I264" s="12">
        <f t="shared" si="35"/>
        <v>411.14259999999996</v>
      </c>
      <c r="J264" s="12">
        <f t="shared" si="36"/>
        <v>2541.6088</v>
      </c>
      <c r="K264" s="12">
        <f t="shared" si="37"/>
        <v>2795.7696800000003</v>
      </c>
      <c r="L264" s="7"/>
      <c r="M264" s="4" t="s">
        <v>1398</v>
      </c>
      <c r="N264" s="7" t="s">
        <v>1399</v>
      </c>
      <c r="O264" s="8" t="s">
        <v>1432</v>
      </c>
      <c r="P264" s="10">
        <v>45908</v>
      </c>
    </row>
    <row r="265" spans="1:16" ht="409.5" x14ac:dyDescent="0.2">
      <c r="A265" s="3" t="s">
        <v>35</v>
      </c>
      <c r="B265" s="4" t="s">
        <v>35</v>
      </c>
      <c r="C265" s="4" t="s">
        <v>910</v>
      </c>
      <c r="D265" s="4" t="s">
        <v>490</v>
      </c>
      <c r="E265" s="4" t="s">
        <v>320</v>
      </c>
      <c r="F265" s="5">
        <v>60</v>
      </c>
      <c r="G265" s="6">
        <v>3737.65</v>
      </c>
      <c r="H265" s="11">
        <f t="shared" si="34"/>
        <v>523.27100000000007</v>
      </c>
      <c r="I265" s="12">
        <f t="shared" si="35"/>
        <v>822.28300000000002</v>
      </c>
      <c r="J265" s="12">
        <f t="shared" si="36"/>
        <v>5083.2040000000006</v>
      </c>
      <c r="K265" s="12">
        <f t="shared" si="37"/>
        <v>5591.5244000000012</v>
      </c>
      <c r="L265" s="7"/>
      <c r="M265" s="4" t="s">
        <v>1398</v>
      </c>
      <c r="N265" s="7" t="s">
        <v>1399</v>
      </c>
      <c r="O265" s="8" t="s">
        <v>1433</v>
      </c>
      <c r="P265" s="10">
        <v>45908</v>
      </c>
    </row>
    <row r="266" spans="1:16" ht="409.5" x14ac:dyDescent="0.2">
      <c r="A266" s="3" t="s">
        <v>35</v>
      </c>
      <c r="B266" s="4" t="s">
        <v>35</v>
      </c>
      <c r="C266" s="4" t="s">
        <v>924</v>
      </c>
      <c r="D266" s="4" t="s">
        <v>490</v>
      </c>
      <c r="E266" s="4" t="s">
        <v>320</v>
      </c>
      <c r="F266" s="5">
        <v>90</v>
      </c>
      <c r="G266" s="6">
        <v>5606.48</v>
      </c>
      <c r="H266" s="11">
        <f t="shared" si="34"/>
        <v>784.90719999999999</v>
      </c>
      <c r="I266" s="12">
        <f t="shared" si="35"/>
        <v>1233.4255999999998</v>
      </c>
      <c r="J266" s="12">
        <f t="shared" si="36"/>
        <v>7624.8127999999988</v>
      </c>
      <c r="K266" s="12">
        <f t="shared" si="37"/>
        <v>8387.2940799999997</v>
      </c>
      <c r="L266" s="7"/>
      <c r="M266" s="4" t="s">
        <v>1398</v>
      </c>
      <c r="N266" s="7" t="s">
        <v>1399</v>
      </c>
      <c r="O266" s="8" t="s">
        <v>1434</v>
      </c>
      <c r="P266" s="10">
        <v>45908</v>
      </c>
    </row>
    <row r="267" spans="1:16" ht="409.5" x14ac:dyDescent="0.2">
      <c r="A267" s="3" t="s">
        <v>230</v>
      </c>
      <c r="B267" s="4" t="s">
        <v>1006</v>
      </c>
      <c r="C267" s="4" t="s">
        <v>27</v>
      </c>
      <c r="D267" s="4" t="s">
        <v>999</v>
      </c>
      <c r="E267" s="4" t="s">
        <v>1007</v>
      </c>
      <c r="F267" s="5">
        <v>1</v>
      </c>
      <c r="G267" s="6">
        <v>22457.45</v>
      </c>
      <c r="H267" s="11">
        <f t="shared" si="34"/>
        <v>3144.0430000000006</v>
      </c>
      <c r="I267" s="12">
        <f t="shared" si="35"/>
        <v>4940.6390000000001</v>
      </c>
      <c r="J267" s="12">
        <f t="shared" si="36"/>
        <v>30542.132000000001</v>
      </c>
      <c r="K267" s="12">
        <f t="shared" si="37"/>
        <v>33596.345200000003</v>
      </c>
      <c r="L267" s="7"/>
      <c r="M267" s="4" t="s">
        <v>1008</v>
      </c>
      <c r="N267" s="7" t="s">
        <v>1093</v>
      </c>
      <c r="O267" s="8" t="s">
        <v>377</v>
      </c>
      <c r="P267" s="10">
        <v>45902</v>
      </c>
    </row>
    <row r="268" spans="1:16" ht="390" x14ac:dyDescent="0.2">
      <c r="A268" s="3" t="s">
        <v>77</v>
      </c>
      <c r="B268" s="4" t="s">
        <v>77</v>
      </c>
      <c r="C268" s="4" t="s">
        <v>210</v>
      </c>
      <c r="D268" s="4" t="s">
        <v>397</v>
      </c>
      <c r="E268" s="4" t="s">
        <v>185</v>
      </c>
      <c r="F268" s="5">
        <v>1</v>
      </c>
      <c r="G268" s="6">
        <v>60.19</v>
      </c>
      <c r="H268" s="11">
        <f>G268*0.17</f>
        <v>10.2323</v>
      </c>
      <c r="I268" s="12">
        <f>G268*0.3</f>
        <v>18.056999999999999</v>
      </c>
      <c r="J268" s="12">
        <f t="shared" si="36"/>
        <v>88.479299999999995</v>
      </c>
      <c r="K268" s="12">
        <f t="shared" si="37"/>
        <v>97.32723</v>
      </c>
      <c r="L268" s="7"/>
      <c r="M268" s="4" t="s">
        <v>822</v>
      </c>
      <c r="N268" s="7" t="s">
        <v>1041</v>
      </c>
      <c r="O268" s="8" t="s">
        <v>301</v>
      </c>
      <c r="P268" s="10">
        <v>45906</v>
      </c>
    </row>
    <row r="269" spans="1:16" ht="375" x14ac:dyDescent="0.2">
      <c r="A269" s="3" t="s">
        <v>77</v>
      </c>
      <c r="B269" s="4" t="s">
        <v>651</v>
      </c>
      <c r="C269" s="4" t="s">
        <v>399</v>
      </c>
      <c r="D269" s="4" t="s">
        <v>263</v>
      </c>
      <c r="E269" s="4" t="s">
        <v>185</v>
      </c>
      <c r="F269" s="5">
        <v>1</v>
      </c>
      <c r="G269" s="6">
        <v>60.19</v>
      </c>
      <c r="H269" s="11">
        <f>G269*0.17</f>
        <v>10.2323</v>
      </c>
      <c r="I269" s="12">
        <f>G269*0.3</f>
        <v>18.056999999999999</v>
      </c>
      <c r="J269" s="12">
        <f t="shared" si="36"/>
        <v>88.479299999999995</v>
      </c>
      <c r="K269" s="12">
        <f t="shared" si="37"/>
        <v>97.32723</v>
      </c>
      <c r="L269" s="7"/>
      <c r="M269" s="4" t="s">
        <v>760</v>
      </c>
      <c r="N269" s="7" t="s">
        <v>1041</v>
      </c>
      <c r="O269" s="8" t="s">
        <v>761</v>
      </c>
      <c r="P269" s="10">
        <v>45906</v>
      </c>
    </row>
    <row r="270" spans="1:16" ht="375" x14ac:dyDescent="0.2">
      <c r="A270" s="3" t="s">
        <v>77</v>
      </c>
      <c r="B270" s="4" t="s">
        <v>651</v>
      </c>
      <c r="C270" s="4" t="s">
        <v>399</v>
      </c>
      <c r="D270" s="4" t="s">
        <v>263</v>
      </c>
      <c r="E270" s="4" t="s">
        <v>185</v>
      </c>
      <c r="F270" s="5">
        <v>1</v>
      </c>
      <c r="G270" s="6">
        <v>60.19</v>
      </c>
      <c r="H270" s="11">
        <f>G270*0.17</f>
        <v>10.2323</v>
      </c>
      <c r="I270" s="12">
        <f>G270*0.3</f>
        <v>18.056999999999999</v>
      </c>
      <c r="J270" s="12">
        <f t="shared" si="36"/>
        <v>88.479299999999995</v>
      </c>
      <c r="K270" s="12">
        <f t="shared" si="37"/>
        <v>97.32723</v>
      </c>
      <c r="L270" s="7"/>
      <c r="M270" s="4" t="s">
        <v>197</v>
      </c>
      <c r="N270" s="7" t="s">
        <v>1041</v>
      </c>
      <c r="O270" s="8" t="s">
        <v>652</v>
      </c>
      <c r="P270" s="10">
        <v>45906</v>
      </c>
    </row>
    <row r="271" spans="1:16" ht="315" x14ac:dyDescent="0.2">
      <c r="A271" s="3" t="s">
        <v>77</v>
      </c>
      <c r="B271" s="4" t="s">
        <v>269</v>
      </c>
      <c r="C271" s="4" t="s">
        <v>371</v>
      </c>
      <c r="D271" s="4" t="s">
        <v>432</v>
      </c>
      <c r="E271" s="4" t="s">
        <v>185</v>
      </c>
      <c r="F271" s="5">
        <v>1</v>
      </c>
      <c r="G271" s="6">
        <v>103.91</v>
      </c>
      <c r="H271" s="11">
        <f>G271*0.14</f>
        <v>14.547400000000001</v>
      </c>
      <c r="I271" s="12">
        <f>G271*0.22</f>
        <v>22.860199999999999</v>
      </c>
      <c r="J271" s="12">
        <f t="shared" si="36"/>
        <v>141.3176</v>
      </c>
      <c r="K271" s="12">
        <f t="shared" si="37"/>
        <v>155.44936000000001</v>
      </c>
      <c r="L271" s="7"/>
      <c r="M271" s="4" t="s">
        <v>270</v>
      </c>
      <c r="N271" s="7" t="s">
        <v>1041</v>
      </c>
      <c r="O271" s="8" t="s">
        <v>336</v>
      </c>
      <c r="P271" s="10">
        <v>45906</v>
      </c>
    </row>
    <row r="272" spans="1:16" ht="315" x14ac:dyDescent="0.2">
      <c r="A272" s="3" t="s">
        <v>77</v>
      </c>
      <c r="B272" s="4" t="s">
        <v>269</v>
      </c>
      <c r="C272" s="4" t="s">
        <v>210</v>
      </c>
      <c r="D272" s="4" t="s">
        <v>432</v>
      </c>
      <c r="E272" s="4" t="s">
        <v>185</v>
      </c>
      <c r="F272" s="5">
        <v>1</v>
      </c>
      <c r="G272" s="6">
        <v>60.19</v>
      </c>
      <c r="H272" s="11">
        <f>G272*0.17</f>
        <v>10.2323</v>
      </c>
      <c r="I272" s="12">
        <f>G272*0.3</f>
        <v>18.056999999999999</v>
      </c>
      <c r="J272" s="12">
        <f t="shared" si="36"/>
        <v>88.479299999999995</v>
      </c>
      <c r="K272" s="12">
        <f t="shared" si="37"/>
        <v>97.32723</v>
      </c>
      <c r="L272" s="7"/>
      <c r="M272" s="4" t="s">
        <v>270</v>
      </c>
      <c r="N272" s="7" t="s">
        <v>1041</v>
      </c>
      <c r="O272" s="8" t="s">
        <v>297</v>
      </c>
      <c r="P272" s="10">
        <v>45906</v>
      </c>
    </row>
    <row r="273" spans="1:16" ht="375" x14ac:dyDescent="0.2">
      <c r="A273" s="3" t="s">
        <v>36</v>
      </c>
      <c r="B273" s="4" t="s">
        <v>736</v>
      </c>
      <c r="C273" s="4" t="s">
        <v>367</v>
      </c>
      <c r="D273" s="4" t="s">
        <v>263</v>
      </c>
      <c r="E273" s="4" t="s">
        <v>190</v>
      </c>
      <c r="F273" s="5">
        <v>3</v>
      </c>
      <c r="G273" s="6">
        <v>46.99</v>
      </c>
      <c r="H273" s="11">
        <f>G273*0.17</f>
        <v>7.9883000000000006</v>
      </c>
      <c r="I273" s="12">
        <f>G273*0.3</f>
        <v>14.097</v>
      </c>
      <c r="J273" s="12">
        <f t="shared" si="36"/>
        <v>69.075299999999999</v>
      </c>
      <c r="K273" s="12">
        <f t="shared" si="37"/>
        <v>75.982830000000007</v>
      </c>
      <c r="L273" s="7"/>
      <c r="M273" s="4" t="s">
        <v>852</v>
      </c>
      <c r="N273" s="7" t="s">
        <v>1536</v>
      </c>
      <c r="O273" s="8" t="s">
        <v>869</v>
      </c>
      <c r="P273" s="10">
        <v>45910</v>
      </c>
    </row>
    <row r="274" spans="1:16" ht="375" x14ac:dyDescent="0.2">
      <c r="A274" s="3" t="s">
        <v>36</v>
      </c>
      <c r="B274" s="4" t="s">
        <v>736</v>
      </c>
      <c r="C274" s="4" t="s">
        <v>441</v>
      </c>
      <c r="D274" s="4" t="s">
        <v>263</v>
      </c>
      <c r="E274" s="4" t="s">
        <v>190</v>
      </c>
      <c r="F274" s="5">
        <v>5</v>
      </c>
      <c r="G274" s="6">
        <v>61.62</v>
      </c>
      <c r="H274" s="11">
        <f>G274*0.17</f>
        <v>10.4754</v>
      </c>
      <c r="I274" s="12">
        <f>G274*0.3</f>
        <v>18.485999999999997</v>
      </c>
      <c r="J274" s="12">
        <f t="shared" si="36"/>
        <v>90.581400000000002</v>
      </c>
      <c r="K274" s="12">
        <f t="shared" si="37"/>
        <v>99.639540000000011</v>
      </c>
      <c r="L274" s="7"/>
      <c r="M274" s="4" t="s">
        <v>852</v>
      </c>
      <c r="N274" s="7" t="s">
        <v>1536</v>
      </c>
      <c r="O274" s="8" t="s">
        <v>870</v>
      </c>
      <c r="P274" s="10">
        <v>45910</v>
      </c>
    </row>
    <row r="275" spans="1:16" ht="409.5" x14ac:dyDescent="0.2">
      <c r="A275" s="3" t="s">
        <v>37</v>
      </c>
      <c r="B275" s="4" t="s">
        <v>1002</v>
      </c>
      <c r="C275" s="4" t="s">
        <v>1012</v>
      </c>
      <c r="D275" s="4" t="s">
        <v>992</v>
      </c>
      <c r="E275" s="4" t="s">
        <v>193</v>
      </c>
      <c r="F275" s="5">
        <v>1</v>
      </c>
      <c r="G275" s="6">
        <v>4100</v>
      </c>
      <c r="H275" s="11">
        <f t="shared" ref="H275:H300" si="38">G275*0.14</f>
        <v>574</v>
      </c>
      <c r="I275" s="12">
        <f t="shared" ref="I275:I300" si="39">G275*0.22</f>
        <v>902</v>
      </c>
      <c r="J275" s="12">
        <f t="shared" si="36"/>
        <v>5576</v>
      </c>
      <c r="K275" s="12">
        <f t="shared" si="37"/>
        <v>6133.6</v>
      </c>
      <c r="L275" s="7"/>
      <c r="M275" s="4" t="s">
        <v>1003</v>
      </c>
      <c r="N275" s="7" t="s">
        <v>1311</v>
      </c>
      <c r="O275" s="8" t="s">
        <v>102</v>
      </c>
      <c r="P275" s="10">
        <v>45902</v>
      </c>
    </row>
    <row r="276" spans="1:16" ht="409.5" x14ac:dyDescent="0.2">
      <c r="A276" s="3" t="s">
        <v>37</v>
      </c>
      <c r="B276" s="4" t="s">
        <v>1002</v>
      </c>
      <c r="C276" s="4" t="s">
        <v>1012</v>
      </c>
      <c r="D276" s="4" t="s">
        <v>1013</v>
      </c>
      <c r="E276" s="4" t="s">
        <v>193</v>
      </c>
      <c r="F276" s="5">
        <v>1</v>
      </c>
      <c r="G276" s="6">
        <v>4100</v>
      </c>
      <c r="H276" s="11">
        <f t="shared" si="38"/>
        <v>574</v>
      </c>
      <c r="I276" s="12">
        <f t="shared" si="39"/>
        <v>902</v>
      </c>
      <c r="J276" s="12">
        <f t="shared" si="36"/>
        <v>5576</v>
      </c>
      <c r="K276" s="12">
        <f t="shared" si="37"/>
        <v>6133.6</v>
      </c>
      <c r="L276" s="7"/>
      <c r="M276" s="4" t="s">
        <v>1003</v>
      </c>
      <c r="N276" s="7" t="s">
        <v>1311</v>
      </c>
      <c r="O276" s="8" t="s">
        <v>1014</v>
      </c>
      <c r="P276" s="10">
        <v>45902</v>
      </c>
    </row>
    <row r="277" spans="1:16" ht="409.5" x14ac:dyDescent="0.2">
      <c r="A277" s="3" t="s">
        <v>37</v>
      </c>
      <c r="B277" s="4" t="s">
        <v>1002</v>
      </c>
      <c r="C277" s="4" t="s">
        <v>1015</v>
      </c>
      <c r="D277" s="4" t="s">
        <v>992</v>
      </c>
      <c r="E277" s="4" t="s">
        <v>193</v>
      </c>
      <c r="F277" s="5">
        <v>1</v>
      </c>
      <c r="G277" s="6">
        <v>4100</v>
      </c>
      <c r="H277" s="11">
        <f t="shared" si="38"/>
        <v>574</v>
      </c>
      <c r="I277" s="12">
        <f t="shared" si="39"/>
        <v>902</v>
      </c>
      <c r="J277" s="12">
        <f t="shared" si="36"/>
        <v>5576</v>
      </c>
      <c r="K277" s="12">
        <f t="shared" si="37"/>
        <v>6133.6</v>
      </c>
      <c r="L277" s="7"/>
      <c r="M277" s="4" t="s">
        <v>1003</v>
      </c>
      <c r="N277" s="7" t="s">
        <v>1311</v>
      </c>
      <c r="O277" s="8" t="s">
        <v>100</v>
      </c>
      <c r="P277" s="10">
        <v>45902</v>
      </c>
    </row>
    <row r="278" spans="1:16" ht="409.5" x14ac:dyDescent="0.2">
      <c r="A278" s="3" t="s">
        <v>37</v>
      </c>
      <c r="B278" s="4" t="s">
        <v>1002</v>
      </c>
      <c r="C278" s="4" t="s">
        <v>1015</v>
      </c>
      <c r="D278" s="4" t="s">
        <v>1013</v>
      </c>
      <c r="E278" s="4" t="s">
        <v>193</v>
      </c>
      <c r="F278" s="5">
        <v>1</v>
      </c>
      <c r="G278" s="6">
        <v>4100</v>
      </c>
      <c r="H278" s="11">
        <f t="shared" si="38"/>
        <v>574</v>
      </c>
      <c r="I278" s="12">
        <f t="shared" si="39"/>
        <v>902</v>
      </c>
      <c r="J278" s="12">
        <f t="shared" si="36"/>
        <v>5576</v>
      </c>
      <c r="K278" s="12">
        <f t="shared" si="37"/>
        <v>6133.6</v>
      </c>
      <c r="L278" s="7"/>
      <c r="M278" s="4" t="s">
        <v>1003</v>
      </c>
      <c r="N278" s="7" t="s">
        <v>1311</v>
      </c>
      <c r="O278" s="8" t="s">
        <v>1016</v>
      </c>
      <c r="P278" s="10">
        <v>45902</v>
      </c>
    </row>
    <row r="279" spans="1:16" ht="409.5" x14ac:dyDescent="0.2">
      <c r="A279" s="3" t="s">
        <v>37</v>
      </c>
      <c r="B279" s="4" t="s">
        <v>1002</v>
      </c>
      <c r="C279" s="4" t="s">
        <v>1313</v>
      </c>
      <c r="D279" s="4" t="s">
        <v>992</v>
      </c>
      <c r="E279" s="4" t="s">
        <v>193</v>
      </c>
      <c r="F279" s="5">
        <v>1</v>
      </c>
      <c r="G279" s="6">
        <v>4100</v>
      </c>
      <c r="H279" s="11">
        <f t="shared" si="38"/>
        <v>574</v>
      </c>
      <c r="I279" s="12">
        <f t="shared" si="39"/>
        <v>902</v>
      </c>
      <c r="J279" s="12">
        <f t="shared" si="36"/>
        <v>5576</v>
      </c>
      <c r="K279" s="12">
        <f t="shared" si="37"/>
        <v>6133.6</v>
      </c>
      <c r="L279" s="7"/>
      <c r="M279" s="4" t="s">
        <v>1003</v>
      </c>
      <c r="N279" s="7" t="s">
        <v>1311</v>
      </c>
      <c r="O279" s="8" t="s">
        <v>101</v>
      </c>
      <c r="P279" s="10">
        <v>45902</v>
      </c>
    </row>
    <row r="280" spans="1:16" ht="409.5" x14ac:dyDescent="0.2">
      <c r="A280" s="3" t="s">
        <v>37</v>
      </c>
      <c r="B280" s="4" t="s">
        <v>1002</v>
      </c>
      <c r="C280" s="4" t="s">
        <v>1313</v>
      </c>
      <c r="D280" s="4" t="s">
        <v>1013</v>
      </c>
      <c r="E280" s="4" t="s">
        <v>193</v>
      </c>
      <c r="F280" s="5">
        <v>1</v>
      </c>
      <c r="G280" s="6">
        <v>4100</v>
      </c>
      <c r="H280" s="11">
        <f t="shared" si="38"/>
        <v>574</v>
      </c>
      <c r="I280" s="12">
        <f t="shared" si="39"/>
        <v>902</v>
      </c>
      <c r="J280" s="12">
        <f t="shared" si="36"/>
        <v>5576</v>
      </c>
      <c r="K280" s="12">
        <f t="shared" si="37"/>
        <v>6133.6</v>
      </c>
      <c r="L280" s="7"/>
      <c r="M280" s="4" t="s">
        <v>1003</v>
      </c>
      <c r="N280" s="7" t="s">
        <v>1311</v>
      </c>
      <c r="O280" s="8" t="s">
        <v>1017</v>
      </c>
      <c r="P280" s="10">
        <v>45902</v>
      </c>
    </row>
    <row r="281" spans="1:16" ht="409.5" x14ac:dyDescent="0.2">
      <c r="A281" s="3" t="s">
        <v>37</v>
      </c>
      <c r="B281" s="4" t="s">
        <v>1002</v>
      </c>
      <c r="C281" s="4" t="s">
        <v>1310</v>
      </c>
      <c r="D281" s="4" t="s">
        <v>992</v>
      </c>
      <c r="E281" s="4" t="s">
        <v>193</v>
      </c>
      <c r="F281" s="5">
        <v>1</v>
      </c>
      <c r="G281" s="6">
        <v>3100</v>
      </c>
      <c r="H281" s="11">
        <f t="shared" si="38"/>
        <v>434.00000000000006</v>
      </c>
      <c r="I281" s="12">
        <f t="shared" si="39"/>
        <v>682</v>
      </c>
      <c r="J281" s="12">
        <f t="shared" si="36"/>
        <v>4216</v>
      </c>
      <c r="K281" s="12">
        <f t="shared" si="37"/>
        <v>4637.6000000000004</v>
      </c>
      <c r="L281" s="7"/>
      <c r="M281" s="4" t="s">
        <v>1003</v>
      </c>
      <c r="N281" s="7" t="s">
        <v>1311</v>
      </c>
      <c r="O281" s="8" t="s">
        <v>104</v>
      </c>
      <c r="P281" s="10">
        <v>45902</v>
      </c>
    </row>
    <row r="282" spans="1:16" ht="409.5" x14ac:dyDescent="0.2">
      <c r="A282" s="3" t="s">
        <v>37</v>
      </c>
      <c r="B282" s="4" t="s">
        <v>1002</v>
      </c>
      <c r="C282" s="4" t="s">
        <v>1312</v>
      </c>
      <c r="D282" s="4" t="s">
        <v>992</v>
      </c>
      <c r="E282" s="4" t="s">
        <v>193</v>
      </c>
      <c r="F282" s="5">
        <v>1</v>
      </c>
      <c r="G282" s="6">
        <v>4100</v>
      </c>
      <c r="H282" s="11">
        <f t="shared" si="38"/>
        <v>574</v>
      </c>
      <c r="I282" s="12">
        <f t="shared" si="39"/>
        <v>902</v>
      </c>
      <c r="J282" s="12">
        <f t="shared" si="36"/>
        <v>5576</v>
      </c>
      <c r="K282" s="12">
        <f t="shared" si="37"/>
        <v>6133.6</v>
      </c>
      <c r="L282" s="7"/>
      <c r="M282" s="4" t="s">
        <v>1003</v>
      </c>
      <c r="N282" s="7" t="s">
        <v>1311</v>
      </c>
      <c r="O282" s="8" t="s">
        <v>103</v>
      </c>
      <c r="P282" s="10">
        <v>45902</v>
      </c>
    </row>
    <row r="283" spans="1:16" ht="225" x14ac:dyDescent="0.2">
      <c r="A283" s="3" t="s">
        <v>381</v>
      </c>
      <c r="B283" s="4" t="s">
        <v>1509</v>
      </c>
      <c r="C283" s="4" t="s">
        <v>960</v>
      </c>
      <c r="D283" s="4" t="s">
        <v>624</v>
      </c>
      <c r="E283" s="4" t="s">
        <v>1510</v>
      </c>
      <c r="F283" s="5">
        <v>28</v>
      </c>
      <c r="G283" s="6">
        <v>26734.95</v>
      </c>
      <c r="H283" s="11">
        <f t="shared" si="38"/>
        <v>3742.8930000000005</v>
      </c>
      <c r="I283" s="12">
        <f t="shared" si="39"/>
        <v>5881.6890000000003</v>
      </c>
      <c r="J283" s="12">
        <f t="shared" si="36"/>
        <v>36359.531999999999</v>
      </c>
      <c r="K283" s="12">
        <f t="shared" si="37"/>
        <v>39995.485200000003</v>
      </c>
      <c r="L283" s="7"/>
      <c r="M283" s="4" t="s">
        <v>1511</v>
      </c>
      <c r="N283" s="7" t="s">
        <v>1512</v>
      </c>
      <c r="O283" s="8" t="s">
        <v>1513</v>
      </c>
      <c r="P283" s="10">
        <v>45909</v>
      </c>
    </row>
    <row r="284" spans="1:16" ht="225" x14ac:dyDescent="0.2">
      <c r="A284" s="3" t="s">
        <v>381</v>
      </c>
      <c r="B284" s="4" t="s">
        <v>1509</v>
      </c>
      <c r="C284" s="4" t="s">
        <v>1514</v>
      </c>
      <c r="D284" s="4" t="s">
        <v>624</v>
      </c>
      <c r="E284" s="4" t="s">
        <v>1510</v>
      </c>
      <c r="F284" s="5">
        <v>84</v>
      </c>
      <c r="G284" s="6">
        <v>80204.84</v>
      </c>
      <c r="H284" s="11">
        <f t="shared" si="38"/>
        <v>11228.677600000001</v>
      </c>
      <c r="I284" s="12">
        <f t="shared" si="39"/>
        <v>17645.0648</v>
      </c>
      <c r="J284" s="12">
        <f t="shared" si="36"/>
        <v>109078.58239999998</v>
      </c>
      <c r="K284" s="12">
        <f t="shared" si="37"/>
        <v>119986.44063999999</v>
      </c>
      <c r="L284" s="7"/>
      <c r="M284" s="4" t="s">
        <v>1511</v>
      </c>
      <c r="N284" s="7" t="s">
        <v>1512</v>
      </c>
      <c r="O284" s="8" t="s">
        <v>1515</v>
      </c>
      <c r="P284" s="10">
        <v>45909</v>
      </c>
    </row>
    <row r="285" spans="1:16" ht="409.5" x14ac:dyDescent="0.2">
      <c r="A285" s="3" t="s">
        <v>38</v>
      </c>
      <c r="B285" s="4" t="s">
        <v>832</v>
      </c>
      <c r="C285" s="4" t="s">
        <v>653</v>
      </c>
      <c r="D285" s="4" t="s">
        <v>443</v>
      </c>
      <c r="E285" s="4" t="s">
        <v>192</v>
      </c>
      <c r="F285" s="5">
        <v>1</v>
      </c>
      <c r="G285" s="6">
        <v>2563.94</v>
      </c>
      <c r="H285" s="11">
        <f t="shared" si="38"/>
        <v>358.95160000000004</v>
      </c>
      <c r="I285" s="12">
        <f t="shared" si="39"/>
        <v>564.06680000000006</v>
      </c>
      <c r="J285" s="12">
        <f t="shared" si="36"/>
        <v>3486.9584</v>
      </c>
      <c r="K285" s="12">
        <f t="shared" si="37"/>
        <v>3835.6542400000003</v>
      </c>
      <c r="L285" s="7"/>
      <c r="M285" s="4" t="s">
        <v>62</v>
      </c>
      <c r="N285" s="7" t="s">
        <v>1045</v>
      </c>
      <c r="O285" s="8" t="s">
        <v>198</v>
      </c>
      <c r="P285" s="10">
        <v>45906</v>
      </c>
    </row>
    <row r="286" spans="1:16" ht="409.5" x14ac:dyDescent="0.2">
      <c r="A286" s="3" t="s">
        <v>38</v>
      </c>
      <c r="B286" s="4" t="s">
        <v>832</v>
      </c>
      <c r="C286" s="4" t="s">
        <v>854</v>
      </c>
      <c r="D286" s="4" t="s">
        <v>443</v>
      </c>
      <c r="E286" s="4" t="s">
        <v>192</v>
      </c>
      <c r="F286" s="5">
        <v>1</v>
      </c>
      <c r="G286" s="6">
        <v>2563.94</v>
      </c>
      <c r="H286" s="11">
        <f t="shared" si="38"/>
        <v>358.95160000000004</v>
      </c>
      <c r="I286" s="12">
        <f t="shared" si="39"/>
        <v>564.06680000000006</v>
      </c>
      <c r="J286" s="12">
        <f t="shared" si="36"/>
        <v>3486.9584</v>
      </c>
      <c r="K286" s="12">
        <f t="shared" si="37"/>
        <v>3835.6542400000003</v>
      </c>
      <c r="L286" s="7"/>
      <c r="M286" s="4" t="s">
        <v>853</v>
      </c>
      <c r="N286" s="7" t="s">
        <v>1045</v>
      </c>
      <c r="O286" s="8" t="s">
        <v>855</v>
      </c>
      <c r="P286" s="10">
        <v>45906</v>
      </c>
    </row>
    <row r="287" spans="1:16" ht="409.5" x14ac:dyDescent="0.2">
      <c r="A287" s="3" t="s">
        <v>871</v>
      </c>
      <c r="B287" s="4" t="s">
        <v>1112</v>
      </c>
      <c r="C287" s="4" t="s">
        <v>1113</v>
      </c>
      <c r="D287" s="4" t="s">
        <v>1114</v>
      </c>
      <c r="E287" s="4" t="s">
        <v>872</v>
      </c>
      <c r="F287" s="5">
        <v>12</v>
      </c>
      <c r="G287" s="6">
        <v>12348</v>
      </c>
      <c r="H287" s="11">
        <f t="shared" si="38"/>
        <v>1728.7200000000003</v>
      </c>
      <c r="I287" s="12">
        <f t="shared" si="39"/>
        <v>2716.56</v>
      </c>
      <c r="J287" s="12">
        <f t="shared" si="36"/>
        <v>16793.280000000002</v>
      </c>
      <c r="K287" s="12">
        <f t="shared" si="37"/>
        <v>18472.608000000004</v>
      </c>
      <c r="L287" s="7"/>
      <c r="M287" s="4" t="s">
        <v>1115</v>
      </c>
      <c r="N287" s="7" t="s">
        <v>1116</v>
      </c>
      <c r="O287" s="8" t="s">
        <v>1117</v>
      </c>
      <c r="P287" s="10">
        <v>45904</v>
      </c>
    </row>
    <row r="288" spans="1:16" ht="409.5" x14ac:dyDescent="0.2">
      <c r="A288" s="3" t="s">
        <v>871</v>
      </c>
      <c r="B288" s="4" t="s">
        <v>1112</v>
      </c>
      <c r="C288" s="4" t="s">
        <v>1118</v>
      </c>
      <c r="D288" s="4" t="s">
        <v>1114</v>
      </c>
      <c r="E288" s="4" t="s">
        <v>872</v>
      </c>
      <c r="F288" s="5">
        <v>12</v>
      </c>
      <c r="G288" s="6">
        <v>18522</v>
      </c>
      <c r="H288" s="11">
        <f t="shared" si="38"/>
        <v>2593.0800000000004</v>
      </c>
      <c r="I288" s="12">
        <f t="shared" si="39"/>
        <v>4074.84</v>
      </c>
      <c r="J288" s="12">
        <f t="shared" si="36"/>
        <v>25189.920000000002</v>
      </c>
      <c r="K288" s="12">
        <f t="shared" si="37"/>
        <v>27708.912000000004</v>
      </c>
      <c r="L288" s="7"/>
      <c r="M288" s="4" t="s">
        <v>1115</v>
      </c>
      <c r="N288" s="7" t="s">
        <v>1116</v>
      </c>
      <c r="O288" s="8" t="s">
        <v>1119</v>
      </c>
      <c r="P288" s="10">
        <v>45904</v>
      </c>
    </row>
    <row r="289" spans="1:16" ht="409.5" x14ac:dyDescent="0.2">
      <c r="A289" s="3" t="s">
        <v>871</v>
      </c>
      <c r="B289" s="4" t="s">
        <v>1112</v>
      </c>
      <c r="C289" s="4" t="s">
        <v>1120</v>
      </c>
      <c r="D289" s="4" t="s">
        <v>1114</v>
      </c>
      <c r="E289" s="4" t="s">
        <v>872</v>
      </c>
      <c r="F289" s="5">
        <v>12</v>
      </c>
      <c r="G289" s="6">
        <v>2469.6</v>
      </c>
      <c r="H289" s="11">
        <f t="shared" si="38"/>
        <v>345.74400000000003</v>
      </c>
      <c r="I289" s="12">
        <f t="shared" si="39"/>
        <v>543.31200000000001</v>
      </c>
      <c r="J289" s="12">
        <f t="shared" si="36"/>
        <v>3358.6559999999999</v>
      </c>
      <c r="K289" s="12">
        <f t="shared" si="37"/>
        <v>3694.5216</v>
      </c>
      <c r="L289" s="7"/>
      <c r="M289" s="4" t="s">
        <v>1115</v>
      </c>
      <c r="N289" s="7" t="s">
        <v>1116</v>
      </c>
      <c r="O289" s="8" t="s">
        <v>1121</v>
      </c>
      <c r="P289" s="10">
        <v>45904</v>
      </c>
    </row>
    <row r="290" spans="1:16" ht="409.5" x14ac:dyDescent="0.2">
      <c r="A290" s="3" t="s">
        <v>871</v>
      </c>
      <c r="B290" s="4" t="s">
        <v>1112</v>
      </c>
      <c r="C290" s="4" t="s">
        <v>1122</v>
      </c>
      <c r="D290" s="4" t="s">
        <v>1114</v>
      </c>
      <c r="E290" s="4" t="s">
        <v>872</v>
      </c>
      <c r="F290" s="5">
        <v>12</v>
      </c>
      <c r="G290" s="6">
        <v>6174</v>
      </c>
      <c r="H290" s="11">
        <f t="shared" si="38"/>
        <v>864.36000000000013</v>
      </c>
      <c r="I290" s="12">
        <f t="shared" si="39"/>
        <v>1358.28</v>
      </c>
      <c r="J290" s="12">
        <f t="shared" si="36"/>
        <v>8396.6400000000012</v>
      </c>
      <c r="K290" s="12">
        <f t="shared" si="37"/>
        <v>9236.3040000000019</v>
      </c>
      <c r="L290" s="7"/>
      <c r="M290" s="4" t="s">
        <v>1115</v>
      </c>
      <c r="N290" s="7" t="s">
        <v>1116</v>
      </c>
      <c r="O290" s="8" t="s">
        <v>1123</v>
      </c>
      <c r="P290" s="10">
        <v>45904</v>
      </c>
    </row>
    <row r="291" spans="1:16" ht="409.5" x14ac:dyDescent="0.2">
      <c r="A291" s="3" t="s">
        <v>871</v>
      </c>
      <c r="B291" s="4" t="s">
        <v>1112</v>
      </c>
      <c r="C291" s="4" t="s">
        <v>1124</v>
      </c>
      <c r="D291" s="4" t="s">
        <v>1114</v>
      </c>
      <c r="E291" s="4" t="s">
        <v>872</v>
      </c>
      <c r="F291" s="5">
        <v>12</v>
      </c>
      <c r="G291" s="6">
        <v>8643.6</v>
      </c>
      <c r="H291" s="11">
        <f t="shared" si="38"/>
        <v>1210.1040000000003</v>
      </c>
      <c r="I291" s="12">
        <f t="shared" si="39"/>
        <v>1901.5920000000001</v>
      </c>
      <c r="J291" s="12">
        <f t="shared" si="36"/>
        <v>11755.296000000002</v>
      </c>
      <c r="K291" s="12">
        <f t="shared" si="37"/>
        <v>12930.825600000004</v>
      </c>
      <c r="L291" s="7"/>
      <c r="M291" s="4" t="s">
        <v>1115</v>
      </c>
      <c r="N291" s="7" t="s">
        <v>1116</v>
      </c>
      <c r="O291" s="8" t="s">
        <v>1125</v>
      </c>
      <c r="P291" s="10">
        <v>45904</v>
      </c>
    </row>
    <row r="292" spans="1:16" ht="360" x14ac:dyDescent="0.2">
      <c r="A292" s="3" t="s">
        <v>225</v>
      </c>
      <c r="B292" s="4" t="s">
        <v>225</v>
      </c>
      <c r="C292" s="4" t="s">
        <v>943</v>
      </c>
      <c r="D292" s="4" t="s">
        <v>981</v>
      </c>
      <c r="E292" s="4" t="s">
        <v>226</v>
      </c>
      <c r="F292" s="5">
        <v>56</v>
      </c>
      <c r="G292" s="6">
        <v>87978.15</v>
      </c>
      <c r="H292" s="11">
        <f t="shared" si="38"/>
        <v>12316.941000000001</v>
      </c>
      <c r="I292" s="12">
        <f t="shared" si="39"/>
        <v>19355.192999999999</v>
      </c>
      <c r="J292" s="12">
        <f t="shared" si="36"/>
        <v>119650.284</v>
      </c>
      <c r="K292" s="12">
        <f t="shared" si="37"/>
        <v>131615.31240000002</v>
      </c>
      <c r="L292" s="7"/>
      <c r="M292" s="4" t="s">
        <v>937</v>
      </c>
      <c r="N292" s="7" t="s">
        <v>1269</v>
      </c>
      <c r="O292" s="8" t="s">
        <v>944</v>
      </c>
      <c r="P292" s="10">
        <v>45903</v>
      </c>
    </row>
    <row r="293" spans="1:16" ht="360" x14ac:dyDescent="0.2">
      <c r="A293" s="3" t="s">
        <v>225</v>
      </c>
      <c r="B293" s="4" t="s">
        <v>225</v>
      </c>
      <c r="C293" s="4" t="s">
        <v>936</v>
      </c>
      <c r="D293" s="4" t="s">
        <v>981</v>
      </c>
      <c r="E293" s="4" t="s">
        <v>226</v>
      </c>
      <c r="F293" s="5">
        <v>56</v>
      </c>
      <c r="G293" s="6">
        <v>87978.15</v>
      </c>
      <c r="H293" s="11">
        <f t="shared" si="38"/>
        <v>12316.941000000001</v>
      </c>
      <c r="I293" s="12">
        <f t="shared" si="39"/>
        <v>19355.192999999999</v>
      </c>
      <c r="J293" s="12">
        <f t="shared" si="36"/>
        <v>119650.284</v>
      </c>
      <c r="K293" s="12">
        <f t="shared" si="37"/>
        <v>131615.31240000002</v>
      </c>
      <c r="L293" s="7"/>
      <c r="M293" s="4" t="s">
        <v>937</v>
      </c>
      <c r="N293" s="7" t="s">
        <v>1269</v>
      </c>
      <c r="O293" s="8" t="s">
        <v>938</v>
      </c>
      <c r="P293" s="10">
        <v>45903</v>
      </c>
    </row>
    <row r="294" spans="1:16" ht="360" x14ac:dyDescent="0.2">
      <c r="A294" s="3" t="s">
        <v>225</v>
      </c>
      <c r="B294" s="4" t="s">
        <v>225</v>
      </c>
      <c r="C294" s="4" t="s">
        <v>947</v>
      </c>
      <c r="D294" s="4" t="s">
        <v>981</v>
      </c>
      <c r="E294" s="4" t="s">
        <v>226</v>
      </c>
      <c r="F294" s="5">
        <v>56</v>
      </c>
      <c r="G294" s="6">
        <v>87978.15</v>
      </c>
      <c r="H294" s="11">
        <f t="shared" si="38"/>
        <v>12316.941000000001</v>
      </c>
      <c r="I294" s="12">
        <f t="shared" si="39"/>
        <v>19355.192999999999</v>
      </c>
      <c r="J294" s="12">
        <f t="shared" si="36"/>
        <v>119650.284</v>
      </c>
      <c r="K294" s="12">
        <f t="shared" si="37"/>
        <v>131615.31240000002</v>
      </c>
      <c r="L294" s="7"/>
      <c r="M294" s="4" t="s">
        <v>937</v>
      </c>
      <c r="N294" s="7" t="s">
        <v>1269</v>
      </c>
      <c r="O294" s="8" t="s">
        <v>948</v>
      </c>
      <c r="P294" s="10">
        <v>45903</v>
      </c>
    </row>
    <row r="295" spans="1:16" ht="360" x14ac:dyDescent="0.2">
      <c r="A295" s="3" t="s">
        <v>225</v>
      </c>
      <c r="B295" s="4" t="s">
        <v>225</v>
      </c>
      <c r="C295" s="4" t="s">
        <v>545</v>
      </c>
      <c r="D295" s="4" t="s">
        <v>981</v>
      </c>
      <c r="E295" s="4" t="s">
        <v>226</v>
      </c>
      <c r="F295" s="5">
        <v>56</v>
      </c>
      <c r="G295" s="6">
        <v>100111.64</v>
      </c>
      <c r="H295" s="11">
        <f t="shared" si="38"/>
        <v>14015.629600000002</v>
      </c>
      <c r="I295" s="12">
        <f t="shared" si="39"/>
        <v>22024.560799999999</v>
      </c>
      <c r="J295" s="12">
        <f t="shared" si="36"/>
        <v>136151.83040000001</v>
      </c>
      <c r="K295" s="12">
        <f t="shared" si="37"/>
        <v>149767.01344000001</v>
      </c>
      <c r="L295" s="7"/>
      <c r="M295" s="4" t="s">
        <v>937</v>
      </c>
      <c r="N295" s="7" t="s">
        <v>1269</v>
      </c>
      <c r="O295" s="8" t="s">
        <v>945</v>
      </c>
      <c r="P295" s="10">
        <v>45903</v>
      </c>
    </row>
    <row r="296" spans="1:16" ht="360" x14ac:dyDescent="0.2">
      <c r="A296" s="3" t="s">
        <v>225</v>
      </c>
      <c r="B296" s="4" t="s">
        <v>225</v>
      </c>
      <c r="C296" s="4" t="s">
        <v>939</v>
      </c>
      <c r="D296" s="4" t="s">
        <v>981</v>
      </c>
      <c r="E296" s="4" t="s">
        <v>226</v>
      </c>
      <c r="F296" s="5">
        <v>56</v>
      </c>
      <c r="G296" s="6">
        <v>100111.64</v>
      </c>
      <c r="H296" s="11">
        <f t="shared" si="38"/>
        <v>14015.629600000002</v>
      </c>
      <c r="I296" s="12">
        <f t="shared" si="39"/>
        <v>22024.560799999999</v>
      </c>
      <c r="J296" s="12">
        <f t="shared" si="36"/>
        <v>136151.83040000001</v>
      </c>
      <c r="K296" s="12">
        <f t="shared" si="37"/>
        <v>149767.01344000001</v>
      </c>
      <c r="L296" s="7"/>
      <c r="M296" s="4" t="s">
        <v>937</v>
      </c>
      <c r="N296" s="7" t="s">
        <v>1269</v>
      </c>
      <c r="O296" s="8" t="s">
        <v>940</v>
      </c>
      <c r="P296" s="10">
        <v>45903</v>
      </c>
    </row>
    <row r="297" spans="1:16" ht="360" x14ac:dyDescent="0.2">
      <c r="A297" s="3" t="s">
        <v>225</v>
      </c>
      <c r="B297" s="4" t="s">
        <v>225</v>
      </c>
      <c r="C297" s="4" t="s">
        <v>540</v>
      </c>
      <c r="D297" s="4" t="s">
        <v>981</v>
      </c>
      <c r="E297" s="4" t="s">
        <v>226</v>
      </c>
      <c r="F297" s="5">
        <v>56</v>
      </c>
      <c r="G297" s="6">
        <v>100111.64</v>
      </c>
      <c r="H297" s="11">
        <f t="shared" si="38"/>
        <v>14015.629600000002</v>
      </c>
      <c r="I297" s="12">
        <f t="shared" si="39"/>
        <v>22024.560799999999</v>
      </c>
      <c r="J297" s="12">
        <f t="shared" si="36"/>
        <v>136151.83040000001</v>
      </c>
      <c r="K297" s="12">
        <f t="shared" si="37"/>
        <v>149767.01344000001</v>
      </c>
      <c r="L297" s="7"/>
      <c r="M297" s="4" t="s">
        <v>937</v>
      </c>
      <c r="N297" s="7" t="s">
        <v>1269</v>
      </c>
      <c r="O297" s="8" t="s">
        <v>949</v>
      </c>
      <c r="P297" s="10">
        <v>45903</v>
      </c>
    </row>
    <row r="298" spans="1:16" ht="360" x14ac:dyDescent="0.2">
      <c r="A298" s="3" t="s">
        <v>225</v>
      </c>
      <c r="B298" s="4" t="s">
        <v>225</v>
      </c>
      <c r="C298" s="4" t="s">
        <v>298</v>
      </c>
      <c r="D298" s="4" t="s">
        <v>981</v>
      </c>
      <c r="E298" s="4" t="s">
        <v>226</v>
      </c>
      <c r="F298" s="5">
        <v>56</v>
      </c>
      <c r="G298" s="6">
        <v>41896.21</v>
      </c>
      <c r="H298" s="11">
        <f t="shared" si="38"/>
        <v>5865.4694000000009</v>
      </c>
      <c r="I298" s="12">
        <f t="shared" si="39"/>
        <v>9217.1661999999997</v>
      </c>
      <c r="J298" s="12">
        <f t="shared" si="36"/>
        <v>56978.845600000001</v>
      </c>
      <c r="K298" s="12">
        <f t="shared" si="37"/>
        <v>62676.730160000006</v>
      </c>
      <c r="L298" s="7"/>
      <c r="M298" s="4" t="s">
        <v>937</v>
      </c>
      <c r="N298" s="7" t="s">
        <v>1269</v>
      </c>
      <c r="O298" s="8" t="s">
        <v>946</v>
      </c>
      <c r="P298" s="10">
        <v>45903</v>
      </c>
    </row>
    <row r="299" spans="1:16" ht="360" x14ac:dyDescent="0.2">
      <c r="A299" s="3" t="s">
        <v>225</v>
      </c>
      <c r="B299" s="4" t="s">
        <v>225</v>
      </c>
      <c r="C299" s="4" t="s">
        <v>941</v>
      </c>
      <c r="D299" s="4" t="s">
        <v>981</v>
      </c>
      <c r="E299" s="4" t="s">
        <v>226</v>
      </c>
      <c r="F299" s="5">
        <v>56</v>
      </c>
      <c r="G299" s="6">
        <v>41896.21</v>
      </c>
      <c r="H299" s="11">
        <f t="shared" si="38"/>
        <v>5865.4694000000009</v>
      </c>
      <c r="I299" s="12">
        <f t="shared" si="39"/>
        <v>9217.1661999999997</v>
      </c>
      <c r="J299" s="12">
        <f t="shared" si="36"/>
        <v>56978.845600000001</v>
      </c>
      <c r="K299" s="12">
        <f t="shared" si="37"/>
        <v>62676.730160000006</v>
      </c>
      <c r="L299" s="7"/>
      <c r="M299" s="4" t="s">
        <v>937</v>
      </c>
      <c r="N299" s="7" t="s">
        <v>1269</v>
      </c>
      <c r="O299" s="8" t="s">
        <v>942</v>
      </c>
      <c r="P299" s="10">
        <v>45903</v>
      </c>
    </row>
    <row r="300" spans="1:16" ht="360" x14ac:dyDescent="0.2">
      <c r="A300" s="3" t="s">
        <v>225</v>
      </c>
      <c r="B300" s="4" t="s">
        <v>225</v>
      </c>
      <c r="C300" s="4" t="s">
        <v>539</v>
      </c>
      <c r="D300" s="4" t="s">
        <v>981</v>
      </c>
      <c r="E300" s="4" t="s">
        <v>226</v>
      </c>
      <c r="F300" s="5">
        <v>56</v>
      </c>
      <c r="G300" s="6">
        <v>41896.21</v>
      </c>
      <c r="H300" s="11">
        <f t="shared" si="38"/>
        <v>5865.4694000000009</v>
      </c>
      <c r="I300" s="12">
        <f t="shared" si="39"/>
        <v>9217.1661999999997</v>
      </c>
      <c r="J300" s="12">
        <f t="shared" si="36"/>
        <v>56978.845600000001</v>
      </c>
      <c r="K300" s="12">
        <f t="shared" si="37"/>
        <v>62676.730160000006</v>
      </c>
      <c r="L300" s="7"/>
      <c r="M300" s="4" t="s">
        <v>937</v>
      </c>
      <c r="N300" s="7" t="s">
        <v>1269</v>
      </c>
      <c r="O300" s="8" t="s">
        <v>950</v>
      </c>
      <c r="P300" s="10">
        <v>45903</v>
      </c>
    </row>
    <row r="301" spans="1:16" ht="240" x14ac:dyDescent="0.2">
      <c r="A301" s="3" t="s">
        <v>39</v>
      </c>
      <c r="B301" s="4" t="s">
        <v>39</v>
      </c>
      <c r="C301" s="4" t="s">
        <v>901</v>
      </c>
      <c r="D301" s="4" t="s">
        <v>535</v>
      </c>
      <c r="E301" s="4" t="s">
        <v>376</v>
      </c>
      <c r="F301" s="5">
        <v>1</v>
      </c>
      <c r="G301" s="6">
        <v>32.950000000000003</v>
      </c>
      <c r="H301" s="11">
        <f>G301*0.17</f>
        <v>5.6015000000000006</v>
      </c>
      <c r="I301" s="12">
        <f>G301*0.3</f>
        <v>9.8849999999999998</v>
      </c>
      <c r="J301" s="12">
        <f t="shared" si="36"/>
        <v>48.436500000000002</v>
      </c>
      <c r="K301" s="12">
        <f t="shared" si="37"/>
        <v>53.280150000000006</v>
      </c>
      <c r="L301" s="7"/>
      <c r="M301" s="4" t="s">
        <v>635</v>
      </c>
      <c r="N301" s="7" t="s">
        <v>1394</v>
      </c>
      <c r="O301" s="8" t="s">
        <v>1395</v>
      </c>
      <c r="P301" s="10">
        <v>45908</v>
      </c>
    </row>
    <row r="302" spans="1:16" ht="240" x14ac:dyDescent="0.2">
      <c r="A302" s="3" t="s">
        <v>39</v>
      </c>
      <c r="B302" s="4" t="s">
        <v>39</v>
      </c>
      <c r="C302" s="4" t="s">
        <v>902</v>
      </c>
      <c r="D302" s="4" t="s">
        <v>535</v>
      </c>
      <c r="E302" s="4" t="s">
        <v>376</v>
      </c>
      <c r="F302" s="5">
        <v>1</v>
      </c>
      <c r="G302" s="6">
        <v>30.29</v>
      </c>
      <c r="H302" s="11">
        <f>G302*0.17</f>
        <v>5.1493000000000002</v>
      </c>
      <c r="I302" s="12">
        <f>G302*0.3</f>
        <v>9.0869999999999997</v>
      </c>
      <c r="J302" s="12">
        <f t="shared" si="36"/>
        <v>44.526300000000006</v>
      </c>
      <c r="K302" s="12">
        <f t="shared" si="37"/>
        <v>48.978930000000013</v>
      </c>
      <c r="L302" s="7"/>
      <c r="M302" s="4" t="s">
        <v>635</v>
      </c>
      <c r="N302" s="7" t="s">
        <v>1394</v>
      </c>
      <c r="O302" s="8" t="s">
        <v>1396</v>
      </c>
      <c r="P302" s="10">
        <v>45908</v>
      </c>
    </row>
    <row r="303" spans="1:16" ht="270" x14ac:dyDescent="0.2">
      <c r="A303" s="3" t="s">
        <v>202</v>
      </c>
      <c r="B303" s="4" t="s">
        <v>278</v>
      </c>
      <c r="C303" s="4" t="s">
        <v>279</v>
      </c>
      <c r="D303" s="4" t="s">
        <v>824</v>
      </c>
      <c r="E303" s="4" t="s">
        <v>267</v>
      </c>
      <c r="F303" s="5">
        <v>60</v>
      </c>
      <c r="G303" s="6">
        <v>1710.75</v>
      </c>
      <c r="H303" s="11">
        <f t="shared" ref="H303:H334" si="40">G303*0.14</f>
        <v>239.50500000000002</v>
      </c>
      <c r="I303" s="12">
        <f t="shared" ref="I303:I334" si="41">G303*0.22</f>
        <v>376.36500000000001</v>
      </c>
      <c r="J303" s="12">
        <f t="shared" si="36"/>
        <v>2326.62</v>
      </c>
      <c r="K303" s="12">
        <f t="shared" si="37"/>
        <v>2559.2820000000002</v>
      </c>
      <c r="L303" s="7"/>
      <c r="M303" s="4" t="s">
        <v>280</v>
      </c>
      <c r="N303" s="7" t="s">
        <v>1102</v>
      </c>
      <c r="O303" s="8" t="s">
        <v>281</v>
      </c>
      <c r="P303" s="10">
        <v>45901</v>
      </c>
    </row>
    <row r="304" spans="1:16" ht="270" x14ac:dyDescent="0.2">
      <c r="A304" s="3" t="s">
        <v>290</v>
      </c>
      <c r="B304" s="4" t="s">
        <v>1046</v>
      </c>
      <c r="C304" s="4" t="s">
        <v>1051</v>
      </c>
      <c r="D304" s="4" t="s">
        <v>824</v>
      </c>
      <c r="E304" s="4" t="s">
        <v>291</v>
      </c>
      <c r="F304" s="5">
        <v>1</v>
      </c>
      <c r="G304" s="6">
        <v>4279.55</v>
      </c>
      <c r="H304" s="11">
        <f t="shared" si="40"/>
        <v>599.13700000000006</v>
      </c>
      <c r="I304" s="12">
        <f t="shared" si="41"/>
        <v>941.50100000000009</v>
      </c>
      <c r="J304" s="12">
        <f t="shared" si="36"/>
        <v>5820.1880000000001</v>
      </c>
      <c r="K304" s="12">
        <f t="shared" si="37"/>
        <v>6402.2068000000008</v>
      </c>
      <c r="L304" s="7"/>
      <c r="M304" s="4" t="s">
        <v>1048</v>
      </c>
      <c r="N304" s="7" t="s">
        <v>1049</v>
      </c>
      <c r="O304" s="8" t="s">
        <v>1052</v>
      </c>
      <c r="P304" s="10">
        <v>45901</v>
      </c>
    </row>
    <row r="305" spans="1:16" ht="270" x14ac:dyDescent="0.2">
      <c r="A305" s="3" t="s">
        <v>290</v>
      </c>
      <c r="B305" s="4" t="s">
        <v>1046</v>
      </c>
      <c r="C305" s="4" t="s">
        <v>1047</v>
      </c>
      <c r="D305" s="4" t="s">
        <v>824</v>
      </c>
      <c r="E305" s="4" t="s">
        <v>291</v>
      </c>
      <c r="F305" s="5">
        <v>1</v>
      </c>
      <c r="G305" s="6">
        <v>4279.55</v>
      </c>
      <c r="H305" s="11">
        <f t="shared" si="40"/>
        <v>599.13700000000006</v>
      </c>
      <c r="I305" s="12">
        <f t="shared" si="41"/>
        <v>941.50100000000009</v>
      </c>
      <c r="J305" s="12">
        <f t="shared" si="36"/>
        <v>5820.1880000000001</v>
      </c>
      <c r="K305" s="12">
        <f t="shared" si="37"/>
        <v>6402.2068000000008</v>
      </c>
      <c r="L305" s="7"/>
      <c r="M305" s="4" t="s">
        <v>1048</v>
      </c>
      <c r="N305" s="7" t="s">
        <v>1049</v>
      </c>
      <c r="O305" s="8" t="s">
        <v>1050</v>
      </c>
      <c r="P305" s="10">
        <v>45901</v>
      </c>
    </row>
    <row r="306" spans="1:16" ht="270" x14ac:dyDescent="0.2">
      <c r="A306" s="3" t="s">
        <v>290</v>
      </c>
      <c r="B306" s="4" t="s">
        <v>1046</v>
      </c>
      <c r="C306" s="4" t="s">
        <v>823</v>
      </c>
      <c r="D306" s="4" t="s">
        <v>824</v>
      </c>
      <c r="E306" s="4" t="s">
        <v>291</v>
      </c>
      <c r="F306" s="5">
        <v>1</v>
      </c>
      <c r="G306" s="6">
        <v>4279.55</v>
      </c>
      <c r="H306" s="11">
        <f t="shared" si="40"/>
        <v>599.13700000000006</v>
      </c>
      <c r="I306" s="12">
        <f t="shared" si="41"/>
        <v>941.50100000000009</v>
      </c>
      <c r="J306" s="12">
        <f t="shared" si="36"/>
        <v>5820.1880000000001</v>
      </c>
      <c r="K306" s="12">
        <f t="shared" si="37"/>
        <v>6402.2068000000008</v>
      </c>
      <c r="L306" s="7"/>
      <c r="M306" s="4" t="s">
        <v>1048</v>
      </c>
      <c r="N306" s="7" t="s">
        <v>1049</v>
      </c>
      <c r="O306" s="8" t="s">
        <v>1053</v>
      </c>
      <c r="P306" s="10">
        <v>45901</v>
      </c>
    </row>
    <row r="307" spans="1:16" ht="270" x14ac:dyDescent="0.2">
      <c r="A307" s="3" t="s">
        <v>290</v>
      </c>
      <c r="B307" s="4" t="s">
        <v>1046</v>
      </c>
      <c r="C307" s="4" t="s">
        <v>982</v>
      </c>
      <c r="D307" s="4" t="s">
        <v>824</v>
      </c>
      <c r="E307" s="4" t="s">
        <v>291</v>
      </c>
      <c r="F307" s="5">
        <v>1</v>
      </c>
      <c r="G307" s="6">
        <v>7275.24</v>
      </c>
      <c r="H307" s="11">
        <f t="shared" si="40"/>
        <v>1018.5336000000001</v>
      </c>
      <c r="I307" s="12">
        <f t="shared" si="41"/>
        <v>1600.5527999999999</v>
      </c>
      <c r="J307" s="12">
        <f t="shared" si="36"/>
        <v>9894.3263999999999</v>
      </c>
      <c r="K307" s="12">
        <f t="shared" si="37"/>
        <v>10883.759040000001</v>
      </c>
      <c r="L307" s="7"/>
      <c r="M307" s="4" t="s">
        <v>1048</v>
      </c>
      <c r="N307" s="7" t="s">
        <v>1049</v>
      </c>
      <c r="O307" s="8" t="s">
        <v>1054</v>
      </c>
      <c r="P307" s="10">
        <v>45901</v>
      </c>
    </row>
    <row r="308" spans="1:16" ht="270" x14ac:dyDescent="0.2">
      <c r="A308" s="3" t="s">
        <v>290</v>
      </c>
      <c r="B308" s="4" t="s">
        <v>1046</v>
      </c>
      <c r="C308" s="4" t="s">
        <v>983</v>
      </c>
      <c r="D308" s="4" t="s">
        <v>824</v>
      </c>
      <c r="E308" s="4" t="s">
        <v>291</v>
      </c>
      <c r="F308" s="5">
        <v>1</v>
      </c>
      <c r="G308" s="6">
        <v>10270.92</v>
      </c>
      <c r="H308" s="11">
        <f t="shared" si="40"/>
        <v>1437.9288000000001</v>
      </c>
      <c r="I308" s="12">
        <f t="shared" si="41"/>
        <v>2259.6024000000002</v>
      </c>
      <c r="J308" s="12">
        <f t="shared" si="36"/>
        <v>13968.4512</v>
      </c>
      <c r="K308" s="12">
        <f t="shared" si="37"/>
        <v>15365.296320000001</v>
      </c>
      <c r="L308" s="7"/>
      <c r="M308" s="4" t="s">
        <v>1048</v>
      </c>
      <c r="N308" s="7" t="s">
        <v>1049</v>
      </c>
      <c r="O308" s="8" t="s">
        <v>1055</v>
      </c>
      <c r="P308" s="10">
        <v>45901</v>
      </c>
    </row>
    <row r="309" spans="1:16" ht="409.5" x14ac:dyDescent="0.2">
      <c r="A309" s="3" t="s">
        <v>40</v>
      </c>
      <c r="B309" s="4" t="s">
        <v>1166</v>
      </c>
      <c r="C309" s="4" t="s">
        <v>189</v>
      </c>
      <c r="D309" s="4" t="s">
        <v>252</v>
      </c>
      <c r="E309" s="4" t="s">
        <v>113</v>
      </c>
      <c r="F309" s="5">
        <v>50</v>
      </c>
      <c r="G309" s="6">
        <v>1407.25</v>
      </c>
      <c r="H309" s="11">
        <f t="shared" si="40"/>
        <v>197.01500000000001</v>
      </c>
      <c r="I309" s="12">
        <f t="shared" si="41"/>
        <v>309.59500000000003</v>
      </c>
      <c r="J309" s="12">
        <f t="shared" si="36"/>
        <v>1913.8600000000001</v>
      </c>
      <c r="K309" s="12">
        <f t="shared" si="37"/>
        <v>2105.2460000000001</v>
      </c>
      <c r="L309" s="7"/>
      <c r="M309" s="4" t="s">
        <v>1167</v>
      </c>
      <c r="N309" s="7" t="s">
        <v>1168</v>
      </c>
      <c r="O309" s="8" t="s">
        <v>1169</v>
      </c>
      <c r="P309" s="10">
        <v>45904</v>
      </c>
    </row>
    <row r="310" spans="1:16" ht="409.5" x14ac:dyDescent="0.2">
      <c r="A310" s="3" t="s">
        <v>40</v>
      </c>
      <c r="B310" s="4" t="s">
        <v>1166</v>
      </c>
      <c r="C310" s="4" t="s">
        <v>188</v>
      </c>
      <c r="D310" s="4" t="s">
        <v>252</v>
      </c>
      <c r="E310" s="4" t="s">
        <v>113</v>
      </c>
      <c r="F310" s="5">
        <v>50</v>
      </c>
      <c r="G310" s="6">
        <v>3054.64</v>
      </c>
      <c r="H310" s="11">
        <f t="shared" si="40"/>
        <v>427.64960000000002</v>
      </c>
      <c r="I310" s="12">
        <f t="shared" si="41"/>
        <v>672.02080000000001</v>
      </c>
      <c r="J310" s="12">
        <f t="shared" si="36"/>
        <v>4154.3104000000003</v>
      </c>
      <c r="K310" s="12">
        <f t="shared" si="37"/>
        <v>4569.7414400000007</v>
      </c>
      <c r="L310" s="7"/>
      <c r="M310" s="4" t="s">
        <v>1167</v>
      </c>
      <c r="N310" s="7" t="s">
        <v>1168</v>
      </c>
      <c r="O310" s="8" t="s">
        <v>1170</v>
      </c>
      <c r="P310" s="10">
        <v>45904</v>
      </c>
    </row>
    <row r="311" spans="1:16" ht="409.5" x14ac:dyDescent="0.2">
      <c r="A311" s="3" t="s">
        <v>40</v>
      </c>
      <c r="B311" s="4" t="s">
        <v>1166</v>
      </c>
      <c r="C311" s="4" t="s">
        <v>187</v>
      </c>
      <c r="D311" s="4" t="s">
        <v>252</v>
      </c>
      <c r="E311" s="4" t="s">
        <v>113</v>
      </c>
      <c r="F311" s="5">
        <v>50</v>
      </c>
      <c r="G311" s="6">
        <v>15085.25</v>
      </c>
      <c r="H311" s="11">
        <f t="shared" si="40"/>
        <v>2111.9350000000004</v>
      </c>
      <c r="I311" s="12">
        <f t="shared" si="41"/>
        <v>3318.7550000000001</v>
      </c>
      <c r="J311" s="12">
        <f t="shared" si="36"/>
        <v>20515.940000000002</v>
      </c>
      <c r="K311" s="12">
        <f t="shared" si="37"/>
        <v>22567.534000000003</v>
      </c>
      <c r="L311" s="7"/>
      <c r="M311" s="4" t="s">
        <v>1167</v>
      </c>
      <c r="N311" s="7" t="s">
        <v>1168</v>
      </c>
      <c r="O311" s="8" t="s">
        <v>1171</v>
      </c>
      <c r="P311" s="10">
        <v>45904</v>
      </c>
    </row>
    <row r="312" spans="1:16" ht="315" x14ac:dyDescent="0.2">
      <c r="A312" s="3" t="s">
        <v>41</v>
      </c>
      <c r="B312" s="4" t="s">
        <v>42</v>
      </c>
      <c r="C312" s="4" t="s">
        <v>469</v>
      </c>
      <c r="D312" s="4" t="s">
        <v>1441</v>
      </c>
      <c r="E312" s="4" t="s">
        <v>144</v>
      </c>
      <c r="F312" s="5">
        <v>1</v>
      </c>
      <c r="G312" s="6">
        <v>721</v>
      </c>
      <c r="H312" s="11">
        <f t="shared" si="40"/>
        <v>100.94000000000001</v>
      </c>
      <c r="I312" s="12">
        <f t="shared" si="41"/>
        <v>158.62</v>
      </c>
      <c r="J312" s="12">
        <f t="shared" si="36"/>
        <v>980.56000000000006</v>
      </c>
      <c r="K312" s="12">
        <f t="shared" si="37"/>
        <v>1078.6160000000002</v>
      </c>
      <c r="L312" s="7"/>
      <c r="M312" s="4" t="s">
        <v>90</v>
      </c>
      <c r="N312" s="7" t="s">
        <v>1442</v>
      </c>
      <c r="O312" s="8" t="s">
        <v>1443</v>
      </c>
      <c r="P312" s="10">
        <v>45909</v>
      </c>
    </row>
    <row r="313" spans="1:16" ht="390" x14ac:dyDescent="0.2">
      <c r="A313" s="3" t="s">
        <v>124</v>
      </c>
      <c r="B313" s="4" t="s">
        <v>1261</v>
      </c>
      <c r="C313" s="4" t="s">
        <v>238</v>
      </c>
      <c r="D313" s="4" t="s">
        <v>759</v>
      </c>
      <c r="E313" s="4" t="s">
        <v>339</v>
      </c>
      <c r="F313" s="5">
        <v>60</v>
      </c>
      <c r="G313" s="6">
        <v>1925.13</v>
      </c>
      <c r="H313" s="11">
        <f t="shared" si="40"/>
        <v>269.51820000000004</v>
      </c>
      <c r="I313" s="12">
        <f t="shared" si="41"/>
        <v>423.52860000000004</v>
      </c>
      <c r="J313" s="12">
        <f t="shared" si="36"/>
        <v>2618.1768000000002</v>
      </c>
      <c r="K313" s="12">
        <f t="shared" si="37"/>
        <v>2879.9944800000003</v>
      </c>
      <c r="L313" s="7"/>
      <c r="M313" s="4" t="s">
        <v>974</v>
      </c>
      <c r="N313" s="7" t="s">
        <v>1262</v>
      </c>
      <c r="O313" s="8" t="s">
        <v>1263</v>
      </c>
      <c r="P313" s="10">
        <v>45901</v>
      </c>
    </row>
    <row r="314" spans="1:16" ht="390" x14ac:dyDescent="0.2">
      <c r="A314" s="3" t="s">
        <v>124</v>
      </c>
      <c r="B314" s="4" t="s">
        <v>1261</v>
      </c>
      <c r="C314" s="4" t="s">
        <v>975</v>
      </c>
      <c r="D314" s="4" t="s">
        <v>759</v>
      </c>
      <c r="E314" s="4" t="s">
        <v>339</v>
      </c>
      <c r="F314" s="5">
        <v>60</v>
      </c>
      <c r="G314" s="6">
        <v>3157.11</v>
      </c>
      <c r="H314" s="11">
        <f t="shared" si="40"/>
        <v>441.99540000000007</v>
      </c>
      <c r="I314" s="12">
        <f t="shared" si="41"/>
        <v>694.56420000000003</v>
      </c>
      <c r="J314" s="12">
        <f t="shared" si="36"/>
        <v>4293.6696000000002</v>
      </c>
      <c r="K314" s="12">
        <f t="shared" si="37"/>
        <v>4723.0365600000005</v>
      </c>
      <c r="L314" s="7"/>
      <c r="M314" s="4" t="s">
        <v>974</v>
      </c>
      <c r="N314" s="7" t="s">
        <v>1262</v>
      </c>
      <c r="O314" s="8" t="s">
        <v>1264</v>
      </c>
      <c r="P314" s="10">
        <v>45901</v>
      </c>
    </row>
    <row r="315" spans="1:16" ht="409.5" x14ac:dyDescent="0.2">
      <c r="A315" s="3" t="s">
        <v>43</v>
      </c>
      <c r="B315" s="4" t="s">
        <v>43</v>
      </c>
      <c r="C315" s="4" t="s">
        <v>900</v>
      </c>
      <c r="D315" s="4" t="s">
        <v>243</v>
      </c>
      <c r="E315" s="4" t="s">
        <v>126</v>
      </c>
      <c r="F315" s="5">
        <v>100</v>
      </c>
      <c r="G315" s="6">
        <v>2039.28</v>
      </c>
      <c r="H315" s="11">
        <f t="shared" si="40"/>
        <v>285.49920000000003</v>
      </c>
      <c r="I315" s="12">
        <f t="shared" si="41"/>
        <v>448.64159999999998</v>
      </c>
      <c r="J315" s="12">
        <f t="shared" si="36"/>
        <v>2773.4207999999999</v>
      </c>
      <c r="K315" s="12">
        <f t="shared" si="37"/>
        <v>3050.7628800000002</v>
      </c>
      <c r="L315" s="7"/>
      <c r="M315" s="4" t="s">
        <v>1320</v>
      </c>
      <c r="N315" s="7" t="s">
        <v>1321</v>
      </c>
      <c r="O315" s="8" t="s">
        <v>525</v>
      </c>
      <c r="P315" s="10">
        <v>45905</v>
      </c>
    </row>
    <row r="316" spans="1:16" ht="409.5" x14ac:dyDescent="0.2">
      <c r="A316" s="3" t="s">
        <v>43</v>
      </c>
      <c r="B316" s="4" t="s">
        <v>43</v>
      </c>
      <c r="C316" s="4" t="s">
        <v>827</v>
      </c>
      <c r="D316" s="4" t="s">
        <v>243</v>
      </c>
      <c r="E316" s="4" t="s">
        <v>126</v>
      </c>
      <c r="F316" s="5">
        <v>30</v>
      </c>
      <c r="G316" s="6">
        <v>1176.9100000000001</v>
      </c>
      <c r="H316" s="11">
        <f t="shared" si="40"/>
        <v>164.76740000000004</v>
      </c>
      <c r="I316" s="12">
        <f t="shared" si="41"/>
        <v>258.92020000000002</v>
      </c>
      <c r="J316" s="12">
        <f t="shared" si="36"/>
        <v>1600.5976000000001</v>
      </c>
      <c r="K316" s="12">
        <f t="shared" si="37"/>
        <v>1760.6573600000002</v>
      </c>
      <c r="L316" s="7"/>
      <c r="M316" s="4" t="s">
        <v>1320</v>
      </c>
      <c r="N316" s="7" t="s">
        <v>1321</v>
      </c>
      <c r="O316" s="8" t="s">
        <v>528</v>
      </c>
      <c r="P316" s="10">
        <v>45905</v>
      </c>
    </row>
    <row r="317" spans="1:16" ht="409.5" x14ac:dyDescent="0.2">
      <c r="A317" s="3" t="s">
        <v>43</v>
      </c>
      <c r="B317" s="4" t="s">
        <v>43</v>
      </c>
      <c r="C317" s="4" t="s">
        <v>899</v>
      </c>
      <c r="D317" s="4" t="s">
        <v>243</v>
      </c>
      <c r="E317" s="4" t="s">
        <v>126</v>
      </c>
      <c r="F317" s="5">
        <v>60</v>
      </c>
      <c r="G317" s="6">
        <v>1202.73</v>
      </c>
      <c r="H317" s="11">
        <f t="shared" si="40"/>
        <v>168.38220000000001</v>
      </c>
      <c r="I317" s="12">
        <f t="shared" si="41"/>
        <v>264.60059999999999</v>
      </c>
      <c r="J317" s="12">
        <f t="shared" si="36"/>
        <v>1635.7128</v>
      </c>
      <c r="K317" s="12">
        <f t="shared" si="37"/>
        <v>1799.2840800000001</v>
      </c>
      <c r="L317" s="7"/>
      <c r="M317" s="4" t="s">
        <v>1320</v>
      </c>
      <c r="N317" s="7" t="s">
        <v>1321</v>
      </c>
      <c r="O317" s="8" t="s">
        <v>527</v>
      </c>
      <c r="P317" s="10">
        <v>45905</v>
      </c>
    </row>
    <row r="318" spans="1:16" ht="409.5" x14ac:dyDescent="0.2">
      <c r="A318" s="3" t="s">
        <v>43</v>
      </c>
      <c r="B318" s="4" t="s">
        <v>43</v>
      </c>
      <c r="C318" s="4" t="s">
        <v>898</v>
      </c>
      <c r="D318" s="4" t="s">
        <v>243</v>
      </c>
      <c r="E318" s="4" t="s">
        <v>126</v>
      </c>
      <c r="F318" s="5">
        <v>90</v>
      </c>
      <c r="G318" s="6">
        <v>1819.72</v>
      </c>
      <c r="H318" s="11">
        <f t="shared" si="40"/>
        <v>254.76080000000002</v>
      </c>
      <c r="I318" s="12">
        <f t="shared" si="41"/>
        <v>400.33840000000004</v>
      </c>
      <c r="J318" s="12">
        <f t="shared" si="36"/>
        <v>2474.8192000000004</v>
      </c>
      <c r="K318" s="12">
        <f t="shared" si="37"/>
        <v>2722.3011200000005</v>
      </c>
      <c r="L318" s="7"/>
      <c r="M318" s="4" t="s">
        <v>1320</v>
      </c>
      <c r="N318" s="7" t="s">
        <v>1321</v>
      </c>
      <c r="O318" s="8" t="s">
        <v>526</v>
      </c>
      <c r="P318" s="10">
        <v>45905</v>
      </c>
    </row>
    <row r="319" spans="1:16" ht="409.5" x14ac:dyDescent="0.2">
      <c r="A319" s="3" t="s">
        <v>43</v>
      </c>
      <c r="B319" s="4" t="s">
        <v>43</v>
      </c>
      <c r="C319" s="4" t="s">
        <v>913</v>
      </c>
      <c r="D319" s="4" t="s">
        <v>243</v>
      </c>
      <c r="E319" s="4" t="s">
        <v>126</v>
      </c>
      <c r="F319" s="5">
        <v>60</v>
      </c>
      <c r="G319" s="6">
        <v>1202.73</v>
      </c>
      <c r="H319" s="11">
        <f t="shared" si="40"/>
        <v>168.38220000000001</v>
      </c>
      <c r="I319" s="12">
        <f t="shared" si="41"/>
        <v>264.60059999999999</v>
      </c>
      <c r="J319" s="12">
        <f t="shared" si="36"/>
        <v>1635.7128</v>
      </c>
      <c r="K319" s="12">
        <f t="shared" si="37"/>
        <v>1799.2840800000001</v>
      </c>
      <c r="L319" s="7"/>
      <c r="M319" s="4" t="s">
        <v>1320</v>
      </c>
      <c r="N319" s="7" t="s">
        <v>1321</v>
      </c>
      <c r="O319" s="8" t="s">
        <v>523</v>
      </c>
      <c r="P319" s="10">
        <v>45905</v>
      </c>
    </row>
    <row r="320" spans="1:16" ht="409.5" x14ac:dyDescent="0.2">
      <c r="A320" s="3" t="s">
        <v>43</v>
      </c>
      <c r="B320" s="4" t="s">
        <v>43</v>
      </c>
      <c r="C320" s="4" t="s">
        <v>914</v>
      </c>
      <c r="D320" s="4" t="s">
        <v>243</v>
      </c>
      <c r="E320" s="4" t="s">
        <v>126</v>
      </c>
      <c r="F320" s="5">
        <v>90</v>
      </c>
      <c r="G320" s="6">
        <v>1819.72</v>
      </c>
      <c r="H320" s="11">
        <f t="shared" si="40"/>
        <v>254.76080000000002</v>
      </c>
      <c r="I320" s="12">
        <f t="shared" si="41"/>
        <v>400.33840000000004</v>
      </c>
      <c r="J320" s="12">
        <f t="shared" si="36"/>
        <v>2474.8192000000004</v>
      </c>
      <c r="K320" s="12">
        <f t="shared" si="37"/>
        <v>2722.3011200000005</v>
      </c>
      <c r="L320" s="7"/>
      <c r="M320" s="4" t="s">
        <v>1320</v>
      </c>
      <c r="N320" s="7" t="s">
        <v>1321</v>
      </c>
      <c r="O320" s="8" t="s">
        <v>522</v>
      </c>
      <c r="P320" s="10">
        <v>45905</v>
      </c>
    </row>
    <row r="321" spans="1:16" ht="409.5" x14ac:dyDescent="0.2">
      <c r="A321" s="3" t="s">
        <v>43</v>
      </c>
      <c r="B321" s="4" t="s">
        <v>43</v>
      </c>
      <c r="C321" s="4" t="s">
        <v>955</v>
      </c>
      <c r="D321" s="4" t="s">
        <v>243</v>
      </c>
      <c r="E321" s="4" t="s">
        <v>126</v>
      </c>
      <c r="F321" s="5">
        <v>30</v>
      </c>
      <c r="G321" s="6">
        <v>1176.9100000000001</v>
      </c>
      <c r="H321" s="11">
        <f t="shared" si="40"/>
        <v>164.76740000000004</v>
      </c>
      <c r="I321" s="12">
        <f t="shared" si="41"/>
        <v>258.92020000000002</v>
      </c>
      <c r="J321" s="12">
        <f t="shared" si="36"/>
        <v>1600.5976000000001</v>
      </c>
      <c r="K321" s="12">
        <f t="shared" si="37"/>
        <v>1760.6573600000002</v>
      </c>
      <c r="L321" s="7"/>
      <c r="M321" s="4" t="s">
        <v>1320</v>
      </c>
      <c r="N321" s="7" t="s">
        <v>1321</v>
      </c>
      <c r="O321" s="8" t="s">
        <v>524</v>
      </c>
      <c r="P321" s="10">
        <v>45905</v>
      </c>
    </row>
    <row r="322" spans="1:16" ht="409.5" x14ac:dyDescent="0.2">
      <c r="A322" s="3" t="s">
        <v>43</v>
      </c>
      <c r="B322" s="4" t="s">
        <v>43</v>
      </c>
      <c r="C322" s="4" t="s">
        <v>897</v>
      </c>
      <c r="D322" s="4" t="s">
        <v>243</v>
      </c>
      <c r="E322" s="4" t="s">
        <v>126</v>
      </c>
      <c r="F322" s="5">
        <v>20</v>
      </c>
      <c r="G322" s="6">
        <v>784.61</v>
      </c>
      <c r="H322" s="11">
        <f t="shared" si="40"/>
        <v>109.84540000000001</v>
      </c>
      <c r="I322" s="12">
        <f t="shared" si="41"/>
        <v>172.61420000000001</v>
      </c>
      <c r="J322" s="12">
        <f t="shared" si="36"/>
        <v>1067.0696</v>
      </c>
      <c r="K322" s="12">
        <f t="shared" si="37"/>
        <v>1173.7765600000002</v>
      </c>
      <c r="L322" s="7"/>
      <c r="M322" s="4" t="s">
        <v>1320</v>
      </c>
      <c r="N322" s="7" t="s">
        <v>1321</v>
      </c>
      <c r="O322" s="8" t="s">
        <v>519</v>
      </c>
      <c r="P322" s="10">
        <v>45905</v>
      </c>
    </row>
    <row r="323" spans="1:16" ht="409.5" x14ac:dyDescent="0.2">
      <c r="A323" s="3" t="s">
        <v>43</v>
      </c>
      <c r="B323" s="4" t="s">
        <v>43</v>
      </c>
      <c r="C323" s="4" t="s">
        <v>1322</v>
      </c>
      <c r="D323" s="4" t="s">
        <v>243</v>
      </c>
      <c r="E323" s="4" t="s">
        <v>126</v>
      </c>
      <c r="F323" s="5">
        <v>60</v>
      </c>
      <c r="G323" s="6">
        <v>1202.73</v>
      </c>
      <c r="H323" s="11">
        <f t="shared" si="40"/>
        <v>168.38220000000001</v>
      </c>
      <c r="I323" s="12">
        <f t="shared" si="41"/>
        <v>264.60059999999999</v>
      </c>
      <c r="J323" s="12">
        <f t="shared" ref="J323:J386" si="42">G323+H323+I323</f>
        <v>1635.7128</v>
      </c>
      <c r="K323" s="12">
        <f t="shared" ref="K323:K386" si="43">J323*1.1</f>
        <v>1799.2840800000001</v>
      </c>
      <c r="L323" s="7"/>
      <c r="M323" s="4" t="s">
        <v>1320</v>
      </c>
      <c r="N323" s="7" t="s">
        <v>1321</v>
      </c>
      <c r="O323" s="8" t="s">
        <v>521</v>
      </c>
      <c r="P323" s="10">
        <v>45905</v>
      </c>
    </row>
    <row r="324" spans="1:16" ht="409.5" x14ac:dyDescent="0.2">
      <c r="A324" s="3" t="s">
        <v>43</v>
      </c>
      <c r="B324" s="4" t="s">
        <v>43</v>
      </c>
      <c r="C324" s="4" t="s">
        <v>1323</v>
      </c>
      <c r="D324" s="4" t="s">
        <v>243</v>
      </c>
      <c r="E324" s="4" t="s">
        <v>126</v>
      </c>
      <c r="F324" s="5">
        <v>100</v>
      </c>
      <c r="G324" s="6">
        <v>2039.28</v>
      </c>
      <c r="H324" s="11">
        <f t="shared" si="40"/>
        <v>285.49920000000003</v>
      </c>
      <c r="I324" s="12">
        <f t="shared" si="41"/>
        <v>448.64159999999998</v>
      </c>
      <c r="J324" s="12">
        <f t="shared" si="42"/>
        <v>2773.4207999999999</v>
      </c>
      <c r="K324" s="12">
        <f t="shared" si="43"/>
        <v>3050.7628800000002</v>
      </c>
      <c r="L324" s="7"/>
      <c r="M324" s="4" t="s">
        <v>1320</v>
      </c>
      <c r="N324" s="7" t="s">
        <v>1321</v>
      </c>
      <c r="O324" s="8" t="s">
        <v>520</v>
      </c>
      <c r="P324" s="10">
        <v>45905</v>
      </c>
    </row>
    <row r="325" spans="1:16" ht="409.5" x14ac:dyDescent="0.2">
      <c r="A325" s="3" t="s">
        <v>43</v>
      </c>
      <c r="B325" s="4" t="s">
        <v>43</v>
      </c>
      <c r="C325" s="4" t="s">
        <v>425</v>
      </c>
      <c r="D325" s="4" t="s">
        <v>243</v>
      </c>
      <c r="E325" s="4" t="s">
        <v>126</v>
      </c>
      <c r="F325" s="5">
        <v>60</v>
      </c>
      <c r="G325" s="6">
        <v>1202.73</v>
      </c>
      <c r="H325" s="11">
        <f t="shared" si="40"/>
        <v>168.38220000000001</v>
      </c>
      <c r="I325" s="12">
        <f t="shared" si="41"/>
        <v>264.60059999999999</v>
      </c>
      <c r="J325" s="12">
        <f t="shared" si="42"/>
        <v>1635.7128</v>
      </c>
      <c r="K325" s="12">
        <f t="shared" si="43"/>
        <v>1799.2840800000001</v>
      </c>
      <c r="L325" s="7"/>
      <c r="M325" s="4" t="s">
        <v>1320</v>
      </c>
      <c r="N325" s="7" t="s">
        <v>1321</v>
      </c>
      <c r="O325" s="8" t="s">
        <v>518</v>
      </c>
      <c r="P325" s="10">
        <v>45905</v>
      </c>
    </row>
    <row r="326" spans="1:16" ht="255" x14ac:dyDescent="0.2">
      <c r="A326" s="3" t="s">
        <v>43</v>
      </c>
      <c r="B326" s="4" t="s">
        <v>66</v>
      </c>
      <c r="C326" s="4" t="s">
        <v>1305</v>
      </c>
      <c r="D326" s="4" t="s">
        <v>224</v>
      </c>
      <c r="E326" s="4" t="s">
        <v>126</v>
      </c>
      <c r="F326" s="5">
        <v>10</v>
      </c>
      <c r="G326" s="6">
        <v>332.16</v>
      </c>
      <c r="H326" s="11">
        <f t="shared" si="40"/>
        <v>46.502400000000009</v>
      </c>
      <c r="I326" s="12">
        <f t="shared" si="41"/>
        <v>73.075200000000009</v>
      </c>
      <c r="J326" s="12">
        <f t="shared" si="42"/>
        <v>451.73760000000004</v>
      </c>
      <c r="K326" s="12">
        <f t="shared" si="43"/>
        <v>496.91136000000012</v>
      </c>
      <c r="L326" s="7"/>
      <c r="M326" s="4" t="s">
        <v>1306</v>
      </c>
      <c r="N326" s="7" t="s">
        <v>1307</v>
      </c>
      <c r="O326" s="8" t="s">
        <v>347</v>
      </c>
      <c r="P326" s="10">
        <v>45904</v>
      </c>
    </row>
    <row r="327" spans="1:16" ht="315" x14ac:dyDescent="0.2">
      <c r="A327" s="3" t="s">
        <v>199</v>
      </c>
      <c r="B327" s="4" t="s">
        <v>1444</v>
      </c>
      <c r="C327" s="4" t="s">
        <v>448</v>
      </c>
      <c r="D327" s="4" t="s">
        <v>1441</v>
      </c>
      <c r="E327" s="4" t="s">
        <v>406</v>
      </c>
      <c r="F327" s="5">
        <v>60</v>
      </c>
      <c r="G327" s="6">
        <v>244.57</v>
      </c>
      <c r="H327" s="11">
        <f t="shared" si="40"/>
        <v>34.239800000000002</v>
      </c>
      <c r="I327" s="12">
        <f t="shared" si="41"/>
        <v>53.805399999999999</v>
      </c>
      <c r="J327" s="12">
        <f t="shared" si="42"/>
        <v>332.61520000000002</v>
      </c>
      <c r="K327" s="12">
        <f t="shared" si="43"/>
        <v>365.87672000000003</v>
      </c>
      <c r="L327" s="7"/>
      <c r="M327" s="4" t="s">
        <v>1445</v>
      </c>
      <c r="N327" s="7" t="s">
        <v>1446</v>
      </c>
      <c r="O327" s="8" t="s">
        <v>1447</v>
      </c>
      <c r="P327" s="10">
        <v>45908</v>
      </c>
    </row>
    <row r="328" spans="1:16" ht="315" x14ac:dyDescent="0.2">
      <c r="A328" s="3" t="s">
        <v>199</v>
      </c>
      <c r="B328" s="4" t="s">
        <v>1444</v>
      </c>
      <c r="C328" s="4" t="s">
        <v>449</v>
      </c>
      <c r="D328" s="4" t="s">
        <v>1441</v>
      </c>
      <c r="E328" s="4" t="s">
        <v>406</v>
      </c>
      <c r="F328" s="5">
        <v>60</v>
      </c>
      <c r="G328" s="6">
        <v>390.37</v>
      </c>
      <c r="H328" s="11">
        <f t="shared" si="40"/>
        <v>54.651800000000009</v>
      </c>
      <c r="I328" s="12">
        <f t="shared" si="41"/>
        <v>85.881399999999999</v>
      </c>
      <c r="J328" s="12">
        <f t="shared" si="42"/>
        <v>530.90319999999997</v>
      </c>
      <c r="K328" s="12">
        <f t="shared" si="43"/>
        <v>583.99351999999999</v>
      </c>
      <c r="L328" s="7"/>
      <c r="M328" s="4" t="s">
        <v>1445</v>
      </c>
      <c r="N328" s="7" t="s">
        <v>1446</v>
      </c>
      <c r="O328" s="8" t="s">
        <v>1448</v>
      </c>
      <c r="P328" s="10">
        <v>45908</v>
      </c>
    </row>
    <row r="329" spans="1:16" ht="409.5" x14ac:dyDescent="0.2">
      <c r="A329" s="3" t="s">
        <v>781</v>
      </c>
      <c r="B329" s="4" t="s">
        <v>782</v>
      </c>
      <c r="C329" s="4" t="s">
        <v>1130</v>
      </c>
      <c r="D329" s="4" t="s">
        <v>243</v>
      </c>
      <c r="E329" s="4" t="s">
        <v>783</v>
      </c>
      <c r="F329" s="5">
        <v>1</v>
      </c>
      <c r="G329" s="6">
        <v>1700</v>
      </c>
      <c r="H329" s="11">
        <f t="shared" si="40"/>
        <v>238.00000000000003</v>
      </c>
      <c r="I329" s="12">
        <f t="shared" si="41"/>
        <v>374</v>
      </c>
      <c r="J329" s="12">
        <f t="shared" si="42"/>
        <v>2312</v>
      </c>
      <c r="K329" s="12">
        <f t="shared" si="43"/>
        <v>2543.2000000000003</v>
      </c>
      <c r="L329" s="7"/>
      <c r="M329" s="4" t="s">
        <v>1127</v>
      </c>
      <c r="N329" s="7" t="s">
        <v>1128</v>
      </c>
      <c r="O329" s="8" t="s">
        <v>784</v>
      </c>
      <c r="P329" s="10">
        <v>45904</v>
      </c>
    </row>
    <row r="330" spans="1:16" ht="409.5" x14ac:dyDescent="0.2">
      <c r="A330" s="3" t="s">
        <v>781</v>
      </c>
      <c r="B330" s="4" t="s">
        <v>782</v>
      </c>
      <c r="C330" s="4" t="s">
        <v>1162</v>
      </c>
      <c r="D330" s="4" t="s">
        <v>243</v>
      </c>
      <c r="E330" s="4" t="s">
        <v>783</v>
      </c>
      <c r="F330" s="5">
        <v>10</v>
      </c>
      <c r="G330" s="6">
        <v>17000</v>
      </c>
      <c r="H330" s="11">
        <f t="shared" si="40"/>
        <v>2380</v>
      </c>
      <c r="I330" s="12">
        <f t="shared" si="41"/>
        <v>3740</v>
      </c>
      <c r="J330" s="12">
        <f t="shared" si="42"/>
        <v>23120</v>
      </c>
      <c r="K330" s="12">
        <f t="shared" si="43"/>
        <v>25432.000000000004</v>
      </c>
      <c r="L330" s="7"/>
      <c r="M330" s="4" t="s">
        <v>1127</v>
      </c>
      <c r="N330" s="7" t="s">
        <v>1128</v>
      </c>
      <c r="O330" s="8" t="s">
        <v>793</v>
      </c>
      <c r="P330" s="10">
        <v>45904</v>
      </c>
    </row>
    <row r="331" spans="1:16" ht="409.5" x14ac:dyDescent="0.2">
      <c r="A331" s="3" t="s">
        <v>781</v>
      </c>
      <c r="B331" s="4" t="s">
        <v>782</v>
      </c>
      <c r="C331" s="4" t="s">
        <v>1144</v>
      </c>
      <c r="D331" s="4" t="s">
        <v>243</v>
      </c>
      <c r="E331" s="4" t="s">
        <v>783</v>
      </c>
      <c r="F331" s="5">
        <v>10</v>
      </c>
      <c r="G331" s="6">
        <v>17000</v>
      </c>
      <c r="H331" s="11">
        <f t="shared" si="40"/>
        <v>2380</v>
      </c>
      <c r="I331" s="12">
        <f t="shared" si="41"/>
        <v>3740</v>
      </c>
      <c r="J331" s="12">
        <f t="shared" si="42"/>
        <v>23120</v>
      </c>
      <c r="K331" s="12">
        <f t="shared" si="43"/>
        <v>25432.000000000004</v>
      </c>
      <c r="L331" s="7"/>
      <c r="M331" s="4" t="s">
        <v>1127</v>
      </c>
      <c r="N331" s="7" t="s">
        <v>1128</v>
      </c>
      <c r="O331" s="8" t="s">
        <v>796</v>
      </c>
      <c r="P331" s="10">
        <v>45904</v>
      </c>
    </row>
    <row r="332" spans="1:16" ht="409.5" x14ac:dyDescent="0.2">
      <c r="A332" s="3" t="s">
        <v>781</v>
      </c>
      <c r="B332" s="4" t="s">
        <v>782</v>
      </c>
      <c r="C332" s="4" t="s">
        <v>1131</v>
      </c>
      <c r="D332" s="4" t="s">
        <v>243</v>
      </c>
      <c r="E332" s="4" t="s">
        <v>783</v>
      </c>
      <c r="F332" s="5">
        <v>2</v>
      </c>
      <c r="G332" s="6">
        <v>3400</v>
      </c>
      <c r="H332" s="11">
        <f t="shared" si="40"/>
        <v>476.00000000000006</v>
      </c>
      <c r="I332" s="12">
        <f t="shared" si="41"/>
        <v>748</v>
      </c>
      <c r="J332" s="12">
        <f t="shared" si="42"/>
        <v>4624</v>
      </c>
      <c r="K332" s="12">
        <f t="shared" si="43"/>
        <v>5086.4000000000005</v>
      </c>
      <c r="L332" s="7"/>
      <c r="M332" s="4" t="s">
        <v>1127</v>
      </c>
      <c r="N332" s="7" t="s">
        <v>1128</v>
      </c>
      <c r="O332" s="8" t="s">
        <v>785</v>
      </c>
      <c r="P332" s="10">
        <v>45904</v>
      </c>
    </row>
    <row r="333" spans="1:16" ht="409.5" x14ac:dyDescent="0.2">
      <c r="A333" s="3" t="s">
        <v>781</v>
      </c>
      <c r="B333" s="4" t="s">
        <v>782</v>
      </c>
      <c r="C333" s="4" t="s">
        <v>1158</v>
      </c>
      <c r="D333" s="4" t="s">
        <v>243</v>
      </c>
      <c r="E333" s="4" t="s">
        <v>783</v>
      </c>
      <c r="F333" s="5">
        <v>20</v>
      </c>
      <c r="G333" s="6">
        <v>34000</v>
      </c>
      <c r="H333" s="11">
        <f t="shared" si="40"/>
        <v>4760</v>
      </c>
      <c r="I333" s="12">
        <f t="shared" si="41"/>
        <v>7480</v>
      </c>
      <c r="J333" s="12">
        <f t="shared" si="42"/>
        <v>46240</v>
      </c>
      <c r="K333" s="12">
        <f t="shared" si="43"/>
        <v>50864.000000000007</v>
      </c>
      <c r="L333" s="7"/>
      <c r="M333" s="4" t="s">
        <v>1127</v>
      </c>
      <c r="N333" s="7" t="s">
        <v>1128</v>
      </c>
      <c r="O333" s="8" t="s">
        <v>794</v>
      </c>
      <c r="P333" s="10">
        <v>45904</v>
      </c>
    </row>
    <row r="334" spans="1:16" ht="409.5" x14ac:dyDescent="0.2">
      <c r="A334" s="3" t="s">
        <v>781</v>
      </c>
      <c r="B334" s="4" t="s">
        <v>782</v>
      </c>
      <c r="C334" s="4" t="s">
        <v>1126</v>
      </c>
      <c r="D334" s="4" t="s">
        <v>243</v>
      </c>
      <c r="E334" s="4" t="s">
        <v>783</v>
      </c>
      <c r="F334" s="5">
        <v>3</v>
      </c>
      <c r="G334" s="6">
        <v>5100</v>
      </c>
      <c r="H334" s="11">
        <f t="shared" si="40"/>
        <v>714.00000000000011</v>
      </c>
      <c r="I334" s="12">
        <f t="shared" si="41"/>
        <v>1122</v>
      </c>
      <c r="J334" s="12">
        <f t="shared" si="42"/>
        <v>6936</v>
      </c>
      <c r="K334" s="12">
        <f t="shared" si="43"/>
        <v>7629.6</v>
      </c>
      <c r="L334" s="7"/>
      <c r="M334" s="4" t="s">
        <v>1127</v>
      </c>
      <c r="N334" s="7" t="s">
        <v>1128</v>
      </c>
      <c r="O334" s="8" t="s">
        <v>786</v>
      </c>
      <c r="P334" s="10">
        <v>45904</v>
      </c>
    </row>
    <row r="335" spans="1:16" ht="409.5" x14ac:dyDescent="0.2">
      <c r="A335" s="3" t="s">
        <v>781</v>
      </c>
      <c r="B335" s="4" t="s">
        <v>782</v>
      </c>
      <c r="C335" s="4" t="s">
        <v>1132</v>
      </c>
      <c r="D335" s="4" t="s">
        <v>243</v>
      </c>
      <c r="E335" s="4" t="s">
        <v>783</v>
      </c>
      <c r="F335" s="5">
        <v>4</v>
      </c>
      <c r="G335" s="6">
        <v>6800</v>
      </c>
      <c r="H335" s="11">
        <f t="shared" ref="H335:H366" si="44">G335*0.14</f>
        <v>952.00000000000011</v>
      </c>
      <c r="I335" s="12">
        <f t="shared" ref="I335:I366" si="45">G335*0.22</f>
        <v>1496</v>
      </c>
      <c r="J335" s="12">
        <f t="shared" si="42"/>
        <v>9248</v>
      </c>
      <c r="K335" s="12">
        <f t="shared" si="43"/>
        <v>10172.800000000001</v>
      </c>
      <c r="L335" s="7"/>
      <c r="M335" s="4" t="s">
        <v>1127</v>
      </c>
      <c r="N335" s="7" t="s">
        <v>1128</v>
      </c>
      <c r="O335" s="8" t="s">
        <v>787</v>
      </c>
      <c r="P335" s="10">
        <v>45904</v>
      </c>
    </row>
    <row r="336" spans="1:16" ht="409.5" x14ac:dyDescent="0.2">
      <c r="A336" s="3" t="s">
        <v>781</v>
      </c>
      <c r="B336" s="4" t="s">
        <v>782</v>
      </c>
      <c r="C336" s="4" t="s">
        <v>1156</v>
      </c>
      <c r="D336" s="4" t="s">
        <v>243</v>
      </c>
      <c r="E336" s="4" t="s">
        <v>783</v>
      </c>
      <c r="F336" s="5">
        <v>5</v>
      </c>
      <c r="G336" s="6">
        <v>8500</v>
      </c>
      <c r="H336" s="11">
        <f t="shared" si="44"/>
        <v>1190</v>
      </c>
      <c r="I336" s="12">
        <f t="shared" si="45"/>
        <v>1870</v>
      </c>
      <c r="J336" s="12">
        <f t="shared" si="42"/>
        <v>11560</v>
      </c>
      <c r="K336" s="12">
        <f t="shared" si="43"/>
        <v>12716.000000000002</v>
      </c>
      <c r="L336" s="7"/>
      <c r="M336" s="4" t="s">
        <v>1127</v>
      </c>
      <c r="N336" s="7" t="s">
        <v>1128</v>
      </c>
      <c r="O336" s="8" t="s">
        <v>788</v>
      </c>
      <c r="P336" s="10">
        <v>45904</v>
      </c>
    </row>
    <row r="337" spans="1:16" ht="409.5" x14ac:dyDescent="0.2">
      <c r="A337" s="3" t="s">
        <v>781</v>
      </c>
      <c r="B337" s="4" t="s">
        <v>782</v>
      </c>
      <c r="C337" s="4" t="s">
        <v>1149</v>
      </c>
      <c r="D337" s="4" t="s">
        <v>243</v>
      </c>
      <c r="E337" s="4" t="s">
        <v>783</v>
      </c>
      <c r="F337" s="5">
        <v>5</v>
      </c>
      <c r="G337" s="6">
        <v>8500</v>
      </c>
      <c r="H337" s="11">
        <f t="shared" si="44"/>
        <v>1190</v>
      </c>
      <c r="I337" s="12">
        <f t="shared" si="45"/>
        <v>1870</v>
      </c>
      <c r="J337" s="12">
        <f t="shared" si="42"/>
        <v>11560</v>
      </c>
      <c r="K337" s="12">
        <f t="shared" si="43"/>
        <v>12716.000000000002</v>
      </c>
      <c r="L337" s="7"/>
      <c r="M337" s="4" t="s">
        <v>1127</v>
      </c>
      <c r="N337" s="7" t="s">
        <v>1128</v>
      </c>
      <c r="O337" s="8" t="s">
        <v>795</v>
      </c>
      <c r="P337" s="10">
        <v>45904</v>
      </c>
    </row>
    <row r="338" spans="1:16" ht="409.5" x14ac:dyDescent="0.2">
      <c r="A338" s="3" t="s">
        <v>781</v>
      </c>
      <c r="B338" s="4" t="s">
        <v>782</v>
      </c>
      <c r="C338" s="4" t="s">
        <v>1145</v>
      </c>
      <c r="D338" s="4" t="s">
        <v>243</v>
      </c>
      <c r="E338" s="4" t="s">
        <v>783</v>
      </c>
      <c r="F338" s="5">
        <v>6</v>
      </c>
      <c r="G338" s="6">
        <v>10200</v>
      </c>
      <c r="H338" s="11">
        <f t="shared" si="44"/>
        <v>1428.0000000000002</v>
      </c>
      <c r="I338" s="12">
        <f t="shared" si="45"/>
        <v>2244</v>
      </c>
      <c r="J338" s="12">
        <f t="shared" si="42"/>
        <v>13872</v>
      </c>
      <c r="K338" s="12">
        <f t="shared" si="43"/>
        <v>15259.2</v>
      </c>
      <c r="L338" s="7"/>
      <c r="M338" s="4" t="s">
        <v>1127</v>
      </c>
      <c r="N338" s="7" t="s">
        <v>1128</v>
      </c>
      <c r="O338" s="8" t="s">
        <v>789</v>
      </c>
      <c r="P338" s="10">
        <v>45904</v>
      </c>
    </row>
    <row r="339" spans="1:16" ht="409.5" x14ac:dyDescent="0.2">
      <c r="A339" s="3" t="s">
        <v>781</v>
      </c>
      <c r="B339" s="4" t="s">
        <v>782</v>
      </c>
      <c r="C339" s="4" t="s">
        <v>1146</v>
      </c>
      <c r="D339" s="4" t="s">
        <v>243</v>
      </c>
      <c r="E339" s="4" t="s">
        <v>783</v>
      </c>
      <c r="F339" s="5">
        <v>7</v>
      </c>
      <c r="G339" s="6">
        <v>11900</v>
      </c>
      <c r="H339" s="11">
        <f t="shared" si="44"/>
        <v>1666.0000000000002</v>
      </c>
      <c r="I339" s="12">
        <f t="shared" si="45"/>
        <v>2618</v>
      </c>
      <c r="J339" s="12">
        <f t="shared" si="42"/>
        <v>16184</v>
      </c>
      <c r="K339" s="12">
        <f t="shared" si="43"/>
        <v>17802.400000000001</v>
      </c>
      <c r="L339" s="7"/>
      <c r="M339" s="4" t="s">
        <v>1127</v>
      </c>
      <c r="N339" s="7" t="s">
        <v>1128</v>
      </c>
      <c r="O339" s="8" t="s">
        <v>790</v>
      </c>
      <c r="P339" s="10">
        <v>45904</v>
      </c>
    </row>
    <row r="340" spans="1:16" ht="409.5" x14ac:dyDescent="0.2">
      <c r="A340" s="3" t="s">
        <v>781</v>
      </c>
      <c r="B340" s="4" t="s">
        <v>782</v>
      </c>
      <c r="C340" s="4" t="s">
        <v>1148</v>
      </c>
      <c r="D340" s="4" t="s">
        <v>243</v>
      </c>
      <c r="E340" s="4" t="s">
        <v>783</v>
      </c>
      <c r="F340" s="5">
        <v>8</v>
      </c>
      <c r="G340" s="6">
        <v>13600</v>
      </c>
      <c r="H340" s="11">
        <f t="shared" si="44"/>
        <v>1904.0000000000002</v>
      </c>
      <c r="I340" s="12">
        <f t="shared" si="45"/>
        <v>2992</v>
      </c>
      <c r="J340" s="12">
        <f t="shared" si="42"/>
        <v>18496</v>
      </c>
      <c r="K340" s="12">
        <f t="shared" si="43"/>
        <v>20345.600000000002</v>
      </c>
      <c r="L340" s="7"/>
      <c r="M340" s="4" t="s">
        <v>1127</v>
      </c>
      <c r="N340" s="7" t="s">
        <v>1128</v>
      </c>
      <c r="O340" s="8" t="s">
        <v>791</v>
      </c>
      <c r="P340" s="10">
        <v>45904</v>
      </c>
    </row>
    <row r="341" spans="1:16" ht="409.5" x14ac:dyDescent="0.2">
      <c r="A341" s="3" t="s">
        <v>781</v>
      </c>
      <c r="B341" s="4" t="s">
        <v>782</v>
      </c>
      <c r="C341" s="4" t="s">
        <v>1157</v>
      </c>
      <c r="D341" s="4" t="s">
        <v>243</v>
      </c>
      <c r="E341" s="4" t="s">
        <v>783</v>
      </c>
      <c r="F341" s="5">
        <v>9</v>
      </c>
      <c r="G341" s="6">
        <v>15300</v>
      </c>
      <c r="H341" s="11">
        <f t="shared" si="44"/>
        <v>2142</v>
      </c>
      <c r="I341" s="12">
        <f t="shared" si="45"/>
        <v>3366</v>
      </c>
      <c r="J341" s="12">
        <f t="shared" si="42"/>
        <v>20808</v>
      </c>
      <c r="K341" s="12">
        <f t="shared" si="43"/>
        <v>22888.800000000003</v>
      </c>
      <c r="L341" s="7"/>
      <c r="M341" s="4" t="s">
        <v>1127</v>
      </c>
      <c r="N341" s="7" t="s">
        <v>1128</v>
      </c>
      <c r="O341" s="8" t="s">
        <v>792</v>
      </c>
      <c r="P341" s="10">
        <v>45904</v>
      </c>
    </row>
    <row r="342" spans="1:16" ht="409.5" x14ac:dyDescent="0.2">
      <c r="A342" s="3" t="s">
        <v>781</v>
      </c>
      <c r="B342" s="4" t="s">
        <v>782</v>
      </c>
      <c r="C342" s="4" t="s">
        <v>1150</v>
      </c>
      <c r="D342" s="4" t="s">
        <v>243</v>
      </c>
      <c r="E342" s="4" t="s">
        <v>783</v>
      </c>
      <c r="F342" s="5">
        <v>1</v>
      </c>
      <c r="G342" s="6">
        <v>1700</v>
      </c>
      <c r="H342" s="11">
        <f t="shared" si="44"/>
        <v>238.00000000000003</v>
      </c>
      <c r="I342" s="12">
        <f t="shared" si="45"/>
        <v>374</v>
      </c>
      <c r="J342" s="12">
        <f t="shared" si="42"/>
        <v>2312</v>
      </c>
      <c r="K342" s="12">
        <f t="shared" si="43"/>
        <v>2543.2000000000003</v>
      </c>
      <c r="L342" s="7"/>
      <c r="M342" s="4" t="s">
        <v>1127</v>
      </c>
      <c r="N342" s="7" t="s">
        <v>1128</v>
      </c>
      <c r="O342" s="8" t="s">
        <v>797</v>
      </c>
      <c r="P342" s="10">
        <v>45904</v>
      </c>
    </row>
    <row r="343" spans="1:16" ht="409.5" x14ac:dyDescent="0.2">
      <c r="A343" s="3" t="s">
        <v>781</v>
      </c>
      <c r="B343" s="4" t="s">
        <v>782</v>
      </c>
      <c r="C343" s="4" t="s">
        <v>1143</v>
      </c>
      <c r="D343" s="4" t="s">
        <v>243</v>
      </c>
      <c r="E343" s="4" t="s">
        <v>783</v>
      </c>
      <c r="F343" s="5">
        <v>10</v>
      </c>
      <c r="G343" s="6">
        <v>17000</v>
      </c>
      <c r="H343" s="11">
        <f t="shared" si="44"/>
        <v>2380</v>
      </c>
      <c r="I343" s="12">
        <f t="shared" si="45"/>
        <v>3740</v>
      </c>
      <c r="J343" s="12">
        <f t="shared" si="42"/>
        <v>23120</v>
      </c>
      <c r="K343" s="12">
        <f t="shared" si="43"/>
        <v>25432.000000000004</v>
      </c>
      <c r="L343" s="7"/>
      <c r="M343" s="4" t="s">
        <v>1127</v>
      </c>
      <c r="N343" s="7" t="s">
        <v>1128</v>
      </c>
      <c r="O343" s="8" t="s">
        <v>806</v>
      </c>
      <c r="P343" s="10">
        <v>45904</v>
      </c>
    </row>
    <row r="344" spans="1:16" ht="409.5" x14ac:dyDescent="0.2">
      <c r="A344" s="3" t="s">
        <v>781</v>
      </c>
      <c r="B344" s="4" t="s">
        <v>782</v>
      </c>
      <c r="C344" s="4" t="s">
        <v>1138</v>
      </c>
      <c r="D344" s="4" t="s">
        <v>243</v>
      </c>
      <c r="E344" s="4" t="s">
        <v>783</v>
      </c>
      <c r="F344" s="5">
        <v>10</v>
      </c>
      <c r="G344" s="6">
        <v>17000</v>
      </c>
      <c r="H344" s="11">
        <f t="shared" si="44"/>
        <v>2380</v>
      </c>
      <c r="I344" s="12">
        <f t="shared" si="45"/>
        <v>3740</v>
      </c>
      <c r="J344" s="12">
        <f t="shared" si="42"/>
        <v>23120</v>
      </c>
      <c r="K344" s="12">
        <f t="shared" si="43"/>
        <v>25432.000000000004</v>
      </c>
      <c r="L344" s="7"/>
      <c r="M344" s="4" t="s">
        <v>1127</v>
      </c>
      <c r="N344" s="7" t="s">
        <v>1128</v>
      </c>
      <c r="O344" s="8" t="s">
        <v>809</v>
      </c>
      <c r="P344" s="10">
        <v>45904</v>
      </c>
    </row>
    <row r="345" spans="1:16" ht="409.5" x14ac:dyDescent="0.2">
      <c r="A345" s="3" t="s">
        <v>781</v>
      </c>
      <c r="B345" s="4" t="s">
        <v>782</v>
      </c>
      <c r="C345" s="4" t="s">
        <v>1160</v>
      </c>
      <c r="D345" s="4" t="s">
        <v>243</v>
      </c>
      <c r="E345" s="4" t="s">
        <v>783</v>
      </c>
      <c r="F345" s="5">
        <v>2</v>
      </c>
      <c r="G345" s="6">
        <v>3400</v>
      </c>
      <c r="H345" s="11">
        <f t="shared" si="44"/>
        <v>476.00000000000006</v>
      </c>
      <c r="I345" s="12">
        <f t="shared" si="45"/>
        <v>748</v>
      </c>
      <c r="J345" s="12">
        <f t="shared" si="42"/>
        <v>4624</v>
      </c>
      <c r="K345" s="12">
        <f t="shared" si="43"/>
        <v>5086.4000000000005</v>
      </c>
      <c r="L345" s="7"/>
      <c r="M345" s="4" t="s">
        <v>1127</v>
      </c>
      <c r="N345" s="7" t="s">
        <v>1128</v>
      </c>
      <c r="O345" s="8" t="s">
        <v>798</v>
      </c>
      <c r="P345" s="10">
        <v>45904</v>
      </c>
    </row>
    <row r="346" spans="1:16" ht="409.5" x14ac:dyDescent="0.2">
      <c r="A346" s="3" t="s">
        <v>781</v>
      </c>
      <c r="B346" s="4" t="s">
        <v>782</v>
      </c>
      <c r="C346" s="4" t="s">
        <v>1136</v>
      </c>
      <c r="D346" s="4" t="s">
        <v>243</v>
      </c>
      <c r="E346" s="4" t="s">
        <v>783</v>
      </c>
      <c r="F346" s="5">
        <v>20</v>
      </c>
      <c r="G346" s="6">
        <v>34000</v>
      </c>
      <c r="H346" s="11">
        <f t="shared" si="44"/>
        <v>4760</v>
      </c>
      <c r="I346" s="12">
        <f t="shared" si="45"/>
        <v>7480</v>
      </c>
      <c r="J346" s="12">
        <f t="shared" si="42"/>
        <v>46240</v>
      </c>
      <c r="K346" s="12">
        <f t="shared" si="43"/>
        <v>50864.000000000007</v>
      </c>
      <c r="L346" s="7"/>
      <c r="M346" s="4" t="s">
        <v>1127</v>
      </c>
      <c r="N346" s="7" t="s">
        <v>1128</v>
      </c>
      <c r="O346" s="8" t="s">
        <v>807</v>
      </c>
      <c r="P346" s="10">
        <v>45904</v>
      </c>
    </row>
    <row r="347" spans="1:16" ht="409.5" x14ac:dyDescent="0.2">
      <c r="A347" s="3" t="s">
        <v>781</v>
      </c>
      <c r="B347" s="4" t="s">
        <v>782</v>
      </c>
      <c r="C347" s="4" t="s">
        <v>1161</v>
      </c>
      <c r="D347" s="4" t="s">
        <v>243</v>
      </c>
      <c r="E347" s="4" t="s">
        <v>783</v>
      </c>
      <c r="F347" s="5">
        <v>3</v>
      </c>
      <c r="G347" s="6">
        <v>5100</v>
      </c>
      <c r="H347" s="11">
        <f t="shared" si="44"/>
        <v>714.00000000000011</v>
      </c>
      <c r="I347" s="12">
        <f t="shared" si="45"/>
        <v>1122</v>
      </c>
      <c r="J347" s="12">
        <f t="shared" si="42"/>
        <v>6936</v>
      </c>
      <c r="K347" s="12">
        <f t="shared" si="43"/>
        <v>7629.6</v>
      </c>
      <c r="L347" s="7"/>
      <c r="M347" s="4" t="s">
        <v>1127</v>
      </c>
      <c r="N347" s="7" t="s">
        <v>1128</v>
      </c>
      <c r="O347" s="8" t="s">
        <v>799</v>
      </c>
      <c r="P347" s="10">
        <v>45904</v>
      </c>
    </row>
    <row r="348" spans="1:16" ht="409.5" x14ac:dyDescent="0.2">
      <c r="A348" s="3" t="s">
        <v>781</v>
      </c>
      <c r="B348" s="4" t="s">
        <v>782</v>
      </c>
      <c r="C348" s="4" t="s">
        <v>1133</v>
      </c>
      <c r="D348" s="4" t="s">
        <v>243</v>
      </c>
      <c r="E348" s="4" t="s">
        <v>783</v>
      </c>
      <c r="F348" s="5">
        <v>4</v>
      </c>
      <c r="G348" s="6">
        <v>6800</v>
      </c>
      <c r="H348" s="11">
        <f t="shared" si="44"/>
        <v>952.00000000000011</v>
      </c>
      <c r="I348" s="12">
        <f t="shared" si="45"/>
        <v>1496</v>
      </c>
      <c r="J348" s="12">
        <f t="shared" si="42"/>
        <v>9248</v>
      </c>
      <c r="K348" s="12">
        <f t="shared" si="43"/>
        <v>10172.800000000001</v>
      </c>
      <c r="L348" s="7"/>
      <c r="M348" s="4" t="s">
        <v>1127</v>
      </c>
      <c r="N348" s="7" t="s">
        <v>1128</v>
      </c>
      <c r="O348" s="8" t="s">
        <v>800</v>
      </c>
      <c r="P348" s="10">
        <v>45904</v>
      </c>
    </row>
    <row r="349" spans="1:16" ht="409.5" x14ac:dyDescent="0.2">
      <c r="A349" s="3" t="s">
        <v>781</v>
      </c>
      <c r="B349" s="4" t="s">
        <v>782</v>
      </c>
      <c r="C349" s="4" t="s">
        <v>1134</v>
      </c>
      <c r="D349" s="4" t="s">
        <v>243</v>
      </c>
      <c r="E349" s="4" t="s">
        <v>783</v>
      </c>
      <c r="F349" s="5">
        <v>5</v>
      </c>
      <c r="G349" s="6">
        <v>8500</v>
      </c>
      <c r="H349" s="11">
        <f t="shared" si="44"/>
        <v>1190</v>
      </c>
      <c r="I349" s="12">
        <f t="shared" si="45"/>
        <v>1870</v>
      </c>
      <c r="J349" s="12">
        <f t="shared" si="42"/>
        <v>11560</v>
      </c>
      <c r="K349" s="12">
        <f t="shared" si="43"/>
        <v>12716.000000000002</v>
      </c>
      <c r="L349" s="7"/>
      <c r="M349" s="4" t="s">
        <v>1127</v>
      </c>
      <c r="N349" s="7" t="s">
        <v>1128</v>
      </c>
      <c r="O349" s="8" t="s">
        <v>801</v>
      </c>
      <c r="P349" s="10">
        <v>45904</v>
      </c>
    </row>
    <row r="350" spans="1:16" ht="409.5" x14ac:dyDescent="0.2">
      <c r="A350" s="3" t="s">
        <v>781</v>
      </c>
      <c r="B350" s="4" t="s">
        <v>782</v>
      </c>
      <c r="C350" s="4" t="s">
        <v>1137</v>
      </c>
      <c r="D350" s="4" t="s">
        <v>243</v>
      </c>
      <c r="E350" s="4" t="s">
        <v>783</v>
      </c>
      <c r="F350" s="5">
        <v>5</v>
      </c>
      <c r="G350" s="6">
        <v>8500</v>
      </c>
      <c r="H350" s="11">
        <f t="shared" si="44"/>
        <v>1190</v>
      </c>
      <c r="I350" s="12">
        <f t="shared" si="45"/>
        <v>1870</v>
      </c>
      <c r="J350" s="12">
        <f t="shared" si="42"/>
        <v>11560</v>
      </c>
      <c r="K350" s="12">
        <f t="shared" si="43"/>
        <v>12716.000000000002</v>
      </c>
      <c r="L350" s="7"/>
      <c r="M350" s="4" t="s">
        <v>1127</v>
      </c>
      <c r="N350" s="7" t="s">
        <v>1128</v>
      </c>
      <c r="O350" s="8" t="s">
        <v>808</v>
      </c>
      <c r="P350" s="10">
        <v>45904</v>
      </c>
    </row>
    <row r="351" spans="1:16" ht="409.5" x14ac:dyDescent="0.2">
      <c r="A351" s="3" t="s">
        <v>781</v>
      </c>
      <c r="B351" s="4" t="s">
        <v>782</v>
      </c>
      <c r="C351" s="4" t="s">
        <v>1147</v>
      </c>
      <c r="D351" s="4" t="s">
        <v>243</v>
      </c>
      <c r="E351" s="4" t="s">
        <v>783</v>
      </c>
      <c r="F351" s="5">
        <v>6</v>
      </c>
      <c r="G351" s="6">
        <v>10200</v>
      </c>
      <c r="H351" s="11">
        <f t="shared" si="44"/>
        <v>1428.0000000000002</v>
      </c>
      <c r="I351" s="12">
        <f t="shared" si="45"/>
        <v>2244</v>
      </c>
      <c r="J351" s="12">
        <f t="shared" si="42"/>
        <v>13872</v>
      </c>
      <c r="K351" s="12">
        <f t="shared" si="43"/>
        <v>15259.2</v>
      </c>
      <c r="L351" s="7"/>
      <c r="M351" s="4" t="s">
        <v>1127</v>
      </c>
      <c r="N351" s="7" t="s">
        <v>1128</v>
      </c>
      <c r="O351" s="8" t="s">
        <v>802</v>
      </c>
      <c r="P351" s="10">
        <v>45904</v>
      </c>
    </row>
    <row r="352" spans="1:16" ht="409.5" x14ac:dyDescent="0.2">
      <c r="A352" s="3" t="s">
        <v>781</v>
      </c>
      <c r="B352" s="4" t="s">
        <v>782</v>
      </c>
      <c r="C352" s="4" t="s">
        <v>1164</v>
      </c>
      <c r="D352" s="4" t="s">
        <v>243</v>
      </c>
      <c r="E352" s="4" t="s">
        <v>783</v>
      </c>
      <c r="F352" s="5">
        <v>7</v>
      </c>
      <c r="G352" s="6">
        <v>11900</v>
      </c>
      <c r="H352" s="11">
        <f t="shared" si="44"/>
        <v>1666.0000000000002</v>
      </c>
      <c r="I352" s="12">
        <f t="shared" si="45"/>
        <v>2618</v>
      </c>
      <c r="J352" s="12">
        <f t="shared" si="42"/>
        <v>16184</v>
      </c>
      <c r="K352" s="12">
        <f t="shared" si="43"/>
        <v>17802.400000000001</v>
      </c>
      <c r="L352" s="7"/>
      <c r="M352" s="4" t="s">
        <v>1127</v>
      </c>
      <c r="N352" s="7" t="s">
        <v>1128</v>
      </c>
      <c r="O352" s="8" t="s">
        <v>803</v>
      </c>
      <c r="P352" s="10">
        <v>45904</v>
      </c>
    </row>
    <row r="353" spans="1:16" ht="409.5" x14ac:dyDescent="0.2">
      <c r="A353" s="3" t="s">
        <v>781</v>
      </c>
      <c r="B353" s="4" t="s">
        <v>782</v>
      </c>
      <c r="C353" s="4" t="s">
        <v>1151</v>
      </c>
      <c r="D353" s="4" t="s">
        <v>243</v>
      </c>
      <c r="E353" s="4" t="s">
        <v>783</v>
      </c>
      <c r="F353" s="5">
        <v>8</v>
      </c>
      <c r="G353" s="6">
        <v>13600</v>
      </c>
      <c r="H353" s="11">
        <f t="shared" si="44"/>
        <v>1904.0000000000002</v>
      </c>
      <c r="I353" s="12">
        <f t="shared" si="45"/>
        <v>2992</v>
      </c>
      <c r="J353" s="12">
        <f t="shared" si="42"/>
        <v>18496</v>
      </c>
      <c r="K353" s="12">
        <f t="shared" si="43"/>
        <v>20345.600000000002</v>
      </c>
      <c r="L353" s="7"/>
      <c r="M353" s="4" t="s">
        <v>1127</v>
      </c>
      <c r="N353" s="7" t="s">
        <v>1128</v>
      </c>
      <c r="O353" s="8" t="s">
        <v>804</v>
      </c>
      <c r="P353" s="10">
        <v>45904</v>
      </c>
    </row>
    <row r="354" spans="1:16" ht="409.5" x14ac:dyDescent="0.2">
      <c r="A354" s="3" t="s">
        <v>781</v>
      </c>
      <c r="B354" s="4" t="s">
        <v>782</v>
      </c>
      <c r="C354" s="4" t="s">
        <v>1165</v>
      </c>
      <c r="D354" s="4" t="s">
        <v>243</v>
      </c>
      <c r="E354" s="4" t="s">
        <v>783</v>
      </c>
      <c r="F354" s="5">
        <v>9</v>
      </c>
      <c r="G354" s="6">
        <v>15300</v>
      </c>
      <c r="H354" s="11">
        <f t="shared" si="44"/>
        <v>2142</v>
      </c>
      <c r="I354" s="12">
        <f t="shared" si="45"/>
        <v>3366</v>
      </c>
      <c r="J354" s="12">
        <f t="shared" si="42"/>
        <v>20808</v>
      </c>
      <c r="K354" s="12">
        <f t="shared" si="43"/>
        <v>22888.800000000003</v>
      </c>
      <c r="L354" s="7"/>
      <c r="M354" s="4" t="s">
        <v>1127</v>
      </c>
      <c r="N354" s="7" t="s">
        <v>1128</v>
      </c>
      <c r="O354" s="8" t="s">
        <v>805</v>
      </c>
      <c r="P354" s="10">
        <v>45904</v>
      </c>
    </row>
    <row r="355" spans="1:16" ht="409.5" x14ac:dyDescent="0.2">
      <c r="A355" s="3" t="s">
        <v>781</v>
      </c>
      <c r="B355" s="4" t="s">
        <v>782</v>
      </c>
      <c r="C355" s="4" t="s">
        <v>1139</v>
      </c>
      <c r="D355" s="4" t="s">
        <v>243</v>
      </c>
      <c r="E355" s="4" t="s">
        <v>783</v>
      </c>
      <c r="F355" s="5">
        <v>1</v>
      </c>
      <c r="G355" s="6">
        <v>8500</v>
      </c>
      <c r="H355" s="11">
        <f t="shared" si="44"/>
        <v>1190</v>
      </c>
      <c r="I355" s="12">
        <f t="shared" si="45"/>
        <v>1870</v>
      </c>
      <c r="J355" s="12">
        <f t="shared" si="42"/>
        <v>11560</v>
      </c>
      <c r="K355" s="12">
        <f t="shared" si="43"/>
        <v>12716.000000000002</v>
      </c>
      <c r="L355" s="7"/>
      <c r="M355" s="4" t="s">
        <v>1127</v>
      </c>
      <c r="N355" s="7" t="s">
        <v>1128</v>
      </c>
      <c r="O355" s="8" t="s">
        <v>810</v>
      </c>
      <c r="P355" s="10">
        <v>45904</v>
      </c>
    </row>
    <row r="356" spans="1:16" ht="409.5" x14ac:dyDescent="0.2">
      <c r="A356" s="3" t="s">
        <v>781</v>
      </c>
      <c r="B356" s="4" t="s">
        <v>782</v>
      </c>
      <c r="C356" s="4" t="s">
        <v>1153</v>
      </c>
      <c r="D356" s="4" t="s">
        <v>243</v>
      </c>
      <c r="E356" s="4" t="s">
        <v>783</v>
      </c>
      <c r="F356" s="5">
        <v>10</v>
      </c>
      <c r="G356" s="6">
        <v>85000</v>
      </c>
      <c r="H356" s="11">
        <f t="shared" si="44"/>
        <v>11900.000000000002</v>
      </c>
      <c r="I356" s="12">
        <f t="shared" si="45"/>
        <v>18700</v>
      </c>
      <c r="J356" s="12">
        <f t="shared" si="42"/>
        <v>115600</v>
      </c>
      <c r="K356" s="12">
        <f t="shared" si="43"/>
        <v>127160.00000000001</v>
      </c>
      <c r="L356" s="7"/>
      <c r="M356" s="4" t="s">
        <v>1127</v>
      </c>
      <c r="N356" s="7" t="s">
        <v>1128</v>
      </c>
      <c r="O356" s="8" t="s">
        <v>813</v>
      </c>
      <c r="P356" s="10">
        <v>45904</v>
      </c>
    </row>
    <row r="357" spans="1:16" ht="409.5" x14ac:dyDescent="0.2">
      <c r="A357" s="3" t="s">
        <v>781</v>
      </c>
      <c r="B357" s="4" t="s">
        <v>782</v>
      </c>
      <c r="C357" s="4" t="s">
        <v>1155</v>
      </c>
      <c r="D357" s="4" t="s">
        <v>243</v>
      </c>
      <c r="E357" s="4" t="s">
        <v>783</v>
      </c>
      <c r="F357" s="5">
        <v>10</v>
      </c>
      <c r="G357" s="6">
        <v>85000</v>
      </c>
      <c r="H357" s="11">
        <f t="shared" si="44"/>
        <v>11900.000000000002</v>
      </c>
      <c r="I357" s="12">
        <f t="shared" si="45"/>
        <v>18700</v>
      </c>
      <c r="J357" s="12">
        <f t="shared" si="42"/>
        <v>115600</v>
      </c>
      <c r="K357" s="12">
        <f t="shared" si="43"/>
        <v>127160.00000000001</v>
      </c>
      <c r="L357" s="7"/>
      <c r="M357" s="4" t="s">
        <v>1127</v>
      </c>
      <c r="N357" s="7" t="s">
        <v>1128</v>
      </c>
      <c r="O357" s="8" t="s">
        <v>815</v>
      </c>
      <c r="P357" s="10">
        <v>45904</v>
      </c>
    </row>
    <row r="358" spans="1:16" ht="409.5" x14ac:dyDescent="0.2">
      <c r="A358" s="3" t="s">
        <v>781</v>
      </c>
      <c r="B358" s="4" t="s">
        <v>782</v>
      </c>
      <c r="C358" s="4" t="s">
        <v>1163</v>
      </c>
      <c r="D358" s="4" t="s">
        <v>243</v>
      </c>
      <c r="E358" s="4" t="s">
        <v>783</v>
      </c>
      <c r="F358" s="5">
        <v>3</v>
      </c>
      <c r="G358" s="6">
        <v>25500</v>
      </c>
      <c r="H358" s="11">
        <f t="shared" si="44"/>
        <v>3570.0000000000005</v>
      </c>
      <c r="I358" s="12">
        <f t="shared" si="45"/>
        <v>5610</v>
      </c>
      <c r="J358" s="12">
        <f t="shared" si="42"/>
        <v>34680</v>
      </c>
      <c r="K358" s="12">
        <f t="shared" si="43"/>
        <v>38148</v>
      </c>
      <c r="L358" s="7"/>
      <c r="M358" s="4" t="s">
        <v>1127</v>
      </c>
      <c r="N358" s="7" t="s">
        <v>1128</v>
      </c>
      <c r="O358" s="8" t="s">
        <v>811</v>
      </c>
      <c r="P358" s="10">
        <v>45904</v>
      </c>
    </row>
    <row r="359" spans="1:16" ht="409.5" x14ac:dyDescent="0.2">
      <c r="A359" s="3" t="s">
        <v>781</v>
      </c>
      <c r="B359" s="4" t="s">
        <v>782</v>
      </c>
      <c r="C359" s="4" t="s">
        <v>1152</v>
      </c>
      <c r="D359" s="4" t="s">
        <v>243</v>
      </c>
      <c r="E359" s="4" t="s">
        <v>783</v>
      </c>
      <c r="F359" s="5">
        <v>5</v>
      </c>
      <c r="G359" s="6">
        <v>42500</v>
      </c>
      <c r="H359" s="11">
        <f t="shared" si="44"/>
        <v>5950.0000000000009</v>
      </c>
      <c r="I359" s="12">
        <f t="shared" si="45"/>
        <v>9350</v>
      </c>
      <c r="J359" s="12">
        <f t="shared" si="42"/>
        <v>57800</v>
      </c>
      <c r="K359" s="12">
        <f t="shared" si="43"/>
        <v>63580.000000000007</v>
      </c>
      <c r="L359" s="7"/>
      <c r="M359" s="4" t="s">
        <v>1127</v>
      </c>
      <c r="N359" s="7" t="s">
        <v>1128</v>
      </c>
      <c r="O359" s="8" t="s">
        <v>812</v>
      </c>
      <c r="P359" s="10">
        <v>45904</v>
      </c>
    </row>
    <row r="360" spans="1:16" ht="409.5" x14ac:dyDescent="0.2">
      <c r="A360" s="3" t="s">
        <v>781</v>
      </c>
      <c r="B360" s="4" t="s">
        <v>782</v>
      </c>
      <c r="C360" s="4" t="s">
        <v>1154</v>
      </c>
      <c r="D360" s="4" t="s">
        <v>243</v>
      </c>
      <c r="E360" s="4" t="s">
        <v>783</v>
      </c>
      <c r="F360" s="5">
        <v>5</v>
      </c>
      <c r="G360" s="6">
        <v>42500</v>
      </c>
      <c r="H360" s="11">
        <f t="shared" si="44"/>
        <v>5950.0000000000009</v>
      </c>
      <c r="I360" s="12">
        <f t="shared" si="45"/>
        <v>9350</v>
      </c>
      <c r="J360" s="12">
        <f t="shared" si="42"/>
        <v>57800</v>
      </c>
      <c r="K360" s="12">
        <f t="shared" si="43"/>
        <v>63580.000000000007</v>
      </c>
      <c r="L360" s="7"/>
      <c r="M360" s="4" t="s">
        <v>1127</v>
      </c>
      <c r="N360" s="7" t="s">
        <v>1128</v>
      </c>
      <c r="O360" s="8" t="s">
        <v>814</v>
      </c>
      <c r="P360" s="10">
        <v>45904</v>
      </c>
    </row>
    <row r="361" spans="1:16" ht="409.5" x14ac:dyDescent="0.2">
      <c r="A361" s="3" t="s">
        <v>781</v>
      </c>
      <c r="B361" s="4" t="s">
        <v>782</v>
      </c>
      <c r="C361" s="4" t="s">
        <v>1140</v>
      </c>
      <c r="D361" s="4" t="s">
        <v>243</v>
      </c>
      <c r="E361" s="4" t="s">
        <v>783</v>
      </c>
      <c r="F361" s="5">
        <v>1</v>
      </c>
      <c r="G361" s="6">
        <v>8500</v>
      </c>
      <c r="H361" s="11">
        <f t="shared" si="44"/>
        <v>1190</v>
      </c>
      <c r="I361" s="12">
        <f t="shared" si="45"/>
        <v>1870</v>
      </c>
      <c r="J361" s="12">
        <f t="shared" si="42"/>
        <v>11560</v>
      </c>
      <c r="K361" s="12">
        <f t="shared" si="43"/>
        <v>12716.000000000002</v>
      </c>
      <c r="L361" s="7"/>
      <c r="M361" s="4" t="s">
        <v>1127</v>
      </c>
      <c r="N361" s="7" t="s">
        <v>1128</v>
      </c>
      <c r="O361" s="8" t="s">
        <v>816</v>
      </c>
      <c r="P361" s="10">
        <v>45904</v>
      </c>
    </row>
    <row r="362" spans="1:16" ht="409.5" x14ac:dyDescent="0.2">
      <c r="A362" s="3" t="s">
        <v>781</v>
      </c>
      <c r="B362" s="4" t="s">
        <v>782</v>
      </c>
      <c r="C362" s="4" t="s">
        <v>1135</v>
      </c>
      <c r="D362" s="4" t="s">
        <v>243</v>
      </c>
      <c r="E362" s="4" t="s">
        <v>783</v>
      </c>
      <c r="F362" s="5">
        <v>10</v>
      </c>
      <c r="G362" s="6">
        <v>85000</v>
      </c>
      <c r="H362" s="11">
        <f t="shared" si="44"/>
        <v>11900.000000000002</v>
      </c>
      <c r="I362" s="12">
        <f t="shared" si="45"/>
        <v>18700</v>
      </c>
      <c r="J362" s="12">
        <f t="shared" si="42"/>
        <v>115600</v>
      </c>
      <c r="K362" s="12">
        <f t="shared" si="43"/>
        <v>127160.00000000001</v>
      </c>
      <c r="L362" s="7"/>
      <c r="M362" s="4" t="s">
        <v>1127</v>
      </c>
      <c r="N362" s="7" t="s">
        <v>1128</v>
      </c>
      <c r="O362" s="8" t="s">
        <v>819</v>
      </c>
      <c r="P362" s="10">
        <v>45904</v>
      </c>
    </row>
    <row r="363" spans="1:16" ht="409.5" x14ac:dyDescent="0.2">
      <c r="A363" s="3" t="s">
        <v>781</v>
      </c>
      <c r="B363" s="4" t="s">
        <v>782</v>
      </c>
      <c r="C363" s="4" t="s">
        <v>1159</v>
      </c>
      <c r="D363" s="4" t="s">
        <v>243</v>
      </c>
      <c r="E363" s="4" t="s">
        <v>783</v>
      </c>
      <c r="F363" s="5">
        <v>10</v>
      </c>
      <c r="G363" s="6">
        <v>85000</v>
      </c>
      <c r="H363" s="11">
        <f t="shared" si="44"/>
        <v>11900.000000000002</v>
      </c>
      <c r="I363" s="12">
        <f t="shared" si="45"/>
        <v>18700</v>
      </c>
      <c r="J363" s="12">
        <f t="shared" si="42"/>
        <v>115600</v>
      </c>
      <c r="K363" s="12">
        <f t="shared" si="43"/>
        <v>127160.00000000001</v>
      </c>
      <c r="L363" s="7"/>
      <c r="M363" s="4" t="s">
        <v>1127</v>
      </c>
      <c r="N363" s="7" t="s">
        <v>1128</v>
      </c>
      <c r="O363" s="8" t="s">
        <v>821</v>
      </c>
      <c r="P363" s="10">
        <v>45904</v>
      </c>
    </row>
    <row r="364" spans="1:16" ht="409.5" x14ac:dyDescent="0.2">
      <c r="A364" s="3" t="s">
        <v>781</v>
      </c>
      <c r="B364" s="4" t="s">
        <v>782</v>
      </c>
      <c r="C364" s="4" t="s">
        <v>1142</v>
      </c>
      <c r="D364" s="4" t="s">
        <v>243</v>
      </c>
      <c r="E364" s="4" t="s">
        <v>783</v>
      </c>
      <c r="F364" s="5">
        <v>3</v>
      </c>
      <c r="G364" s="6">
        <v>25500</v>
      </c>
      <c r="H364" s="11">
        <f t="shared" si="44"/>
        <v>3570.0000000000005</v>
      </c>
      <c r="I364" s="12">
        <f t="shared" si="45"/>
        <v>5610</v>
      </c>
      <c r="J364" s="12">
        <f t="shared" si="42"/>
        <v>34680</v>
      </c>
      <c r="K364" s="12">
        <f t="shared" si="43"/>
        <v>38148</v>
      </c>
      <c r="L364" s="7"/>
      <c r="M364" s="4" t="s">
        <v>1127</v>
      </c>
      <c r="N364" s="7" t="s">
        <v>1128</v>
      </c>
      <c r="O364" s="8" t="s">
        <v>817</v>
      </c>
      <c r="P364" s="10">
        <v>45904</v>
      </c>
    </row>
    <row r="365" spans="1:16" ht="409.5" x14ac:dyDescent="0.2">
      <c r="A365" s="3" t="s">
        <v>781</v>
      </c>
      <c r="B365" s="4" t="s">
        <v>782</v>
      </c>
      <c r="C365" s="4" t="s">
        <v>1129</v>
      </c>
      <c r="D365" s="4" t="s">
        <v>243</v>
      </c>
      <c r="E365" s="4" t="s">
        <v>783</v>
      </c>
      <c r="F365" s="5">
        <v>5</v>
      </c>
      <c r="G365" s="6">
        <v>42500</v>
      </c>
      <c r="H365" s="11">
        <f t="shared" si="44"/>
        <v>5950.0000000000009</v>
      </c>
      <c r="I365" s="12">
        <f t="shared" si="45"/>
        <v>9350</v>
      </c>
      <c r="J365" s="12">
        <f t="shared" si="42"/>
        <v>57800</v>
      </c>
      <c r="K365" s="12">
        <f t="shared" si="43"/>
        <v>63580.000000000007</v>
      </c>
      <c r="L365" s="7"/>
      <c r="M365" s="4" t="s">
        <v>1127</v>
      </c>
      <c r="N365" s="7" t="s">
        <v>1128</v>
      </c>
      <c r="O365" s="8" t="s">
        <v>818</v>
      </c>
      <c r="P365" s="10">
        <v>45904</v>
      </c>
    </row>
    <row r="366" spans="1:16" ht="409.5" x14ac:dyDescent="0.2">
      <c r="A366" s="3" t="s">
        <v>781</v>
      </c>
      <c r="B366" s="4" t="s">
        <v>782</v>
      </c>
      <c r="C366" s="4" t="s">
        <v>1141</v>
      </c>
      <c r="D366" s="4" t="s">
        <v>243</v>
      </c>
      <c r="E366" s="4" t="s">
        <v>783</v>
      </c>
      <c r="F366" s="5">
        <v>5</v>
      </c>
      <c r="G366" s="6">
        <v>42500</v>
      </c>
      <c r="H366" s="11">
        <f t="shared" si="44"/>
        <v>5950.0000000000009</v>
      </c>
      <c r="I366" s="12">
        <f t="shared" si="45"/>
        <v>9350</v>
      </c>
      <c r="J366" s="12">
        <f t="shared" si="42"/>
        <v>57800</v>
      </c>
      <c r="K366" s="12">
        <f t="shared" si="43"/>
        <v>63580.000000000007</v>
      </c>
      <c r="L366" s="7"/>
      <c r="M366" s="4" t="s">
        <v>1127</v>
      </c>
      <c r="N366" s="7" t="s">
        <v>1128</v>
      </c>
      <c r="O366" s="8" t="s">
        <v>820</v>
      </c>
      <c r="P366" s="10">
        <v>45904</v>
      </c>
    </row>
    <row r="367" spans="1:16" ht="409.5" x14ac:dyDescent="0.2">
      <c r="A367" s="3" t="s">
        <v>450</v>
      </c>
      <c r="B367" s="4" t="s">
        <v>553</v>
      </c>
      <c r="C367" s="4" t="s">
        <v>411</v>
      </c>
      <c r="D367" s="4" t="s">
        <v>243</v>
      </c>
      <c r="E367" s="4" t="s">
        <v>451</v>
      </c>
      <c r="F367" s="5">
        <v>10</v>
      </c>
      <c r="G367" s="6">
        <v>9180</v>
      </c>
      <c r="H367" s="11">
        <f t="shared" ref="H367:H398" si="46">G367*0.14</f>
        <v>1285.2</v>
      </c>
      <c r="I367" s="12">
        <f t="shared" ref="I367:I398" si="47">G367*0.22</f>
        <v>2019.6</v>
      </c>
      <c r="J367" s="12">
        <f t="shared" si="42"/>
        <v>12484.800000000001</v>
      </c>
      <c r="K367" s="12">
        <f t="shared" si="43"/>
        <v>13733.280000000002</v>
      </c>
      <c r="L367" s="7"/>
      <c r="M367" s="4" t="s">
        <v>1069</v>
      </c>
      <c r="N367" s="7" t="s">
        <v>1070</v>
      </c>
      <c r="O367" s="8" t="s">
        <v>594</v>
      </c>
      <c r="P367" s="10">
        <v>45902</v>
      </c>
    </row>
    <row r="368" spans="1:16" ht="409.5" x14ac:dyDescent="0.2">
      <c r="A368" s="3" t="s">
        <v>450</v>
      </c>
      <c r="B368" s="4" t="s">
        <v>553</v>
      </c>
      <c r="C368" s="4" t="s">
        <v>1073</v>
      </c>
      <c r="D368" s="4" t="s">
        <v>243</v>
      </c>
      <c r="E368" s="4" t="s">
        <v>451</v>
      </c>
      <c r="F368" s="5">
        <v>15</v>
      </c>
      <c r="G368" s="6">
        <v>13770</v>
      </c>
      <c r="H368" s="11">
        <f t="shared" si="46"/>
        <v>1927.8000000000002</v>
      </c>
      <c r="I368" s="12">
        <f t="shared" si="47"/>
        <v>3029.4</v>
      </c>
      <c r="J368" s="12">
        <f t="shared" si="42"/>
        <v>18727.2</v>
      </c>
      <c r="K368" s="12">
        <f t="shared" si="43"/>
        <v>20599.920000000002</v>
      </c>
      <c r="L368" s="7"/>
      <c r="M368" s="4" t="s">
        <v>1069</v>
      </c>
      <c r="N368" s="7" t="s">
        <v>1070</v>
      </c>
      <c r="O368" s="8" t="s">
        <v>593</v>
      </c>
      <c r="P368" s="10">
        <v>45902</v>
      </c>
    </row>
    <row r="369" spans="1:16" ht="409.5" x14ac:dyDescent="0.2">
      <c r="A369" s="3" t="s">
        <v>450</v>
      </c>
      <c r="B369" s="4" t="s">
        <v>553</v>
      </c>
      <c r="C369" s="4" t="s">
        <v>1068</v>
      </c>
      <c r="D369" s="4" t="s">
        <v>243</v>
      </c>
      <c r="E369" s="4" t="s">
        <v>451</v>
      </c>
      <c r="F369" s="5">
        <v>45</v>
      </c>
      <c r="G369" s="6">
        <v>41310</v>
      </c>
      <c r="H369" s="11">
        <f t="shared" si="46"/>
        <v>5783.4000000000005</v>
      </c>
      <c r="I369" s="12">
        <f t="shared" si="47"/>
        <v>9088.2000000000007</v>
      </c>
      <c r="J369" s="12">
        <f t="shared" si="42"/>
        <v>56181.600000000006</v>
      </c>
      <c r="K369" s="12">
        <f t="shared" si="43"/>
        <v>61799.760000000009</v>
      </c>
      <c r="L369" s="7"/>
      <c r="M369" s="4" t="s">
        <v>1069</v>
      </c>
      <c r="N369" s="7" t="s">
        <v>1070</v>
      </c>
      <c r="O369" s="8" t="s">
        <v>581</v>
      </c>
      <c r="P369" s="10">
        <v>45902</v>
      </c>
    </row>
    <row r="370" spans="1:16" ht="409.5" x14ac:dyDescent="0.2">
      <c r="A370" s="3" t="s">
        <v>450</v>
      </c>
      <c r="B370" s="4" t="s">
        <v>553</v>
      </c>
      <c r="C370" s="4" t="s">
        <v>1079</v>
      </c>
      <c r="D370" s="4" t="s">
        <v>243</v>
      </c>
      <c r="E370" s="4" t="s">
        <v>451</v>
      </c>
      <c r="F370" s="5">
        <v>1</v>
      </c>
      <c r="G370" s="6">
        <v>918</v>
      </c>
      <c r="H370" s="11">
        <f t="shared" si="46"/>
        <v>128.52000000000001</v>
      </c>
      <c r="I370" s="12">
        <f t="shared" si="47"/>
        <v>201.96</v>
      </c>
      <c r="J370" s="12">
        <f t="shared" si="42"/>
        <v>1248.48</v>
      </c>
      <c r="K370" s="12">
        <f t="shared" si="43"/>
        <v>1373.3280000000002</v>
      </c>
      <c r="L370" s="7"/>
      <c r="M370" s="4" t="s">
        <v>1069</v>
      </c>
      <c r="N370" s="7" t="s">
        <v>1070</v>
      </c>
      <c r="O370" s="8" t="s">
        <v>589</v>
      </c>
      <c r="P370" s="10">
        <v>45902</v>
      </c>
    </row>
    <row r="371" spans="1:16" ht="409.5" x14ac:dyDescent="0.2">
      <c r="A371" s="3" t="s">
        <v>450</v>
      </c>
      <c r="B371" s="4" t="s">
        <v>553</v>
      </c>
      <c r="C371" s="4" t="s">
        <v>1085</v>
      </c>
      <c r="D371" s="4" t="s">
        <v>243</v>
      </c>
      <c r="E371" s="4" t="s">
        <v>451</v>
      </c>
      <c r="F371" s="5">
        <v>10</v>
      </c>
      <c r="G371" s="6">
        <v>9180</v>
      </c>
      <c r="H371" s="11">
        <f t="shared" si="46"/>
        <v>1285.2</v>
      </c>
      <c r="I371" s="12">
        <f t="shared" si="47"/>
        <v>2019.6</v>
      </c>
      <c r="J371" s="12">
        <f t="shared" si="42"/>
        <v>12484.800000000001</v>
      </c>
      <c r="K371" s="12">
        <f t="shared" si="43"/>
        <v>13733.280000000002</v>
      </c>
      <c r="L371" s="7"/>
      <c r="M371" s="4" t="s">
        <v>1069</v>
      </c>
      <c r="N371" s="7" t="s">
        <v>1070</v>
      </c>
      <c r="O371" s="8" t="s">
        <v>586</v>
      </c>
      <c r="P371" s="10">
        <v>45902</v>
      </c>
    </row>
    <row r="372" spans="1:16" ht="409.5" x14ac:dyDescent="0.2">
      <c r="A372" s="3" t="s">
        <v>450</v>
      </c>
      <c r="B372" s="4" t="s">
        <v>553</v>
      </c>
      <c r="C372" s="4" t="s">
        <v>1087</v>
      </c>
      <c r="D372" s="4" t="s">
        <v>243</v>
      </c>
      <c r="E372" s="4" t="s">
        <v>451</v>
      </c>
      <c r="F372" s="5">
        <v>12</v>
      </c>
      <c r="G372" s="6">
        <v>11016</v>
      </c>
      <c r="H372" s="11">
        <f t="shared" si="46"/>
        <v>1542.2400000000002</v>
      </c>
      <c r="I372" s="12">
        <f t="shared" si="47"/>
        <v>2423.52</v>
      </c>
      <c r="J372" s="12">
        <f t="shared" si="42"/>
        <v>14981.76</v>
      </c>
      <c r="K372" s="12">
        <f t="shared" si="43"/>
        <v>16479.936000000002</v>
      </c>
      <c r="L372" s="7"/>
      <c r="M372" s="4" t="s">
        <v>1069</v>
      </c>
      <c r="N372" s="7" t="s">
        <v>1070</v>
      </c>
      <c r="O372" s="8" t="s">
        <v>585</v>
      </c>
      <c r="P372" s="10">
        <v>45902</v>
      </c>
    </row>
    <row r="373" spans="1:16" ht="409.5" x14ac:dyDescent="0.2">
      <c r="A373" s="3" t="s">
        <v>450</v>
      </c>
      <c r="B373" s="4" t="s">
        <v>553</v>
      </c>
      <c r="C373" s="4" t="s">
        <v>1089</v>
      </c>
      <c r="D373" s="4" t="s">
        <v>243</v>
      </c>
      <c r="E373" s="4" t="s">
        <v>451</v>
      </c>
      <c r="F373" s="5">
        <v>15</v>
      </c>
      <c r="G373" s="6">
        <v>13770</v>
      </c>
      <c r="H373" s="11">
        <f t="shared" si="46"/>
        <v>1927.8000000000002</v>
      </c>
      <c r="I373" s="12">
        <f t="shared" si="47"/>
        <v>3029.4</v>
      </c>
      <c r="J373" s="12">
        <f t="shared" si="42"/>
        <v>18727.2</v>
      </c>
      <c r="K373" s="12">
        <f t="shared" si="43"/>
        <v>20599.920000000002</v>
      </c>
      <c r="L373" s="7"/>
      <c r="M373" s="4" t="s">
        <v>1069</v>
      </c>
      <c r="N373" s="7" t="s">
        <v>1070</v>
      </c>
      <c r="O373" s="8" t="s">
        <v>584</v>
      </c>
      <c r="P373" s="10">
        <v>45902</v>
      </c>
    </row>
    <row r="374" spans="1:16" ht="409.5" x14ac:dyDescent="0.2">
      <c r="A374" s="3" t="s">
        <v>450</v>
      </c>
      <c r="B374" s="4" t="s">
        <v>553</v>
      </c>
      <c r="C374" s="4" t="s">
        <v>1091</v>
      </c>
      <c r="D374" s="4" t="s">
        <v>243</v>
      </c>
      <c r="E374" s="4" t="s">
        <v>451</v>
      </c>
      <c r="F374" s="5">
        <v>20</v>
      </c>
      <c r="G374" s="6">
        <v>18360</v>
      </c>
      <c r="H374" s="11">
        <f t="shared" si="46"/>
        <v>2570.4</v>
      </c>
      <c r="I374" s="12">
        <f t="shared" si="47"/>
        <v>4039.2</v>
      </c>
      <c r="J374" s="12">
        <f t="shared" si="42"/>
        <v>24969.600000000002</v>
      </c>
      <c r="K374" s="12">
        <f t="shared" si="43"/>
        <v>27466.560000000005</v>
      </c>
      <c r="L374" s="7"/>
      <c r="M374" s="4" t="s">
        <v>1069</v>
      </c>
      <c r="N374" s="7" t="s">
        <v>1070</v>
      </c>
      <c r="O374" s="8" t="s">
        <v>595</v>
      </c>
      <c r="P374" s="10">
        <v>45902</v>
      </c>
    </row>
    <row r="375" spans="1:16" ht="409.5" x14ac:dyDescent="0.2">
      <c r="A375" s="3" t="s">
        <v>450</v>
      </c>
      <c r="B375" s="4" t="s">
        <v>553</v>
      </c>
      <c r="C375" s="4" t="s">
        <v>1075</v>
      </c>
      <c r="D375" s="4" t="s">
        <v>243</v>
      </c>
      <c r="E375" s="4" t="s">
        <v>451</v>
      </c>
      <c r="F375" s="5">
        <v>48</v>
      </c>
      <c r="G375" s="6">
        <v>44064</v>
      </c>
      <c r="H375" s="11">
        <f t="shared" si="46"/>
        <v>6168.9600000000009</v>
      </c>
      <c r="I375" s="12">
        <f t="shared" si="47"/>
        <v>9694.08</v>
      </c>
      <c r="J375" s="12">
        <f t="shared" si="42"/>
        <v>59927.040000000001</v>
      </c>
      <c r="K375" s="12">
        <f t="shared" si="43"/>
        <v>65919.744000000006</v>
      </c>
      <c r="L375" s="7"/>
      <c r="M375" s="4" t="s">
        <v>1069</v>
      </c>
      <c r="N375" s="7" t="s">
        <v>1070</v>
      </c>
      <c r="O375" s="8" t="s">
        <v>583</v>
      </c>
      <c r="P375" s="10">
        <v>45902</v>
      </c>
    </row>
    <row r="376" spans="1:16" ht="409.5" x14ac:dyDescent="0.2">
      <c r="A376" s="3" t="s">
        <v>450</v>
      </c>
      <c r="B376" s="4" t="s">
        <v>553</v>
      </c>
      <c r="C376" s="4" t="s">
        <v>1081</v>
      </c>
      <c r="D376" s="4" t="s">
        <v>243</v>
      </c>
      <c r="E376" s="4" t="s">
        <v>451</v>
      </c>
      <c r="F376" s="5">
        <v>5</v>
      </c>
      <c r="G376" s="6">
        <v>4590</v>
      </c>
      <c r="H376" s="11">
        <f t="shared" si="46"/>
        <v>642.6</v>
      </c>
      <c r="I376" s="12">
        <f t="shared" si="47"/>
        <v>1009.8</v>
      </c>
      <c r="J376" s="12">
        <f t="shared" si="42"/>
        <v>6242.4000000000005</v>
      </c>
      <c r="K376" s="12">
        <f t="shared" si="43"/>
        <v>6866.6400000000012</v>
      </c>
      <c r="L376" s="7"/>
      <c r="M376" s="4" t="s">
        <v>1069</v>
      </c>
      <c r="N376" s="7" t="s">
        <v>1070</v>
      </c>
      <c r="O376" s="8" t="s">
        <v>588</v>
      </c>
      <c r="P376" s="10">
        <v>45902</v>
      </c>
    </row>
    <row r="377" spans="1:16" ht="409.5" x14ac:dyDescent="0.2">
      <c r="A377" s="3" t="s">
        <v>450</v>
      </c>
      <c r="B377" s="4" t="s">
        <v>553</v>
      </c>
      <c r="C377" s="4" t="s">
        <v>1077</v>
      </c>
      <c r="D377" s="4" t="s">
        <v>243</v>
      </c>
      <c r="E377" s="4" t="s">
        <v>451</v>
      </c>
      <c r="F377" s="5">
        <v>50</v>
      </c>
      <c r="G377" s="6">
        <v>45900</v>
      </c>
      <c r="H377" s="11">
        <f t="shared" si="46"/>
        <v>6426.0000000000009</v>
      </c>
      <c r="I377" s="12">
        <f t="shared" si="47"/>
        <v>10098</v>
      </c>
      <c r="J377" s="12">
        <f t="shared" si="42"/>
        <v>62424</v>
      </c>
      <c r="K377" s="12">
        <f t="shared" si="43"/>
        <v>68666.400000000009</v>
      </c>
      <c r="L377" s="7"/>
      <c r="M377" s="4" t="s">
        <v>1069</v>
      </c>
      <c r="N377" s="7" t="s">
        <v>1070</v>
      </c>
      <c r="O377" s="8" t="s">
        <v>582</v>
      </c>
      <c r="P377" s="10">
        <v>45902</v>
      </c>
    </row>
    <row r="378" spans="1:16" ht="409.5" x14ac:dyDescent="0.2">
      <c r="A378" s="3" t="s">
        <v>450</v>
      </c>
      <c r="B378" s="4" t="s">
        <v>553</v>
      </c>
      <c r="C378" s="4" t="s">
        <v>1083</v>
      </c>
      <c r="D378" s="4" t="s">
        <v>243</v>
      </c>
      <c r="E378" s="4" t="s">
        <v>451</v>
      </c>
      <c r="F378" s="5">
        <v>6</v>
      </c>
      <c r="G378" s="6">
        <v>5508</v>
      </c>
      <c r="H378" s="11">
        <f t="shared" si="46"/>
        <v>771.12000000000012</v>
      </c>
      <c r="I378" s="12">
        <f t="shared" si="47"/>
        <v>1211.76</v>
      </c>
      <c r="J378" s="12">
        <f t="shared" si="42"/>
        <v>7490.88</v>
      </c>
      <c r="K378" s="12">
        <f t="shared" si="43"/>
        <v>8239.9680000000008</v>
      </c>
      <c r="L378" s="7"/>
      <c r="M378" s="4" t="s">
        <v>1069</v>
      </c>
      <c r="N378" s="7" t="s">
        <v>1070</v>
      </c>
      <c r="O378" s="8" t="s">
        <v>587</v>
      </c>
      <c r="P378" s="10">
        <v>45902</v>
      </c>
    </row>
    <row r="379" spans="1:16" ht="409.5" x14ac:dyDescent="0.2">
      <c r="A379" s="3" t="s">
        <v>450</v>
      </c>
      <c r="B379" s="4" t="s">
        <v>553</v>
      </c>
      <c r="C379" s="4" t="s">
        <v>1072</v>
      </c>
      <c r="D379" s="4" t="s">
        <v>243</v>
      </c>
      <c r="E379" s="4" t="s">
        <v>451</v>
      </c>
      <c r="F379" s="5">
        <v>10</v>
      </c>
      <c r="G379" s="6">
        <v>18360</v>
      </c>
      <c r="H379" s="11">
        <f t="shared" si="46"/>
        <v>2570.4</v>
      </c>
      <c r="I379" s="12">
        <f t="shared" si="47"/>
        <v>4039.2</v>
      </c>
      <c r="J379" s="12">
        <f t="shared" si="42"/>
        <v>24969.600000000002</v>
      </c>
      <c r="K379" s="12">
        <f t="shared" si="43"/>
        <v>27466.560000000005</v>
      </c>
      <c r="L379" s="7"/>
      <c r="M379" s="4" t="s">
        <v>1069</v>
      </c>
      <c r="N379" s="7" t="s">
        <v>1070</v>
      </c>
      <c r="O379" s="8" t="s">
        <v>573</v>
      </c>
      <c r="P379" s="10">
        <v>45902</v>
      </c>
    </row>
    <row r="380" spans="1:16" ht="409.5" x14ac:dyDescent="0.2">
      <c r="A380" s="3" t="s">
        <v>450</v>
      </c>
      <c r="B380" s="4" t="s">
        <v>553</v>
      </c>
      <c r="C380" s="4" t="s">
        <v>1074</v>
      </c>
      <c r="D380" s="4" t="s">
        <v>243</v>
      </c>
      <c r="E380" s="4" t="s">
        <v>451</v>
      </c>
      <c r="F380" s="5">
        <v>15</v>
      </c>
      <c r="G380" s="6">
        <v>27540</v>
      </c>
      <c r="H380" s="11">
        <f t="shared" si="46"/>
        <v>3855.6000000000004</v>
      </c>
      <c r="I380" s="12">
        <f t="shared" si="47"/>
        <v>6058.8</v>
      </c>
      <c r="J380" s="12">
        <f t="shared" si="42"/>
        <v>37454.400000000001</v>
      </c>
      <c r="K380" s="12">
        <f t="shared" si="43"/>
        <v>41199.840000000004</v>
      </c>
      <c r="L380" s="7"/>
      <c r="M380" s="4" t="s">
        <v>1069</v>
      </c>
      <c r="N380" s="7" t="s">
        <v>1070</v>
      </c>
      <c r="O380" s="8" t="s">
        <v>572</v>
      </c>
      <c r="P380" s="10">
        <v>45902</v>
      </c>
    </row>
    <row r="381" spans="1:16" ht="409.5" x14ac:dyDescent="0.2">
      <c r="A381" s="3" t="s">
        <v>450</v>
      </c>
      <c r="B381" s="4" t="s">
        <v>553</v>
      </c>
      <c r="C381" s="4" t="s">
        <v>1071</v>
      </c>
      <c r="D381" s="4" t="s">
        <v>243</v>
      </c>
      <c r="E381" s="4" t="s">
        <v>451</v>
      </c>
      <c r="F381" s="5">
        <v>45</v>
      </c>
      <c r="G381" s="6">
        <v>82620</v>
      </c>
      <c r="H381" s="11">
        <f t="shared" si="46"/>
        <v>11566.800000000001</v>
      </c>
      <c r="I381" s="12">
        <f t="shared" si="47"/>
        <v>18176.400000000001</v>
      </c>
      <c r="J381" s="12">
        <f t="shared" si="42"/>
        <v>112363.20000000001</v>
      </c>
      <c r="K381" s="12">
        <f t="shared" si="43"/>
        <v>123599.52000000002</v>
      </c>
      <c r="L381" s="7"/>
      <c r="M381" s="4" t="s">
        <v>1069</v>
      </c>
      <c r="N381" s="7" t="s">
        <v>1070</v>
      </c>
      <c r="O381" s="8" t="s">
        <v>578</v>
      </c>
      <c r="P381" s="10">
        <v>45902</v>
      </c>
    </row>
    <row r="382" spans="1:16" ht="409.5" x14ac:dyDescent="0.2">
      <c r="A382" s="3" t="s">
        <v>450</v>
      </c>
      <c r="B382" s="4" t="s">
        <v>553</v>
      </c>
      <c r="C382" s="4" t="s">
        <v>1080</v>
      </c>
      <c r="D382" s="4" t="s">
        <v>243</v>
      </c>
      <c r="E382" s="4" t="s">
        <v>451</v>
      </c>
      <c r="F382" s="5">
        <v>1</v>
      </c>
      <c r="G382" s="6">
        <v>1836</v>
      </c>
      <c r="H382" s="11">
        <f t="shared" si="46"/>
        <v>257.04000000000002</v>
      </c>
      <c r="I382" s="12">
        <f t="shared" si="47"/>
        <v>403.92</v>
      </c>
      <c r="J382" s="12">
        <f t="shared" si="42"/>
        <v>2496.96</v>
      </c>
      <c r="K382" s="12">
        <f t="shared" si="43"/>
        <v>2746.6560000000004</v>
      </c>
      <c r="L382" s="7"/>
      <c r="M382" s="4" t="s">
        <v>1069</v>
      </c>
      <c r="N382" s="7" t="s">
        <v>1070</v>
      </c>
      <c r="O382" s="8" t="s">
        <v>592</v>
      </c>
      <c r="P382" s="10">
        <v>45902</v>
      </c>
    </row>
    <row r="383" spans="1:16" ht="409.5" x14ac:dyDescent="0.2">
      <c r="A383" s="3" t="s">
        <v>450</v>
      </c>
      <c r="B383" s="4" t="s">
        <v>553</v>
      </c>
      <c r="C383" s="4" t="s">
        <v>1086</v>
      </c>
      <c r="D383" s="4" t="s">
        <v>243</v>
      </c>
      <c r="E383" s="4" t="s">
        <v>451</v>
      </c>
      <c r="F383" s="5">
        <v>10</v>
      </c>
      <c r="G383" s="6">
        <v>18360</v>
      </c>
      <c r="H383" s="11">
        <f t="shared" si="46"/>
        <v>2570.4</v>
      </c>
      <c r="I383" s="12">
        <f t="shared" si="47"/>
        <v>4039.2</v>
      </c>
      <c r="J383" s="12">
        <f t="shared" si="42"/>
        <v>24969.600000000002</v>
      </c>
      <c r="K383" s="12">
        <f t="shared" si="43"/>
        <v>27466.560000000005</v>
      </c>
      <c r="L383" s="7"/>
      <c r="M383" s="4" t="s">
        <v>1069</v>
      </c>
      <c r="N383" s="7" t="s">
        <v>1070</v>
      </c>
      <c r="O383" s="8" t="s">
        <v>577</v>
      </c>
      <c r="P383" s="10">
        <v>45902</v>
      </c>
    </row>
    <row r="384" spans="1:16" ht="409.5" x14ac:dyDescent="0.2">
      <c r="A384" s="3" t="s">
        <v>450</v>
      </c>
      <c r="B384" s="4" t="s">
        <v>553</v>
      </c>
      <c r="C384" s="4" t="s">
        <v>1088</v>
      </c>
      <c r="D384" s="4" t="s">
        <v>243</v>
      </c>
      <c r="E384" s="4" t="s">
        <v>451</v>
      </c>
      <c r="F384" s="5">
        <v>12</v>
      </c>
      <c r="G384" s="6">
        <v>22032</v>
      </c>
      <c r="H384" s="11">
        <f t="shared" si="46"/>
        <v>3084.4800000000005</v>
      </c>
      <c r="I384" s="12">
        <f t="shared" si="47"/>
        <v>4847.04</v>
      </c>
      <c r="J384" s="12">
        <f t="shared" si="42"/>
        <v>29963.52</v>
      </c>
      <c r="K384" s="12">
        <f t="shared" si="43"/>
        <v>32959.872000000003</v>
      </c>
      <c r="L384" s="7"/>
      <c r="M384" s="4" t="s">
        <v>1069</v>
      </c>
      <c r="N384" s="7" t="s">
        <v>1070</v>
      </c>
      <c r="O384" s="8" t="s">
        <v>576</v>
      </c>
      <c r="P384" s="10">
        <v>45902</v>
      </c>
    </row>
    <row r="385" spans="1:16" ht="409.5" x14ac:dyDescent="0.2">
      <c r="A385" s="3" t="s">
        <v>450</v>
      </c>
      <c r="B385" s="4" t="s">
        <v>553</v>
      </c>
      <c r="C385" s="4" t="s">
        <v>1090</v>
      </c>
      <c r="D385" s="4" t="s">
        <v>243</v>
      </c>
      <c r="E385" s="4" t="s">
        <v>451</v>
      </c>
      <c r="F385" s="5">
        <v>15</v>
      </c>
      <c r="G385" s="6">
        <v>27540</v>
      </c>
      <c r="H385" s="11">
        <f t="shared" si="46"/>
        <v>3855.6000000000004</v>
      </c>
      <c r="I385" s="12">
        <f t="shared" si="47"/>
        <v>6058.8</v>
      </c>
      <c r="J385" s="12">
        <f t="shared" si="42"/>
        <v>37454.400000000001</v>
      </c>
      <c r="K385" s="12">
        <f t="shared" si="43"/>
        <v>41199.840000000004</v>
      </c>
      <c r="L385" s="7"/>
      <c r="M385" s="4" t="s">
        <v>1069</v>
      </c>
      <c r="N385" s="7" t="s">
        <v>1070</v>
      </c>
      <c r="O385" s="8" t="s">
        <v>575</v>
      </c>
      <c r="P385" s="10">
        <v>45902</v>
      </c>
    </row>
    <row r="386" spans="1:16" ht="409.5" x14ac:dyDescent="0.2">
      <c r="A386" s="3" t="s">
        <v>450</v>
      </c>
      <c r="B386" s="4" t="s">
        <v>553</v>
      </c>
      <c r="C386" s="4" t="s">
        <v>1092</v>
      </c>
      <c r="D386" s="4" t="s">
        <v>243</v>
      </c>
      <c r="E386" s="4" t="s">
        <v>451</v>
      </c>
      <c r="F386" s="5">
        <v>20</v>
      </c>
      <c r="G386" s="6">
        <v>36720</v>
      </c>
      <c r="H386" s="11">
        <f t="shared" si="46"/>
        <v>5140.8</v>
      </c>
      <c r="I386" s="12">
        <f t="shared" si="47"/>
        <v>8078.4</v>
      </c>
      <c r="J386" s="12">
        <f t="shared" si="42"/>
        <v>49939.200000000004</v>
      </c>
      <c r="K386" s="12">
        <f t="shared" si="43"/>
        <v>54933.12000000001</v>
      </c>
      <c r="L386" s="7"/>
      <c r="M386" s="4" t="s">
        <v>1069</v>
      </c>
      <c r="N386" s="7" t="s">
        <v>1070</v>
      </c>
      <c r="O386" s="8" t="s">
        <v>574</v>
      </c>
      <c r="P386" s="10">
        <v>45902</v>
      </c>
    </row>
    <row r="387" spans="1:16" ht="409.5" x14ac:dyDescent="0.2">
      <c r="A387" s="3" t="s">
        <v>450</v>
      </c>
      <c r="B387" s="4" t="s">
        <v>553</v>
      </c>
      <c r="C387" s="4" t="s">
        <v>1076</v>
      </c>
      <c r="D387" s="4" t="s">
        <v>243</v>
      </c>
      <c r="E387" s="4" t="s">
        <v>451</v>
      </c>
      <c r="F387" s="5">
        <v>48</v>
      </c>
      <c r="G387" s="6">
        <v>88128</v>
      </c>
      <c r="H387" s="11">
        <f t="shared" si="46"/>
        <v>12337.920000000002</v>
      </c>
      <c r="I387" s="12">
        <f t="shared" si="47"/>
        <v>19388.16</v>
      </c>
      <c r="J387" s="12">
        <f t="shared" ref="J387:J450" si="48">G387+H387+I387</f>
        <v>119854.08</v>
      </c>
      <c r="K387" s="12">
        <f t="shared" ref="K387:K450" si="49">J387*1.1</f>
        <v>131839.48800000001</v>
      </c>
      <c r="L387" s="7"/>
      <c r="M387" s="4" t="s">
        <v>1069</v>
      </c>
      <c r="N387" s="7" t="s">
        <v>1070</v>
      </c>
      <c r="O387" s="8" t="s">
        <v>580</v>
      </c>
      <c r="P387" s="10">
        <v>45902</v>
      </c>
    </row>
    <row r="388" spans="1:16" ht="409.5" x14ac:dyDescent="0.2">
      <c r="A388" s="3" t="s">
        <v>450</v>
      </c>
      <c r="B388" s="4" t="s">
        <v>553</v>
      </c>
      <c r="C388" s="4" t="s">
        <v>1082</v>
      </c>
      <c r="D388" s="4" t="s">
        <v>243</v>
      </c>
      <c r="E388" s="4" t="s">
        <v>451</v>
      </c>
      <c r="F388" s="5">
        <v>5</v>
      </c>
      <c r="G388" s="6">
        <v>9180</v>
      </c>
      <c r="H388" s="11">
        <f t="shared" si="46"/>
        <v>1285.2</v>
      </c>
      <c r="I388" s="12">
        <f t="shared" si="47"/>
        <v>2019.6</v>
      </c>
      <c r="J388" s="12">
        <f t="shared" si="48"/>
        <v>12484.800000000001</v>
      </c>
      <c r="K388" s="12">
        <f t="shared" si="49"/>
        <v>13733.280000000002</v>
      </c>
      <c r="L388" s="7"/>
      <c r="M388" s="4" t="s">
        <v>1069</v>
      </c>
      <c r="N388" s="7" t="s">
        <v>1070</v>
      </c>
      <c r="O388" s="8" t="s">
        <v>591</v>
      </c>
      <c r="P388" s="10">
        <v>45902</v>
      </c>
    </row>
    <row r="389" spans="1:16" ht="409.5" x14ac:dyDescent="0.2">
      <c r="A389" s="3" t="s">
        <v>450</v>
      </c>
      <c r="B389" s="4" t="s">
        <v>553</v>
      </c>
      <c r="C389" s="4" t="s">
        <v>1078</v>
      </c>
      <c r="D389" s="4" t="s">
        <v>243</v>
      </c>
      <c r="E389" s="4" t="s">
        <v>451</v>
      </c>
      <c r="F389" s="5">
        <v>50</v>
      </c>
      <c r="G389" s="6">
        <v>91800</v>
      </c>
      <c r="H389" s="11">
        <f t="shared" si="46"/>
        <v>12852.000000000002</v>
      </c>
      <c r="I389" s="12">
        <f t="shared" si="47"/>
        <v>20196</v>
      </c>
      <c r="J389" s="12">
        <f t="shared" si="48"/>
        <v>124848</v>
      </c>
      <c r="K389" s="12">
        <f t="shared" si="49"/>
        <v>137332.80000000002</v>
      </c>
      <c r="L389" s="7"/>
      <c r="M389" s="4" t="s">
        <v>1069</v>
      </c>
      <c r="N389" s="7" t="s">
        <v>1070</v>
      </c>
      <c r="O389" s="8" t="s">
        <v>579</v>
      </c>
      <c r="P389" s="10">
        <v>45902</v>
      </c>
    </row>
    <row r="390" spans="1:16" ht="409.5" x14ac:dyDescent="0.2">
      <c r="A390" s="3" t="s">
        <v>450</v>
      </c>
      <c r="B390" s="4" t="s">
        <v>553</v>
      </c>
      <c r="C390" s="4" t="s">
        <v>1084</v>
      </c>
      <c r="D390" s="4" t="s">
        <v>243</v>
      </c>
      <c r="E390" s="4" t="s">
        <v>451</v>
      </c>
      <c r="F390" s="5">
        <v>6</v>
      </c>
      <c r="G390" s="6">
        <v>11016</v>
      </c>
      <c r="H390" s="11">
        <f t="shared" si="46"/>
        <v>1542.2400000000002</v>
      </c>
      <c r="I390" s="12">
        <f t="shared" si="47"/>
        <v>2423.52</v>
      </c>
      <c r="J390" s="12">
        <f t="shared" si="48"/>
        <v>14981.76</v>
      </c>
      <c r="K390" s="12">
        <f t="shared" si="49"/>
        <v>16479.936000000002</v>
      </c>
      <c r="L390" s="7"/>
      <c r="M390" s="4" t="s">
        <v>1069</v>
      </c>
      <c r="N390" s="7" t="s">
        <v>1070</v>
      </c>
      <c r="O390" s="8" t="s">
        <v>590</v>
      </c>
      <c r="P390" s="10">
        <v>45902</v>
      </c>
    </row>
    <row r="391" spans="1:16" ht="409.5" x14ac:dyDescent="0.2">
      <c r="A391" s="3" t="s">
        <v>450</v>
      </c>
      <c r="B391" s="4" t="s">
        <v>553</v>
      </c>
      <c r="C391" s="4" t="s">
        <v>1335</v>
      </c>
      <c r="D391" s="4" t="s">
        <v>243</v>
      </c>
      <c r="E391" s="4" t="s">
        <v>451</v>
      </c>
      <c r="F391" s="5">
        <v>1</v>
      </c>
      <c r="G391" s="6">
        <v>918</v>
      </c>
      <c r="H391" s="11">
        <f t="shared" si="46"/>
        <v>128.52000000000001</v>
      </c>
      <c r="I391" s="12">
        <f t="shared" si="47"/>
        <v>201.96</v>
      </c>
      <c r="J391" s="12">
        <f t="shared" si="48"/>
        <v>1248.48</v>
      </c>
      <c r="K391" s="12">
        <f t="shared" si="49"/>
        <v>1373.3280000000002</v>
      </c>
      <c r="L391" s="7"/>
      <c r="M391" s="4" t="s">
        <v>1330</v>
      </c>
      <c r="N391" s="7" t="s">
        <v>1331</v>
      </c>
      <c r="O391" s="8" t="s">
        <v>563</v>
      </c>
      <c r="P391" s="10">
        <v>45908</v>
      </c>
    </row>
    <row r="392" spans="1:16" ht="409.5" x14ac:dyDescent="0.2">
      <c r="A392" s="3" t="s">
        <v>450</v>
      </c>
      <c r="B392" s="4" t="s">
        <v>553</v>
      </c>
      <c r="C392" s="4" t="s">
        <v>1341</v>
      </c>
      <c r="D392" s="4" t="s">
        <v>243</v>
      </c>
      <c r="E392" s="4" t="s">
        <v>451</v>
      </c>
      <c r="F392" s="5">
        <v>10</v>
      </c>
      <c r="G392" s="6">
        <v>9180</v>
      </c>
      <c r="H392" s="11">
        <f t="shared" si="46"/>
        <v>1285.2</v>
      </c>
      <c r="I392" s="12">
        <f t="shared" si="47"/>
        <v>2019.6</v>
      </c>
      <c r="J392" s="12">
        <f t="shared" si="48"/>
        <v>12484.800000000001</v>
      </c>
      <c r="K392" s="12">
        <f t="shared" si="49"/>
        <v>13733.280000000002</v>
      </c>
      <c r="L392" s="7"/>
      <c r="M392" s="4" t="s">
        <v>1330</v>
      </c>
      <c r="N392" s="7" t="s">
        <v>1331</v>
      </c>
      <c r="O392" s="8" t="s">
        <v>560</v>
      </c>
      <c r="P392" s="10">
        <v>45908</v>
      </c>
    </row>
    <row r="393" spans="1:16" ht="409.5" x14ac:dyDescent="0.2">
      <c r="A393" s="3" t="s">
        <v>450</v>
      </c>
      <c r="B393" s="4" t="s">
        <v>553</v>
      </c>
      <c r="C393" s="4" t="s">
        <v>1343</v>
      </c>
      <c r="D393" s="4" t="s">
        <v>243</v>
      </c>
      <c r="E393" s="4" t="s">
        <v>451</v>
      </c>
      <c r="F393" s="5">
        <v>12</v>
      </c>
      <c r="G393" s="6">
        <v>11016</v>
      </c>
      <c r="H393" s="11">
        <f t="shared" si="46"/>
        <v>1542.2400000000002</v>
      </c>
      <c r="I393" s="12">
        <f t="shared" si="47"/>
        <v>2423.52</v>
      </c>
      <c r="J393" s="12">
        <f t="shared" si="48"/>
        <v>14981.76</v>
      </c>
      <c r="K393" s="12">
        <f t="shared" si="49"/>
        <v>16479.936000000002</v>
      </c>
      <c r="L393" s="7"/>
      <c r="M393" s="4" t="s">
        <v>1330</v>
      </c>
      <c r="N393" s="7" t="s">
        <v>1331</v>
      </c>
      <c r="O393" s="8" t="s">
        <v>571</v>
      </c>
      <c r="P393" s="10">
        <v>45908</v>
      </c>
    </row>
    <row r="394" spans="1:16" ht="409.5" x14ac:dyDescent="0.2">
      <c r="A394" s="3" t="s">
        <v>450</v>
      </c>
      <c r="B394" s="4" t="s">
        <v>553</v>
      </c>
      <c r="C394" s="4" t="s">
        <v>1345</v>
      </c>
      <c r="D394" s="4" t="s">
        <v>243</v>
      </c>
      <c r="E394" s="4" t="s">
        <v>451</v>
      </c>
      <c r="F394" s="5">
        <v>15</v>
      </c>
      <c r="G394" s="6">
        <v>13770</v>
      </c>
      <c r="H394" s="11">
        <f t="shared" si="46"/>
        <v>1927.8000000000002</v>
      </c>
      <c r="I394" s="12">
        <f t="shared" si="47"/>
        <v>3029.4</v>
      </c>
      <c r="J394" s="12">
        <f t="shared" si="48"/>
        <v>18727.2</v>
      </c>
      <c r="K394" s="12">
        <f t="shared" si="49"/>
        <v>20599.920000000002</v>
      </c>
      <c r="L394" s="7"/>
      <c r="M394" s="4" t="s">
        <v>1330</v>
      </c>
      <c r="N394" s="7" t="s">
        <v>1331</v>
      </c>
      <c r="O394" s="8" t="s">
        <v>570</v>
      </c>
      <c r="P394" s="10">
        <v>45908</v>
      </c>
    </row>
    <row r="395" spans="1:16" ht="409.5" x14ac:dyDescent="0.2">
      <c r="A395" s="3" t="s">
        <v>450</v>
      </c>
      <c r="B395" s="4" t="s">
        <v>553</v>
      </c>
      <c r="C395" s="4" t="s">
        <v>1347</v>
      </c>
      <c r="D395" s="4" t="s">
        <v>243</v>
      </c>
      <c r="E395" s="4" t="s">
        <v>451</v>
      </c>
      <c r="F395" s="5">
        <v>20</v>
      </c>
      <c r="G395" s="6">
        <v>18360</v>
      </c>
      <c r="H395" s="11">
        <f t="shared" si="46"/>
        <v>2570.4</v>
      </c>
      <c r="I395" s="12">
        <f t="shared" si="47"/>
        <v>4039.2</v>
      </c>
      <c r="J395" s="12">
        <f t="shared" si="48"/>
        <v>24969.600000000002</v>
      </c>
      <c r="K395" s="12">
        <f t="shared" si="49"/>
        <v>27466.560000000005</v>
      </c>
      <c r="L395" s="7"/>
      <c r="M395" s="4" t="s">
        <v>1330</v>
      </c>
      <c r="N395" s="7" t="s">
        <v>1331</v>
      </c>
      <c r="O395" s="8" t="s">
        <v>569</v>
      </c>
      <c r="P395" s="10">
        <v>45908</v>
      </c>
    </row>
    <row r="396" spans="1:16" ht="409.5" x14ac:dyDescent="0.2">
      <c r="A396" s="3" t="s">
        <v>450</v>
      </c>
      <c r="B396" s="4" t="s">
        <v>553</v>
      </c>
      <c r="C396" s="4" t="s">
        <v>1329</v>
      </c>
      <c r="D396" s="4" t="s">
        <v>243</v>
      </c>
      <c r="E396" s="4" t="s">
        <v>451</v>
      </c>
      <c r="F396" s="5">
        <v>48</v>
      </c>
      <c r="G396" s="6">
        <v>44064</v>
      </c>
      <c r="H396" s="11">
        <f t="shared" si="46"/>
        <v>6168.9600000000009</v>
      </c>
      <c r="I396" s="12">
        <f t="shared" si="47"/>
        <v>9694.08</v>
      </c>
      <c r="J396" s="12">
        <f t="shared" si="48"/>
        <v>59927.040000000001</v>
      </c>
      <c r="K396" s="12">
        <f t="shared" si="49"/>
        <v>65919.744000000006</v>
      </c>
      <c r="L396" s="7"/>
      <c r="M396" s="4" t="s">
        <v>1330</v>
      </c>
      <c r="N396" s="7" t="s">
        <v>1331</v>
      </c>
      <c r="O396" s="8" t="s">
        <v>565</v>
      </c>
      <c r="P396" s="10">
        <v>45908</v>
      </c>
    </row>
    <row r="397" spans="1:16" ht="409.5" x14ac:dyDescent="0.2">
      <c r="A397" s="3" t="s">
        <v>450</v>
      </c>
      <c r="B397" s="4" t="s">
        <v>553</v>
      </c>
      <c r="C397" s="4" t="s">
        <v>1337</v>
      </c>
      <c r="D397" s="4" t="s">
        <v>243</v>
      </c>
      <c r="E397" s="4" t="s">
        <v>451</v>
      </c>
      <c r="F397" s="5">
        <v>5</v>
      </c>
      <c r="G397" s="6">
        <v>4590</v>
      </c>
      <c r="H397" s="11">
        <f t="shared" si="46"/>
        <v>642.6</v>
      </c>
      <c r="I397" s="12">
        <f t="shared" si="47"/>
        <v>1009.8</v>
      </c>
      <c r="J397" s="12">
        <f t="shared" si="48"/>
        <v>6242.4000000000005</v>
      </c>
      <c r="K397" s="12">
        <f t="shared" si="49"/>
        <v>6866.6400000000012</v>
      </c>
      <c r="L397" s="7"/>
      <c r="M397" s="4" t="s">
        <v>1330</v>
      </c>
      <c r="N397" s="7" t="s">
        <v>1331</v>
      </c>
      <c r="O397" s="8" t="s">
        <v>562</v>
      </c>
      <c r="P397" s="10">
        <v>45908</v>
      </c>
    </row>
    <row r="398" spans="1:16" ht="409.5" x14ac:dyDescent="0.2">
      <c r="A398" s="3" t="s">
        <v>450</v>
      </c>
      <c r="B398" s="4" t="s">
        <v>553</v>
      </c>
      <c r="C398" s="4" t="s">
        <v>1333</v>
      </c>
      <c r="D398" s="4" t="s">
        <v>243</v>
      </c>
      <c r="E398" s="4" t="s">
        <v>451</v>
      </c>
      <c r="F398" s="5">
        <v>50</v>
      </c>
      <c r="G398" s="6">
        <v>45900</v>
      </c>
      <c r="H398" s="11">
        <f t="shared" si="46"/>
        <v>6426.0000000000009</v>
      </c>
      <c r="I398" s="12">
        <f t="shared" si="47"/>
        <v>10098</v>
      </c>
      <c r="J398" s="12">
        <f t="shared" si="48"/>
        <v>62424</v>
      </c>
      <c r="K398" s="12">
        <f t="shared" si="49"/>
        <v>68666.400000000009</v>
      </c>
      <c r="L398" s="7"/>
      <c r="M398" s="4" t="s">
        <v>1330</v>
      </c>
      <c r="N398" s="7" t="s">
        <v>1331</v>
      </c>
      <c r="O398" s="8" t="s">
        <v>564</v>
      </c>
      <c r="P398" s="10">
        <v>45908</v>
      </c>
    </row>
    <row r="399" spans="1:16" ht="409.5" x14ac:dyDescent="0.2">
      <c r="A399" s="3" t="s">
        <v>450</v>
      </c>
      <c r="B399" s="4" t="s">
        <v>553</v>
      </c>
      <c r="C399" s="4" t="s">
        <v>1339</v>
      </c>
      <c r="D399" s="4" t="s">
        <v>243</v>
      </c>
      <c r="E399" s="4" t="s">
        <v>451</v>
      </c>
      <c r="F399" s="5">
        <v>6</v>
      </c>
      <c r="G399" s="6">
        <v>5508</v>
      </c>
      <c r="H399" s="11">
        <f t="shared" ref="H399:H430" si="50">G399*0.14</f>
        <v>771.12000000000012</v>
      </c>
      <c r="I399" s="12">
        <f t="shared" ref="I399:I434" si="51">G399*0.22</f>
        <v>1211.76</v>
      </c>
      <c r="J399" s="12">
        <f t="shared" si="48"/>
        <v>7490.88</v>
      </c>
      <c r="K399" s="12">
        <f t="shared" si="49"/>
        <v>8239.9680000000008</v>
      </c>
      <c r="L399" s="7"/>
      <c r="M399" s="4" t="s">
        <v>1330</v>
      </c>
      <c r="N399" s="7" t="s">
        <v>1331</v>
      </c>
      <c r="O399" s="8" t="s">
        <v>561</v>
      </c>
      <c r="P399" s="10">
        <v>45908</v>
      </c>
    </row>
    <row r="400" spans="1:16" ht="409.5" x14ac:dyDescent="0.2">
      <c r="A400" s="3" t="s">
        <v>450</v>
      </c>
      <c r="B400" s="4" t="s">
        <v>553</v>
      </c>
      <c r="C400" s="4" t="s">
        <v>1336</v>
      </c>
      <c r="D400" s="4" t="s">
        <v>243</v>
      </c>
      <c r="E400" s="4" t="s">
        <v>451</v>
      </c>
      <c r="F400" s="5">
        <v>1</v>
      </c>
      <c r="G400" s="6">
        <v>1836</v>
      </c>
      <c r="H400" s="11">
        <f t="shared" si="50"/>
        <v>257.04000000000002</v>
      </c>
      <c r="I400" s="12">
        <f t="shared" si="51"/>
        <v>403.92</v>
      </c>
      <c r="J400" s="12">
        <f t="shared" si="48"/>
        <v>2496.96</v>
      </c>
      <c r="K400" s="12">
        <f t="shared" si="49"/>
        <v>2746.6560000000004</v>
      </c>
      <c r="L400" s="7"/>
      <c r="M400" s="4" t="s">
        <v>1330</v>
      </c>
      <c r="N400" s="7" t="s">
        <v>1331</v>
      </c>
      <c r="O400" s="8" t="s">
        <v>566</v>
      </c>
      <c r="P400" s="10">
        <v>45908</v>
      </c>
    </row>
    <row r="401" spans="1:16" ht="409.5" x14ac:dyDescent="0.2">
      <c r="A401" s="3" t="s">
        <v>450</v>
      </c>
      <c r="B401" s="4" t="s">
        <v>553</v>
      </c>
      <c r="C401" s="4" t="s">
        <v>1342</v>
      </c>
      <c r="D401" s="4" t="s">
        <v>243</v>
      </c>
      <c r="E401" s="4" t="s">
        <v>451</v>
      </c>
      <c r="F401" s="5">
        <v>10</v>
      </c>
      <c r="G401" s="6">
        <v>18360</v>
      </c>
      <c r="H401" s="11">
        <f t="shared" si="50"/>
        <v>2570.4</v>
      </c>
      <c r="I401" s="12">
        <f t="shared" si="51"/>
        <v>4039.2</v>
      </c>
      <c r="J401" s="12">
        <f t="shared" si="48"/>
        <v>24969.600000000002</v>
      </c>
      <c r="K401" s="12">
        <f t="shared" si="49"/>
        <v>27466.560000000005</v>
      </c>
      <c r="L401" s="7"/>
      <c r="M401" s="4" t="s">
        <v>1330</v>
      </c>
      <c r="N401" s="7" t="s">
        <v>1331</v>
      </c>
      <c r="O401" s="8" t="s">
        <v>557</v>
      </c>
      <c r="P401" s="10">
        <v>45908</v>
      </c>
    </row>
    <row r="402" spans="1:16" ht="409.5" x14ac:dyDescent="0.2">
      <c r="A402" s="3" t="s">
        <v>450</v>
      </c>
      <c r="B402" s="4" t="s">
        <v>553</v>
      </c>
      <c r="C402" s="4" t="s">
        <v>1344</v>
      </c>
      <c r="D402" s="4" t="s">
        <v>243</v>
      </c>
      <c r="E402" s="4" t="s">
        <v>451</v>
      </c>
      <c r="F402" s="5">
        <v>12</v>
      </c>
      <c r="G402" s="6">
        <v>22032</v>
      </c>
      <c r="H402" s="11">
        <f t="shared" si="50"/>
        <v>3084.4800000000005</v>
      </c>
      <c r="I402" s="12">
        <f t="shared" si="51"/>
        <v>4847.04</v>
      </c>
      <c r="J402" s="12">
        <f t="shared" si="48"/>
        <v>29963.52</v>
      </c>
      <c r="K402" s="12">
        <f t="shared" si="49"/>
        <v>32959.872000000003</v>
      </c>
      <c r="L402" s="7"/>
      <c r="M402" s="4" t="s">
        <v>1330</v>
      </c>
      <c r="N402" s="7" t="s">
        <v>1331</v>
      </c>
      <c r="O402" s="8" t="s">
        <v>556</v>
      </c>
      <c r="P402" s="10">
        <v>45908</v>
      </c>
    </row>
    <row r="403" spans="1:16" ht="409.5" x14ac:dyDescent="0.2">
      <c r="A403" s="3" t="s">
        <v>450</v>
      </c>
      <c r="B403" s="4" t="s">
        <v>553</v>
      </c>
      <c r="C403" s="4" t="s">
        <v>1346</v>
      </c>
      <c r="D403" s="4" t="s">
        <v>243</v>
      </c>
      <c r="E403" s="4" t="s">
        <v>451</v>
      </c>
      <c r="F403" s="5">
        <v>15</v>
      </c>
      <c r="G403" s="6">
        <v>27540</v>
      </c>
      <c r="H403" s="11">
        <f t="shared" si="50"/>
        <v>3855.6000000000004</v>
      </c>
      <c r="I403" s="12">
        <f t="shared" si="51"/>
        <v>6058.8</v>
      </c>
      <c r="J403" s="12">
        <f t="shared" si="48"/>
        <v>37454.400000000001</v>
      </c>
      <c r="K403" s="12">
        <f t="shared" si="49"/>
        <v>41199.840000000004</v>
      </c>
      <c r="L403" s="7"/>
      <c r="M403" s="4" t="s">
        <v>1330</v>
      </c>
      <c r="N403" s="7" t="s">
        <v>1331</v>
      </c>
      <c r="O403" s="8" t="s">
        <v>555</v>
      </c>
      <c r="P403" s="10">
        <v>45908</v>
      </c>
    </row>
    <row r="404" spans="1:16" ht="409.5" x14ac:dyDescent="0.2">
      <c r="A404" s="3" t="s">
        <v>450</v>
      </c>
      <c r="B404" s="4" t="s">
        <v>553</v>
      </c>
      <c r="C404" s="4" t="s">
        <v>1348</v>
      </c>
      <c r="D404" s="4" t="s">
        <v>243</v>
      </c>
      <c r="E404" s="4" t="s">
        <v>451</v>
      </c>
      <c r="F404" s="5">
        <v>20</v>
      </c>
      <c r="G404" s="6">
        <v>36720</v>
      </c>
      <c r="H404" s="11">
        <f t="shared" si="50"/>
        <v>5140.8</v>
      </c>
      <c r="I404" s="12">
        <f t="shared" si="51"/>
        <v>8078.4</v>
      </c>
      <c r="J404" s="12">
        <f t="shared" si="48"/>
        <v>49939.200000000004</v>
      </c>
      <c r="K404" s="12">
        <f t="shared" si="49"/>
        <v>54933.12000000001</v>
      </c>
      <c r="L404" s="7"/>
      <c r="M404" s="4" t="s">
        <v>1330</v>
      </c>
      <c r="N404" s="7" t="s">
        <v>1331</v>
      </c>
      <c r="O404" s="8" t="s">
        <v>554</v>
      </c>
      <c r="P404" s="10">
        <v>45908</v>
      </c>
    </row>
    <row r="405" spans="1:16" ht="409.5" x14ac:dyDescent="0.2">
      <c r="A405" s="3" t="s">
        <v>450</v>
      </c>
      <c r="B405" s="4" t="s">
        <v>553</v>
      </c>
      <c r="C405" s="4" t="s">
        <v>1332</v>
      </c>
      <c r="D405" s="4" t="s">
        <v>243</v>
      </c>
      <c r="E405" s="4" t="s">
        <v>451</v>
      </c>
      <c r="F405" s="5">
        <v>48</v>
      </c>
      <c r="G405" s="6">
        <v>88128</v>
      </c>
      <c r="H405" s="11">
        <f t="shared" si="50"/>
        <v>12337.920000000002</v>
      </c>
      <c r="I405" s="12">
        <f t="shared" si="51"/>
        <v>19388.16</v>
      </c>
      <c r="J405" s="12">
        <f t="shared" si="48"/>
        <v>119854.08</v>
      </c>
      <c r="K405" s="12">
        <f t="shared" si="49"/>
        <v>131839.48800000001</v>
      </c>
      <c r="L405" s="7"/>
      <c r="M405" s="4" t="s">
        <v>1330</v>
      </c>
      <c r="N405" s="7" t="s">
        <v>1331</v>
      </c>
      <c r="O405" s="8" t="s">
        <v>568</v>
      </c>
      <c r="P405" s="10">
        <v>45908</v>
      </c>
    </row>
    <row r="406" spans="1:16" ht="409.5" x14ac:dyDescent="0.2">
      <c r="A406" s="3" t="s">
        <v>450</v>
      </c>
      <c r="B406" s="4" t="s">
        <v>553</v>
      </c>
      <c r="C406" s="4" t="s">
        <v>1338</v>
      </c>
      <c r="D406" s="4" t="s">
        <v>243</v>
      </c>
      <c r="E406" s="4" t="s">
        <v>451</v>
      </c>
      <c r="F406" s="5">
        <v>5</v>
      </c>
      <c r="G406" s="6">
        <v>9180</v>
      </c>
      <c r="H406" s="11">
        <f t="shared" si="50"/>
        <v>1285.2</v>
      </c>
      <c r="I406" s="12">
        <f t="shared" si="51"/>
        <v>2019.6</v>
      </c>
      <c r="J406" s="12">
        <f t="shared" si="48"/>
        <v>12484.800000000001</v>
      </c>
      <c r="K406" s="12">
        <f t="shared" si="49"/>
        <v>13733.280000000002</v>
      </c>
      <c r="L406" s="7"/>
      <c r="M406" s="4" t="s">
        <v>1330</v>
      </c>
      <c r="N406" s="7" t="s">
        <v>1331</v>
      </c>
      <c r="O406" s="8" t="s">
        <v>559</v>
      </c>
      <c r="P406" s="10">
        <v>45908</v>
      </c>
    </row>
    <row r="407" spans="1:16" ht="409.5" x14ac:dyDescent="0.2">
      <c r="A407" s="3" t="s">
        <v>450</v>
      </c>
      <c r="B407" s="4" t="s">
        <v>553</v>
      </c>
      <c r="C407" s="4" t="s">
        <v>1334</v>
      </c>
      <c r="D407" s="4" t="s">
        <v>243</v>
      </c>
      <c r="E407" s="4" t="s">
        <v>451</v>
      </c>
      <c r="F407" s="5">
        <v>50</v>
      </c>
      <c r="G407" s="6">
        <v>91800</v>
      </c>
      <c r="H407" s="11">
        <f t="shared" si="50"/>
        <v>12852.000000000002</v>
      </c>
      <c r="I407" s="12">
        <f t="shared" si="51"/>
        <v>20196</v>
      </c>
      <c r="J407" s="12">
        <f t="shared" si="48"/>
        <v>124848</v>
      </c>
      <c r="K407" s="12">
        <f t="shared" si="49"/>
        <v>137332.80000000002</v>
      </c>
      <c r="L407" s="7"/>
      <c r="M407" s="4" t="s">
        <v>1330</v>
      </c>
      <c r="N407" s="7" t="s">
        <v>1331</v>
      </c>
      <c r="O407" s="8" t="s">
        <v>567</v>
      </c>
      <c r="P407" s="10">
        <v>45908</v>
      </c>
    </row>
    <row r="408" spans="1:16" ht="409.5" x14ac:dyDescent="0.2">
      <c r="A408" s="3" t="s">
        <v>450</v>
      </c>
      <c r="B408" s="4" t="s">
        <v>553</v>
      </c>
      <c r="C408" s="4" t="s">
        <v>1340</v>
      </c>
      <c r="D408" s="4" t="s">
        <v>243</v>
      </c>
      <c r="E408" s="4" t="s">
        <v>451</v>
      </c>
      <c r="F408" s="5">
        <v>6</v>
      </c>
      <c r="G408" s="6">
        <v>11016</v>
      </c>
      <c r="H408" s="11">
        <f t="shared" si="50"/>
        <v>1542.2400000000002</v>
      </c>
      <c r="I408" s="12">
        <f t="shared" si="51"/>
        <v>2423.52</v>
      </c>
      <c r="J408" s="12">
        <f t="shared" si="48"/>
        <v>14981.76</v>
      </c>
      <c r="K408" s="12">
        <f t="shared" si="49"/>
        <v>16479.936000000002</v>
      </c>
      <c r="L408" s="7"/>
      <c r="M408" s="4" t="s">
        <v>1330</v>
      </c>
      <c r="N408" s="7" t="s">
        <v>1331</v>
      </c>
      <c r="O408" s="8" t="s">
        <v>558</v>
      </c>
      <c r="P408" s="10">
        <v>45908</v>
      </c>
    </row>
    <row r="409" spans="1:16" ht="409.5" x14ac:dyDescent="0.2">
      <c r="A409" s="3" t="s">
        <v>450</v>
      </c>
      <c r="B409" s="4" t="s">
        <v>553</v>
      </c>
      <c r="C409" s="4" t="s">
        <v>1247</v>
      </c>
      <c r="D409" s="4" t="s">
        <v>243</v>
      </c>
      <c r="E409" s="4" t="s">
        <v>451</v>
      </c>
      <c r="F409" s="5">
        <v>1</v>
      </c>
      <c r="G409" s="6">
        <v>918</v>
      </c>
      <c r="H409" s="11">
        <f t="shared" si="50"/>
        <v>128.52000000000001</v>
      </c>
      <c r="I409" s="12">
        <f t="shared" si="51"/>
        <v>201.96</v>
      </c>
      <c r="J409" s="12">
        <f t="shared" si="48"/>
        <v>1248.48</v>
      </c>
      <c r="K409" s="12">
        <f t="shared" si="49"/>
        <v>1373.3280000000002</v>
      </c>
      <c r="L409" s="7"/>
      <c r="M409" s="4" t="s">
        <v>1242</v>
      </c>
      <c r="N409" s="7" t="s">
        <v>1243</v>
      </c>
      <c r="O409" s="8" t="s">
        <v>605</v>
      </c>
      <c r="P409" s="10">
        <v>45901</v>
      </c>
    </row>
    <row r="410" spans="1:16" ht="409.5" x14ac:dyDescent="0.2">
      <c r="A410" s="3" t="s">
        <v>450</v>
      </c>
      <c r="B410" s="4" t="s">
        <v>553</v>
      </c>
      <c r="C410" s="4" t="s">
        <v>1253</v>
      </c>
      <c r="D410" s="4" t="s">
        <v>243</v>
      </c>
      <c r="E410" s="4" t="s">
        <v>451</v>
      </c>
      <c r="F410" s="5">
        <v>10</v>
      </c>
      <c r="G410" s="6">
        <v>9180</v>
      </c>
      <c r="H410" s="11">
        <f t="shared" si="50"/>
        <v>1285.2</v>
      </c>
      <c r="I410" s="12">
        <f t="shared" si="51"/>
        <v>2019.6</v>
      </c>
      <c r="J410" s="12">
        <f t="shared" si="48"/>
        <v>12484.800000000001</v>
      </c>
      <c r="K410" s="12">
        <f t="shared" si="49"/>
        <v>13733.280000000002</v>
      </c>
      <c r="L410" s="7"/>
      <c r="M410" s="4" t="s">
        <v>1242</v>
      </c>
      <c r="N410" s="7" t="s">
        <v>1243</v>
      </c>
      <c r="O410" s="8" t="s">
        <v>602</v>
      </c>
      <c r="P410" s="10">
        <v>45901</v>
      </c>
    </row>
    <row r="411" spans="1:16" ht="409.5" x14ac:dyDescent="0.2">
      <c r="A411" s="3" t="s">
        <v>450</v>
      </c>
      <c r="B411" s="4" t="s">
        <v>553</v>
      </c>
      <c r="C411" s="4" t="s">
        <v>1255</v>
      </c>
      <c r="D411" s="4" t="s">
        <v>243</v>
      </c>
      <c r="E411" s="4" t="s">
        <v>451</v>
      </c>
      <c r="F411" s="5">
        <v>12</v>
      </c>
      <c r="G411" s="6">
        <v>11016</v>
      </c>
      <c r="H411" s="11">
        <f t="shared" si="50"/>
        <v>1542.2400000000002</v>
      </c>
      <c r="I411" s="12">
        <f t="shared" si="51"/>
        <v>2423.52</v>
      </c>
      <c r="J411" s="12">
        <f t="shared" si="48"/>
        <v>14981.76</v>
      </c>
      <c r="K411" s="12">
        <f t="shared" si="49"/>
        <v>16479.936000000002</v>
      </c>
      <c r="L411" s="7"/>
      <c r="M411" s="4" t="s">
        <v>1242</v>
      </c>
      <c r="N411" s="7" t="s">
        <v>1243</v>
      </c>
      <c r="O411" s="8" t="s">
        <v>613</v>
      </c>
      <c r="P411" s="10">
        <v>45901</v>
      </c>
    </row>
    <row r="412" spans="1:16" ht="409.5" x14ac:dyDescent="0.2">
      <c r="A412" s="3" t="s">
        <v>450</v>
      </c>
      <c r="B412" s="4" t="s">
        <v>553</v>
      </c>
      <c r="C412" s="4" t="s">
        <v>1257</v>
      </c>
      <c r="D412" s="4" t="s">
        <v>243</v>
      </c>
      <c r="E412" s="4" t="s">
        <v>451</v>
      </c>
      <c r="F412" s="5">
        <v>15</v>
      </c>
      <c r="G412" s="6">
        <v>13770</v>
      </c>
      <c r="H412" s="11">
        <f t="shared" si="50"/>
        <v>1927.8000000000002</v>
      </c>
      <c r="I412" s="12">
        <f t="shared" si="51"/>
        <v>3029.4</v>
      </c>
      <c r="J412" s="12">
        <f t="shared" si="48"/>
        <v>18727.2</v>
      </c>
      <c r="K412" s="12">
        <f t="shared" si="49"/>
        <v>20599.920000000002</v>
      </c>
      <c r="L412" s="7"/>
      <c r="M412" s="4" t="s">
        <v>1242</v>
      </c>
      <c r="N412" s="7" t="s">
        <v>1243</v>
      </c>
      <c r="O412" s="8" t="s">
        <v>612</v>
      </c>
      <c r="P412" s="10">
        <v>45901</v>
      </c>
    </row>
    <row r="413" spans="1:16" ht="409.5" x14ac:dyDescent="0.2">
      <c r="A413" s="3" t="s">
        <v>450</v>
      </c>
      <c r="B413" s="4" t="s">
        <v>553</v>
      </c>
      <c r="C413" s="4" t="s">
        <v>1259</v>
      </c>
      <c r="D413" s="4" t="s">
        <v>243</v>
      </c>
      <c r="E413" s="4" t="s">
        <v>451</v>
      </c>
      <c r="F413" s="5">
        <v>20</v>
      </c>
      <c r="G413" s="6">
        <v>18360</v>
      </c>
      <c r="H413" s="11">
        <f t="shared" si="50"/>
        <v>2570.4</v>
      </c>
      <c r="I413" s="12">
        <f t="shared" si="51"/>
        <v>4039.2</v>
      </c>
      <c r="J413" s="12">
        <f t="shared" si="48"/>
        <v>24969.600000000002</v>
      </c>
      <c r="K413" s="12">
        <f t="shared" si="49"/>
        <v>27466.560000000005</v>
      </c>
      <c r="L413" s="7"/>
      <c r="M413" s="4" t="s">
        <v>1242</v>
      </c>
      <c r="N413" s="7" t="s">
        <v>1243</v>
      </c>
      <c r="O413" s="8" t="s">
        <v>611</v>
      </c>
      <c r="P413" s="10">
        <v>45901</v>
      </c>
    </row>
    <row r="414" spans="1:16" ht="409.5" x14ac:dyDescent="0.2">
      <c r="A414" s="3" t="s">
        <v>450</v>
      </c>
      <c r="B414" s="4" t="s">
        <v>553</v>
      </c>
      <c r="C414" s="4" t="s">
        <v>1241</v>
      </c>
      <c r="D414" s="4" t="s">
        <v>243</v>
      </c>
      <c r="E414" s="4" t="s">
        <v>451</v>
      </c>
      <c r="F414" s="5">
        <v>48</v>
      </c>
      <c r="G414" s="6">
        <v>44064</v>
      </c>
      <c r="H414" s="11">
        <f t="shared" si="50"/>
        <v>6168.9600000000009</v>
      </c>
      <c r="I414" s="12">
        <f t="shared" si="51"/>
        <v>9694.08</v>
      </c>
      <c r="J414" s="12">
        <f t="shared" si="48"/>
        <v>59927.040000000001</v>
      </c>
      <c r="K414" s="12">
        <f t="shared" si="49"/>
        <v>65919.744000000006</v>
      </c>
      <c r="L414" s="7"/>
      <c r="M414" s="4" t="s">
        <v>1242</v>
      </c>
      <c r="N414" s="7" t="s">
        <v>1243</v>
      </c>
      <c r="O414" s="8" t="s">
        <v>607</v>
      </c>
      <c r="P414" s="10">
        <v>45901</v>
      </c>
    </row>
    <row r="415" spans="1:16" ht="409.5" x14ac:dyDescent="0.2">
      <c r="A415" s="3" t="s">
        <v>450</v>
      </c>
      <c r="B415" s="4" t="s">
        <v>553</v>
      </c>
      <c r="C415" s="4" t="s">
        <v>1249</v>
      </c>
      <c r="D415" s="4" t="s">
        <v>243</v>
      </c>
      <c r="E415" s="4" t="s">
        <v>451</v>
      </c>
      <c r="F415" s="5">
        <v>5</v>
      </c>
      <c r="G415" s="6">
        <v>4590</v>
      </c>
      <c r="H415" s="11">
        <f t="shared" si="50"/>
        <v>642.6</v>
      </c>
      <c r="I415" s="12">
        <f t="shared" si="51"/>
        <v>1009.8</v>
      </c>
      <c r="J415" s="12">
        <f t="shared" si="48"/>
        <v>6242.4000000000005</v>
      </c>
      <c r="K415" s="12">
        <f t="shared" si="49"/>
        <v>6866.6400000000012</v>
      </c>
      <c r="L415" s="7"/>
      <c r="M415" s="4" t="s">
        <v>1242</v>
      </c>
      <c r="N415" s="7" t="s">
        <v>1243</v>
      </c>
      <c r="O415" s="8" t="s">
        <v>604</v>
      </c>
      <c r="P415" s="10">
        <v>45901</v>
      </c>
    </row>
    <row r="416" spans="1:16" ht="409.5" x14ac:dyDescent="0.2">
      <c r="A416" s="3" t="s">
        <v>450</v>
      </c>
      <c r="B416" s="4" t="s">
        <v>553</v>
      </c>
      <c r="C416" s="4" t="s">
        <v>1245</v>
      </c>
      <c r="D416" s="4" t="s">
        <v>243</v>
      </c>
      <c r="E416" s="4" t="s">
        <v>451</v>
      </c>
      <c r="F416" s="5">
        <v>50</v>
      </c>
      <c r="G416" s="6">
        <v>45900</v>
      </c>
      <c r="H416" s="11">
        <f t="shared" si="50"/>
        <v>6426.0000000000009</v>
      </c>
      <c r="I416" s="12">
        <f t="shared" si="51"/>
        <v>10098</v>
      </c>
      <c r="J416" s="12">
        <f t="shared" si="48"/>
        <v>62424</v>
      </c>
      <c r="K416" s="12">
        <f t="shared" si="49"/>
        <v>68666.400000000009</v>
      </c>
      <c r="L416" s="7"/>
      <c r="M416" s="4" t="s">
        <v>1242</v>
      </c>
      <c r="N416" s="7" t="s">
        <v>1243</v>
      </c>
      <c r="O416" s="8" t="s">
        <v>606</v>
      </c>
      <c r="P416" s="10">
        <v>45901</v>
      </c>
    </row>
    <row r="417" spans="1:16" ht="409.5" x14ac:dyDescent="0.2">
      <c r="A417" s="3" t="s">
        <v>450</v>
      </c>
      <c r="B417" s="4" t="s">
        <v>553</v>
      </c>
      <c r="C417" s="4" t="s">
        <v>1251</v>
      </c>
      <c r="D417" s="4" t="s">
        <v>243</v>
      </c>
      <c r="E417" s="4" t="s">
        <v>451</v>
      </c>
      <c r="F417" s="5">
        <v>6</v>
      </c>
      <c r="G417" s="6">
        <v>5508</v>
      </c>
      <c r="H417" s="11">
        <f t="shared" si="50"/>
        <v>771.12000000000012</v>
      </c>
      <c r="I417" s="12">
        <f t="shared" si="51"/>
        <v>1211.76</v>
      </c>
      <c r="J417" s="12">
        <f t="shared" si="48"/>
        <v>7490.88</v>
      </c>
      <c r="K417" s="12">
        <f t="shared" si="49"/>
        <v>8239.9680000000008</v>
      </c>
      <c r="L417" s="7"/>
      <c r="M417" s="4" t="s">
        <v>1242</v>
      </c>
      <c r="N417" s="7" t="s">
        <v>1243</v>
      </c>
      <c r="O417" s="8" t="s">
        <v>603</v>
      </c>
      <c r="P417" s="10">
        <v>45901</v>
      </c>
    </row>
    <row r="418" spans="1:16" ht="409.5" x14ac:dyDescent="0.2">
      <c r="A418" s="3" t="s">
        <v>450</v>
      </c>
      <c r="B418" s="4" t="s">
        <v>553</v>
      </c>
      <c r="C418" s="4" t="s">
        <v>1248</v>
      </c>
      <c r="D418" s="4" t="s">
        <v>243</v>
      </c>
      <c r="E418" s="4" t="s">
        <v>451</v>
      </c>
      <c r="F418" s="5">
        <v>1</v>
      </c>
      <c r="G418" s="6">
        <v>1836</v>
      </c>
      <c r="H418" s="11">
        <f t="shared" si="50"/>
        <v>257.04000000000002</v>
      </c>
      <c r="I418" s="12">
        <f t="shared" si="51"/>
        <v>403.92</v>
      </c>
      <c r="J418" s="12">
        <f t="shared" si="48"/>
        <v>2496.96</v>
      </c>
      <c r="K418" s="12">
        <f t="shared" si="49"/>
        <v>2746.6560000000004</v>
      </c>
      <c r="L418" s="7"/>
      <c r="M418" s="4" t="s">
        <v>1242</v>
      </c>
      <c r="N418" s="7" t="s">
        <v>1243</v>
      </c>
      <c r="O418" s="8" t="s">
        <v>608</v>
      </c>
      <c r="P418" s="10">
        <v>45901</v>
      </c>
    </row>
    <row r="419" spans="1:16" ht="409.5" x14ac:dyDescent="0.2">
      <c r="A419" s="3" t="s">
        <v>450</v>
      </c>
      <c r="B419" s="4" t="s">
        <v>553</v>
      </c>
      <c r="C419" s="4" t="s">
        <v>1254</v>
      </c>
      <c r="D419" s="4" t="s">
        <v>243</v>
      </c>
      <c r="E419" s="4" t="s">
        <v>451</v>
      </c>
      <c r="F419" s="5">
        <v>10</v>
      </c>
      <c r="G419" s="6">
        <v>18360</v>
      </c>
      <c r="H419" s="11">
        <f t="shared" si="50"/>
        <v>2570.4</v>
      </c>
      <c r="I419" s="12">
        <f t="shared" si="51"/>
        <v>4039.2</v>
      </c>
      <c r="J419" s="12">
        <f t="shared" si="48"/>
        <v>24969.600000000002</v>
      </c>
      <c r="K419" s="12">
        <f t="shared" si="49"/>
        <v>27466.560000000005</v>
      </c>
      <c r="L419" s="7"/>
      <c r="M419" s="4" t="s">
        <v>1242</v>
      </c>
      <c r="N419" s="7" t="s">
        <v>1243</v>
      </c>
      <c r="O419" s="8" t="s">
        <v>599</v>
      </c>
      <c r="P419" s="10">
        <v>45901</v>
      </c>
    </row>
    <row r="420" spans="1:16" ht="409.5" x14ac:dyDescent="0.2">
      <c r="A420" s="3" t="s">
        <v>450</v>
      </c>
      <c r="B420" s="4" t="s">
        <v>553</v>
      </c>
      <c r="C420" s="4" t="s">
        <v>1256</v>
      </c>
      <c r="D420" s="4" t="s">
        <v>243</v>
      </c>
      <c r="E420" s="4" t="s">
        <v>451</v>
      </c>
      <c r="F420" s="5">
        <v>12</v>
      </c>
      <c r="G420" s="6">
        <v>22032</v>
      </c>
      <c r="H420" s="11">
        <f t="shared" si="50"/>
        <v>3084.4800000000005</v>
      </c>
      <c r="I420" s="12">
        <f t="shared" si="51"/>
        <v>4847.04</v>
      </c>
      <c r="J420" s="12">
        <f t="shared" si="48"/>
        <v>29963.52</v>
      </c>
      <c r="K420" s="12">
        <f t="shared" si="49"/>
        <v>32959.872000000003</v>
      </c>
      <c r="L420" s="7"/>
      <c r="M420" s="4" t="s">
        <v>1242</v>
      </c>
      <c r="N420" s="7" t="s">
        <v>1243</v>
      </c>
      <c r="O420" s="8" t="s">
        <v>598</v>
      </c>
      <c r="P420" s="10">
        <v>45901</v>
      </c>
    </row>
    <row r="421" spans="1:16" ht="409.5" x14ac:dyDescent="0.2">
      <c r="A421" s="3" t="s">
        <v>450</v>
      </c>
      <c r="B421" s="4" t="s">
        <v>553</v>
      </c>
      <c r="C421" s="4" t="s">
        <v>1258</v>
      </c>
      <c r="D421" s="4" t="s">
        <v>243</v>
      </c>
      <c r="E421" s="4" t="s">
        <v>451</v>
      </c>
      <c r="F421" s="5">
        <v>15</v>
      </c>
      <c r="G421" s="6">
        <v>27540</v>
      </c>
      <c r="H421" s="11">
        <f t="shared" si="50"/>
        <v>3855.6000000000004</v>
      </c>
      <c r="I421" s="12">
        <f t="shared" si="51"/>
        <v>6058.8</v>
      </c>
      <c r="J421" s="12">
        <f t="shared" si="48"/>
        <v>37454.400000000001</v>
      </c>
      <c r="K421" s="12">
        <f t="shared" si="49"/>
        <v>41199.840000000004</v>
      </c>
      <c r="L421" s="7"/>
      <c r="M421" s="4" t="s">
        <v>1242</v>
      </c>
      <c r="N421" s="7" t="s">
        <v>1243</v>
      </c>
      <c r="O421" s="8" t="s">
        <v>597</v>
      </c>
      <c r="P421" s="10">
        <v>45901</v>
      </c>
    </row>
    <row r="422" spans="1:16" ht="409.5" x14ac:dyDescent="0.2">
      <c r="A422" s="3" t="s">
        <v>450</v>
      </c>
      <c r="B422" s="4" t="s">
        <v>553</v>
      </c>
      <c r="C422" s="4" t="s">
        <v>1260</v>
      </c>
      <c r="D422" s="4" t="s">
        <v>243</v>
      </c>
      <c r="E422" s="4" t="s">
        <v>451</v>
      </c>
      <c r="F422" s="5">
        <v>20</v>
      </c>
      <c r="G422" s="6">
        <v>36720</v>
      </c>
      <c r="H422" s="11">
        <f t="shared" si="50"/>
        <v>5140.8</v>
      </c>
      <c r="I422" s="12">
        <f t="shared" si="51"/>
        <v>8078.4</v>
      </c>
      <c r="J422" s="12">
        <f t="shared" si="48"/>
        <v>49939.200000000004</v>
      </c>
      <c r="K422" s="12">
        <f t="shared" si="49"/>
        <v>54933.12000000001</v>
      </c>
      <c r="L422" s="7"/>
      <c r="M422" s="4" t="s">
        <v>1242</v>
      </c>
      <c r="N422" s="7" t="s">
        <v>1243</v>
      </c>
      <c r="O422" s="8" t="s">
        <v>596</v>
      </c>
      <c r="P422" s="10">
        <v>45901</v>
      </c>
    </row>
    <row r="423" spans="1:16" ht="409.5" x14ac:dyDescent="0.2">
      <c r="A423" s="3" t="s">
        <v>450</v>
      </c>
      <c r="B423" s="4" t="s">
        <v>553</v>
      </c>
      <c r="C423" s="4" t="s">
        <v>1244</v>
      </c>
      <c r="D423" s="4" t="s">
        <v>243</v>
      </c>
      <c r="E423" s="4" t="s">
        <v>451</v>
      </c>
      <c r="F423" s="5">
        <v>48</v>
      </c>
      <c r="G423" s="6">
        <v>88128</v>
      </c>
      <c r="H423" s="11">
        <f t="shared" si="50"/>
        <v>12337.920000000002</v>
      </c>
      <c r="I423" s="12">
        <f t="shared" si="51"/>
        <v>19388.16</v>
      </c>
      <c r="J423" s="12">
        <f t="shared" si="48"/>
        <v>119854.08</v>
      </c>
      <c r="K423" s="12">
        <f t="shared" si="49"/>
        <v>131839.48800000001</v>
      </c>
      <c r="L423" s="7"/>
      <c r="M423" s="4" t="s">
        <v>1242</v>
      </c>
      <c r="N423" s="7" t="s">
        <v>1243</v>
      </c>
      <c r="O423" s="8" t="s">
        <v>610</v>
      </c>
      <c r="P423" s="10">
        <v>45901</v>
      </c>
    </row>
    <row r="424" spans="1:16" ht="409.5" x14ac:dyDescent="0.2">
      <c r="A424" s="3" t="s">
        <v>450</v>
      </c>
      <c r="B424" s="4" t="s">
        <v>553</v>
      </c>
      <c r="C424" s="4" t="s">
        <v>1250</v>
      </c>
      <c r="D424" s="4" t="s">
        <v>243</v>
      </c>
      <c r="E424" s="4" t="s">
        <v>451</v>
      </c>
      <c r="F424" s="5">
        <v>5</v>
      </c>
      <c r="G424" s="6">
        <v>9180</v>
      </c>
      <c r="H424" s="11">
        <f t="shared" si="50"/>
        <v>1285.2</v>
      </c>
      <c r="I424" s="12">
        <f t="shared" si="51"/>
        <v>2019.6</v>
      </c>
      <c r="J424" s="12">
        <f t="shared" si="48"/>
        <v>12484.800000000001</v>
      </c>
      <c r="K424" s="12">
        <f t="shared" si="49"/>
        <v>13733.280000000002</v>
      </c>
      <c r="L424" s="7"/>
      <c r="M424" s="4" t="s">
        <v>1242</v>
      </c>
      <c r="N424" s="7" t="s">
        <v>1243</v>
      </c>
      <c r="O424" s="8" t="s">
        <v>601</v>
      </c>
      <c r="P424" s="10">
        <v>45901</v>
      </c>
    </row>
    <row r="425" spans="1:16" ht="409.5" x14ac:dyDescent="0.2">
      <c r="A425" s="3" t="s">
        <v>450</v>
      </c>
      <c r="B425" s="4" t="s">
        <v>553</v>
      </c>
      <c r="C425" s="4" t="s">
        <v>1246</v>
      </c>
      <c r="D425" s="4" t="s">
        <v>243</v>
      </c>
      <c r="E425" s="4" t="s">
        <v>451</v>
      </c>
      <c r="F425" s="5">
        <v>50</v>
      </c>
      <c r="G425" s="6">
        <v>91800</v>
      </c>
      <c r="H425" s="11">
        <f t="shared" si="50"/>
        <v>12852.000000000002</v>
      </c>
      <c r="I425" s="12">
        <f t="shared" si="51"/>
        <v>20196</v>
      </c>
      <c r="J425" s="12">
        <f t="shared" si="48"/>
        <v>124848</v>
      </c>
      <c r="K425" s="12">
        <f t="shared" si="49"/>
        <v>137332.80000000002</v>
      </c>
      <c r="L425" s="7"/>
      <c r="M425" s="4" t="s">
        <v>1242</v>
      </c>
      <c r="N425" s="7" t="s">
        <v>1243</v>
      </c>
      <c r="O425" s="8" t="s">
        <v>609</v>
      </c>
      <c r="P425" s="10">
        <v>45901</v>
      </c>
    </row>
    <row r="426" spans="1:16" ht="409.5" x14ac:dyDescent="0.2">
      <c r="A426" s="3" t="s">
        <v>450</v>
      </c>
      <c r="B426" s="4" t="s">
        <v>553</v>
      </c>
      <c r="C426" s="4" t="s">
        <v>1252</v>
      </c>
      <c r="D426" s="4" t="s">
        <v>243</v>
      </c>
      <c r="E426" s="4" t="s">
        <v>451</v>
      </c>
      <c r="F426" s="5">
        <v>6</v>
      </c>
      <c r="G426" s="6">
        <v>11016</v>
      </c>
      <c r="H426" s="11">
        <f t="shared" si="50"/>
        <v>1542.2400000000002</v>
      </c>
      <c r="I426" s="12">
        <f t="shared" si="51"/>
        <v>2423.52</v>
      </c>
      <c r="J426" s="12">
        <f t="shared" si="48"/>
        <v>14981.76</v>
      </c>
      <c r="K426" s="12">
        <f t="shared" si="49"/>
        <v>16479.936000000002</v>
      </c>
      <c r="L426" s="7"/>
      <c r="M426" s="4" t="s">
        <v>1242</v>
      </c>
      <c r="N426" s="7" t="s">
        <v>1243</v>
      </c>
      <c r="O426" s="8" t="s">
        <v>600</v>
      </c>
      <c r="P426" s="10">
        <v>45901</v>
      </c>
    </row>
    <row r="427" spans="1:16" ht="210" x14ac:dyDescent="0.2">
      <c r="A427" s="3" t="s">
        <v>44</v>
      </c>
      <c r="B427" s="4" t="s">
        <v>616</v>
      </c>
      <c r="C427" s="4" t="s">
        <v>1189</v>
      </c>
      <c r="D427" s="4" t="s">
        <v>617</v>
      </c>
      <c r="E427" s="4" t="s">
        <v>155</v>
      </c>
      <c r="F427" s="5">
        <v>30</v>
      </c>
      <c r="G427" s="6">
        <v>357.15</v>
      </c>
      <c r="H427" s="11">
        <f t="shared" si="50"/>
        <v>50.001000000000005</v>
      </c>
      <c r="I427" s="12">
        <f t="shared" si="51"/>
        <v>78.572999999999993</v>
      </c>
      <c r="J427" s="12">
        <f t="shared" si="48"/>
        <v>485.72399999999993</v>
      </c>
      <c r="K427" s="12">
        <f t="shared" si="49"/>
        <v>534.29639999999995</v>
      </c>
      <c r="L427" s="7"/>
      <c r="M427" s="4" t="s">
        <v>1029</v>
      </c>
      <c r="N427" s="7" t="s">
        <v>1190</v>
      </c>
      <c r="O427" s="8" t="s">
        <v>618</v>
      </c>
      <c r="P427" s="10">
        <v>45904</v>
      </c>
    </row>
    <row r="428" spans="1:16" ht="210" x14ac:dyDescent="0.2">
      <c r="A428" s="3" t="s">
        <v>44</v>
      </c>
      <c r="B428" s="4" t="s">
        <v>616</v>
      </c>
      <c r="C428" s="4" t="s">
        <v>1030</v>
      </c>
      <c r="D428" s="4" t="s">
        <v>617</v>
      </c>
      <c r="E428" s="4" t="s">
        <v>155</v>
      </c>
      <c r="F428" s="5">
        <v>90</v>
      </c>
      <c r="G428" s="6">
        <v>1071.46</v>
      </c>
      <c r="H428" s="11">
        <f t="shared" si="50"/>
        <v>150.00440000000003</v>
      </c>
      <c r="I428" s="12">
        <f t="shared" si="51"/>
        <v>235.72120000000001</v>
      </c>
      <c r="J428" s="12">
        <f t="shared" si="48"/>
        <v>1457.1856</v>
      </c>
      <c r="K428" s="12">
        <f t="shared" si="49"/>
        <v>1602.90416</v>
      </c>
      <c r="L428" s="7"/>
      <c r="M428" s="4" t="s">
        <v>1029</v>
      </c>
      <c r="N428" s="7" t="s">
        <v>1190</v>
      </c>
      <c r="O428" s="8" t="s">
        <v>619</v>
      </c>
      <c r="P428" s="10">
        <v>45904</v>
      </c>
    </row>
    <row r="429" spans="1:16" ht="409.5" x14ac:dyDescent="0.2">
      <c r="A429" s="3" t="s">
        <v>45</v>
      </c>
      <c r="B429" s="4" t="s">
        <v>749</v>
      </c>
      <c r="C429" s="4" t="s">
        <v>257</v>
      </c>
      <c r="D429" s="4" t="s">
        <v>265</v>
      </c>
      <c r="E429" s="4" t="s">
        <v>183</v>
      </c>
      <c r="F429" s="5">
        <v>1</v>
      </c>
      <c r="G429" s="6">
        <v>492.94</v>
      </c>
      <c r="H429" s="11">
        <f t="shared" si="50"/>
        <v>69.011600000000001</v>
      </c>
      <c r="I429" s="12">
        <f t="shared" si="51"/>
        <v>108.4468</v>
      </c>
      <c r="J429" s="12">
        <f t="shared" si="48"/>
        <v>670.39840000000004</v>
      </c>
      <c r="K429" s="12">
        <f t="shared" si="49"/>
        <v>737.43824000000006</v>
      </c>
      <c r="L429" s="7"/>
      <c r="M429" s="4" t="s">
        <v>750</v>
      </c>
      <c r="N429" s="7" t="s">
        <v>1277</v>
      </c>
      <c r="O429" s="8" t="s">
        <v>838</v>
      </c>
      <c r="P429" s="10">
        <v>45902</v>
      </c>
    </row>
    <row r="430" spans="1:16" ht="409.5" x14ac:dyDescent="0.2">
      <c r="A430" s="3" t="s">
        <v>45</v>
      </c>
      <c r="B430" s="4" t="s">
        <v>749</v>
      </c>
      <c r="C430" s="4" t="s">
        <v>755</v>
      </c>
      <c r="D430" s="4" t="s">
        <v>670</v>
      </c>
      <c r="E430" s="4" t="s">
        <v>183</v>
      </c>
      <c r="F430" s="5">
        <v>1</v>
      </c>
      <c r="G430" s="6">
        <v>492.94</v>
      </c>
      <c r="H430" s="11">
        <f t="shared" si="50"/>
        <v>69.011600000000001</v>
      </c>
      <c r="I430" s="12">
        <f t="shared" si="51"/>
        <v>108.4468</v>
      </c>
      <c r="J430" s="12">
        <f t="shared" si="48"/>
        <v>670.39840000000004</v>
      </c>
      <c r="K430" s="12">
        <f t="shared" si="49"/>
        <v>737.43824000000006</v>
      </c>
      <c r="L430" s="7"/>
      <c r="M430" s="4" t="s">
        <v>750</v>
      </c>
      <c r="N430" s="7" t="s">
        <v>1277</v>
      </c>
      <c r="O430" s="8" t="s">
        <v>756</v>
      </c>
      <c r="P430" s="10">
        <v>45902</v>
      </c>
    </row>
    <row r="431" spans="1:16" ht="409.5" x14ac:dyDescent="0.2">
      <c r="A431" s="3" t="s">
        <v>45</v>
      </c>
      <c r="B431" s="4" t="s">
        <v>749</v>
      </c>
      <c r="C431" s="4" t="s">
        <v>757</v>
      </c>
      <c r="D431" s="4" t="s">
        <v>670</v>
      </c>
      <c r="E431" s="4" t="s">
        <v>183</v>
      </c>
      <c r="F431" s="5">
        <v>1</v>
      </c>
      <c r="G431" s="6">
        <v>492.94</v>
      </c>
      <c r="H431" s="11">
        <f t="shared" ref="H431:H434" si="52">G431*0.14</f>
        <v>69.011600000000001</v>
      </c>
      <c r="I431" s="12">
        <f t="shared" si="51"/>
        <v>108.4468</v>
      </c>
      <c r="J431" s="12">
        <f t="shared" si="48"/>
        <v>670.39840000000004</v>
      </c>
      <c r="K431" s="12">
        <f t="shared" si="49"/>
        <v>737.43824000000006</v>
      </c>
      <c r="L431" s="7"/>
      <c r="M431" s="4" t="s">
        <v>750</v>
      </c>
      <c r="N431" s="7" t="s">
        <v>1277</v>
      </c>
      <c r="O431" s="8" t="s">
        <v>758</v>
      </c>
      <c r="P431" s="10">
        <v>45902</v>
      </c>
    </row>
    <row r="432" spans="1:16" ht="409.5" x14ac:dyDescent="0.2">
      <c r="A432" s="3" t="s">
        <v>45</v>
      </c>
      <c r="B432" s="4" t="s">
        <v>749</v>
      </c>
      <c r="C432" s="4" t="s">
        <v>289</v>
      </c>
      <c r="D432" s="4" t="s">
        <v>265</v>
      </c>
      <c r="E432" s="4" t="s">
        <v>183</v>
      </c>
      <c r="F432" s="5">
        <v>1</v>
      </c>
      <c r="G432" s="6">
        <v>492.94</v>
      </c>
      <c r="H432" s="11">
        <f t="shared" si="52"/>
        <v>69.011600000000001</v>
      </c>
      <c r="I432" s="12">
        <f t="shared" si="51"/>
        <v>108.4468</v>
      </c>
      <c r="J432" s="12">
        <f t="shared" si="48"/>
        <v>670.39840000000004</v>
      </c>
      <c r="K432" s="12">
        <f t="shared" si="49"/>
        <v>737.43824000000006</v>
      </c>
      <c r="L432" s="7"/>
      <c r="M432" s="4" t="s">
        <v>750</v>
      </c>
      <c r="N432" s="7" t="s">
        <v>1277</v>
      </c>
      <c r="O432" s="8" t="s">
        <v>837</v>
      </c>
      <c r="P432" s="10">
        <v>45902</v>
      </c>
    </row>
    <row r="433" spans="1:16" ht="409.5" x14ac:dyDescent="0.2">
      <c r="A433" s="3" t="s">
        <v>136</v>
      </c>
      <c r="B433" s="4" t="s">
        <v>959</v>
      </c>
      <c r="C433" s="4" t="s">
        <v>1095</v>
      </c>
      <c r="D433" s="4" t="s">
        <v>1009</v>
      </c>
      <c r="E433" s="4" t="s">
        <v>137</v>
      </c>
      <c r="F433" s="5">
        <v>1</v>
      </c>
      <c r="G433" s="6">
        <v>9125.77</v>
      </c>
      <c r="H433" s="11">
        <f t="shared" si="52"/>
        <v>1277.6078000000002</v>
      </c>
      <c r="I433" s="12">
        <f t="shared" si="51"/>
        <v>2007.6694</v>
      </c>
      <c r="J433" s="12">
        <f t="shared" si="48"/>
        <v>12411.047200000001</v>
      </c>
      <c r="K433" s="12">
        <f t="shared" si="49"/>
        <v>13652.151920000002</v>
      </c>
      <c r="L433" s="7"/>
      <c r="M433" s="4" t="s">
        <v>1096</v>
      </c>
      <c r="N433" s="7" t="s">
        <v>1097</v>
      </c>
      <c r="O433" s="8" t="s">
        <v>1098</v>
      </c>
      <c r="P433" s="10">
        <v>45901</v>
      </c>
    </row>
    <row r="434" spans="1:16" ht="409.5" x14ac:dyDescent="0.2">
      <c r="A434" s="3" t="s">
        <v>136</v>
      </c>
      <c r="B434" s="4" t="s">
        <v>959</v>
      </c>
      <c r="C434" s="4" t="s">
        <v>1099</v>
      </c>
      <c r="D434" s="4" t="s">
        <v>1009</v>
      </c>
      <c r="E434" s="4" t="s">
        <v>137</v>
      </c>
      <c r="F434" s="5">
        <v>2</v>
      </c>
      <c r="G434" s="6">
        <v>18251.54</v>
      </c>
      <c r="H434" s="11">
        <f t="shared" si="52"/>
        <v>2555.2156000000004</v>
      </c>
      <c r="I434" s="12">
        <f t="shared" si="51"/>
        <v>4015.3388</v>
      </c>
      <c r="J434" s="12">
        <f t="shared" si="48"/>
        <v>24822.094400000002</v>
      </c>
      <c r="K434" s="12">
        <f t="shared" si="49"/>
        <v>27304.303840000004</v>
      </c>
      <c r="L434" s="7"/>
      <c r="M434" s="4" t="s">
        <v>1096</v>
      </c>
      <c r="N434" s="7" t="s">
        <v>1097</v>
      </c>
      <c r="O434" s="8" t="s">
        <v>1100</v>
      </c>
      <c r="P434" s="10">
        <v>45901</v>
      </c>
    </row>
    <row r="435" spans="1:16" ht="375" x14ac:dyDescent="0.2">
      <c r="A435" s="3" t="s">
        <v>54</v>
      </c>
      <c r="B435" s="4" t="s">
        <v>859</v>
      </c>
      <c r="C435" s="4" t="s">
        <v>222</v>
      </c>
      <c r="D435" s="4" t="s">
        <v>263</v>
      </c>
      <c r="E435" s="4" t="s">
        <v>180</v>
      </c>
      <c r="F435" s="5">
        <v>56</v>
      </c>
      <c r="G435" s="6">
        <v>63.86</v>
      </c>
      <c r="H435" s="11">
        <f>G435*0.17</f>
        <v>10.856200000000001</v>
      </c>
      <c r="I435" s="12">
        <f>G435*0.3</f>
        <v>19.157999999999998</v>
      </c>
      <c r="J435" s="12">
        <f t="shared" si="48"/>
        <v>93.874200000000002</v>
      </c>
      <c r="K435" s="12">
        <f t="shared" si="49"/>
        <v>103.26162000000001</v>
      </c>
      <c r="L435" s="7"/>
      <c r="M435" s="4" t="s">
        <v>276</v>
      </c>
      <c r="N435" s="7" t="s">
        <v>1440</v>
      </c>
      <c r="O435" s="8" t="s">
        <v>860</v>
      </c>
      <c r="P435" s="10">
        <v>45908</v>
      </c>
    </row>
    <row r="436" spans="1:16" ht="375" x14ac:dyDescent="0.2">
      <c r="A436" s="3" t="s">
        <v>54</v>
      </c>
      <c r="B436" s="4" t="s">
        <v>859</v>
      </c>
      <c r="C436" s="4" t="s">
        <v>222</v>
      </c>
      <c r="D436" s="4" t="s">
        <v>263</v>
      </c>
      <c r="E436" s="4" t="s">
        <v>180</v>
      </c>
      <c r="F436" s="5">
        <v>56</v>
      </c>
      <c r="G436" s="6">
        <v>63.86</v>
      </c>
      <c r="H436" s="11">
        <f>G436*0.17</f>
        <v>10.856200000000001</v>
      </c>
      <c r="I436" s="12">
        <f>G436*0.3</f>
        <v>19.157999999999998</v>
      </c>
      <c r="J436" s="12">
        <f t="shared" si="48"/>
        <v>93.874200000000002</v>
      </c>
      <c r="K436" s="12">
        <f t="shared" si="49"/>
        <v>103.26162000000001</v>
      </c>
      <c r="L436" s="7"/>
      <c r="M436" s="4" t="s">
        <v>276</v>
      </c>
      <c r="N436" s="7" t="s">
        <v>1440</v>
      </c>
      <c r="O436" s="8" t="s">
        <v>861</v>
      </c>
      <c r="P436" s="10">
        <v>45908</v>
      </c>
    </row>
    <row r="437" spans="1:16" ht="409.5" x14ac:dyDescent="0.2">
      <c r="A437" s="3" t="s">
        <v>57</v>
      </c>
      <c r="B437" s="4" t="s">
        <v>57</v>
      </c>
      <c r="C437" s="4" t="s">
        <v>512</v>
      </c>
      <c r="D437" s="4" t="s">
        <v>265</v>
      </c>
      <c r="E437" s="4" t="s">
        <v>229</v>
      </c>
      <c r="F437" s="5">
        <v>12</v>
      </c>
      <c r="G437" s="6">
        <v>510.42</v>
      </c>
      <c r="H437" s="11">
        <f>G437*0.14</f>
        <v>71.458800000000011</v>
      </c>
      <c r="I437" s="12">
        <f>G437*0.22</f>
        <v>112.2924</v>
      </c>
      <c r="J437" s="12">
        <f t="shared" si="48"/>
        <v>694.17120000000011</v>
      </c>
      <c r="K437" s="12">
        <f t="shared" si="49"/>
        <v>763.58832000000018</v>
      </c>
      <c r="L437" s="7"/>
      <c r="M437" s="4" t="s">
        <v>346</v>
      </c>
      <c r="N437" s="7" t="s">
        <v>1375</v>
      </c>
      <c r="O437" s="8" t="s">
        <v>364</v>
      </c>
      <c r="P437" s="10">
        <v>45904</v>
      </c>
    </row>
    <row r="438" spans="1:16" ht="409.5" x14ac:dyDescent="0.2">
      <c r="A438" s="3" t="s">
        <v>57</v>
      </c>
      <c r="B438" s="4" t="s">
        <v>57</v>
      </c>
      <c r="C438" s="4" t="s">
        <v>354</v>
      </c>
      <c r="D438" s="4" t="s">
        <v>265</v>
      </c>
      <c r="E438" s="4" t="s">
        <v>229</v>
      </c>
      <c r="F438" s="5">
        <v>1</v>
      </c>
      <c r="G438" s="6">
        <v>60.71</v>
      </c>
      <c r="H438" s="11">
        <f>G438*0.17</f>
        <v>10.3207</v>
      </c>
      <c r="I438" s="12">
        <f>G438*0.3</f>
        <v>18.213000000000001</v>
      </c>
      <c r="J438" s="12">
        <f t="shared" si="48"/>
        <v>89.24369999999999</v>
      </c>
      <c r="K438" s="12">
        <f t="shared" si="49"/>
        <v>98.16807</v>
      </c>
      <c r="L438" s="7"/>
      <c r="M438" s="4" t="s">
        <v>346</v>
      </c>
      <c r="N438" s="7" t="s">
        <v>1375</v>
      </c>
      <c r="O438" s="8" t="s">
        <v>355</v>
      </c>
      <c r="P438" s="10">
        <v>45904</v>
      </c>
    </row>
    <row r="439" spans="1:16" ht="409.5" x14ac:dyDescent="0.2">
      <c r="A439" s="3" t="s">
        <v>57</v>
      </c>
      <c r="B439" s="4" t="s">
        <v>57</v>
      </c>
      <c r="C439" s="4" t="s">
        <v>929</v>
      </c>
      <c r="D439" s="4" t="s">
        <v>265</v>
      </c>
      <c r="E439" s="4" t="s">
        <v>229</v>
      </c>
      <c r="F439" s="5">
        <v>12</v>
      </c>
      <c r="G439" s="6">
        <v>510.42</v>
      </c>
      <c r="H439" s="11">
        <f>G439*0.1</f>
        <v>51.042000000000002</v>
      </c>
      <c r="I439" s="12">
        <f>G439*0.15</f>
        <v>76.563000000000002</v>
      </c>
      <c r="J439" s="12">
        <f t="shared" si="48"/>
        <v>638.02499999999998</v>
      </c>
      <c r="K439" s="12">
        <f t="shared" si="49"/>
        <v>701.82749999999999</v>
      </c>
      <c r="L439" s="7"/>
      <c r="M439" s="4" t="s">
        <v>346</v>
      </c>
      <c r="N439" s="7" t="s">
        <v>1375</v>
      </c>
      <c r="O439" s="8" t="s">
        <v>356</v>
      </c>
      <c r="P439" s="10">
        <v>45904</v>
      </c>
    </row>
    <row r="440" spans="1:16" ht="409.5" x14ac:dyDescent="0.2">
      <c r="A440" s="3" t="s">
        <v>57</v>
      </c>
      <c r="B440" s="4" t="s">
        <v>57</v>
      </c>
      <c r="C440" s="4" t="s">
        <v>511</v>
      </c>
      <c r="D440" s="4" t="s">
        <v>265</v>
      </c>
      <c r="E440" s="4" t="s">
        <v>229</v>
      </c>
      <c r="F440" s="5">
        <v>1</v>
      </c>
      <c r="G440" s="6">
        <v>60.71</v>
      </c>
      <c r="H440" s="11">
        <f>G440*0.17</f>
        <v>10.3207</v>
      </c>
      <c r="I440" s="12">
        <f>G440*0.3</f>
        <v>18.213000000000001</v>
      </c>
      <c r="J440" s="12">
        <f t="shared" si="48"/>
        <v>89.24369999999999</v>
      </c>
      <c r="K440" s="12">
        <f t="shared" si="49"/>
        <v>98.16807</v>
      </c>
      <c r="L440" s="7"/>
      <c r="M440" s="4" t="s">
        <v>346</v>
      </c>
      <c r="N440" s="7" t="s">
        <v>1375</v>
      </c>
      <c r="O440" s="8" t="s">
        <v>363</v>
      </c>
      <c r="P440" s="10">
        <v>45904</v>
      </c>
    </row>
    <row r="441" spans="1:16" ht="409.5" x14ac:dyDescent="0.2">
      <c r="A441" s="3" t="s">
        <v>57</v>
      </c>
      <c r="B441" s="4" t="s">
        <v>57</v>
      </c>
      <c r="C441" s="4" t="s">
        <v>472</v>
      </c>
      <c r="D441" s="4" t="s">
        <v>265</v>
      </c>
      <c r="E441" s="4" t="s">
        <v>229</v>
      </c>
      <c r="F441" s="5">
        <v>1</v>
      </c>
      <c r="G441" s="6">
        <v>17.350000000000001</v>
      </c>
      <c r="H441" s="11">
        <f>G441*0.17</f>
        <v>2.9495000000000005</v>
      </c>
      <c r="I441" s="12">
        <f>G441*0.3</f>
        <v>5.2050000000000001</v>
      </c>
      <c r="J441" s="12">
        <f t="shared" si="48"/>
        <v>25.5045</v>
      </c>
      <c r="K441" s="12">
        <f t="shared" si="49"/>
        <v>28.054950000000002</v>
      </c>
      <c r="L441" s="7"/>
      <c r="M441" s="4" t="s">
        <v>346</v>
      </c>
      <c r="N441" s="7" t="s">
        <v>1375</v>
      </c>
      <c r="O441" s="8" t="s">
        <v>349</v>
      </c>
      <c r="P441" s="10">
        <v>45904</v>
      </c>
    </row>
    <row r="442" spans="1:16" ht="409.5" x14ac:dyDescent="0.2">
      <c r="A442" s="3" t="s">
        <v>57</v>
      </c>
      <c r="B442" s="4" t="s">
        <v>57</v>
      </c>
      <c r="C442" s="4" t="s">
        <v>509</v>
      </c>
      <c r="D442" s="4" t="s">
        <v>265</v>
      </c>
      <c r="E442" s="4" t="s">
        <v>229</v>
      </c>
      <c r="F442" s="5">
        <v>28</v>
      </c>
      <c r="G442" s="6">
        <v>340.09</v>
      </c>
      <c r="H442" s="11">
        <f>G442*0.14</f>
        <v>47.6126</v>
      </c>
      <c r="I442" s="12">
        <f>G442*0.22</f>
        <v>74.819800000000001</v>
      </c>
      <c r="J442" s="12">
        <f t="shared" si="48"/>
        <v>462.52239999999995</v>
      </c>
      <c r="K442" s="12">
        <f t="shared" si="49"/>
        <v>508.77463999999998</v>
      </c>
      <c r="L442" s="7"/>
      <c r="M442" s="4" t="s">
        <v>346</v>
      </c>
      <c r="N442" s="7" t="s">
        <v>1375</v>
      </c>
      <c r="O442" s="8" t="s">
        <v>350</v>
      </c>
      <c r="P442" s="10">
        <v>45904</v>
      </c>
    </row>
    <row r="443" spans="1:16" ht="409.5" x14ac:dyDescent="0.2">
      <c r="A443" s="3" t="s">
        <v>57</v>
      </c>
      <c r="B443" s="4" t="s">
        <v>57</v>
      </c>
      <c r="C443" s="4" t="s">
        <v>509</v>
      </c>
      <c r="D443" s="4" t="s">
        <v>265</v>
      </c>
      <c r="E443" s="4" t="s">
        <v>229</v>
      </c>
      <c r="F443" s="5">
        <v>28</v>
      </c>
      <c r="G443" s="6">
        <v>340.09</v>
      </c>
      <c r="H443" s="11">
        <f>G443*0.14</f>
        <v>47.6126</v>
      </c>
      <c r="I443" s="12">
        <f>G443*0.22</f>
        <v>74.819800000000001</v>
      </c>
      <c r="J443" s="12">
        <f t="shared" si="48"/>
        <v>462.52239999999995</v>
      </c>
      <c r="K443" s="12">
        <f t="shared" si="49"/>
        <v>508.77463999999998</v>
      </c>
      <c r="L443" s="7"/>
      <c r="M443" s="4" t="s">
        <v>346</v>
      </c>
      <c r="N443" s="7" t="s">
        <v>1375</v>
      </c>
      <c r="O443" s="8" t="s">
        <v>515</v>
      </c>
      <c r="P443" s="10">
        <v>45904</v>
      </c>
    </row>
    <row r="444" spans="1:16" ht="409.5" x14ac:dyDescent="0.2">
      <c r="A444" s="3" t="s">
        <v>57</v>
      </c>
      <c r="B444" s="4" t="s">
        <v>57</v>
      </c>
      <c r="C444" s="4" t="s">
        <v>473</v>
      </c>
      <c r="D444" s="4" t="s">
        <v>265</v>
      </c>
      <c r="E444" s="4" t="s">
        <v>229</v>
      </c>
      <c r="F444" s="5">
        <v>1</v>
      </c>
      <c r="G444" s="6">
        <v>27.93</v>
      </c>
      <c r="H444" s="11">
        <f>G444*0.17</f>
        <v>4.7481</v>
      </c>
      <c r="I444" s="12">
        <f>G444*0.3</f>
        <v>8.3789999999999996</v>
      </c>
      <c r="J444" s="12">
        <f t="shared" si="48"/>
        <v>41.057099999999998</v>
      </c>
      <c r="K444" s="12">
        <f t="shared" si="49"/>
        <v>45.16281</v>
      </c>
      <c r="L444" s="7"/>
      <c r="M444" s="4" t="s">
        <v>346</v>
      </c>
      <c r="N444" s="7" t="s">
        <v>1375</v>
      </c>
      <c r="O444" s="8" t="s">
        <v>351</v>
      </c>
      <c r="P444" s="10">
        <v>45904</v>
      </c>
    </row>
    <row r="445" spans="1:16" ht="409.5" x14ac:dyDescent="0.2">
      <c r="A445" s="3" t="s">
        <v>57</v>
      </c>
      <c r="B445" s="4" t="s">
        <v>57</v>
      </c>
      <c r="C445" s="4" t="s">
        <v>352</v>
      </c>
      <c r="D445" s="4" t="s">
        <v>265</v>
      </c>
      <c r="E445" s="4" t="s">
        <v>229</v>
      </c>
      <c r="F445" s="5">
        <v>1</v>
      </c>
      <c r="G445" s="6">
        <v>42.16</v>
      </c>
      <c r="H445" s="11">
        <f>G445*0.17</f>
        <v>7.1672000000000002</v>
      </c>
      <c r="I445" s="12">
        <f>G445*0.3</f>
        <v>12.647999999999998</v>
      </c>
      <c r="J445" s="12">
        <f t="shared" si="48"/>
        <v>61.975199999999994</v>
      </c>
      <c r="K445" s="12">
        <f t="shared" si="49"/>
        <v>68.172719999999998</v>
      </c>
      <c r="L445" s="7"/>
      <c r="M445" s="4" t="s">
        <v>346</v>
      </c>
      <c r="N445" s="7" t="s">
        <v>1375</v>
      </c>
      <c r="O445" s="8" t="s">
        <v>353</v>
      </c>
      <c r="P445" s="10">
        <v>45904</v>
      </c>
    </row>
    <row r="446" spans="1:16" ht="409.5" x14ac:dyDescent="0.2">
      <c r="A446" s="3" t="s">
        <v>57</v>
      </c>
      <c r="B446" s="4" t="s">
        <v>57</v>
      </c>
      <c r="C446" s="4" t="s">
        <v>510</v>
      </c>
      <c r="D446" s="4" t="s">
        <v>265</v>
      </c>
      <c r="E446" s="4" t="s">
        <v>229</v>
      </c>
      <c r="F446" s="5">
        <v>1</v>
      </c>
      <c r="G446" s="6">
        <v>42.16</v>
      </c>
      <c r="H446" s="11">
        <f>G446*0.17</f>
        <v>7.1672000000000002</v>
      </c>
      <c r="I446" s="12">
        <f>G446*0.3</f>
        <v>12.647999999999998</v>
      </c>
      <c r="J446" s="12">
        <f t="shared" si="48"/>
        <v>61.975199999999994</v>
      </c>
      <c r="K446" s="12">
        <f t="shared" si="49"/>
        <v>68.172719999999998</v>
      </c>
      <c r="L446" s="7"/>
      <c r="M446" s="4" t="s">
        <v>346</v>
      </c>
      <c r="N446" s="7" t="s">
        <v>1375</v>
      </c>
      <c r="O446" s="8" t="s">
        <v>362</v>
      </c>
      <c r="P446" s="10">
        <v>45904</v>
      </c>
    </row>
    <row r="447" spans="1:16" ht="409.5" x14ac:dyDescent="0.2">
      <c r="A447" s="3" t="s">
        <v>57</v>
      </c>
      <c r="B447" s="4" t="s">
        <v>57</v>
      </c>
      <c r="C447" s="4" t="s">
        <v>930</v>
      </c>
      <c r="D447" s="4" t="s">
        <v>265</v>
      </c>
      <c r="E447" s="4" t="s">
        <v>229</v>
      </c>
      <c r="F447" s="5">
        <v>12</v>
      </c>
      <c r="G447" s="6">
        <v>510.42</v>
      </c>
      <c r="H447" s="11">
        <f>G447*0.14</f>
        <v>71.458800000000011</v>
      </c>
      <c r="I447" s="12">
        <f>G447*0.22</f>
        <v>112.2924</v>
      </c>
      <c r="J447" s="12">
        <f t="shared" si="48"/>
        <v>694.17120000000011</v>
      </c>
      <c r="K447" s="12">
        <f t="shared" si="49"/>
        <v>763.58832000000018</v>
      </c>
      <c r="L447" s="7"/>
      <c r="M447" s="4" t="s">
        <v>346</v>
      </c>
      <c r="N447" s="7" t="s">
        <v>1375</v>
      </c>
      <c r="O447" s="8" t="s">
        <v>516</v>
      </c>
      <c r="P447" s="10">
        <v>45904</v>
      </c>
    </row>
    <row r="448" spans="1:16" ht="409.5" x14ac:dyDescent="0.2">
      <c r="A448" s="3" t="s">
        <v>57</v>
      </c>
      <c r="B448" s="4" t="s">
        <v>57</v>
      </c>
      <c r="C448" s="4" t="s">
        <v>506</v>
      </c>
      <c r="D448" s="4" t="s">
        <v>265</v>
      </c>
      <c r="E448" s="4" t="s">
        <v>229</v>
      </c>
      <c r="F448" s="5">
        <v>1</v>
      </c>
      <c r="G448" s="6">
        <v>97.8</v>
      </c>
      <c r="H448" s="11">
        <f>G448*0.17</f>
        <v>16.626000000000001</v>
      </c>
      <c r="I448" s="12">
        <f>G448*0.3</f>
        <v>29.339999999999996</v>
      </c>
      <c r="J448" s="12">
        <f t="shared" si="48"/>
        <v>143.76599999999999</v>
      </c>
      <c r="K448" s="12">
        <f t="shared" si="49"/>
        <v>158.14260000000002</v>
      </c>
      <c r="L448" s="7"/>
      <c r="M448" s="4" t="s">
        <v>346</v>
      </c>
      <c r="N448" s="7" t="s">
        <v>1375</v>
      </c>
      <c r="O448" s="8" t="s">
        <v>361</v>
      </c>
      <c r="P448" s="10">
        <v>45904</v>
      </c>
    </row>
    <row r="449" spans="1:16" ht="409.5" x14ac:dyDescent="0.2">
      <c r="A449" s="3" t="s">
        <v>57</v>
      </c>
      <c r="B449" s="4" t="s">
        <v>57</v>
      </c>
      <c r="C449" s="4" t="s">
        <v>508</v>
      </c>
      <c r="D449" s="4" t="s">
        <v>265</v>
      </c>
      <c r="E449" s="4" t="s">
        <v>229</v>
      </c>
      <c r="F449" s="5">
        <v>1</v>
      </c>
      <c r="G449" s="6">
        <v>97.8</v>
      </c>
      <c r="H449" s="11">
        <f>G449*0.17</f>
        <v>16.626000000000001</v>
      </c>
      <c r="I449" s="12">
        <f>G449*0.3</f>
        <v>29.339999999999996</v>
      </c>
      <c r="J449" s="12">
        <f t="shared" si="48"/>
        <v>143.76599999999999</v>
      </c>
      <c r="K449" s="12">
        <f t="shared" si="49"/>
        <v>158.14260000000002</v>
      </c>
      <c r="L449" s="7"/>
      <c r="M449" s="4" t="s">
        <v>346</v>
      </c>
      <c r="N449" s="7" t="s">
        <v>1375</v>
      </c>
      <c r="O449" s="8" t="s">
        <v>366</v>
      </c>
      <c r="P449" s="10">
        <v>45904</v>
      </c>
    </row>
    <row r="450" spans="1:16" ht="409.5" x14ac:dyDescent="0.2">
      <c r="A450" s="3" t="s">
        <v>57</v>
      </c>
      <c r="B450" s="4" t="s">
        <v>57</v>
      </c>
      <c r="C450" s="4" t="s">
        <v>928</v>
      </c>
      <c r="D450" s="4" t="s">
        <v>265</v>
      </c>
      <c r="E450" s="4" t="s">
        <v>229</v>
      </c>
      <c r="F450" s="5">
        <v>1</v>
      </c>
      <c r="G450" s="6">
        <v>21.03</v>
      </c>
      <c r="H450" s="11">
        <f>G450*0.17</f>
        <v>3.5751000000000004</v>
      </c>
      <c r="I450" s="12">
        <f>G450*0.3</f>
        <v>6.3090000000000002</v>
      </c>
      <c r="J450" s="12">
        <f t="shared" si="48"/>
        <v>30.914100000000001</v>
      </c>
      <c r="K450" s="12">
        <f t="shared" si="49"/>
        <v>34.005510000000001</v>
      </c>
      <c r="L450" s="7"/>
      <c r="M450" s="4" t="s">
        <v>346</v>
      </c>
      <c r="N450" s="7" t="s">
        <v>1375</v>
      </c>
      <c r="O450" s="8" t="s">
        <v>357</v>
      </c>
      <c r="P450" s="10">
        <v>45904</v>
      </c>
    </row>
    <row r="451" spans="1:16" ht="409.5" x14ac:dyDescent="0.2">
      <c r="A451" s="3" t="s">
        <v>57</v>
      </c>
      <c r="B451" s="4" t="s">
        <v>57</v>
      </c>
      <c r="C451" s="4" t="s">
        <v>503</v>
      </c>
      <c r="D451" s="4" t="s">
        <v>265</v>
      </c>
      <c r="E451" s="4" t="s">
        <v>229</v>
      </c>
      <c r="F451" s="5">
        <v>28</v>
      </c>
      <c r="G451" s="6">
        <v>412.82</v>
      </c>
      <c r="H451" s="11">
        <f>G451*0.14</f>
        <v>57.794800000000002</v>
      </c>
      <c r="I451" s="12">
        <f>G451*0.22</f>
        <v>90.820399999999992</v>
      </c>
      <c r="J451" s="12">
        <f t="shared" ref="J451:J502" si="53">G451+H451+I451</f>
        <v>561.43520000000001</v>
      </c>
      <c r="K451" s="12">
        <f t="shared" ref="K451:K502" si="54">J451*1.1</f>
        <v>617.57872000000009</v>
      </c>
      <c r="L451" s="7"/>
      <c r="M451" s="4" t="s">
        <v>346</v>
      </c>
      <c r="N451" s="7" t="s">
        <v>1375</v>
      </c>
      <c r="O451" s="8" t="s">
        <v>517</v>
      </c>
      <c r="P451" s="10">
        <v>45904</v>
      </c>
    </row>
    <row r="452" spans="1:16" ht="409.5" x14ac:dyDescent="0.2">
      <c r="A452" s="3" t="s">
        <v>57</v>
      </c>
      <c r="B452" s="4" t="s">
        <v>57</v>
      </c>
      <c r="C452" s="4" t="s">
        <v>503</v>
      </c>
      <c r="D452" s="4" t="s">
        <v>265</v>
      </c>
      <c r="E452" s="4" t="s">
        <v>229</v>
      </c>
      <c r="F452" s="5">
        <v>28</v>
      </c>
      <c r="G452" s="6">
        <v>412.82</v>
      </c>
      <c r="H452" s="11">
        <f>G452*0.14</f>
        <v>57.794800000000002</v>
      </c>
      <c r="I452" s="12">
        <f>G452*0.22</f>
        <v>90.820399999999992</v>
      </c>
      <c r="J452" s="12">
        <f t="shared" si="53"/>
        <v>561.43520000000001</v>
      </c>
      <c r="K452" s="12">
        <f t="shared" si="54"/>
        <v>617.57872000000009</v>
      </c>
      <c r="L452" s="7"/>
      <c r="M452" s="4" t="s">
        <v>346</v>
      </c>
      <c r="N452" s="7" t="s">
        <v>1375</v>
      </c>
      <c r="O452" s="8" t="s">
        <v>358</v>
      </c>
      <c r="P452" s="10">
        <v>45904</v>
      </c>
    </row>
    <row r="453" spans="1:16" ht="409.5" x14ac:dyDescent="0.2">
      <c r="A453" s="3" t="s">
        <v>57</v>
      </c>
      <c r="B453" s="4" t="s">
        <v>57</v>
      </c>
      <c r="C453" s="4" t="s">
        <v>504</v>
      </c>
      <c r="D453" s="4" t="s">
        <v>265</v>
      </c>
      <c r="E453" s="4" t="s">
        <v>229</v>
      </c>
      <c r="F453" s="5">
        <v>1</v>
      </c>
      <c r="G453" s="6">
        <v>35.32</v>
      </c>
      <c r="H453" s="11">
        <f>G453*0.17</f>
        <v>6.0044000000000004</v>
      </c>
      <c r="I453" s="12">
        <f>G453*0.3</f>
        <v>10.596</v>
      </c>
      <c r="J453" s="12">
        <f t="shared" si="53"/>
        <v>51.920400000000001</v>
      </c>
      <c r="K453" s="12">
        <f t="shared" si="54"/>
        <v>57.112440000000007</v>
      </c>
      <c r="L453" s="7"/>
      <c r="M453" s="4" t="s">
        <v>346</v>
      </c>
      <c r="N453" s="7" t="s">
        <v>1375</v>
      </c>
      <c r="O453" s="8" t="s">
        <v>359</v>
      </c>
      <c r="P453" s="10">
        <v>45904</v>
      </c>
    </row>
    <row r="454" spans="1:16" ht="409.5" x14ac:dyDescent="0.2">
      <c r="A454" s="3" t="s">
        <v>57</v>
      </c>
      <c r="B454" s="4" t="s">
        <v>57</v>
      </c>
      <c r="C454" s="4" t="s">
        <v>505</v>
      </c>
      <c r="D454" s="4" t="s">
        <v>265</v>
      </c>
      <c r="E454" s="4" t="s">
        <v>229</v>
      </c>
      <c r="F454" s="5">
        <v>1</v>
      </c>
      <c r="G454" s="6">
        <v>60.69</v>
      </c>
      <c r="H454" s="11">
        <f>G454*0.17</f>
        <v>10.317299999999999</v>
      </c>
      <c r="I454" s="12">
        <f>G454*0.3</f>
        <v>18.206999999999997</v>
      </c>
      <c r="J454" s="12">
        <f t="shared" si="53"/>
        <v>89.214299999999994</v>
      </c>
      <c r="K454" s="12">
        <f t="shared" si="54"/>
        <v>98.135729999999995</v>
      </c>
      <c r="L454" s="7"/>
      <c r="M454" s="4" t="s">
        <v>346</v>
      </c>
      <c r="N454" s="7" t="s">
        <v>1375</v>
      </c>
      <c r="O454" s="8" t="s">
        <v>360</v>
      </c>
      <c r="P454" s="10">
        <v>45904</v>
      </c>
    </row>
    <row r="455" spans="1:16" ht="409.5" x14ac:dyDescent="0.2">
      <c r="A455" s="3" t="s">
        <v>57</v>
      </c>
      <c r="B455" s="4" t="s">
        <v>57</v>
      </c>
      <c r="C455" s="4" t="s">
        <v>507</v>
      </c>
      <c r="D455" s="4" t="s">
        <v>265</v>
      </c>
      <c r="E455" s="4" t="s">
        <v>229</v>
      </c>
      <c r="F455" s="5">
        <v>1</v>
      </c>
      <c r="G455" s="6">
        <v>60.69</v>
      </c>
      <c r="H455" s="11">
        <f>G455*0.17</f>
        <v>10.317299999999999</v>
      </c>
      <c r="I455" s="12">
        <f>G455*0.3</f>
        <v>18.206999999999997</v>
      </c>
      <c r="J455" s="12">
        <f t="shared" si="53"/>
        <v>89.214299999999994</v>
      </c>
      <c r="K455" s="12">
        <f t="shared" si="54"/>
        <v>98.135729999999995</v>
      </c>
      <c r="L455" s="7"/>
      <c r="M455" s="4" t="s">
        <v>346</v>
      </c>
      <c r="N455" s="7" t="s">
        <v>1375</v>
      </c>
      <c r="O455" s="8" t="s">
        <v>365</v>
      </c>
      <c r="P455" s="10">
        <v>45904</v>
      </c>
    </row>
    <row r="456" spans="1:16" ht="409.5" x14ac:dyDescent="0.2">
      <c r="A456" s="3" t="s">
        <v>57</v>
      </c>
      <c r="B456" s="4" t="s">
        <v>57</v>
      </c>
      <c r="C456" s="4" t="s">
        <v>1378</v>
      </c>
      <c r="D456" s="4" t="s">
        <v>489</v>
      </c>
      <c r="E456" s="4" t="s">
        <v>229</v>
      </c>
      <c r="F456" s="5">
        <v>1</v>
      </c>
      <c r="G456" s="6">
        <v>31.2</v>
      </c>
      <c r="H456" s="11">
        <f>G456*0.17</f>
        <v>5.3040000000000003</v>
      </c>
      <c r="I456" s="12">
        <f>G456*0.3</f>
        <v>9.36</v>
      </c>
      <c r="J456" s="12">
        <f t="shared" si="53"/>
        <v>45.863999999999997</v>
      </c>
      <c r="K456" s="12">
        <f t="shared" si="54"/>
        <v>50.450400000000002</v>
      </c>
      <c r="L456" s="7"/>
      <c r="M456" s="4" t="s">
        <v>415</v>
      </c>
      <c r="N456" s="7" t="s">
        <v>1377</v>
      </c>
      <c r="O456" s="8" t="s">
        <v>416</v>
      </c>
      <c r="P456" s="10">
        <v>45904</v>
      </c>
    </row>
    <row r="457" spans="1:16" ht="409.5" x14ac:dyDescent="0.2">
      <c r="A457" s="3" t="s">
        <v>57</v>
      </c>
      <c r="B457" s="4" t="s">
        <v>57</v>
      </c>
      <c r="C457" s="4" t="s">
        <v>1376</v>
      </c>
      <c r="D457" s="4" t="s">
        <v>489</v>
      </c>
      <c r="E457" s="4" t="s">
        <v>229</v>
      </c>
      <c r="F457" s="5">
        <v>1</v>
      </c>
      <c r="G457" s="6">
        <v>31.2</v>
      </c>
      <c r="H457" s="11">
        <f>G457*0.17</f>
        <v>5.3040000000000003</v>
      </c>
      <c r="I457" s="12">
        <f>G457*0.3</f>
        <v>9.36</v>
      </c>
      <c r="J457" s="12">
        <f t="shared" si="53"/>
        <v>45.863999999999997</v>
      </c>
      <c r="K457" s="12">
        <f t="shared" si="54"/>
        <v>50.450400000000002</v>
      </c>
      <c r="L457" s="7"/>
      <c r="M457" s="4" t="s">
        <v>415</v>
      </c>
      <c r="N457" s="7" t="s">
        <v>1377</v>
      </c>
      <c r="O457" s="8" t="s">
        <v>530</v>
      </c>
      <c r="P457" s="10">
        <v>45904</v>
      </c>
    </row>
    <row r="458" spans="1:16" ht="409.5" x14ac:dyDescent="0.2">
      <c r="A458" s="3" t="s">
        <v>57</v>
      </c>
      <c r="B458" s="4" t="s">
        <v>840</v>
      </c>
      <c r="C458" s="4" t="s">
        <v>1064</v>
      </c>
      <c r="D458" s="4" t="s">
        <v>841</v>
      </c>
      <c r="E458" s="4" t="s">
        <v>159</v>
      </c>
      <c r="F458" s="5">
        <v>5</v>
      </c>
      <c r="G458" s="6">
        <v>134.59</v>
      </c>
      <c r="H458" s="11">
        <f t="shared" ref="H458:H481" si="55">G458*0.14</f>
        <v>18.842600000000001</v>
      </c>
      <c r="I458" s="12">
        <f t="shared" ref="I458:I481" si="56">G458*0.22</f>
        <v>29.6098</v>
      </c>
      <c r="J458" s="12">
        <f t="shared" si="53"/>
        <v>183.04240000000001</v>
      </c>
      <c r="K458" s="12">
        <f t="shared" si="54"/>
        <v>201.34664000000004</v>
      </c>
      <c r="L458" s="7"/>
      <c r="M458" s="4" t="s">
        <v>1065</v>
      </c>
      <c r="N458" s="7" t="s">
        <v>1066</v>
      </c>
      <c r="O458" s="8" t="s">
        <v>842</v>
      </c>
      <c r="P458" s="10">
        <v>45901</v>
      </c>
    </row>
    <row r="459" spans="1:16" ht="409.5" x14ac:dyDescent="0.2">
      <c r="A459" s="3" t="s">
        <v>57</v>
      </c>
      <c r="B459" s="4" t="s">
        <v>840</v>
      </c>
      <c r="C459" s="4" t="s">
        <v>1067</v>
      </c>
      <c r="D459" s="4" t="s">
        <v>841</v>
      </c>
      <c r="E459" s="4" t="s">
        <v>159</v>
      </c>
      <c r="F459" s="5">
        <v>10</v>
      </c>
      <c r="G459" s="6">
        <v>235.45</v>
      </c>
      <c r="H459" s="11">
        <f t="shared" si="55"/>
        <v>32.963000000000001</v>
      </c>
      <c r="I459" s="12">
        <f t="shared" si="56"/>
        <v>51.798999999999999</v>
      </c>
      <c r="J459" s="12">
        <f t="shared" si="53"/>
        <v>320.21199999999999</v>
      </c>
      <c r="K459" s="12">
        <f t="shared" si="54"/>
        <v>352.23320000000001</v>
      </c>
      <c r="L459" s="7"/>
      <c r="M459" s="4" t="s">
        <v>1065</v>
      </c>
      <c r="N459" s="7" t="s">
        <v>1066</v>
      </c>
      <c r="O459" s="8" t="s">
        <v>843</v>
      </c>
      <c r="P459" s="10">
        <v>45901</v>
      </c>
    </row>
    <row r="460" spans="1:16" ht="409.5" x14ac:dyDescent="0.2">
      <c r="A460" s="3" t="s">
        <v>105</v>
      </c>
      <c r="B460" s="4" t="s">
        <v>1462</v>
      </c>
      <c r="C460" s="4" t="s">
        <v>119</v>
      </c>
      <c r="D460" s="4" t="s">
        <v>260</v>
      </c>
      <c r="E460" s="4" t="s">
        <v>1463</v>
      </c>
      <c r="F460" s="5">
        <v>1</v>
      </c>
      <c r="G460" s="6">
        <v>111716.48</v>
      </c>
      <c r="H460" s="11">
        <f t="shared" si="55"/>
        <v>15640.307200000001</v>
      </c>
      <c r="I460" s="12">
        <f t="shared" si="56"/>
        <v>24577.625599999999</v>
      </c>
      <c r="J460" s="12">
        <f t="shared" si="53"/>
        <v>151934.41279999999</v>
      </c>
      <c r="K460" s="12">
        <f t="shared" si="54"/>
        <v>167127.85407999999</v>
      </c>
      <c r="L460" s="7"/>
      <c r="M460" s="4" t="s">
        <v>894</v>
      </c>
      <c r="N460" s="7" t="s">
        <v>1464</v>
      </c>
      <c r="O460" s="8" t="s">
        <v>909</v>
      </c>
      <c r="P460" s="10">
        <v>45912</v>
      </c>
    </row>
    <row r="461" spans="1:16" ht="409.5" x14ac:dyDescent="0.2">
      <c r="A461" s="3" t="s">
        <v>105</v>
      </c>
      <c r="B461" s="4" t="s">
        <v>1462</v>
      </c>
      <c r="C461" s="4" t="s">
        <v>119</v>
      </c>
      <c r="D461" s="4" t="s">
        <v>434</v>
      </c>
      <c r="E461" s="4" t="s">
        <v>1463</v>
      </c>
      <c r="F461" s="5">
        <v>1</v>
      </c>
      <c r="G461" s="6">
        <v>111716.48</v>
      </c>
      <c r="H461" s="11">
        <f t="shared" si="55"/>
        <v>15640.307200000001</v>
      </c>
      <c r="I461" s="12">
        <f t="shared" si="56"/>
        <v>24577.625599999999</v>
      </c>
      <c r="J461" s="12">
        <f t="shared" si="53"/>
        <v>151934.41279999999</v>
      </c>
      <c r="K461" s="12">
        <f t="shared" si="54"/>
        <v>167127.85407999999</v>
      </c>
      <c r="L461" s="7"/>
      <c r="M461" s="4" t="s">
        <v>894</v>
      </c>
      <c r="N461" s="7" t="s">
        <v>1464</v>
      </c>
      <c r="O461" s="8" t="s">
        <v>404</v>
      </c>
      <c r="P461" s="10">
        <v>45912</v>
      </c>
    </row>
    <row r="462" spans="1:16" ht="409.5" x14ac:dyDescent="0.2">
      <c r="A462" s="3" t="s">
        <v>233</v>
      </c>
      <c r="B462" s="4" t="s">
        <v>1380</v>
      </c>
      <c r="C462" s="4" t="s">
        <v>961</v>
      </c>
      <c r="D462" s="4" t="s">
        <v>763</v>
      </c>
      <c r="E462" s="4" t="s">
        <v>234</v>
      </c>
      <c r="F462" s="5">
        <v>28</v>
      </c>
      <c r="G462" s="6">
        <v>28158.18</v>
      </c>
      <c r="H462" s="11">
        <f t="shared" si="55"/>
        <v>3942.1452000000004</v>
      </c>
      <c r="I462" s="12">
        <f t="shared" si="56"/>
        <v>6194.7996000000003</v>
      </c>
      <c r="J462" s="12">
        <f t="shared" si="53"/>
        <v>38295.124799999998</v>
      </c>
      <c r="K462" s="12">
        <f t="shared" si="54"/>
        <v>42124.637280000003</v>
      </c>
      <c r="L462" s="7"/>
      <c r="M462" s="4" t="s">
        <v>1381</v>
      </c>
      <c r="N462" s="7" t="s">
        <v>1382</v>
      </c>
      <c r="O462" s="8" t="s">
        <v>1383</v>
      </c>
      <c r="P462" s="10">
        <v>45904</v>
      </c>
    </row>
    <row r="463" spans="1:16" ht="285" x14ac:dyDescent="0.2">
      <c r="A463" s="3" t="s">
        <v>233</v>
      </c>
      <c r="B463" s="4" t="s">
        <v>1380</v>
      </c>
      <c r="C463" s="4" t="s">
        <v>961</v>
      </c>
      <c r="D463" s="4" t="s">
        <v>751</v>
      </c>
      <c r="E463" s="4" t="s">
        <v>234</v>
      </c>
      <c r="F463" s="5">
        <v>28</v>
      </c>
      <c r="G463" s="6">
        <v>28158.18</v>
      </c>
      <c r="H463" s="11">
        <f t="shared" si="55"/>
        <v>3942.1452000000004</v>
      </c>
      <c r="I463" s="12">
        <f t="shared" si="56"/>
        <v>6194.7996000000003</v>
      </c>
      <c r="J463" s="12">
        <f t="shared" si="53"/>
        <v>38295.124799999998</v>
      </c>
      <c r="K463" s="12">
        <f t="shared" si="54"/>
        <v>42124.637280000003</v>
      </c>
      <c r="L463" s="7"/>
      <c r="M463" s="4" t="s">
        <v>1381</v>
      </c>
      <c r="N463" s="7" t="s">
        <v>1382</v>
      </c>
      <c r="O463" s="8" t="s">
        <v>1386</v>
      </c>
      <c r="P463" s="10">
        <v>45904</v>
      </c>
    </row>
    <row r="464" spans="1:16" ht="270" x14ac:dyDescent="0.2">
      <c r="A464" s="3" t="s">
        <v>233</v>
      </c>
      <c r="B464" s="4" t="s">
        <v>1380</v>
      </c>
      <c r="C464" s="4" t="s">
        <v>935</v>
      </c>
      <c r="D464" s="4" t="s">
        <v>751</v>
      </c>
      <c r="E464" s="4" t="s">
        <v>234</v>
      </c>
      <c r="F464" s="5">
        <v>28</v>
      </c>
      <c r="G464" s="6">
        <v>28158.18</v>
      </c>
      <c r="H464" s="11">
        <f t="shared" si="55"/>
        <v>3942.1452000000004</v>
      </c>
      <c r="I464" s="12">
        <f t="shared" si="56"/>
        <v>6194.7996000000003</v>
      </c>
      <c r="J464" s="12">
        <f t="shared" si="53"/>
        <v>38295.124799999998</v>
      </c>
      <c r="K464" s="12">
        <f t="shared" si="54"/>
        <v>42124.637280000003</v>
      </c>
      <c r="L464" s="7"/>
      <c r="M464" s="4" t="s">
        <v>1381</v>
      </c>
      <c r="N464" s="7" t="s">
        <v>1382</v>
      </c>
      <c r="O464" s="8" t="s">
        <v>1385</v>
      </c>
      <c r="P464" s="10">
        <v>45904</v>
      </c>
    </row>
    <row r="465" spans="1:16" ht="409.5" x14ac:dyDescent="0.2">
      <c r="A465" s="3" t="s">
        <v>233</v>
      </c>
      <c r="B465" s="4" t="s">
        <v>1380</v>
      </c>
      <c r="C465" s="4" t="s">
        <v>896</v>
      </c>
      <c r="D465" s="4" t="s">
        <v>763</v>
      </c>
      <c r="E465" s="4" t="s">
        <v>234</v>
      </c>
      <c r="F465" s="5">
        <v>28</v>
      </c>
      <c r="G465" s="6">
        <v>50449.39</v>
      </c>
      <c r="H465" s="11">
        <f t="shared" si="55"/>
        <v>7062.914600000001</v>
      </c>
      <c r="I465" s="12">
        <f t="shared" si="56"/>
        <v>11098.8658</v>
      </c>
      <c r="J465" s="12">
        <f t="shared" si="53"/>
        <v>68611.170400000003</v>
      </c>
      <c r="K465" s="12">
        <f t="shared" si="54"/>
        <v>75472.287440000015</v>
      </c>
      <c r="L465" s="7"/>
      <c r="M465" s="4" t="s">
        <v>1381</v>
      </c>
      <c r="N465" s="7" t="s">
        <v>1382</v>
      </c>
      <c r="O465" s="8" t="s">
        <v>1384</v>
      </c>
      <c r="P465" s="10">
        <v>45904</v>
      </c>
    </row>
    <row r="466" spans="1:16" ht="285" x14ac:dyDescent="0.2">
      <c r="A466" s="3" t="s">
        <v>233</v>
      </c>
      <c r="B466" s="4" t="s">
        <v>1380</v>
      </c>
      <c r="C466" s="4" t="s">
        <v>896</v>
      </c>
      <c r="D466" s="4" t="s">
        <v>751</v>
      </c>
      <c r="E466" s="4" t="s">
        <v>234</v>
      </c>
      <c r="F466" s="5">
        <v>28</v>
      </c>
      <c r="G466" s="6">
        <v>50449.39</v>
      </c>
      <c r="H466" s="11">
        <f t="shared" si="55"/>
        <v>7062.914600000001</v>
      </c>
      <c r="I466" s="12">
        <f t="shared" si="56"/>
        <v>11098.8658</v>
      </c>
      <c r="J466" s="12">
        <f t="shared" si="53"/>
        <v>68611.170400000003</v>
      </c>
      <c r="K466" s="12">
        <f t="shared" si="54"/>
        <v>75472.287440000015</v>
      </c>
      <c r="L466" s="7"/>
      <c r="M466" s="4" t="s">
        <v>1381</v>
      </c>
      <c r="N466" s="7" t="s">
        <v>1382</v>
      </c>
      <c r="O466" s="8" t="s">
        <v>1387</v>
      </c>
      <c r="P466" s="10">
        <v>45904</v>
      </c>
    </row>
    <row r="467" spans="1:16" ht="270" x14ac:dyDescent="0.2">
      <c r="A467" s="3" t="s">
        <v>233</v>
      </c>
      <c r="B467" s="4" t="s">
        <v>1380</v>
      </c>
      <c r="C467" s="4" t="s">
        <v>895</v>
      </c>
      <c r="D467" s="4" t="s">
        <v>751</v>
      </c>
      <c r="E467" s="4" t="s">
        <v>234</v>
      </c>
      <c r="F467" s="5">
        <v>28</v>
      </c>
      <c r="G467" s="6">
        <v>50449.39</v>
      </c>
      <c r="H467" s="11">
        <f t="shared" si="55"/>
        <v>7062.914600000001</v>
      </c>
      <c r="I467" s="12">
        <f t="shared" si="56"/>
        <v>11098.8658</v>
      </c>
      <c r="J467" s="12">
        <f t="shared" si="53"/>
        <v>68611.170400000003</v>
      </c>
      <c r="K467" s="12">
        <f t="shared" si="54"/>
        <v>75472.287440000015</v>
      </c>
      <c r="L467" s="7"/>
      <c r="M467" s="4" t="s">
        <v>1381</v>
      </c>
      <c r="N467" s="7" t="s">
        <v>1382</v>
      </c>
      <c r="O467" s="8" t="s">
        <v>1388</v>
      </c>
      <c r="P467" s="10">
        <v>45904</v>
      </c>
    </row>
    <row r="468" spans="1:16" ht="409.5" x14ac:dyDescent="0.2">
      <c r="A468" s="3" t="s">
        <v>71</v>
      </c>
      <c r="B468" s="4" t="s">
        <v>1523</v>
      </c>
      <c r="C468" s="4" t="s">
        <v>1534</v>
      </c>
      <c r="D468" s="4" t="s">
        <v>878</v>
      </c>
      <c r="E468" s="4" t="s">
        <v>149</v>
      </c>
      <c r="F468" s="5">
        <v>10</v>
      </c>
      <c r="G468" s="6">
        <v>2900.24</v>
      </c>
      <c r="H468" s="11">
        <f t="shared" si="55"/>
        <v>406.03360000000004</v>
      </c>
      <c r="I468" s="12">
        <f t="shared" si="56"/>
        <v>638.05279999999993</v>
      </c>
      <c r="J468" s="12">
        <f t="shared" si="53"/>
        <v>3944.3263999999999</v>
      </c>
      <c r="K468" s="12">
        <f t="shared" si="54"/>
        <v>4338.7590399999999</v>
      </c>
      <c r="L468" s="7"/>
      <c r="M468" s="4" t="s">
        <v>1525</v>
      </c>
      <c r="N468" s="7" t="s">
        <v>1526</v>
      </c>
      <c r="O468" s="8" t="s">
        <v>1535</v>
      </c>
      <c r="P468" s="10">
        <v>45909</v>
      </c>
    </row>
    <row r="469" spans="1:16" ht="409.5" x14ac:dyDescent="0.2">
      <c r="A469" s="3" t="s">
        <v>71</v>
      </c>
      <c r="B469" s="4" t="s">
        <v>1523</v>
      </c>
      <c r="C469" s="4" t="s">
        <v>1524</v>
      </c>
      <c r="D469" s="4" t="s">
        <v>878</v>
      </c>
      <c r="E469" s="4" t="s">
        <v>149</v>
      </c>
      <c r="F469" s="5">
        <v>10</v>
      </c>
      <c r="G469" s="6">
        <v>894.67</v>
      </c>
      <c r="H469" s="11">
        <f t="shared" si="55"/>
        <v>125.25380000000001</v>
      </c>
      <c r="I469" s="12">
        <f t="shared" si="56"/>
        <v>196.82739999999998</v>
      </c>
      <c r="J469" s="12">
        <f t="shared" si="53"/>
        <v>1216.7511999999999</v>
      </c>
      <c r="K469" s="12">
        <f t="shared" si="54"/>
        <v>1338.42632</v>
      </c>
      <c r="L469" s="7"/>
      <c r="M469" s="4" t="s">
        <v>1525</v>
      </c>
      <c r="N469" s="7" t="s">
        <v>1526</v>
      </c>
      <c r="O469" s="8" t="s">
        <v>1527</v>
      </c>
      <c r="P469" s="10">
        <v>45909</v>
      </c>
    </row>
    <row r="470" spans="1:16" ht="409.5" x14ac:dyDescent="0.2">
      <c r="A470" s="3" t="s">
        <v>71</v>
      </c>
      <c r="B470" s="4" t="s">
        <v>1523</v>
      </c>
      <c r="C470" s="4" t="s">
        <v>1528</v>
      </c>
      <c r="D470" s="4" t="s">
        <v>878</v>
      </c>
      <c r="E470" s="4" t="s">
        <v>149</v>
      </c>
      <c r="F470" s="5">
        <v>10</v>
      </c>
      <c r="G470" s="6">
        <v>1789.34</v>
      </c>
      <c r="H470" s="11">
        <f t="shared" si="55"/>
        <v>250.50760000000002</v>
      </c>
      <c r="I470" s="12">
        <f t="shared" si="56"/>
        <v>393.65479999999997</v>
      </c>
      <c r="J470" s="12">
        <f t="shared" si="53"/>
        <v>2433.5023999999999</v>
      </c>
      <c r="K470" s="12">
        <f t="shared" si="54"/>
        <v>2676.8526400000001</v>
      </c>
      <c r="L470" s="7"/>
      <c r="M470" s="4" t="s">
        <v>1525</v>
      </c>
      <c r="N470" s="7" t="s">
        <v>1526</v>
      </c>
      <c r="O470" s="8" t="s">
        <v>1529</v>
      </c>
      <c r="P470" s="10">
        <v>45909</v>
      </c>
    </row>
    <row r="471" spans="1:16" ht="409.5" x14ac:dyDescent="0.2">
      <c r="A471" s="3" t="s">
        <v>71</v>
      </c>
      <c r="B471" s="4" t="s">
        <v>1523</v>
      </c>
      <c r="C471" s="4" t="s">
        <v>1530</v>
      </c>
      <c r="D471" s="4" t="s">
        <v>878</v>
      </c>
      <c r="E471" s="4" t="s">
        <v>149</v>
      </c>
      <c r="F471" s="5">
        <v>10</v>
      </c>
      <c r="G471" s="6">
        <v>2395.1999999999998</v>
      </c>
      <c r="H471" s="11">
        <f t="shared" si="55"/>
        <v>335.32800000000003</v>
      </c>
      <c r="I471" s="12">
        <f t="shared" si="56"/>
        <v>526.94399999999996</v>
      </c>
      <c r="J471" s="12">
        <f t="shared" si="53"/>
        <v>3257.4719999999998</v>
      </c>
      <c r="K471" s="12">
        <f t="shared" si="54"/>
        <v>3583.2192</v>
      </c>
      <c r="L471" s="7"/>
      <c r="M471" s="4" t="s">
        <v>1525</v>
      </c>
      <c r="N471" s="7" t="s">
        <v>1526</v>
      </c>
      <c r="O471" s="8" t="s">
        <v>1531</v>
      </c>
      <c r="P471" s="10">
        <v>45909</v>
      </c>
    </row>
    <row r="472" spans="1:16" ht="409.5" x14ac:dyDescent="0.2">
      <c r="A472" s="3" t="s">
        <v>71</v>
      </c>
      <c r="B472" s="4" t="s">
        <v>1523</v>
      </c>
      <c r="C472" s="4" t="s">
        <v>1532</v>
      </c>
      <c r="D472" s="4" t="s">
        <v>878</v>
      </c>
      <c r="E472" s="4" t="s">
        <v>149</v>
      </c>
      <c r="F472" s="5">
        <v>10</v>
      </c>
      <c r="G472" s="6">
        <v>2320.19</v>
      </c>
      <c r="H472" s="11">
        <f t="shared" si="55"/>
        <v>324.82660000000004</v>
      </c>
      <c r="I472" s="12">
        <f t="shared" si="56"/>
        <v>510.4418</v>
      </c>
      <c r="J472" s="12">
        <f t="shared" si="53"/>
        <v>3155.4584</v>
      </c>
      <c r="K472" s="12">
        <f t="shared" si="54"/>
        <v>3471.0042400000002</v>
      </c>
      <c r="L472" s="7"/>
      <c r="M472" s="4" t="s">
        <v>1525</v>
      </c>
      <c r="N472" s="7" t="s">
        <v>1526</v>
      </c>
      <c r="O472" s="8" t="s">
        <v>1533</v>
      </c>
      <c r="P472" s="10">
        <v>45909</v>
      </c>
    </row>
    <row r="473" spans="1:16" ht="409.5" x14ac:dyDescent="0.2">
      <c r="A473" s="3" t="s">
        <v>51</v>
      </c>
      <c r="B473" s="4" t="s">
        <v>705</v>
      </c>
      <c r="C473" s="4" t="s">
        <v>994</v>
      </c>
      <c r="D473" s="4" t="s">
        <v>992</v>
      </c>
      <c r="E473" s="4" t="s">
        <v>173</v>
      </c>
      <c r="F473" s="5">
        <v>10</v>
      </c>
      <c r="G473" s="6">
        <v>23544</v>
      </c>
      <c r="H473" s="11">
        <f t="shared" si="55"/>
        <v>3296.1600000000003</v>
      </c>
      <c r="I473" s="12">
        <f t="shared" si="56"/>
        <v>5179.68</v>
      </c>
      <c r="J473" s="12">
        <f t="shared" si="53"/>
        <v>32019.84</v>
      </c>
      <c r="K473" s="12">
        <f t="shared" si="54"/>
        <v>35221.824000000001</v>
      </c>
      <c r="L473" s="7"/>
      <c r="M473" s="4" t="s">
        <v>993</v>
      </c>
      <c r="N473" s="7" t="s">
        <v>1311</v>
      </c>
      <c r="O473" s="8" t="s">
        <v>98</v>
      </c>
      <c r="P473" s="10">
        <v>45902</v>
      </c>
    </row>
    <row r="474" spans="1:16" ht="409.5" x14ac:dyDescent="0.2">
      <c r="A474" s="3" t="s">
        <v>51</v>
      </c>
      <c r="B474" s="4" t="s">
        <v>705</v>
      </c>
      <c r="C474" s="4" t="s">
        <v>991</v>
      </c>
      <c r="D474" s="4" t="s">
        <v>992</v>
      </c>
      <c r="E474" s="4" t="s">
        <v>173</v>
      </c>
      <c r="F474" s="5">
        <v>5</v>
      </c>
      <c r="G474" s="6">
        <v>12272.73</v>
      </c>
      <c r="H474" s="11">
        <f t="shared" si="55"/>
        <v>1718.1822000000002</v>
      </c>
      <c r="I474" s="12">
        <f t="shared" si="56"/>
        <v>2700.0005999999998</v>
      </c>
      <c r="J474" s="12">
        <f t="shared" si="53"/>
        <v>16690.912799999998</v>
      </c>
      <c r="K474" s="12">
        <f t="shared" si="54"/>
        <v>18360.004079999999</v>
      </c>
      <c r="L474" s="7"/>
      <c r="M474" s="4" t="s">
        <v>993</v>
      </c>
      <c r="N474" s="7" t="s">
        <v>1311</v>
      </c>
      <c r="O474" s="8" t="s">
        <v>99</v>
      </c>
      <c r="P474" s="10">
        <v>45902</v>
      </c>
    </row>
    <row r="475" spans="1:16" ht="409.5" x14ac:dyDescent="0.2">
      <c r="A475" s="3" t="s">
        <v>51</v>
      </c>
      <c r="B475" s="4" t="s">
        <v>705</v>
      </c>
      <c r="C475" s="4" t="s">
        <v>995</v>
      </c>
      <c r="D475" s="4" t="s">
        <v>988</v>
      </c>
      <c r="E475" s="4" t="s">
        <v>173</v>
      </c>
      <c r="F475" s="5">
        <v>10</v>
      </c>
      <c r="G475" s="6">
        <v>23544</v>
      </c>
      <c r="H475" s="11">
        <f t="shared" si="55"/>
        <v>3296.1600000000003</v>
      </c>
      <c r="I475" s="12">
        <f t="shared" si="56"/>
        <v>5179.68</v>
      </c>
      <c r="J475" s="12">
        <f t="shared" si="53"/>
        <v>32019.84</v>
      </c>
      <c r="K475" s="12">
        <f t="shared" si="54"/>
        <v>35221.824000000001</v>
      </c>
      <c r="L475" s="7"/>
      <c r="M475" s="4" t="s">
        <v>993</v>
      </c>
      <c r="N475" s="7" t="s">
        <v>1311</v>
      </c>
      <c r="O475" s="8" t="s">
        <v>706</v>
      </c>
      <c r="P475" s="10">
        <v>45902</v>
      </c>
    </row>
    <row r="476" spans="1:16" ht="409.5" x14ac:dyDescent="0.2">
      <c r="A476" s="3" t="s">
        <v>51</v>
      </c>
      <c r="B476" s="4" t="s">
        <v>705</v>
      </c>
      <c r="C476" s="4" t="s">
        <v>470</v>
      </c>
      <c r="D476" s="4" t="s">
        <v>992</v>
      </c>
      <c r="E476" s="4" t="s">
        <v>173</v>
      </c>
      <c r="F476" s="5">
        <v>10</v>
      </c>
      <c r="G476" s="6">
        <v>5616</v>
      </c>
      <c r="H476" s="11">
        <f t="shared" si="55"/>
        <v>786.24000000000012</v>
      </c>
      <c r="I476" s="12">
        <f t="shared" si="56"/>
        <v>1235.52</v>
      </c>
      <c r="J476" s="12">
        <f t="shared" si="53"/>
        <v>7637.76</v>
      </c>
      <c r="K476" s="12">
        <f t="shared" si="54"/>
        <v>8401.5360000000001</v>
      </c>
      <c r="L476" s="7"/>
      <c r="M476" s="4" t="s">
        <v>993</v>
      </c>
      <c r="N476" s="7" t="s">
        <v>1311</v>
      </c>
      <c r="O476" s="8" t="s">
        <v>97</v>
      </c>
      <c r="P476" s="10">
        <v>45902</v>
      </c>
    </row>
    <row r="477" spans="1:16" ht="409.5" x14ac:dyDescent="0.2">
      <c r="A477" s="3" t="s">
        <v>51</v>
      </c>
      <c r="B477" s="4" t="s">
        <v>705</v>
      </c>
      <c r="C477" s="4" t="s">
        <v>471</v>
      </c>
      <c r="D477" s="4" t="s">
        <v>992</v>
      </c>
      <c r="E477" s="4" t="s">
        <v>173</v>
      </c>
      <c r="F477" s="5">
        <v>5</v>
      </c>
      <c r="G477" s="6">
        <v>2749.09</v>
      </c>
      <c r="H477" s="11">
        <f t="shared" si="55"/>
        <v>384.87260000000003</v>
      </c>
      <c r="I477" s="12">
        <f t="shared" si="56"/>
        <v>604.7998</v>
      </c>
      <c r="J477" s="12">
        <f t="shared" si="53"/>
        <v>3738.7624000000005</v>
      </c>
      <c r="K477" s="12">
        <f t="shared" si="54"/>
        <v>4112.638640000001</v>
      </c>
      <c r="L477" s="7"/>
      <c r="M477" s="4" t="s">
        <v>993</v>
      </c>
      <c r="N477" s="7" t="s">
        <v>1311</v>
      </c>
      <c r="O477" s="8" t="s">
        <v>96</v>
      </c>
      <c r="P477" s="10">
        <v>45902</v>
      </c>
    </row>
    <row r="478" spans="1:16" ht="409.5" x14ac:dyDescent="0.2">
      <c r="A478" s="3" t="s">
        <v>51</v>
      </c>
      <c r="B478" s="4" t="s">
        <v>705</v>
      </c>
      <c r="C478" s="4" t="s">
        <v>997</v>
      </c>
      <c r="D478" s="4" t="s">
        <v>988</v>
      </c>
      <c r="E478" s="4" t="s">
        <v>173</v>
      </c>
      <c r="F478" s="5">
        <v>10</v>
      </c>
      <c r="G478" s="6">
        <v>5616</v>
      </c>
      <c r="H478" s="11">
        <f t="shared" si="55"/>
        <v>786.24000000000012</v>
      </c>
      <c r="I478" s="12">
        <f t="shared" si="56"/>
        <v>1235.52</v>
      </c>
      <c r="J478" s="12">
        <f t="shared" si="53"/>
        <v>7637.76</v>
      </c>
      <c r="K478" s="12">
        <f t="shared" si="54"/>
        <v>8401.5360000000001</v>
      </c>
      <c r="L478" s="7"/>
      <c r="M478" s="4" t="s">
        <v>993</v>
      </c>
      <c r="N478" s="7" t="s">
        <v>1311</v>
      </c>
      <c r="O478" s="8" t="s">
        <v>709</v>
      </c>
      <c r="P478" s="10">
        <v>45902</v>
      </c>
    </row>
    <row r="479" spans="1:16" ht="409.5" x14ac:dyDescent="0.2">
      <c r="A479" s="3" t="s">
        <v>51</v>
      </c>
      <c r="B479" s="4" t="s">
        <v>705</v>
      </c>
      <c r="C479" s="4" t="s">
        <v>343</v>
      </c>
      <c r="D479" s="4" t="s">
        <v>992</v>
      </c>
      <c r="E479" s="4" t="s">
        <v>173</v>
      </c>
      <c r="F479" s="5">
        <v>1</v>
      </c>
      <c r="G479" s="6">
        <v>657.13</v>
      </c>
      <c r="H479" s="11">
        <f t="shared" si="55"/>
        <v>91.998200000000011</v>
      </c>
      <c r="I479" s="12">
        <f t="shared" si="56"/>
        <v>144.5686</v>
      </c>
      <c r="J479" s="12">
        <f t="shared" si="53"/>
        <v>893.69679999999994</v>
      </c>
      <c r="K479" s="12">
        <f t="shared" si="54"/>
        <v>983.06647999999996</v>
      </c>
      <c r="L479" s="7"/>
      <c r="M479" s="4" t="s">
        <v>993</v>
      </c>
      <c r="N479" s="7" t="s">
        <v>1311</v>
      </c>
      <c r="O479" s="8" t="s">
        <v>95</v>
      </c>
      <c r="P479" s="10">
        <v>45902</v>
      </c>
    </row>
    <row r="480" spans="1:16" ht="409.5" x14ac:dyDescent="0.2">
      <c r="A480" s="3" t="s">
        <v>51</v>
      </c>
      <c r="B480" s="4" t="s">
        <v>705</v>
      </c>
      <c r="C480" s="4" t="s">
        <v>343</v>
      </c>
      <c r="D480" s="4" t="s">
        <v>988</v>
      </c>
      <c r="E480" s="4" t="s">
        <v>173</v>
      </c>
      <c r="F480" s="5">
        <v>1</v>
      </c>
      <c r="G480" s="6">
        <v>657.13</v>
      </c>
      <c r="H480" s="11">
        <f t="shared" si="55"/>
        <v>91.998200000000011</v>
      </c>
      <c r="I480" s="12">
        <f t="shared" si="56"/>
        <v>144.5686</v>
      </c>
      <c r="J480" s="12">
        <f t="shared" si="53"/>
        <v>893.69679999999994</v>
      </c>
      <c r="K480" s="12">
        <f t="shared" si="54"/>
        <v>983.06647999999996</v>
      </c>
      <c r="L480" s="7"/>
      <c r="M480" s="4" t="s">
        <v>993</v>
      </c>
      <c r="N480" s="7" t="s">
        <v>1311</v>
      </c>
      <c r="O480" s="8" t="s">
        <v>708</v>
      </c>
      <c r="P480" s="10">
        <v>45902</v>
      </c>
    </row>
    <row r="481" spans="1:16" ht="409.5" x14ac:dyDescent="0.2">
      <c r="A481" s="3" t="s">
        <v>51</v>
      </c>
      <c r="B481" s="4" t="s">
        <v>705</v>
      </c>
      <c r="C481" s="4" t="s">
        <v>996</v>
      </c>
      <c r="D481" s="4" t="s">
        <v>988</v>
      </c>
      <c r="E481" s="4" t="s">
        <v>173</v>
      </c>
      <c r="F481" s="5">
        <v>10</v>
      </c>
      <c r="G481" s="6">
        <v>13500</v>
      </c>
      <c r="H481" s="11">
        <f t="shared" si="55"/>
        <v>1890.0000000000002</v>
      </c>
      <c r="I481" s="12">
        <f t="shared" si="56"/>
        <v>2970</v>
      </c>
      <c r="J481" s="12">
        <f t="shared" si="53"/>
        <v>18360</v>
      </c>
      <c r="K481" s="12">
        <f t="shared" si="54"/>
        <v>20196</v>
      </c>
      <c r="L481" s="7"/>
      <c r="M481" s="4" t="s">
        <v>993</v>
      </c>
      <c r="N481" s="7" t="s">
        <v>1311</v>
      </c>
      <c r="O481" s="8" t="s">
        <v>707</v>
      </c>
      <c r="P481" s="10">
        <v>45902</v>
      </c>
    </row>
    <row r="482" spans="1:16" ht="409.5" x14ac:dyDescent="0.2">
      <c r="A482" s="3" t="s">
        <v>79</v>
      </c>
      <c r="B482" s="4" t="s">
        <v>79</v>
      </c>
      <c r="C482" s="4" t="s">
        <v>1303</v>
      </c>
      <c r="D482" s="4" t="s">
        <v>243</v>
      </c>
      <c r="E482" s="4" t="s">
        <v>160</v>
      </c>
      <c r="F482" s="5">
        <v>10</v>
      </c>
      <c r="G482" s="6">
        <v>23.12</v>
      </c>
      <c r="H482" s="11">
        <f>G482*0.17</f>
        <v>3.9304000000000006</v>
      </c>
      <c r="I482" s="12">
        <f>G482*0.3</f>
        <v>6.9359999999999999</v>
      </c>
      <c r="J482" s="12">
        <f t="shared" si="53"/>
        <v>33.986400000000003</v>
      </c>
      <c r="K482" s="12">
        <f t="shared" si="54"/>
        <v>37.385040000000004</v>
      </c>
      <c r="L482" s="7"/>
      <c r="M482" s="4" t="s">
        <v>80</v>
      </c>
      <c r="N482" s="7" t="s">
        <v>1304</v>
      </c>
      <c r="O482" s="8" t="s">
        <v>81</v>
      </c>
      <c r="P482" s="10">
        <v>45904</v>
      </c>
    </row>
    <row r="483" spans="1:16" ht="409.5" x14ac:dyDescent="0.2">
      <c r="A483" s="3" t="s">
        <v>86</v>
      </c>
      <c r="B483" s="4" t="s">
        <v>665</v>
      </c>
      <c r="C483" s="4" t="s">
        <v>497</v>
      </c>
      <c r="D483" s="4" t="s">
        <v>243</v>
      </c>
      <c r="E483" s="4" t="s">
        <v>447</v>
      </c>
      <c r="F483" s="5">
        <v>10</v>
      </c>
      <c r="G483" s="6">
        <v>1153.69</v>
      </c>
      <c r="H483" s="11">
        <f t="shared" ref="H483:H502" si="57">G483*0.14</f>
        <v>161.51660000000001</v>
      </c>
      <c r="I483" s="12">
        <f t="shared" ref="I483:I502" si="58">G483*0.22</f>
        <v>253.81180000000001</v>
      </c>
      <c r="J483" s="12">
        <f t="shared" si="53"/>
        <v>1569.0183999999999</v>
      </c>
      <c r="K483" s="12">
        <f t="shared" si="54"/>
        <v>1725.9202400000001</v>
      </c>
      <c r="L483" s="7"/>
      <c r="M483" s="4" t="s">
        <v>1358</v>
      </c>
      <c r="N483" s="7" t="s">
        <v>1359</v>
      </c>
      <c r="O483" s="8" t="s">
        <v>630</v>
      </c>
      <c r="P483" s="10">
        <v>45909</v>
      </c>
    </row>
    <row r="484" spans="1:16" ht="409.5" x14ac:dyDescent="0.2">
      <c r="A484" s="3" t="s">
        <v>86</v>
      </c>
      <c r="B484" s="4" t="s">
        <v>665</v>
      </c>
      <c r="C484" s="4" t="s">
        <v>666</v>
      </c>
      <c r="D484" s="4" t="s">
        <v>243</v>
      </c>
      <c r="E484" s="4" t="s">
        <v>447</v>
      </c>
      <c r="F484" s="5">
        <v>120</v>
      </c>
      <c r="G484" s="6">
        <v>13844.33</v>
      </c>
      <c r="H484" s="11">
        <f t="shared" si="57"/>
        <v>1938.2062000000001</v>
      </c>
      <c r="I484" s="12">
        <f t="shared" si="58"/>
        <v>3045.7525999999998</v>
      </c>
      <c r="J484" s="12">
        <f t="shared" si="53"/>
        <v>18828.288800000002</v>
      </c>
      <c r="K484" s="12">
        <f t="shared" si="54"/>
        <v>20711.117680000003</v>
      </c>
      <c r="L484" s="7"/>
      <c r="M484" s="4" t="s">
        <v>1358</v>
      </c>
      <c r="N484" s="7" t="s">
        <v>1359</v>
      </c>
      <c r="O484" s="8" t="s">
        <v>629</v>
      </c>
      <c r="P484" s="10">
        <v>45909</v>
      </c>
    </row>
    <row r="485" spans="1:16" ht="409.5" x14ac:dyDescent="0.2">
      <c r="A485" s="3" t="s">
        <v>86</v>
      </c>
      <c r="B485" s="4" t="s">
        <v>665</v>
      </c>
      <c r="C485" s="4" t="s">
        <v>1360</v>
      </c>
      <c r="D485" s="4" t="s">
        <v>243</v>
      </c>
      <c r="E485" s="4" t="s">
        <v>447</v>
      </c>
      <c r="F485" s="5">
        <v>20</v>
      </c>
      <c r="G485" s="6">
        <v>2307.38</v>
      </c>
      <c r="H485" s="11">
        <f t="shared" si="57"/>
        <v>323.03320000000002</v>
      </c>
      <c r="I485" s="12">
        <f t="shared" si="58"/>
        <v>507.62360000000001</v>
      </c>
      <c r="J485" s="12">
        <f t="shared" si="53"/>
        <v>3138.0367999999999</v>
      </c>
      <c r="K485" s="12">
        <f t="shared" si="54"/>
        <v>3451.8404800000003</v>
      </c>
      <c r="L485" s="7"/>
      <c r="M485" s="4" t="s">
        <v>1358</v>
      </c>
      <c r="N485" s="7" t="s">
        <v>1359</v>
      </c>
      <c r="O485" s="8" t="s">
        <v>625</v>
      </c>
      <c r="P485" s="10">
        <v>45909</v>
      </c>
    </row>
    <row r="486" spans="1:16" ht="409.5" x14ac:dyDescent="0.2">
      <c r="A486" s="3" t="s">
        <v>86</v>
      </c>
      <c r="B486" s="4" t="s">
        <v>665</v>
      </c>
      <c r="C486" s="4" t="s">
        <v>668</v>
      </c>
      <c r="D486" s="4" t="s">
        <v>243</v>
      </c>
      <c r="E486" s="4" t="s">
        <v>447</v>
      </c>
      <c r="F486" s="5">
        <v>30</v>
      </c>
      <c r="G486" s="6">
        <v>3461.08</v>
      </c>
      <c r="H486" s="11">
        <f t="shared" si="57"/>
        <v>484.55120000000005</v>
      </c>
      <c r="I486" s="12">
        <f t="shared" si="58"/>
        <v>761.43759999999997</v>
      </c>
      <c r="J486" s="12">
        <f t="shared" si="53"/>
        <v>4707.0688</v>
      </c>
      <c r="K486" s="12">
        <f t="shared" si="54"/>
        <v>5177.7756800000006</v>
      </c>
      <c r="L486" s="7"/>
      <c r="M486" s="4" t="s">
        <v>1358</v>
      </c>
      <c r="N486" s="7" t="s">
        <v>1359</v>
      </c>
      <c r="O486" s="8" t="s">
        <v>626</v>
      </c>
      <c r="P486" s="10">
        <v>45909</v>
      </c>
    </row>
    <row r="487" spans="1:16" ht="409.5" x14ac:dyDescent="0.2">
      <c r="A487" s="3" t="s">
        <v>86</v>
      </c>
      <c r="B487" s="4" t="s">
        <v>665</v>
      </c>
      <c r="C487" s="4" t="s">
        <v>667</v>
      </c>
      <c r="D487" s="4" t="s">
        <v>243</v>
      </c>
      <c r="E487" s="4" t="s">
        <v>447</v>
      </c>
      <c r="F487" s="5">
        <v>60</v>
      </c>
      <c r="G487" s="6">
        <v>6922.16</v>
      </c>
      <c r="H487" s="11">
        <f t="shared" si="57"/>
        <v>969.1024000000001</v>
      </c>
      <c r="I487" s="12">
        <f t="shared" si="58"/>
        <v>1522.8751999999999</v>
      </c>
      <c r="J487" s="12">
        <f t="shared" si="53"/>
        <v>9414.1376</v>
      </c>
      <c r="K487" s="12">
        <f t="shared" si="54"/>
        <v>10355.551360000001</v>
      </c>
      <c r="L487" s="7"/>
      <c r="M487" s="4" t="s">
        <v>1358</v>
      </c>
      <c r="N487" s="7" t="s">
        <v>1359</v>
      </c>
      <c r="O487" s="8" t="s">
        <v>627</v>
      </c>
      <c r="P487" s="10">
        <v>45909</v>
      </c>
    </row>
    <row r="488" spans="1:16" ht="409.5" x14ac:dyDescent="0.2">
      <c r="A488" s="3" t="s">
        <v>86</v>
      </c>
      <c r="B488" s="4" t="s">
        <v>665</v>
      </c>
      <c r="C488" s="4" t="s">
        <v>1361</v>
      </c>
      <c r="D488" s="4" t="s">
        <v>243</v>
      </c>
      <c r="E488" s="4" t="s">
        <v>447</v>
      </c>
      <c r="F488" s="5">
        <v>90</v>
      </c>
      <c r="G488" s="6">
        <v>10383.24</v>
      </c>
      <c r="H488" s="11">
        <f t="shared" si="57"/>
        <v>1453.6536000000001</v>
      </c>
      <c r="I488" s="12">
        <f t="shared" si="58"/>
        <v>2284.3128000000002</v>
      </c>
      <c r="J488" s="12">
        <f t="shared" si="53"/>
        <v>14121.206399999999</v>
      </c>
      <c r="K488" s="12">
        <f t="shared" si="54"/>
        <v>15533.32704</v>
      </c>
      <c r="L488" s="7"/>
      <c r="M488" s="4" t="s">
        <v>1358</v>
      </c>
      <c r="N488" s="7" t="s">
        <v>1359</v>
      </c>
      <c r="O488" s="8" t="s">
        <v>628</v>
      </c>
      <c r="P488" s="10">
        <v>45909</v>
      </c>
    </row>
    <row r="489" spans="1:16" ht="409.5" x14ac:dyDescent="0.2">
      <c r="A489" s="3" t="s">
        <v>86</v>
      </c>
      <c r="B489" s="4" t="s">
        <v>665</v>
      </c>
      <c r="C489" s="4" t="s">
        <v>499</v>
      </c>
      <c r="D489" s="4" t="s">
        <v>243</v>
      </c>
      <c r="E489" s="4" t="s">
        <v>447</v>
      </c>
      <c r="F489" s="5">
        <v>120</v>
      </c>
      <c r="G489" s="6">
        <v>13844.33</v>
      </c>
      <c r="H489" s="11">
        <f t="shared" si="57"/>
        <v>1938.2062000000001</v>
      </c>
      <c r="I489" s="12">
        <f t="shared" si="58"/>
        <v>3045.7525999999998</v>
      </c>
      <c r="J489" s="12">
        <f t="shared" si="53"/>
        <v>18828.288800000002</v>
      </c>
      <c r="K489" s="12">
        <f t="shared" si="54"/>
        <v>20711.117680000003</v>
      </c>
      <c r="L489" s="7"/>
      <c r="M489" s="4" t="s">
        <v>1358</v>
      </c>
      <c r="N489" s="7" t="s">
        <v>1359</v>
      </c>
      <c r="O489" s="8" t="s">
        <v>633</v>
      </c>
      <c r="P489" s="10">
        <v>45909</v>
      </c>
    </row>
    <row r="490" spans="1:16" ht="409.5" x14ac:dyDescent="0.2">
      <c r="A490" s="3" t="s">
        <v>86</v>
      </c>
      <c r="B490" s="4" t="s">
        <v>665</v>
      </c>
      <c r="C490" s="4" t="s">
        <v>498</v>
      </c>
      <c r="D490" s="4" t="s">
        <v>243</v>
      </c>
      <c r="E490" s="4" t="s">
        <v>447</v>
      </c>
      <c r="F490" s="5">
        <v>20</v>
      </c>
      <c r="G490" s="6">
        <v>2307.38</v>
      </c>
      <c r="H490" s="11">
        <f t="shared" si="57"/>
        <v>323.03320000000002</v>
      </c>
      <c r="I490" s="12">
        <f t="shared" si="58"/>
        <v>507.62360000000001</v>
      </c>
      <c r="J490" s="12">
        <f t="shared" si="53"/>
        <v>3138.0367999999999</v>
      </c>
      <c r="K490" s="12">
        <f t="shared" si="54"/>
        <v>3451.8404800000003</v>
      </c>
      <c r="L490" s="7"/>
      <c r="M490" s="4" t="s">
        <v>1358</v>
      </c>
      <c r="N490" s="7" t="s">
        <v>1359</v>
      </c>
      <c r="O490" s="8" t="s">
        <v>631</v>
      </c>
      <c r="P490" s="10">
        <v>45909</v>
      </c>
    </row>
    <row r="491" spans="1:16" ht="409.5" x14ac:dyDescent="0.2">
      <c r="A491" s="3" t="s">
        <v>86</v>
      </c>
      <c r="B491" s="4" t="s">
        <v>665</v>
      </c>
      <c r="C491" s="4" t="s">
        <v>460</v>
      </c>
      <c r="D491" s="4" t="s">
        <v>243</v>
      </c>
      <c r="E491" s="4" t="s">
        <v>447</v>
      </c>
      <c r="F491" s="5">
        <v>60</v>
      </c>
      <c r="G491" s="6">
        <v>6922.16</v>
      </c>
      <c r="H491" s="11">
        <f t="shared" si="57"/>
        <v>969.1024000000001</v>
      </c>
      <c r="I491" s="12">
        <f t="shared" si="58"/>
        <v>1522.8751999999999</v>
      </c>
      <c r="J491" s="12">
        <f t="shared" si="53"/>
        <v>9414.1376</v>
      </c>
      <c r="K491" s="12">
        <f t="shared" si="54"/>
        <v>10355.551360000001</v>
      </c>
      <c r="L491" s="7"/>
      <c r="M491" s="4" t="s">
        <v>1358</v>
      </c>
      <c r="N491" s="7" t="s">
        <v>1359</v>
      </c>
      <c r="O491" s="8" t="s">
        <v>632</v>
      </c>
      <c r="P491" s="10">
        <v>45909</v>
      </c>
    </row>
    <row r="492" spans="1:16" ht="409.5" x14ac:dyDescent="0.2">
      <c r="A492" s="3" t="s">
        <v>86</v>
      </c>
      <c r="B492" s="4" t="s">
        <v>665</v>
      </c>
      <c r="C492" s="4" t="s">
        <v>483</v>
      </c>
      <c r="D492" s="4" t="s">
        <v>243</v>
      </c>
      <c r="E492" s="4" t="s">
        <v>447</v>
      </c>
      <c r="F492" s="5">
        <v>10</v>
      </c>
      <c r="G492" s="6">
        <v>1922.09</v>
      </c>
      <c r="H492" s="11">
        <f t="shared" si="57"/>
        <v>269.0926</v>
      </c>
      <c r="I492" s="12">
        <f t="shared" si="58"/>
        <v>422.85980000000001</v>
      </c>
      <c r="J492" s="12">
        <f t="shared" si="53"/>
        <v>2614.0424000000003</v>
      </c>
      <c r="K492" s="12">
        <f t="shared" si="54"/>
        <v>2875.4466400000006</v>
      </c>
      <c r="L492" s="7"/>
      <c r="M492" s="4" t="s">
        <v>1358</v>
      </c>
      <c r="N492" s="7" t="s">
        <v>1359</v>
      </c>
      <c r="O492" s="8" t="s">
        <v>777</v>
      </c>
      <c r="P492" s="10">
        <v>45909</v>
      </c>
    </row>
    <row r="493" spans="1:16" ht="409.5" x14ac:dyDescent="0.2">
      <c r="A493" s="3" t="s">
        <v>86</v>
      </c>
      <c r="B493" s="4" t="s">
        <v>665</v>
      </c>
      <c r="C493" s="4" t="s">
        <v>911</v>
      </c>
      <c r="D493" s="4" t="s">
        <v>243</v>
      </c>
      <c r="E493" s="4" t="s">
        <v>447</v>
      </c>
      <c r="F493" s="5">
        <v>120</v>
      </c>
      <c r="G493" s="6">
        <v>23065.14</v>
      </c>
      <c r="H493" s="11">
        <f t="shared" si="57"/>
        <v>3229.1196000000004</v>
      </c>
      <c r="I493" s="12">
        <f t="shared" si="58"/>
        <v>5074.3307999999997</v>
      </c>
      <c r="J493" s="12">
        <f t="shared" si="53"/>
        <v>31368.590400000001</v>
      </c>
      <c r="K493" s="12">
        <f t="shared" si="54"/>
        <v>34505.449440000004</v>
      </c>
      <c r="L493" s="7"/>
      <c r="M493" s="4" t="s">
        <v>1358</v>
      </c>
      <c r="N493" s="7" t="s">
        <v>1359</v>
      </c>
      <c r="O493" s="8" t="s">
        <v>769</v>
      </c>
      <c r="P493" s="10">
        <v>45909</v>
      </c>
    </row>
    <row r="494" spans="1:16" ht="409.5" x14ac:dyDescent="0.2">
      <c r="A494" s="3" t="s">
        <v>86</v>
      </c>
      <c r="B494" s="4" t="s">
        <v>665</v>
      </c>
      <c r="C494" s="4" t="s">
        <v>235</v>
      </c>
      <c r="D494" s="4" t="s">
        <v>243</v>
      </c>
      <c r="E494" s="4" t="s">
        <v>447</v>
      </c>
      <c r="F494" s="5">
        <v>20</v>
      </c>
      <c r="G494" s="6">
        <v>3844.19</v>
      </c>
      <c r="H494" s="11">
        <f t="shared" si="57"/>
        <v>538.18660000000011</v>
      </c>
      <c r="I494" s="12">
        <f t="shared" si="58"/>
        <v>845.72180000000003</v>
      </c>
      <c r="J494" s="12">
        <f t="shared" si="53"/>
        <v>5228.0984000000008</v>
      </c>
      <c r="K494" s="12">
        <f t="shared" si="54"/>
        <v>5750.9082400000016</v>
      </c>
      <c r="L494" s="7"/>
      <c r="M494" s="4" t="s">
        <v>1358</v>
      </c>
      <c r="N494" s="7" t="s">
        <v>1359</v>
      </c>
      <c r="O494" s="8" t="s">
        <v>773</v>
      </c>
      <c r="P494" s="10">
        <v>45909</v>
      </c>
    </row>
    <row r="495" spans="1:16" ht="409.5" x14ac:dyDescent="0.2">
      <c r="A495" s="3" t="s">
        <v>86</v>
      </c>
      <c r="B495" s="4" t="s">
        <v>665</v>
      </c>
      <c r="C495" s="4" t="s">
        <v>646</v>
      </c>
      <c r="D495" s="4" t="s">
        <v>243</v>
      </c>
      <c r="E495" s="4" t="s">
        <v>447</v>
      </c>
      <c r="F495" s="5">
        <v>30</v>
      </c>
      <c r="G495" s="6">
        <v>5766.28</v>
      </c>
      <c r="H495" s="11">
        <f t="shared" si="57"/>
        <v>807.27920000000006</v>
      </c>
      <c r="I495" s="12">
        <f t="shared" si="58"/>
        <v>1268.5816</v>
      </c>
      <c r="J495" s="12">
        <f t="shared" si="53"/>
        <v>7842.1407999999992</v>
      </c>
      <c r="K495" s="12">
        <f t="shared" si="54"/>
        <v>8626.354879999999</v>
      </c>
      <c r="L495" s="7"/>
      <c r="M495" s="4" t="s">
        <v>1358</v>
      </c>
      <c r="N495" s="7" t="s">
        <v>1359</v>
      </c>
      <c r="O495" s="8" t="s">
        <v>772</v>
      </c>
      <c r="P495" s="10">
        <v>45909</v>
      </c>
    </row>
    <row r="496" spans="1:16" ht="409.5" x14ac:dyDescent="0.2">
      <c r="A496" s="3" t="s">
        <v>86</v>
      </c>
      <c r="B496" s="4" t="s">
        <v>665</v>
      </c>
      <c r="C496" s="4" t="s">
        <v>552</v>
      </c>
      <c r="D496" s="4" t="s">
        <v>243</v>
      </c>
      <c r="E496" s="4" t="s">
        <v>447</v>
      </c>
      <c r="F496" s="5">
        <v>60</v>
      </c>
      <c r="G496" s="6">
        <v>11843.95</v>
      </c>
      <c r="H496" s="11">
        <f t="shared" si="57"/>
        <v>1658.1530000000002</v>
      </c>
      <c r="I496" s="12">
        <f t="shared" si="58"/>
        <v>2605.6690000000003</v>
      </c>
      <c r="J496" s="12">
        <f t="shared" si="53"/>
        <v>16107.772000000001</v>
      </c>
      <c r="K496" s="12">
        <f t="shared" si="54"/>
        <v>17718.549200000001</v>
      </c>
      <c r="L496" s="7"/>
      <c r="M496" s="4" t="s">
        <v>1358</v>
      </c>
      <c r="N496" s="7" t="s">
        <v>1359</v>
      </c>
      <c r="O496" s="8" t="s">
        <v>771</v>
      </c>
      <c r="P496" s="10">
        <v>45909</v>
      </c>
    </row>
    <row r="497" spans="1:16" ht="409.5" x14ac:dyDescent="0.2">
      <c r="A497" s="3" t="s">
        <v>86</v>
      </c>
      <c r="B497" s="4" t="s">
        <v>665</v>
      </c>
      <c r="C497" s="4" t="s">
        <v>426</v>
      </c>
      <c r="D497" s="4" t="s">
        <v>243</v>
      </c>
      <c r="E497" s="4" t="s">
        <v>447</v>
      </c>
      <c r="F497" s="5">
        <v>90</v>
      </c>
      <c r="G497" s="6">
        <v>17298.849999999999</v>
      </c>
      <c r="H497" s="11">
        <f t="shared" si="57"/>
        <v>2421.8389999999999</v>
      </c>
      <c r="I497" s="12">
        <f t="shared" si="58"/>
        <v>3805.7469999999998</v>
      </c>
      <c r="J497" s="12">
        <f t="shared" si="53"/>
        <v>23526.435999999998</v>
      </c>
      <c r="K497" s="12">
        <f t="shared" si="54"/>
        <v>25879.079600000001</v>
      </c>
      <c r="L497" s="7"/>
      <c r="M497" s="4" t="s">
        <v>1358</v>
      </c>
      <c r="N497" s="7" t="s">
        <v>1359</v>
      </c>
      <c r="O497" s="8" t="s">
        <v>770</v>
      </c>
      <c r="P497" s="10">
        <v>45909</v>
      </c>
    </row>
    <row r="498" spans="1:16" ht="409.5" x14ac:dyDescent="0.2">
      <c r="A498" s="3" t="s">
        <v>86</v>
      </c>
      <c r="B498" s="4" t="s">
        <v>665</v>
      </c>
      <c r="C498" s="4" t="s">
        <v>912</v>
      </c>
      <c r="D498" s="4" t="s">
        <v>243</v>
      </c>
      <c r="E498" s="4" t="s">
        <v>447</v>
      </c>
      <c r="F498" s="5">
        <v>120</v>
      </c>
      <c r="G498" s="6">
        <v>23065.14</v>
      </c>
      <c r="H498" s="11">
        <f t="shared" si="57"/>
        <v>3229.1196000000004</v>
      </c>
      <c r="I498" s="12">
        <f t="shared" si="58"/>
        <v>5074.3307999999997</v>
      </c>
      <c r="J498" s="12">
        <f t="shared" si="53"/>
        <v>31368.590400000001</v>
      </c>
      <c r="K498" s="12">
        <f t="shared" si="54"/>
        <v>34505.449440000004</v>
      </c>
      <c r="L498" s="7"/>
      <c r="M498" s="4" t="s">
        <v>1358</v>
      </c>
      <c r="N498" s="7" t="s">
        <v>1359</v>
      </c>
      <c r="O498" s="8" t="s">
        <v>774</v>
      </c>
      <c r="P498" s="10">
        <v>45909</v>
      </c>
    </row>
    <row r="499" spans="1:16" ht="409.5" x14ac:dyDescent="0.2">
      <c r="A499" s="3" t="s">
        <v>86</v>
      </c>
      <c r="B499" s="4" t="s">
        <v>665</v>
      </c>
      <c r="C499" s="4" t="s">
        <v>484</v>
      </c>
      <c r="D499" s="4" t="s">
        <v>243</v>
      </c>
      <c r="E499" s="4" t="s">
        <v>447</v>
      </c>
      <c r="F499" s="5">
        <v>20</v>
      </c>
      <c r="G499" s="6">
        <v>3844.19</v>
      </c>
      <c r="H499" s="11">
        <f t="shared" si="57"/>
        <v>538.18660000000011</v>
      </c>
      <c r="I499" s="12">
        <f t="shared" si="58"/>
        <v>845.72180000000003</v>
      </c>
      <c r="J499" s="12">
        <f t="shared" si="53"/>
        <v>5228.0984000000008</v>
      </c>
      <c r="K499" s="12">
        <f t="shared" si="54"/>
        <v>5750.9082400000016</v>
      </c>
      <c r="L499" s="7"/>
      <c r="M499" s="4" t="s">
        <v>1358</v>
      </c>
      <c r="N499" s="7" t="s">
        <v>1359</v>
      </c>
      <c r="O499" s="8" t="s">
        <v>776</v>
      </c>
      <c r="P499" s="10">
        <v>45909</v>
      </c>
    </row>
    <row r="500" spans="1:16" ht="409.5" x14ac:dyDescent="0.2">
      <c r="A500" s="3" t="s">
        <v>86</v>
      </c>
      <c r="B500" s="4" t="s">
        <v>665</v>
      </c>
      <c r="C500" s="4" t="s">
        <v>433</v>
      </c>
      <c r="D500" s="4" t="s">
        <v>243</v>
      </c>
      <c r="E500" s="4" t="s">
        <v>447</v>
      </c>
      <c r="F500" s="5">
        <v>60</v>
      </c>
      <c r="G500" s="6">
        <v>11843.95</v>
      </c>
      <c r="H500" s="11">
        <f t="shared" si="57"/>
        <v>1658.1530000000002</v>
      </c>
      <c r="I500" s="12">
        <f t="shared" si="58"/>
        <v>2605.6690000000003</v>
      </c>
      <c r="J500" s="12">
        <f t="shared" si="53"/>
        <v>16107.772000000001</v>
      </c>
      <c r="K500" s="12">
        <f t="shared" si="54"/>
        <v>17718.549200000001</v>
      </c>
      <c r="L500" s="7"/>
      <c r="M500" s="4" t="s">
        <v>1358</v>
      </c>
      <c r="N500" s="7" t="s">
        <v>1359</v>
      </c>
      <c r="O500" s="8" t="s">
        <v>775</v>
      </c>
      <c r="P500" s="10">
        <v>45909</v>
      </c>
    </row>
    <row r="501" spans="1:16" ht="360" x14ac:dyDescent="0.2">
      <c r="A501" s="3" t="s">
        <v>86</v>
      </c>
      <c r="B501" s="4" t="s">
        <v>86</v>
      </c>
      <c r="C501" s="4" t="s">
        <v>499</v>
      </c>
      <c r="D501" s="4" t="s">
        <v>255</v>
      </c>
      <c r="E501" s="4" t="s">
        <v>447</v>
      </c>
      <c r="F501" s="5">
        <v>120</v>
      </c>
      <c r="G501" s="6">
        <v>12158.6</v>
      </c>
      <c r="H501" s="11">
        <f t="shared" si="57"/>
        <v>1702.2040000000002</v>
      </c>
      <c r="I501" s="12">
        <f t="shared" si="58"/>
        <v>2674.8920000000003</v>
      </c>
      <c r="J501" s="12">
        <f t="shared" si="53"/>
        <v>16535.696</v>
      </c>
      <c r="K501" s="12">
        <f t="shared" si="54"/>
        <v>18189.265600000002</v>
      </c>
      <c r="L501" s="7"/>
      <c r="M501" s="4" t="s">
        <v>1292</v>
      </c>
      <c r="N501" s="7" t="s">
        <v>1293</v>
      </c>
      <c r="O501" s="8" t="s">
        <v>1295</v>
      </c>
      <c r="P501" s="10">
        <v>45904</v>
      </c>
    </row>
    <row r="502" spans="1:16" ht="360" x14ac:dyDescent="0.2">
      <c r="A502" s="3" t="s">
        <v>86</v>
      </c>
      <c r="B502" s="4" t="s">
        <v>86</v>
      </c>
      <c r="C502" s="4" t="s">
        <v>433</v>
      </c>
      <c r="D502" s="4" t="s">
        <v>255</v>
      </c>
      <c r="E502" s="4" t="s">
        <v>447</v>
      </c>
      <c r="F502" s="5">
        <v>60</v>
      </c>
      <c r="G502" s="6">
        <v>11532.57</v>
      </c>
      <c r="H502" s="11">
        <f t="shared" si="57"/>
        <v>1614.5598000000002</v>
      </c>
      <c r="I502" s="12">
        <f t="shared" si="58"/>
        <v>2537.1653999999999</v>
      </c>
      <c r="J502" s="12">
        <f t="shared" si="53"/>
        <v>15684.2952</v>
      </c>
      <c r="K502" s="12">
        <f t="shared" si="54"/>
        <v>17252.724720000002</v>
      </c>
      <c r="L502" s="7"/>
      <c r="M502" s="4" t="s">
        <v>1292</v>
      </c>
      <c r="N502" s="7" t="s">
        <v>1293</v>
      </c>
      <c r="O502" s="8" t="s">
        <v>1294</v>
      </c>
      <c r="P502" s="10">
        <v>45904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Roman</cp:lastModifiedBy>
  <dcterms:created xsi:type="dcterms:W3CDTF">2023-08-29T08:11:51Z</dcterms:created>
  <dcterms:modified xsi:type="dcterms:W3CDTF">2025-09-23T14:23:19Z</dcterms:modified>
</cp:coreProperties>
</file>