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"/>
    </mc:Choice>
  </mc:AlternateContent>
  <xr:revisionPtr revIDLastSave="0" documentId="13_ncr:1_{6FD9A31A-A3FD-4BCE-A5AC-2BEBC91FF6B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5.07.2025" sheetId="5" r:id="rId1"/>
  </sheets>
  <definedNames>
    <definedName name="_xlnm._FilterDatabase" localSheetId="0" hidden="1">'15.07.2025'!$A$3:$P$477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6" i="5" l="1"/>
  <c r="I186" i="5"/>
  <c r="J186" i="5" s="1"/>
  <c r="K186" i="5" s="1"/>
  <c r="H349" i="5"/>
  <c r="I349" i="5"/>
  <c r="J349" i="5"/>
  <c r="K349" i="5" s="1"/>
  <c r="H44" i="5"/>
  <c r="J44" i="5" s="1"/>
  <c r="K44" i="5" s="1"/>
  <c r="I44" i="5"/>
  <c r="H45" i="5"/>
  <c r="J45" i="5" s="1"/>
  <c r="K45" i="5" s="1"/>
  <c r="I45" i="5"/>
  <c r="H46" i="5"/>
  <c r="I46" i="5"/>
  <c r="J46" i="5"/>
  <c r="K46" i="5" s="1"/>
  <c r="H472" i="5"/>
  <c r="I472" i="5"/>
  <c r="J472" i="5"/>
  <c r="K472" i="5" s="1"/>
  <c r="H347" i="5"/>
  <c r="J347" i="5" s="1"/>
  <c r="K347" i="5" s="1"/>
  <c r="I347" i="5"/>
  <c r="H146" i="5"/>
  <c r="I146" i="5"/>
  <c r="H403" i="5"/>
  <c r="I403" i="5"/>
  <c r="J403" i="5"/>
  <c r="K403" i="5" s="1"/>
  <c r="H404" i="5"/>
  <c r="I404" i="5"/>
  <c r="J404" i="5"/>
  <c r="K404" i="5" s="1"/>
  <c r="H405" i="5"/>
  <c r="J405" i="5" s="1"/>
  <c r="K405" i="5" s="1"/>
  <c r="I405" i="5"/>
  <c r="H406" i="5"/>
  <c r="J406" i="5" s="1"/>
  <c r="K406" i="5" s="1"/>
  <c r="I406" i="5"/>
  <c r="H72" i="5"/>
  <c r="I72" i="5"/>
  <c r="J72" i="5"/>
  <c r="K72" i="5" s="1"/>
  <c r="H207" i="5"/>
  <c r="J207" i="5" s="1"/>
  <c r="K207" i="5" s="1"/>
  <c r="I207" i="5"/>
  <c r="H295" i="5"/>
  <c r="I295" i="5"/>
  <c r="H440" i="5"/>
  <c r="I440" i="5"/>
  <c r="J440" i="5"/>
  <c r="K440" i="5" s="1"/>
  <c r="H325" i="5"/>
  <c r="I325" i="5"/>
  <c r="J325" i="5"/>
  <c r="K325" i="5" s="1"/>
  <c r="H328" i="5"/>
  <c r="J328" i="5" s="1"/>
  <c r="K328" i="5" s="1"/>
  <c r="I328" i="5"/>
  <c r="H415" i="5"/>
  <c r="I415" i="5"/>
  <c r="H416" i="5"/>
  <c r="I416" i="5"/>
  <c r="J416" i="5" s="1"/>
  <c r="K416" i="5" s="1"/>
  <c r="H417" i="5"/>
  <c r="I417" i="5"/>
  <c r="J417" i="5"/>
  <c r="K417" i="5" s="1"/>
  <c r="H418" i="5"/>
  <c r="J418" i="5" s="1"/>
  <c r="K418" i="5" s="1"/>
  <c r="I418" i="5"/>
  <c r="H331" i="5"/>
  <c r="I331" i="5"/>
  <c r="H234" i="5"/>
  <c r="I234" i="5"/>
  <c r="J234" i="5"/>
  <c r="K234" i="5" s="1"/>
  <c r="H230" i="5"/>
  <c r="I230" i="5"/>
  <c r="J230" i="5"/>
  <c r="K230" i="5" s="1"/>
  <c r="H231" i="5"/>
  <c r="J231" i="5" s="1"/>
  <c r="K231" i="5" s="1"/>
  <c r="I231" i="5"/>
  <c r="H235" i="5"/>
  <c r="I235" i="5"/>
  <c r="H443" i="5"/>
  <c r="I443" i="5"/>
  <c r="J443" i="5" s="1"/>
  <c r="K443" i="5" s="1"/>
  <c r="H306" i="5"/>
  <c r="I306" i="5"/>
  <c r="J306" i="5" s="1"/>
  <c r="K306" i="5" s="1"/>
  <c r="H400" i="5"/>
  <c r="I400" i="5"/>
  <c r="H308" i="5"/>
  <c r="I308" i="5"/>
  <c r="J308" i="5" s="1"/>
  <c r="K308" i="5" s="1"/>
  <c r="H208" i="5"/>
  <c r="I208" i="5"/>
  <c r="H402" i="5"/>
  <c r="I402" i="5"/>
  <c r="J402" i="5" s="1"/>
  <c r="K402" i="5" s="1"/>
  <c r="H215" i="5"/>
  <c r="I215" i="5"/>
  <c r="H216" i="5"/>
  <c r="I216" i="5"/>
  <c r="J216" i="5" s="1"/>
  <c r="K216" i="5" s="1"/>
  <c r="H228" i="5"/>
  <c r="I228" i="5"/>
  <c r="H286" i="5"/>
  <c r="I286" i="5"/>
  <c r="J286" i="5" s="1"/>
  <c r="K286" i="5" s="1"/>
  <c r="H212" i="5"/>
  <c r="I212" i="5"/>
  <c r="H213" i="5"/>
  <c r="I213" i="5"/>
  <c r="J213" i="5" s="1"/>
  <c r="K213" i="5" s="1"/>
  <c r="H238" i="5"/>
  <c r="I238" i="5"/>
  <c r="H316" i="5"/>
  <c r="I316" i="5"/>
  <c r="J316" i="5" s="1"/>
  <c r="K316" i="5" s="1"/>
  <c r="H452" i="5"/>
  <c r="I452" i="5"/>
  <c r="H326" i="5"/>
  <c r="I326" i="5"/>
  <c r="J326" i="5" s="1"/>
  <c r="K326" i="5" s="1"/>
  <c r="H329" i="5"/>
  <c r="I329" i="5"/>
  <c r="H450" i="5"/>
  <c r="I450" i="5"/>
  <c r="J450" i="5" s="1"/>
  <c r="K450" i="5" s="1"/>
  <c r="H451" i="5"/>
  <c r="I451" i="5"/>
  <c r="H389" i="5"/>
  <c r="I389" i="5"/>
  <c r="J389" i="5" s="1"/>
  <c r="K389" i="5" s="1"/>
  <c r="H445" i="5"/>
  <c r="I445" i="5"/>
  <c r="H332" i="5"/>
  <c r="I332" i="5"/>
  <c r="J332" i="5" s="1"/>
  <c r="K332" i="5" s="1"/>
  <c r="H145" i="5"/>
  <c r="I145" i="5"/>
  <c r="H305" i="5"/>
  <c r="I305" i="5"/>
  <c r="J305" i="5" s="1"/>
  <c r="K305" i="5" s="1"/>
  <c r="H334" i="5"/>
  <c r="I334" i="5"/>
  <c r="H209" i="5"/>
  <c r="I209" i="5"/>
  <c r="J209" i="5" s="1"/>
  <c r="K209" i="5" s="1"/>
  <c r="H147" i="5"/>
  <c r="I147" i="5"/>
  <c r="H133" i="5"/>
  <c r="I133" i="5"/>
  <c r="J133" i="5" s="1"/>
  <c r="K133" i="5" s="1"/>
  <c r="H411" i="5"/>
  <c r="I411" i="5"/>
  <c r="H412" i="5"/>
  <c r="I412" i="5"/>
  <c r="J412" i="5" s="1"/>
  <c r="K412" i="5" s="1"/>
  <c r="H413" i="5"/>
  <c r="I413" i="5"/>
  <c r="H414" i="5"/>
  <c r="I414" i="5"/>
  <c r="J414" i="5" s="1"/>
  <c r="K414" i="5" s="1"/>
  <c r="H187" i="5"/>
  <c r="I187" i="5"/>
  <c r="H188" i="5"/>
  <c r="I188" i="5"/>
  <c r="J188" i="5" s="1"/>
  <c r="K188" i="5" s="1"/>
  <c r="H87" i="5"/>
  <c r="I87" i="5"/>
  <c r="H327" i="5"/>
  <c r="I327" i="5"/>
  <c r="J327" i="5" s="1"/>
  <c r="K327" i="5" s="1"/>
  <c r="H330" i="5"/>
  <c r="I330" i="5"/>
  <c r="H239" i="5"/>
  <c r="I239" i="5"/>
  <c r="J239" i="5" s="1"/>
  <c r="K239" i="5" s="1"/>
  <c r="H333" i="5"/>
  <c r="I333" i="5"/>
  <c r="H236" i="5"/>
  <c r="I236" i="5"/>
  <c r="J236" i="5" s="1"/>
  <c r="K236" i="5" s="1"/>
  <c r="H237" i="5"/>
  <c r="I237" i="5"/>
  <c r="H149" i="5"/>
  <c r="I149" i="5"/>
  <c r="J149" i="5" s="1"/>
  <c r="K149" i="5" s="1"/>
  <c r="H148" i="5"/>
  <c r="I148" i="5"/>
  <c r="H37" i="5"/>
  <c r="I37" i="5"/>
  <c r="J37" i="5"/>
  <c r="K37" i="5" s="1"/>
  <c r="H38" i="5"/>
  <c r="J38" i="5" s="1"/>
  <c r="K38" i="5" s="1"/>
  <c r="I38" i="5"/>
  <c r="H244" i="5"/>
  <c r="I244" i="5"/>
  <c r="J244" i="5" s="1"/>
  <c r="K244" i="5" s="1"/>
  <c r="H73" i="5"/>
  <c r="I73" i="5"/>
  <c r="J73" i="5" s="1"/>
  <c r="K73" i="5" s="1"/>
  <c r="H409" i="5"/>
  <c r="I409" i="5"/>
  <c r="H407" i="5"/>
  <c r="I407" i="5"/>
  <c r="J407" i="5"/>
  <c r="K407" i="5" s="1"/>
  <c r="H229" i="5"/>
  <c r="I229" i="5"/>
  <c r="J229" i="5" s="1"/>
  <c r="K229" i="5" s="1"/>
  <c r="H141" i="5"/>
  <c r="I141" i="5"/>
  <c r="J141" i="5" s="1"/>
  <c r="K141" i="5" s="1"/>
  <c r="H142" i="5"/>
  <c r="I142" i="5"/>
  <c r="J142" i="5"/>
  <c r="K142" i="5" s="1"/>
  <c r="H285" i="5"/>
  <c r="J285" i="5" s="1"/>
  <c r="K285" i="5" s="1"/>
  <c r="I285" i="5"/>
  <c r="H226" i="5"/>
  <c r="I226" i="5"/>
  <c r="J226" i="5" s="1"/>
  <c r="K226" i="5" s="1"/>
  <c r="H143" i="5"/>
  <c r="I143" i="5"/>
  <c r="J143" i="5" s="1"/>
  <c r="K143" i="5" s="1"/>
  <c r="H210" i="5"/>
  <c r="I210" i="5"/>
  <c r="H139" i="5"/>
  <c r="I139" i="5"/>
  <c r="J139" i="5" s="1"/>
  <c r="K139" i="5" s="1"/>
  <c r="H140" i="5"/>
  <c r="I140" i="5"/>
  <c r="J140" i="5" s="1"/>
  <c r="K140" i="5" s="1"/>
  <c r="H394" i="5"/>
  <c r="I394" i="5"/>
  <c r="H396" i="5"/>
  <c r="I396" i="5"/>
  <c r="J396" i="5" s="1"/>
  <c r="K396" i="5" s="1"/>
  <c r="H339" i="5"/>
  <c r="I339" i="5"/>
  <c r="H392" i="5"/>
  <c r="I392" i="5"/>
  <c r="J392" i="5" s="1"/>
  <c r="K392" i="5" s="1"/>
  <c r="H337" i="5"/>
  <c r="I337" i="5"/>
  <c r="H287" i="5"/>
  <c r="I287" i="5"/>
  <c r="J287" i="5" s="1"/>
  <c r="K287" i="5" s="1"/>
  <c r="H340" i="5"/>
  <c r="I340" i="5"/>
  <c r="H441" i="5"/>
  <c r="I441" i="5"/>
  <c r="J441" i="5" s="1"/>
  <c r="K441" i="5" s="1"/>
  <c r="H86" i="5"/>
  <c r="I86" i="5"/>
  <c r="H455" i="5"/>
  <c r="I455" i="5"/>
  <c r="J455" i="5" s="1"/>
  <c r="K455" i="5" s="1"/>
  <c r="H85" i="5"/>
  <c r="I85" i="5"/>
  <c r="H68" i="5"/>
  <c r="I68" i="5"/>
  <c r="J68" i="5" s="1"/>
  <c r="K68" i="5" s="1"/>
  <c r="H307" i="5"/>
  <c r="I307" i="5"/>
  <c r="H144" i="5"/>
  <c r="I144" i="5"/>
  <c r="J144" i="5" s="1"/>
  <c r="K144" i="5" s="1"/>
  <c r="H176" i="5"/>
  <c r="I176" i="5"/>
  <c r="H175" i="5"/>
  <c r="I175" i="5"/>
  <c r="J175" i="5" s="1"/>
  <c r="K175" i="5" s="1"/>
  <c r="H251" i="5"/>
  <c r="I251" i="5"/>
  <c r="H246" i="5"/>
  <c r="I246" i="5"/>
  <c r="J246" i="5" s="1"/>
  <c r="K246" i="5" s="1"/>
  <c r="H174" i="5"/>
  <c r="I174" i="5"/>
  <c r="H173" i="5"/>
  <c r="I173" i="5"/>
  <c r="J173" i="5" s="1"/>
  <c r="K173" i="5" s="1"/>
  <c r="H397" i="5"/>
  <c r="I397" i="5"/>
  <c r="H109" i="5"/>
  <c r="I109" i="5"/>
  <c r="J109" i="5" s="1"/>
  <c r="K109" i="5" s="1"/>
  <c r="H410" i="5"/>
  <c r="I410" i="5"/>
  <c r="H408" i="5"/>
  <c r="I408" i="5"/>
  <c r="J408" i="5" s="1"/>
  <c r="K408" i="5" s="1"/>
  <c r="H395" i="5"/>
  <c r="I395" i="5"/>
  <c r="H110" i="5"/>
  <c r="I110" i="5"/>
  <c r="J110" i="5" s="1"/>
  <c r="K110" i="5" s="1"/>
  <c r="H5" i="5"/>
  <c r="I5" i="5"/>
  <c r="H4" i="5"/>
  <c r="I4" i="5"/>
  <c r="J4" i="5" s="1"/>
  <c r="K4" i="5" s="1"/>
  <c r="H289" i="5"/>
  <c r="I289" i="5"/>
  <c r="H71" i="5"/>
  <c r="I71" i="5"/>
  <c r="J71" i="5" s="1"/>
  <c r="K71" i="5" s="1"/>
  <c r="H108" i="5"/>
  <c r="I108" i="5"/>
  <c r="H258" i="5"/>
  <c r="I258" i="5"/>
  <c r="J258" i="5"/>
  <c r="K258" i="5" s="1"/>
  <c r="H247" i="5"/>
  <c r="J247" i="5" s="1"/>
  <c r="K247" i="5" s="1"/>
  <c r="I247" i="5"/>
  <c r="H428" i="5"/>
  <c r="I428" i="5"/>
  <c r="H429" i="5"/>
  <c r="I429" i="5"/>
  <c r="J429" i="5" s="1"/>
  <c r="K429" i="5" s="1"/>
  <c r="H31" i="5"/>
  <c r="J31" i="5" s="1"/>
  <c r="K31" i="5" s="1"/>
  <c r="I31" i="5"/>
  <c r="H25" i="5"/>
  <c r="I25" i="5"/>
  <c r="J25" i="5"/>
  <c r="K25" i="5" s="1"/>
  <c r="H29" i="5"/>
  <c r="I29" i="5"/>
  <c r="J29" i="5" s="1"/>
  <c r="K29" i="5" s="1"/>
  <c r="H23" i="5"/>
  <c r="I23" i="5"/>
  <c r="J23" i="5" s="1"/>
  <c r="K23" i="5" s="1"/>
  <c r="H30" i="5"/>
  <c r="I30" i="5"/>
  <c r="J30" i="5"/>
  <c r="K30" i="5" s="1"/>
  <c r="H24" i="5"/>
  <c r="J24" i="5" s="1"/>
  <c r="K24" i="5" s="1"/>
  <c r="I24" i="5"/>
  <c r="H391" i="5"/>
  <c r="I391" i="5"/>
  <c r="J391" i="5" s="1"/>
  <c r="K391" i="5" s="1"/>
  <c r="H423" i="5"/>
  <c r="I423" i="5"/>
  <c r="J423" i="5" s="1"/>
  <c r="K423" i="5" s="1"/>
  <c r="H259" i="5"/>
  <c r="I259" i="5"/>
  <c r="H136" i="5"/>
  <c r="I136" i="5"/>
  <c r="J136" i="5" s="1"/>
  <c r="K136" i="5" s="1"/>
  <c r="H393" i="5"/>
  <c r="I393" i="5"/>
  <c r="J393" i="5" s="1"/>
  <c r="K393" i="5" s="1"/>
  <c r="H66" i="5"/>
  <c r="I66" i="5"/>
  <c r="H67" i="5"/>
  <c r="I67" i="5"/>
  <c r="J67" i="5"/>
  <c r="K67" i="5" s="1"/>
  <c r="H65" i="5"/>
  <c r="J65" i="5" s="1"/>
  <c r="K65" i="5" s="1"/>
  <c r="I65" i="5"/>
  <c r="H32" i="5"/>
  <c r="I32" i="5"/>
  <c r="J32" i="5" s="1"/>
  <c r="K32" i="5" s="1"/>
  <c r="H33" i="5"/>
  <c r="I33" i="5"/>
  <c r="J33" i="5" s="1"/>
  <c r="K33" i="5" s="1"/>
  <c r="H266" i="5"/>
  <c r="I266" i="5"/>
  <c r="H253" i="5"/>
  <c r="I253" i="5"/>
  <c r="J253" i="5"/>
  <c r="K253" i="5" s="1"/>
  <c r="H248" i="5"/>
  <c r="I248" i="5"/>
  <c r="J248" i="5" s="1"/>
  <c r="K248" i="5" s="1"/>
  <c r="H460" i="5"/>
  <c r="I460" i="5"/>
  <c r="J460" i="5" s="1"/>
  <c r="K460" i="5" s="1"/>
  <c r="H461" i="5"/>
  <c r="I461" i="5"/>
  <c r="J461" i="5"/>
  <c r="K461" i="5" s="1"/>
  <c r="H27" i="5"/>
  <c r="J27" i="5" s="1"/>
  <c r="K27" i="5" s="1"/>
  <c r="I27" i="5"/>
  <c r="H26" i="5"/>
  <c r="I26" i="5"/>
  <c r="J26" i="5" s="1"/>
  <c r="K26" i="5" s="1"/>
  <c r="H28" i="5"/>
  <c r="I28" i="5"/>
  <c r="J28" i="5" s="1"/>
  <c r="K28" i="5" s="1"/>
  <c r="H336" i="5"/>
  <c r="I336" i="5"/>
  <c r="H338" i="5"/>
  <c r="I338" i="5"/>
  <c r="J338" i="5" s="1"/>
  <c r="K338" i="5" s="1"/>
  <c r="H420" i="5"/>
  <c r="I420" i="5"/>
  <c r="J420" i="5" s="1"/>
  <c r="K420" i="5" s="1"/>
  <c r="H249" i="5"/>
  <c r="I249" i="5"/>
  <c r="H74" i="5"/>
  <c r="I74" i="5"/>
  <c r="J74" i="5"/>
  <c r="K74" i="5" s="1"/>
  <c r="H7" i="5"/>
  <c r="J7" i="5" s="1"/>
  <c r="K7" i="5" s="1"/>
  <c r="I7" i="5"/>
  <c r="H288" i="5"/>
  <c r="I288" i="5"/>
  <c r="J288" i="5" s="1"/>
  <c r="K288" i="5" s="1"/>
  <c r="H189" i="5"/>
  <c r="I189" i="5"/>
  <c r="J189" i="5" s="1"/>
  <c r="K189" i="5" s="1"/>
  <c r="H190" i="5"/>
  <c r="I190" i="5"/>
  <c r="H164" i="5"/>
  <c r="I164" i="5"/>
  <c r="J164" i="5"/>
  <c r="K164" i="5" s="1"/>
  <c r="H165" i="5"/>
  <c r="I165" i="5"/>
  <c r="J165" i="5" s="1"/>
  <c r="K165" i="5" s="1"/>
  <c r="H432" i="5"/>
  <c r="I432" i="5"/>
  <c r="J432" i="5" s="1"/>
  <c r="K432" i="5" s="1"/>
  <c r="H341" i="5"/>
  <c r="I341" i="5"/>
  <c r="J341" i="5"/>
  <c r="K341" i="5" s="1"/>
  <c r="H342" i="5"/>
  <c r="J342" i="5" s="1"/>
  <c r="K342" i="5" s="1"/>
  <c r="I342" i="5"/>
  <c r="H261" i="5"/>
  <c r="I261" i="5"/>
  <c r="J261" i="5" s="1"/>
  <c r="K261" i="5" s="1"/>
  <c r="H254" i="5"/>
  <c r="I254" i="5"/>
  <c r="J254" i="5" s="1"/>
  <c r="K254" i="5" s="1"/>
  <c r="H250" i="5"/>
  <c r="I250" i="5"/>
  <c r="H398" i="5"/>
  <c r="I398" i="5"/>
  <c r="J398" i="5" s="1"/>
  <c r="K398" i="5" s="1"/>
  <c r="H430" i="5"/>
  <c r="I430" i="5"/>
  <c r="J430" i="5" s="1"/>
  <c r="K430" i="5" s="1"/>
  <c r="H431" i="5"/>
  <c r="I431" i="5"/>
  <c r="H273" i="5"/>
  <c r="I273" i="5"/>
  <c r="J273" i="5"/>
  <c r="K273" i="5" s="1"/>
  <c r="H137" i="5"/>
  <c r="J137" i="5" s="1"/>
  <c r="I137" i="5"/>
  <c r="K137" i="5"/>
  <c r="H390" i="5"/>
  <c r="J390" i="5" s="1"/>
  <c r="K390" i="5" s="1"/>
  <c r="I390" i="5"/>
  <c r="H424" i="5"/>
  <c r="J424" i="5" s="1"/>
  <c r="K424" i="5" s="1"/>
  <c r="I424" i="5"/>
  <c r="H425" i="5"/>
  <c r="J425" i="5" s="1"/>
  <c r="I425" i="5"/>
  <c r="K425" i="5"/>
  <c r="H63" i="5"/>
  <c r="J63" i="5" s="1"/>
  <c r="I63" i="5"/>
  <c r="K63" i="5"/>
  <c r="H62" i="5"/>
  <c r="J62" i="5" s="1"/>
  <c r="K62" i="5" s="1"/>
  <c r="I62" i="5"/>
  <c r="H64" i="5"/>
  <c r="J64" i="5" s="1"/>
  <c r="K64" i="5" s="1"/>
  <c r="I64" i="5"/>
  <c r="H319" i="5"/>
  <c r="J319" i="5" s="1"/>
  <c r="I319" i="5"/>
  <c r="K319" i="5"/>
  <c r="H268" i="5"/>
  <c r="J268" i="5" s="1"/>
  <c r="I268" i="5"/>
  <c r="K268" i="5"/>
  <c r="H255" i="5"/>
  <c r="J255" i="5" s="1"/>
  <c r="K255" i="5" s="1"/>
  <c r="I255" i="5"/>
  <c r="H477" i="5"/>
  <c r="J477" i="5" s="1"/>
  <c r="K477" i="5" s="1"/>
  <c r="I477" i="5"/>
  <c r="H476" i="5"/>
  <c r="J476" i="5" s="1"/>
  <c r="I476" i="5"/>
  <c r="K476" i="5"/>
  <c r="H323" i="5"/>
  <c r="J323" i="5" s="1"/>
  <c r="I323" i="5"/>
  <c r="K323" i="5"/>
  <c r="H322" i="5"/>
  <c r="J322" i="5" s="1"/>
  <c r="K322" i="5" s="1"/>
  <c r="I322" i="5"/>
  <c r="H321" i="5"/>
  <c r="J321" i="5" s="1"/>
  <c r="K321" i="5" s="1"/>
  <c r="I321" i="5"/>
  <c r="H320" i="5"/>
  <c r="J320" i="5" s="1"/>
  <c r="I320" i="5"/>
  <c r="K320" i="5"/>
  <c r="H262" i="5"/>
  <c r="J262" i="5" s="1"/>
  <c r="I262" i="5"/>
  <c r="K262" i="5"/>
  <c r="H456" i="5"/>
  <c r="J456" i="5" s="1"/>
  <c r="K456" i="5" s="1"/>
  <c r="I456" i="5"/>
  <c r="H459" i="5"/>
  <c r="J459" i="5" s="1"/>
  <c r="K459" i="5" s="1"/>
  <c r="I459" i="5"/>
  <c r="H457" i="5"/>
  <c r="J457" i="5" s="1"/>
  <c r="I457" i="5"/>
  <c r="K457" i="5"/>
  <c r="H458" i="5"/>
  <c r="J458" i="5" s="1"/>
  <c r="I458" i="5"/>
  <c r="K458" i="5"/>
  <c r="H419" i="5"/>
  <c r="J419" i="5" s="1"/>
  <c r="K419" i="5" s="1"/>
  <c r="I419" i="5"/>
  <c r="H256" i="5"/>
  <c r="J256" i="5" s="1"/>
  <c r="K256" i="5" s="1"/>
  <c r="I256" i="5"/>
  <c r="H245" i="5"/>
  <c r="J245" i="5" s="1"/>
  <c r="I245" i="5"/>
  <c r="K245" i="5"/>
  <c r="H470" i="5"/>
  <c r="J470" i="5" s="1"/>
  <c r="I470" i="5"/>
  <c r="K470" i="5"/>
  <c r="H290" i="5"/>
  <c r="J290" i="5" s="1"/>
  <c r="K290" i="5" s="1"/>
  <c r="I290" i="5"/>
  <c r="H291" i="5"/>
  <c r="J291" i="5" s="1"/>
  <c r="K291" i="5" s="1"/>
  <c r="I291" i="5"/>
  <c r="H292" i="5"/>
  <c r="J292" i="5" s="1"/>
  <c r="I292" i="5"/>
  <c r="K292" i="5"/>
  <c r="H293" i="5"/>
  <c r="J293" i="5" s="1"/>
  <c r="I293" i="5"/>
  <c r="K293" i="5"/>
  <c r="H269" i="5"/>
  <c r="J269" i="5" s="1"/>
  <c r="K269" i="5" s="1"/>
  <c r="I269" i="5"/>
  <c r="H263" i="5"/>
  <c r="J263" i="5" s="1"/>
  <c r="K263" i="5" s="1"/>
  <c r="I263" i="5"/>
  <c r="H257" i="5"/>
  <c r="J257" i="5" s="1"/>
  <c r="I257" i="5"/>
  <c r="K257" i="5"/>
  <c r="H462" i="5"/>
  <c r="J462" i="5" s="1"/>
  <c r="I462" i="5"/>
  <c r="K462" i="5"/>
  <c r="H468" i="5"/>
  <c r="J468" i="5" s="1"/>
  <c r="K468" i="5" s="1"/>
  <c r="I468" i="5"/>
  <c r="H463" i="5"/>
  <c r="J463" i="5" s="1"/>
  <c r="K463" i="5" s="1"/>
  <c r="I463" i="5"/>
  <c r="H464" i="5"/>
  <c r="J464" i="5" s="1"/>
  <c r="I464" i="5"/>
  <c r="K464" i="5"/>
  <c r="H426" i="5"/>
  <c r="J426" i="5" s="1"/>
  <c r="I426" i="5"/>
  <c r="K426" i="5"/>
  <c r="H427" i="5"/>
  <c r="J427" i="5" s="1"/>
  <c r="K427" i="5" s="1"/>
  <c r="I427" i="5"/>
  <c r="H158" i="5"/>
  <c r="J158" i="5" s="1"/>
  <c r="K158" i="5" s="1"/>
  <c r="I158" i="5"/>
  <c r="H159" i="5"/>
  <c r="J159" i="5" s="1"/>
  <c r="I159" i="5"/>
  <c r="K159" i="5"/>
  <c r="H421" i="5"/>
  <c r="J421" i="5" s="1"/>
  <c r="I421" i="5"/>
  <c r="K421" i="5"/>
  <c r="H422" i="5"/>
  <c r="J422" i="5" s="1"/>
  <c r="K422" i="5" s="1"/>
  <c r="I422" i="5"/>
  <c r="H449" i="5"/>
  <c r="J449" i="5" s="1"/>
  <c r="K449" i="5" s="1"/>
  <c r="I449" i="5"/>
  <c r="H264" i="5"/>
  <c r="J264" i="5" s="1"/>
  <c r="I264" i="5"/>
  <c r="K264" i="5"/>
  <c r="H270" i="5"/>
  <c r="J270" i="5" s="1"/>
  <c r="I270" i="5"/>
  <c r="K270" i="5"/>
  <c r="H265" i="5"/>
  <c r="J265" i="5" s="1"/>
  <c r="K265" i="5" s="1"/>
  <c r="I265" i="5"/>
  <c r="H367" i="5"/>
  <c r="J367" i="5" s="1"/>
  <c r="K367" i="5" s="1"/>
  <c r="I367" i="5"/>
  <c r="H271" i="5"/>
  <c r="J271" i="5" s="1"/>
  <c r="I271" i="5"/>
  <c r="K271" i="5"/>
  <c r="H252" i="5"/>
  <c r="J252" i="5" s="1"/>
  <c r="I252" i="5"/>
  <c r="K252" i="5"/>
  <c r="H272" i="5"/>
  <c r="J272" i="5" s="1"/>
  <c r="K272" i="5" s="1"/>
  <c r="I272" i="5"/>
  <c r="H92" i="5"/>
  <c r="J92" i="5" s="1"/>
  <c r="K92" i="5" s="1"/>
  <c r="I92" i="5"/>
  <c r="H91" i="5"/>
  <c r="J91" i="5" s="1"/>
  <c r="I91" i="5"/>
  <c r="K91" i="5"/>
  <c r="H324" i="5"/>
  <c r="J324" i="5" s="1"/>
  <c r="I324" i="5"/>
  <c r="K324" i="5"/>
  <c r="H260" i="5"/>
  <c r="J260" i="5" s="1"/>
  <c r="K260" i="5" s="1"/>
  <c r="I260" i="5"/>
  <c r="H267" i="5"/>
  <c r="J267" i="5" s="1"/>
  <c r="K267" i="5" s="1"/>
  <c r="I267" i="5"/>
  <c r="H99" i="5"/>
  <c r="J99" i="5" s="1"/>
  <c r="I99" i="5"/>
  <c r="K99" i="5"/>
  <c r="H100" i="5"/>
  <c r="J100" i="5" s="1"/>
  <c r="I100" i="5"/>
  <c r="K100" i="5"/>
  <c r="H95" i="5"/>
  <c r="J95" i="5" s="1"/>
  <c r="K95" i="5" s="1"/>
  <c r="I95" i="5"/>
  <c r="H93" i="5"/>
  <c r="J93" i="5" s="1"/>
  <c r="K93" i="5" s="1"/>
  <c r="I93" i="5"/>
  <c r="H94" i="5"/>
  <c r="J94" i="5" s="1"/>
  <c r="I94" i="5"/>
  <c r="K94" i="5"/>
  <c r="H96" i="5"/>
  <c r="J96" i="5" s="1"/>
  <c r="I96" i="5"/>
  <c r="K96" i="5"/>
  <c r="H97" i="5"/>
  <c r="J97" i="5" s="1"/>
  <c r="K97" i="5" s="1"/>
  <c r="I97" i="5"/>
  <c r="H98" i="5"/>
  <c r="J98" i="5" s="1"/>
  <c r="K98" i="5" s="1"/>
  <c r="I98" i="5"/>
  <c r="H368" i="5"/>
  <c r="J368" i="5" s="1"/>
  <c r="I368" i="5"/>
  <c r="K368" i="5"/>
  <c r="H104" i="5"/>
  <c r="J104" i="5" s="1"/>
  <c r="I104" i="5"/>
  <c r="K104" i="5"/>
  <c r="H103" i="5"/>
  <c r="J103" i="5" s="1"/>
  <c r="K103" i="5" s="1"/>
  <c r="I103" i="5"/>
  <c r="H106" i="5"/>
  <c r="J106" i="5" s="1"/>
  <c r="K106" i="5" s="1"/>
  <c r="I106" i="5"/>
  <c r="H105" i="5"/>
  <c r="J105" i="5" s="1"/>
  <c r="I105" i="5"/>
  <c r="K105" i="5"/>
  <c r="H88" i="5"/>
  <c r="J88" i="5" s="1"/>
  <c r="I88" i="5"/>
  <c r="K88" i="5"/>
  <c r="H89" i="5"/>
  <c r="J89" i="5" s="1"/>
  <c r="K89" i="5" s="1"/>
  <c r="I89" i="5"/>
  <c r="H90" i="5"/>
  <c r="J90" i="5" s="1"/>
  <c r="K90" i="5" s="1"/>
  <c r="I90" i="5"/>
  <c r="H102" i="5"/>
  <c r="J102" i="5" s="1"/>
  <c r="I102" i="5"/>
  <c r="K102" i="5"/>
  <c r="H101" i="5"/>
  <c r="J101" i="5" s="1"/>
  <c r="I101" i="5"/>
  <c r="K101" i="5"/>
  <c r="H471" i="5"/>
  <c r="J471" i="5" s="1"/>
  <c r="I471" i="5"/>
  <c r="K471" i="5"/>
  <c r="H465" i="5"/>
  <c r="J465" i="5" s="1"/>
  <c r="I465" i="5"/>
  <c r="K465" i="5"/>
  <c r="H469" i="5"/>
  <c r="J469" i="5" s="1"/>
  <c r="K469" i="5" s="1"/>
  <c r="I469" i="5"/>
  <c r="H466" i="5"/>
  <c r="J466" i="5" s="1"/>
  <c r="K466" i="5" s="1"/>
  <c r="I466" i="5"/>
  <c r="H467" i="5"/>
  <c r="J467" i="5" s="1"/>
  <c r="I467" i="5"/>
  <c r="K467" i="5"/>
  <c r="H335" i="5"/>
  <c r="J335" i="5" s="1"/>
  <c r="I335" i="5"/>
  <c r="K335" i="5"/>
  <c r="H309" i="5"/>
  <c r="J309" i="5" s="1"/>
  <c r="K309" i="5" s="1"/>
  <c r="I309" i="5"/>
  <c r="H310" i="5"/>
  <c r="J310" i="5" s="1"/>
  <c r="K310" i="5" s="1"/>
  <c r="I310" i="5"/>
  <c r="H69" i="5"/>
  <c r="J69" i="5" s="1"/>
  <c r="I69" i="5"/>
  <c r="K69" i="5"/>
  <c r="H70" i="5"/>
  <c r="J70" i="5" s="1"/>
  <c r="I70" i="5"/>
  <c r="K70" i="5"/>
  <c r="H318" i="5"/>
  <c r="J318" i="5" s="1"/>
  <c r="K318" i="5" s="1"/>
  <c r="I318" i="5"/>
  <c r="H107" i="5"/>
  <c r="J107" i="5" s="1"/>
  <c r="K107" i="5" s="1"/>
  <c r="I107" i="5"/>
  <c r="H343" i="5"/>
  <c r="J343" i="5" s="1"/>
  <c r="I343" i="5"/>
  <c r="K343" i="5"/>
  <c r="H344" i="5"/>
  <c r="J344" i="5" s="1"/>
  <c r="I344" i="5"/>
  <c r="K344" i="5"/>
  <c r="I277" i="5"/>
  <c r="H277" i="5"/>
  <c r="H119" i="5"/>
  <c r="I119" i="5"/>
  <c r="H118" i="5"/>
  <c r="J118" i="5" s="1"/>
  <c r="K118" i="5" s="1"/>
  <c r="I118" i="5"/>
  <c r="H127" i="5"/>
  <c r="J127" i="5" s="1"/>
  <c r="K127" i="5" s="1"/>
  <c r="I127" i="5"/>
  <c r="H138" i="5"/>
  <c r="J138" i="5" s="1"/>
  <c r="I138" i="5"/>
  <c r="K138" i="5"/>
  <c r="H76" i="5"/>
  <c r="J76" i="5" s="1"/>
  <c r="I76" i="5"/>
  <c r="K76" i="5"/>
  <c r="H284" i="5"/>
  <c r="J284" i="5" s="1"/>
  <c r="K284" i="5" s="1"/>
  <c r="I284" i="5"/>
  <c r="H241" i="5"/>
  <c r="J241" i="5" s="1"/>
  <c r="K241" i="5" s="1"/>
  <c r="I241" i="5"/>
  <c r="H242" i="5"/>
  <c r="J242" i="5" s="1"/>
  <c r="I242" i="5"/>
  <c r="K242" i="5"/>
  <c r="H10" i="5"/>
  <c r="J10" i="5" s="1"/>
  <c r="I10" i="5"/>
  <c r="K10" i="5"/>
  <c r="H77" i="5"/>
  <c r="J77" i="5" s="1"/>
  <c r="K77" i="5" s="1"/>
  <c r="I77" i="5"/>
  <c r="H171" i="5"/>
  <c r="J171" i="5" s="1"/>
  <c r="K171" i="5" s="1"/>
  <c r="I171" i="5"/>
  <c r="H172" i="5"/>
  <c r="J172" i="5" s="1"/>
  <c r="I172" i="5"/>
  <c r="K172" i="5"/>
  <c r="H166" i="5"/>
  <c r="J166" i="5" s="1"/>
  <c r="I166" i="5"/>
  <c r="K166" i="5"/>
  <c r="H354" i="5"/>
  <c r="J354" i="5" s="1"/>
  <c r="K354" i="5" s="1"/>
  <c r="I354" i="5"/>
  <c r="H433" i="5"/>
  <c r="J433" i="5" s="1"/>
  <c r="K433" i="5" s="1"/>
  <c r="I433" i="5"/>
  <c r="H363" i="5"/>
  <c r="J363" i="5" s="1"/>
  <c r="I363" i="5"/>
  <c r="K363" i="5"/>
  <c r="H364" i="5"/>
  <c r="J364" i="5" s="1"/>
  <c r="I364" i="5"/>
  <c r="K364" i="5"/>
  <c r="H214" i="5"/>
  <c r="J214" i="5" s="1"/>
  <c r="K214" i="5" s="1"/>
  <c r="I214" i="5"/>
  <c r="H18" i="5"/>
  <c r="J18" i="5" s="1"/>
  <c r="K18" i="5" s="1"/>
  <c r="I18" i="5"/>
  <c r="H22" i="5"/>
  <c r="J22" i="5" s="1"/>
  <c r="I22" i="5"/>
  <c r="K22" i="5"/>
  <c r="H60" i="5"/>
  <c r="J60" i="5" s="1"/>
  <c r="I60" i="5"/>
  <c r="K60" i="5"/>
  <c r="H61" i="5"/>
  <c r="J61" i="5" s="1"/>
  <c r="K61" i="5" s="1"/>
  <c r="I61" i="5"/>
  <c r="H169" i="5"/>
  <c r="J169" i="5" s="1"/>
  <c r="K169" i="5" s="1"/>
  <c r="I169" i="5"/>
  <c r="H170" i="5"/>
  <c r="J170" i="5" s="1"/>
  <c r="I170" i="5"/>
  <c r="K170" i="5"/>
  <c r="H192" i="5"/>
  <c r="J192" i="5" s="1"/>
  <c r="I192" i="5"/>
  <c r="K192" i="5"/>
  <c r="H191" i="5"/>
  <c r="J191" i="5" s="1"/>
  <c r="K191" i="5" s="1"/>
  <c r="I191" i="5"/>
  <c r="H275" i="5"/>
  <c r="J275" i="5" s="1"/>
  <c r="K275" i="5" s="1"/>
  <c r="I275" i="5"/>
  <c r="H281" i="5"/>
  <c r="J281" i="5" s="1"/>
  <c r="I281" i="5"/>
  <c r="K281" i="5"/>
  <c r="H282" i="5"/>
  <c r="J282" i="5" s="1"/>
  <c r="I282" i="5"/>
  <c r="K282" i="5"/>
  <c r="H11" i="5"/>
  <c r="J11" i="5" s="1"/>
  <c r="K11" i="5" s="1"/>
  <c r="I11" i="5"/>
  <c r="H121" i="5"/>
  <c r="J121" i="5" s="1"/>
  <c r="K121" i="5" s="1"/>
  <c r="I121" i="5"/>
  <c r="H128" i="5"/>
  <c r="J128" i="5" s="1"/>
  <c r="I128" i="5"/>
  <c r="K128" i="5"/>
  <c r="H317" i="5"/>
  <c r="J317" i="5" s="1"/>
  <c r="I317" i="5"/>
  <c r="K317" i="5"/>
  <c r="H180" i="5"/>
  <c r="J180" i="5" s="1"/>
  <c r="K180" i="5" s="1"/>
  <c r="I180" i="5"/>
  <c r="H181" i="5"/>
  <c r="J181" i="5" s="1"/>
  <c r="K181" i="5" s="1"/>
  <c r="I181" i="5"/>
  <c r="H182" i="5"/>
  <c r="J182" i="5" s="1"/>
  <c r="I182" i="5"/>
  <c r="K182" i="5"/>
  <c r="H200" i="5"/>
  <c r="J200" i="5" s="1"/>
  <c r="I200" i="5"/>
  <c r="K200" i="5"/>
  <c r="H51" i="5"/>
  <c r="J51" i="5" s="1"/>
  <c r="K51" i="5" s="1"/>
  <c r="I51" i="5"/>
  <c r="H52" i="5"/>
  <c r="J52" i="5" s="1"/>
  <c r="K52" i="5" s="1"/>
  <c r="I52" i="5"/>
  <c r="H53" i="5"/>
  <c r="J53" i="5" s="1"/>
  <c r="I53" i="5"/>
  <c r="K53" i="5"/>
  <c r="H177" i="5"/>
  <c r="J177" i="5" s="1"/>
  <c r="I177" i="5"/>
  <c r="K177" i="5"/>
  <c r="H178" i="5"/>
  <c r="J178" i="5" s="1"/>
  <c r="K178" i="5" s="1"/>
  <c r="I178" i="5"/>
  <c r="H179" i="5"/>
  <c r="J179" i="5" s="1"/>
  <c r="K179" i="5" s="1"/>
  <c r="I179" i="5"/>
  <c r="H131" i="5"/>
  <c r="J131" i="5" s="1"/>
  <c r="I131" i="5"/>
  <c r="K131" i="5"/>
  <c r="H132" i="5"/>
  <c r="J132" i="5" s="1"/>
  <c r="I132" i="5"/>
  <c r="K132" i="5"/>
  <c r="H123" i="5"/>
  <c r="J123" i="5" s="1"/>
  <c r="K123" i="5" s="1"/>
  <c r="I123" i="5"/>
  <c r="H120" i="5"/>
  <c r="J120" i="5" s="1"/>
  <c r="K120" i="5" s="1"/>
  <c r="I120" i="5"/>
  <c r="H122" i="5"/>
  <c r="J122" i="5" s="1"/>
  <c r="I122" i="5"/>
  <c r="K122" i="5"/>
  <c r="H220" i="5"/>
  <c r="J220" i="5" s="1"/>
  <c r="I220" i="5"/>
  <c r="K220" i="5"/>
  <c r="H8" i="5"/>
  <c r="J8" i="5" s="1"/>
  <c r="K8" i="5" s="1"/>
  <c r="I8" i="5"/>
  <c r="H9" i="5"/>
  <c r="J9" i="5" s="1"/>
  <c r="K9" i="5" s="1"/>
  <c r="I9" i="5"/>
  <c r="H202" i="5"/>
  <c r="J202" i="5" s="1"/>
  <c r="I202" i="5"/>
  <c r="K202" i="5"/>
  <c r="H283" i="5"/>
  <c r="J283" i="5" s="1"/>
  <c r="I283" i="5"/>
  <c r="K283" i="5"/>
  <c r="H58" i="5"/>
  <c r="J58" i="5" s="1"/>
  <c r="K58" i="5" s="1"/>
  <c r="I58" i="5"/>
  <c r="H59" i="5"/>
  <c r="J59" i="5" s="1"/>
  <c r="K59" i="5" s="1"/>
  <c r="I59" i="5"/>
  <c r="H362" i="5"/>
  <c r="J362" i="5" s="1"/>
  <c r="I362" i="5"/>
  <c r="K362" i="5"/>
  <c r="H355" i="5"/>
  <c r="J355" i="5" s="1"/>
  <c r="I355" i="5"/>
  <c r="K355" i="5"/>
  <c r="H197" i="5"/>
  <c r="J197" i="5" s="1"/>
  <c r="K197" i="5" s="1"/>
  <c r="I197" i="5"/>
  <c r="H156" i="5"/>
  <c r="J156" i="5" s="1"/>
  <c r="K156" i="5" s="1"/>
  <c r="I156" i="5"/>
  <c r="H152" i="5"/>
  <c r="J152" i="5" s="1"/>
  <c r="I152" i="5"/>
  <c r="K152" i="5"/>
  <c r="H153" i="5"/>
  <c r="J153" i="5" s="1"/>
  <c r="I153" i="5"/>
  <c r="K153" i="5"/>
  <c r="H157" i="5"/>
  <c r="J157" i="5" s="1"/>
  <c r="K157" i="5" s="1"/>
  <c r="I157" i="5"/>
  <c r="H39" i="5"/>
  <c r="J39" i="5" s="1"/>
  <c r="K39" i="5" s="1"/>
  <c r="I39" i="5"/>
  <c r="H40" i="5"/>
  <c r="J40" i="5" s="1"/>
  <c r="I40" i="5"/>
  <c r="K40" i="5"/>
  <c r="H41" i="5"/>
  <c r="J41" i="5" s="1"/>
  <c r="I41" i="5"/>
  <c r="K41" i="5"/>
  <c r="H299" i="5"/>
  <c r="J299" i="5" s="1"/>
  <c r="K299" i="5" s="1"/>
  <c r="I299" i="5"/>
  <c r="H302" i="5"/>
  <c r="J302" i="5" s="1"/>
  <c r="K302" i="5" s="1"/>
  <c r="I302" i="5"/>
  <c r="H303" i="5"/>
  <c r="J303" i="5" s="1"/>
  <c r="I303" i="5"/>
  <c r="K303" i="5"/>
  <c r="H224" i="5"/>
  <c r="J224" i="5" s="1"/>
  <c r="I224" i="5"/>
  <c r="K224" i="5"/>
  <c r="H217" i="5"/>
  <c r="J217" i="5" s="1"/>
  <c r="K217" i="5" s="1"/>
  <c r="I217" i="5"/>
  <c r="H218" i="5"/>
  <c r="J218" i="5" s="1"/>
  <c r="K218" i="5" s="1"/>
  <c r="I218" i="5"/>
  <c r="H219" i="5"/>
  <c r="J219" i="5" s="1"/>
  <c r="I219" i="5"/>
  <c r="K219" i="5"/>
  <c r="H47" i="5"/>
  <c r="J47" i="5" s="1"/>
  <c r="I47" i="5"/>
  <c r="K47" i="5"/>
  <c r="H42" i="5"/>
  <c r="J42" i="5" s="1"/>
  <c r="K42" i="5" s="1"/>
  <c r="I42" i="5"/>
  <c r="H48" i="5"/>
  <c r="J48" i="5" s="1"/>
  <c r="K48" i="5" s="1"/>
  <c r="I48" i="5"/>
  <c r="H385" i="5"/>
  <c r="J385" i="5" s="1"/>
  <c r="I385" i="5"/>
  <c r="K385" i="5"/>
  <c r="H386" i="5"/>
  <c r="J386" i="5" s="1"/>
  <c r="I386" i="5"/>
  <c r="K386" i="5"/>
  <c r="H375" i="5"/>
  <c r="J375" i="5" s="1"/>
  <c r="K375" i="5" s="1"/>
  <c r="I375" i="5"/>
  <c r="H376" i="5"/>
  <c r="J376" i="5" s="1"/>
  <c r="K376" i="5" s="1"/>
  <c r="I376" i="5"/>
  <c r="H434" i="5"/>
  <c r="J434" i="5" s="1"/>
  <c r="I434" i="5"/>
  <c r="K434" i="5"/>
  <c r="H359" i="5"/>
  <c r="I359" i="5"/>
  <c r="J359" i="5"/>
  <c r="K359" i="5"/>
  <c r="H54" i="5"/>
  <c r="I54" i="5"/>
  <c r="J54" i="5"/>
  <c r="K54" i="5"/>
  <c r="H294" i="5"/>
  <c r="I294" i="5"/>
  <c r="J294" i="5"/>
  <c r="K294" i="5"/>
  <c r="H437" i="5"/>
  <c r="I437" i="5"/>
  <c r="J437" i="5"/>
  <c r="K437" i="5"/>
  <c r="H438" i="5"/>
  <c r="I438" i="5"/>
  <c r="J438" i="5"/>
  <c r="K438" i="5"/>
  <c r="H439" i="5"/>
  <c r="I439" i="5"/>
  <c r="J439" i="5"/>
  <c r="K439" i="5"/>
  <c r="H350" i="5"/>
  <c r="I350" i="5"/>
  <c r="J350" i="5"/>
  <c r="K350" i="5"/>
  <c r="H195" i="5"/>
  <c r="I195" i="5"/>
  <c r="J195" i="5"/>
  <c r="K195" i="5"/>
  <c r="H193" i="5"/>
  <c r="I193" i="5"/>
  <c r="J193" i="5"/>
  <c r="K193" i="5"/>
  <c r="H196" i="5"/>
  <c r="I196" i="5"/>
  <c r="J196" i="5"/>
  <c r="K196" i="5"/>
  <c r="H194" i="5"/>
  <c r="I194" i="5"/>
  <c r="J194" i="5"/>
  <c r="K194" i="5"/>
  <c r="H345" i="5"/>
  <c r="I345" i="5"/>
  <c r="J345" i="5"/>
  <c r="K345" i="5"/>
  <c r="H346" i="5"/>
  <c r="I346" i="5"/>
  <c r="J346" i="5"/>
  <c r="K346" i="5"/>
  <c r="H276" i="5"/>
  <c r="I276" i="5"/>
  <c r="J276" i="5"/>
  <c r="K276" i="5"/>
  <c r="H49" i="5"/>
  <c r="I49" i="5"/>
  <c r="J49" i="5"/>
  <c r="K49" i="5"/>
  <c r="H43" i="5"/>
  <c r="I43" i="5"/>
  <c r="J43" i="5"/>
  <c r="K43" i="5"/>
  <c r="H50" i="5"/>
  <c r="I50" i="5"/>
  <c r="J50" i="5"/>
  <c r="K50" i="5"/>
  <c r="H203" i="5"/>
  <c r="I203" i="5"/>
  <c r="J203" i="5"/>
  <c r="K203" i="5"/>
  <c r="H204" i="5"/>
  <c r="I204" i="5"/>
  <c r="J204" i="5"/>
  <c r="K204" i="5"/>
  <c r="H205" i="5"/>
  <c r="I205" i="5"/>
  <c r="J205" i="5"/>
  <c r="K205" i="5"/>
  <c r="H55" i="5"/>
  <c r="I55" i="5"/>
  <c r="J55" i="5"/>
  <c r="K55" i="5"/>
  <c r="H56" i="5"/>
  <c r="I56" i="5"/>
  <c r="J56" i="5"/>
  <c r="K56" i="5"/>
  <c r="H473" i="5"/>
  <c r="I473" i="5"/>
  <c r="J473" i="5"/>
  <c r="K473" i="5"/>
  <c r="H183" i="5"/>
  <c r="I183" i="5"/>
  <c r="J183" i="5"/>
  <c r="K183" i="5"/>
  <c r="H474" i="5"/>
  <c r="I474" i="5"/>
  <c r="J474" i="5"/>
  <c r="K474" i="5"/>
  <c r="H475" i="5"/>
  <c r="I475" i="5"/>
  <c r="J475" i="5"/>
  <c r="K475" i="5"/>
  <c r="H134" i="5"/>
  <c r="I134" i="5"/>
  <c r="J134" i="5"/>
  <c r="K134" i="5"/>
  <c r="H135" i="5"/>
  <c r="I135" i="5"/>
  <c r="J135" i="5"/>
  <c r="K135" i="5"/>
  <c r="H348" i="5"/>
  <c r="I348" i="5"/>
  <c r="J348" i="5"/>
  <c r="K348" i="5"/>
  <c r="H34" i="5"/>
  <c r="I34" i="5"/>
  <c r="J34" i="5"/>
  <c r="K34" i="5"/>
  <c r="H225" i="5"/>
  <c r="I225" i="5"/>
  <c r="J225" i="5"/>
  <c r="K225" i="5"/>
  <c r="H6" i="5"/>
  <c r="I6" i="5"/>
  <c r="J6" i="5"/>
  <c r="K6" i="5"/>
  <c r="H36" i="5"/>
  <c r="I36" i="5"/>
  <c r="J36" i="5"/>
  <c r="K36" i="5"/>
  <c r="H278" i="5"/>
  <c r="I278" i="5"/>
  <c r="J278" i="5"/>
  <c r="K278" i="5"/>
  <c r="H446" i="5"/>
  <c r="I446" i="5"/>
  <c r="J446" i="5"/>
  <c r="K446" i="5"/>
  <c r="H357" i="5"/>
  <c r="I357" i="5"/>
  <c r="J357" i="5"/>
  <c r="K357" i="5"/>
  <c r="H221" i="5"/>
  <c r="I221" i="5"/>
  <c r="J221" i="5"/>
  <c r="K221" i="5"/>
  <c r="H232" i="5"/>
  <c r="I232" i="5"/>
  <c r="J232" i="5"/>
  <c r="K232" i="5"/>
  <c r="H233" i="5"/>
  <c r="I233" i="5"/>
  <c r="J233" i="5"/>
  <c r="K233" i="5"/>
  <c r="H360" i="5"/>
  <c r="I360" i="5"/>
  <c r="J360" i="5"/>
  <c r="K360" i="5"/>
  <c r="H353" i="5"/>
  <c r="I353" i="5"/>
  <c r="J353" i="5"/>
  <c r="K353" i="5"/>
  <c r="H351" i="5"/>
  <c r="I351" i="5"/>
  <c r="J351" i="5"/>
  <c r="K351" i="5"/>
  <c r="H356" i="5"/>
  <c r="I356" i="5"/>
  <c r="J356" i="5"/>
  <c r="K356" i="5"/>
  <c r="H206" i="5"/>
  <c r="I206" i="5"/>
  <c r="J206" i="5"/>
  <c r="K206" i="5"/>
  <c r="H401" i="5"/>
  <c r="I401" i="5"/>
  <c r="J401" i="5"/>
  <c r="K401" i="5"/>
  <c r="H399" i="5"/>
  <c r="I399" i="5"/>
  <c r="J399" i="5"/>
  <c r="K399" i="5"/>
  <c r="H274" i="5"/>
  <c r="I274" i="5"/>
  <c r="J274" i="5"/>
  <c r="K274" i="5"/>
  <c r="H315" i="5"/>
  <c r="I315" i="5"/>
  <c r="J315" i="5"/>
  <c r="K315" i="5"/>
  <c r="H227" i="5"/>
  <c r="I227" i="5"/>
  <c r="J227" i="5"/>
  <c r="K227" i="5"/>
  <c r="H35" i="5"/>
  <c r="I35" i="5"/>
  <c r="J35" i="5"/>
  <c r="K35" i="5"/>
  <c r="H435" i="5"/>
  <c r="I435" i="5"/>
  <c r="J435" i="5"/>
  <c r="K435" i="5"/>
  <c r="H222" i="5"/>
  <c r="I222" i="5"/>
  <c r="J222" i="5"/>
  <c r="K222" i="5"/>
  <c r="H223" i="5"/>
  <c r="I223" i="5"/>
  <c r="J223" i="5"/>
  <c r="K223" i="5"/>
  <c r="H373" i="5"/>
  <c r="I373" i="5"/>
  <c r="J373" i="5"/>
  <c r="K373" i="5"/>
  <c r="H374" i="5"/>
  <c r="I374" i="5"/>
  <c r="J374" i="5"/>
  <c r="K374" i="5"/>
  <c r="H387" i="5"/>
  <c r="I387" i="5"/>
  <c r="J387" i="5"/>
  <c r="K387" i="5"/>
  <c r="H388" i="5"/>
  <c r="I388" i="5"/>
  <c r="J388" i="5"/>
  <c r="K388" i="5"/>
  <c r="H358" i="5"/>
  <c r="I358" i="5"/>
  <c r="J358" i="5"/>
  <c r="K358" i="5"/>
  <c r="H352" i="5"/>
  <c r="I352" i="5"/>
  <c r="J352" i="5"/>
  <c r="K352" i="5"/>
  <c r="I184" i="5"/>
  <c r="H184" i="5"/>
  <c r="H185" i="5"/>
  <c r="I185" i="5"/>
  <c r="H377" i="5"/>
  <c r="J377" i="5" s="1"/>
  <c r="K377" i="5" s="1"/>
  <c r="I377" i="5"/>
  <c r="H378" i="5"/>
  <c r="I378" i="5"/>
  <c r="H447" i="5"/>
  <c r="J447" i="5" s="1"/>
  <c r="K447" i="5" s="1"/>
  <c r="I447" i="5"/>
  <c r="H160" i="5"/>
  <c r="I160" i="5"/>
  <c r="H161" i="5"/>
  <c r="J161" i="5" s="1"/>
  <c r="K161" i="5" s="1"/>
  <c r="I161" i="5"/>
  <c r="H379" i="5"/>
  <c r="I379" i="5"/>
  <c r="H380" i="5"/>
  <c r="J380" i="5" s="1"/>
  <c r="K380" i="5" s="1"/>
  <c r="I380" i="5"/>
  <c r="H114" i="5"/>
  <c r="I114" i="5"/>
  <c r="H125" i="5"/>
  <c r="J125" i="5" s="1"/>
  <c r="K125" i="5" s="1"/>
  <c r="I125" i="5"/>
  <c r="H167" i="5"/>
  <c r="I167" i="5"/>
  <c r="H168" i="5"/>
  <c r="J168" i="5" s="1"/>
  <c r="K168" i="5" s="1"/>
  <c r="I168" i="5"/>
  <c r="H444" i="5"/>
  <c r="I444" i="5"/>
  <c r="H296" i="5"/>
  <c r="J296" i="5" s="1"/>
  <c r="K296" i="5" s="1"/>
  <c r="I296" i="5"/>
  <c r="H81" i="5"/>
  <c r="I81" i="5"/>
  <c r="H82" i="5"/>
  <c r="J82" i="5" s="1"/>
  <c r="K82" i="5" s="1"/>
  <c r="I82" i="5"/>
  <c r="H154" i="5"/>
  <c r="I154" i="5"/>
  <c r="H155" i="5"/>
  <c r="J155" i="5" s="1"/>
  <c r="K155" i="5" s="1"/>
  <c r="I155" i="5"/>
  <c r="H448" i="5"/>
  <c r="I448" i="5"/>
  <c r="H369" i="5"/>
  <c r="J369" i="5" s="1"/>
  <c r="K369" i="5" s="1"/>
  <c r="I369" i="5"/>
  <c r="H370" i="5"/>
  <c r="I370" i="5"/>
  <c r="H381" i="5"/>
  <c r="J381" i="5" s="1"/>
  <c r="K381" i="5" s="1"/>
  <c r="I381" i="5"/>
  <c r="H382" i="5"/>
  <c r="I382" i="5"/>
  <c r="H436" i="5"/>
  <c r="J436" i="5" s="1"/>
  <c r="K436" i="5" s="1"/>
  <c r="I436" i="5"/>
  <c r="H442" i="5"/>
  <c r="I442" i="5"/>
  <c r="H57" i="5"/>
  <c r="J57" i="5" s="1"/>
  <c r="K57" i="5" s="1"/>
  <c r="I57" i="5"/>
  <c r="H129" i="5"/>
  <c r="I129" i="5"/>
  <c r="H130" i="5"/>
  <c r="J130" i="5" s="1"/>
  <c r="K130" i="5" s="1"/>
  <c r="I130" i="5"/>
  <c r="H115" i="5"/>
  <c r="I115" i="5"/>
  <c r="H113" i="5"/>
  <c r="J113" i="5" s="1"/>
  <c r="K113" i="5" s="1"/>
  <c r="I113" i="5"/>
  <c r="H124" i="5"/>
  <c r="I124" i="5"/>
  <c r="H150" i="5"/>
  <c r="J150" i="5" s="1"/>
  <c r="K150" i="5" s="1"/>
  <c r="I150" i="5"/>
  <c r="H151" i="5"/>
  <c r="I151" i="5"/>
  <c r="H79" i="5"/>
  <c r="J79" i="5" s="1"/>
  <c r="K79" i="5" s="1"/>
  <c r="I79" i="5"/>
  <c r="H80" i="5"/>
  <c r="I80" i="5"/>
  <c r="H20" i="5"/>
  <c r="J20" i="5" s="1"/>
  <c r="K20" i="5" s="1"/>
  <c r="I20" i="5"/>
  <c r="H21" i="5"/>
  <c r="I21" i="5"/>
  <c r="H19" i="5"/>
  <c r="J19" i="5" s="1"/>
  <c r="K19" i="5" s="1"/>
  <c r="I19" i="5"/>
  <c r="H13" i="5"/>
  <c r="I13" i="5"/>
  <c r="H14" i="5"/>
  <c r="J14" i="5" s="1"/>
  <c r="K14" i="5" s="1"/>
  <c r="I14" i="5"/>
  <c r="H15" i="5"/>
  <c r="I15" i="5"/>
  <c r="H16" i="5"/>
  <c r="J16" i="5" s="1"/>
  <c r="K16" i="5" s="1"/>
  <c r="I16" i="5"/>
  <c r="H17" i="5"/>
  <c r="I17" i="5"/>
  <c r="H83" i="5"/>
  <c r="J83" i="5" s="1"/>
  <c r="K83" i="5" s="1"/>
  <c r="I83" i="5"/>
  <c r="H84" i="5"/>
  <c r="I84" i="5"/>
  <c r="H162" i="5"/>
  <c r="J162" i="5" s="1"/>
  <c r="K162" i="5" s="1"/>
  <c r="I162" i="5"/>
  <c r="H163" i="5"/>
  <c r="I163" i="5"/>
  <c r="H198" i="5"/>
  <c r="J198" i="5" s="1"/>
  <c r="K198" i="5" s="1"/>
  <c r="I198" i="5"/>
  <c r="H201" i="5"/>
  <c r="I201" i="5"/>
  <c r="H112" i="5"/>
  <c r="J112" i="5" s="1"/>
  <c r="K112" i="5" s="1"/>
  <c r="I112" i="5"/>
  <c r="H243" i="5"/>
  <c r="I243" i="5"/>
  <c r="H12" i="5"/>
  <c r="J12" i="5" s="1"/>
  <c r="K12" i="5" s="1"/>
  <c r="I12" i="5"/>
  <c r="H199" i="5"/>
  <c r="I199" i="5"/>
  <c r="H117" i="5"/>
  <c r="J117" i="5" s="1"/>
  <c r="K117" i="5" s="1"/>
  <c r="I117" i="5"/>
  <c r="H116" i="5"/>
  <c r="I116" i="5"/>
  <c r="H126" i="5"/>
  <c r="J126" i="5" s="1"/>
  <c r="K126" i="5" s="1"/>
  <c r="I126" i="5"/>
  <c r="H453" i="5"/>
  <c r="I453" i="5"/>
  <c r="H454" i="5"/>
  <c r="J454" i="5" s="1"/>
  <c r="K454" i="5" s="1"/>
  <c r="I454" i="5"/>
  <c r="H311" i="5"/>
  <c r="I311" i="5"/>
  <c r="H313" i="5"/>
  <c r="J313" i="5" s="1"/>
  <c r="K313" i="5" s="1"/>
  <c r="I313" i="5"/>
  <c r="H312" i="5"/>
  <c r="I312" i="5"/>
  <c r="H314" i="5"/>
  <c r="J314" i="5" s="1"/>
  <c r="K314" i="5" s="1"/>
  <c r="I314" i="5"/>
  <c r="H211" i="5"/>
  <c r="I211" i="5"/>
  <c r="H111" i="5"/>
  <c r="J111" i="5" s="1"/>
  <c r="K111" i="5" s="1"/>
  <c r="I111" i="5"/>
  <c r="H279" i="5"/>
  <c r="I279" i="5"/>
  <c r="H280" i="5"/>
  <c r="J280" i="5" s="1"/>
  <c r="K280" i="5" s="1"/>
  <c r="I280" i="5"/>
  <c r="H365" i="5"/>
  <c r="I365" i="5"/>
  <c r="H366" i="5"/>
  <c r="J366" i="5" s="1"/>
  <c r="K366" i="5" s="1"/>
  <c r="I366" i="5"/>
  <c r="H300" i="5"/>
  <c r="I300" i="5"/>
  <c r="H301" i="5"/>
  <c r="J301" i="5" s="1"/>
  <c r="K301" i="5" s="1"/>
  <c r="I301" i="5"/>
  <c r="H298" i="5"/>
  <c r="I298" i="5"/>
  <c r="H297" i="5"/>
  <c r="J297" i="5" s="1"/>
  <c r="K297" i="5" s="1"/>
  <c r="I297" i="5"/>
  <c r="H304" i="5"/>
  <c r="I304" i="5"/>
  <c r="H75" i="5"/>
  <c r="J75" i="5" s="1"/>
  <c r="K75" i="5" s="1"/>
  <c r="I75" i="5"/>
  <c r="H371" i="5"/>
  <c r="I371" i="5"/>
  <c r="H372" i="5"/>
  <c r="J372" i="5" s="1"/>
  <c r="K372" i="5" s="1"/>
  <c r="I372" i="5"/>
  <c r="H383" i="5"/>
  <c r="I383" i="5"/>
  <c r="H384" i="5"/>
  <c r="J384" i="5" s="1"/>
  <c r="K384" i="5" s="1"/>
  <c r="I384" i="5"/>
  <c r="H361" i="5"/>
  <c r="I361" i="5"/>
  <c r="H240" i="5"/>
  <c r="J240" i="5" s="1"/>
  <c r="K240" i="5" s="1"/>
  <c r="I240" i="5"/>
  <c r="I78" i="5"/>
  <c r="H78" i="5"/>
  <c r="J190" i="5" l="1"/>
  <c r="K190" i="5" s="1"/>
  <c r="J331" i="5"/>
  <c r="K331" i="5" s="1"/>
  <c r="J361" i="5"/>
  <c r="K361" i="5" s="1"/>
  <c r="J383" i="5"/>
  <c r="K383" i="5" s="1"/>
  <c r="J371" i="5"/>
  <c r="K371" i="5" s="1"/>
  <c r="J304" i="5"/>
  <c r="K304" i="5" s="1"/>
  <c r="J298" i="5"/>
  <c r="K298" i="5" s="1"/>
  <c r="J300" i="5"/>
  <c r="K300" i="5" s="1"/>
  <c r="J365" i="5"/>
  <c r="K365" i="5" s="1"/>
  <c r="J279" i="5"/>
  <c r="K279" i="5" s="1"/>
  <c r="J211" i="5"/>
  <c r="K211" i="5" s="1"/>
  <c r="J312" i="5"/>
  <c r="K312" i="5" s="1"/>
  <c r="J311" i="5"/>
  <c r="K311" i="5" s="1"/>
  <c r="J453" i="5"/>
  <c r="K453" i="5" s="1"/>
  <c r="J116" i="5"/>
  <c r="K116" i="5" s="1"/>
  <c r="J199" i="5"/>
  <c r="K199" i="5" s="1"/>
  <c r="J243" i="5"/>
  <c r="K243" i="5" s="1"/>
  <c r="J201" i="5"/>
  <c r="K201" i="5" s="1"/>
  <c r="J163" i="5"/>
  <c r="K163" i="5" s="1"/>
  <c r="J84" i="5"/>
  <c r="K84" i="5" s="1"/>
  <c r="J17" i="5"/>
  <c r="K17" i="5" s="1"/>
  <c r="J15" i="5"/>
  <c r="K15" i="5" s="1"/>
  <c r="J13" i="5"/>
  <c r="K13" i="5" s="1"/>
  <c r="J21" i="5"/>
  <c r="K21" i="5" s="1"/>
  <c r="J80" i="5"/>
  <c r="K80" i="5" s="1"/>
  <c r="J151" i="5"/>
  <c r="K151" i="5" s="1"/>
  <c r="J124" i="5"/>
  <c r="K124" i="5" s="1"/>
  <c r="J115" i="5"/>
  <c r="K115" i="5" s="1"/>
  <c r="J129" i="5"/>
  <c r="K129" i="5" s="1"/>
  <c r="J442" i="5"/>
  <c r="K442" i="5" s="1"/>
  <c r="J382" i="5"/>
  <c r="K382" i="5" s="1"/>
  <c r="J370" i="5"/>
  <c r="K370" i="5" s="1"/>
  <c r="J448" i="5"/>
  <c r="K448" i="5" s="1"/>
  <c r="J154" i="5"/>
  <c r="K154" i="5" s="1"/>
  <c r="J81" i="5"/>
  <c r="K81" i="5" s="1"/>
  <c r="J444" i="5"/>
  <c r="K444" i="5" s="1"/>
  <c r="J167" i="5"/>
  <c r="K167" i="5" s="1"/>
  <c r="J114" i="5"/>
  <c r="K114" i="5" s="1"/>
  <c r="J379" i="5"/>
  <c r="K379" i="5" s="1"/>
  <c r="J160" i="5"/>
  <c r="K160" i="5" s="1"/>
  <c r="J378" i="5"/>
  <c r="K378" i="5" s="1"/>
  <c r="J185" i="5"/>
  <c r="K185" i="5" s="1"/>
  <c r="J266" i="5"/>
  <c r="K266" i="5" s="1"/>
  <c r="J295" i="5"/>
  <c r="K295" i="5" s="1"/>
  <c r="J428" i="5"/>
  <c r="K428" i="5" s="1"/>
  <c r="J409" i="5"/>
  <c r="K409" i="5" s="1"/>
  <c r="J146" i="5"/>
  <c r="K146" i="5" s="1"/>
  <c r="J184" i="5"/>
  <c r="K184" i="5" s="1"/>
  <c r="J277" i="5"/>
  <c r="K277" i="5" s="1"/>
  <c r="J431" i="5"/>
  <c r="K431" i="5" s="1"/>
  <c r="J250" i="5"/>
  <c r="K250" i="5" s="1"/>
  <c r="J249" i="5"/>
  <c r="K249" i="5" s="1"/>
  <c r="J336" i="5"/>
  <c r="K336" i="5" s="1"/>
  <c r="J66" i="5"/>
  <c r="K66" i="5" s="1"/>
  <c r="J259" i="5"/>
  <c r="K259" i="5" s="1"/>
  <c r="J108" i="5"/>
  <c r="K108" i="5" s="1"/>
  <c r="J289" i="5"/>
  <c r="K289" i="5" s="1"/>
  <c r="J5" i="5"/>
  <c r="K5" i="5" s="1"/>
  <c r="J395" i="5"/>
  <c r="K395" i="5" s="1"/>
  <c r="J410" i="5"/>
  <c r="K410" i="5" s="1"/>
  <c r="J397" i="5"/>
  <c r="K397" i="5" s="1"/>
  <c r="J174" i="5"/>
  <c r="K174" i="5" s="1"/>
  <c r="J251" i="5"/>
  <c r="K251" i="5" s="1"/>
  <c r="J176" i="5"/>
  <c r="K176" i="5" s="1"/>
  <c r="J307" i="5"/>
  <c r="K307" i="5" s="1"/>
  <c r="J85" i="5"/>
  <c r="K85" i="5" s="1"/>
  <c r="J86" i="5"/>
  <c r="K86" i="5" s="1"/>
  <c r="J340" i="5"/>
  <c r="K340" i="5" s="1"/>
  <c r="J337" i="5"/>
  <c r="K337" i="5" s="1"/>
  <c r="J339" i="5"/>
  <c r="K339" i="5" s="1"/>
  <c r="J394" i="5"/>
  <c r="K394" i="5" s="1"/>
  <c r="J210" i="5"/>
  <c r="K210" i="5" s="1"/>
  <c r="J148" i="5"/>
  <c r="K148" i="5" s="1"/>
  <c r="J237" i="5"/>
  <c r="K237" i="5" s="1"/>
  <c r="J333" i="5"/>
  <c r="K333" i="5" s="1"/>
  <c r="J330" i="5"/>
  <c r="K330" i="5" s="1"/>
  <c r="J87" i="5"/>
  <c r="K87" i="5" s="1"/>
  <c r="J187" i="5"/>
  <c r="K187" i="5" s="1"/>
  <c r="J413" i="5"/>
  <c r="K413" i="5" s="1"/>
  <c r="J411" i="5"/>
  <c r="K411" i="5" s="1"/>
  <c r="J147" i="5"/>
  <c r="K147" i="5" s="1"/>
  <c r="J334" i="5"/>
  <c r="K334" i="5" s="1"/>
  <c r="J145" i="5"/>
  <c r="K145" i="5" s="1"/>
  <c r="J445" i="5"/>
  <c r="K445" i="5" s="1"/>
  <c r="J451" i="5"/>
  <c r="K451" i="5" s="1"/>
  <c r="J329" i="5"/>
  <c r="K329" i="5" s="1"/>
  <c r="J452" i="5"/>
  <c r="K452" i="5" s="1"/>
  <c r="J238" i="5"/>
  <c r="K238" i="5" s="1"/>
  <c r="J212" i="5"/>
  <c r="K212" i="5" s="1"/>
  <c r="J228" i="5"/>
  <c r="K228" i="5" s="1"/>
  <c r="J215" i="5"/>
  <c r="K215" i="5" s="1"/>
  <c r="J208" i="5"/>
  <c r="K208" i="5" s="1"/>
  <c r="J400" i="5"/>
  <c r="K400" i="5" s="1"/>
  <c r="J235" i="5"/>
  <c r="K235" i="5" s="1"/>
  <c r="J415" i="5"/>
  <c r="K415" i="5" s="1"/>
  <c r="J119" i="5"/>
  <c r="K119" i="5" s="1"/>
  <c r="J78" i="5"/>
  <c r="K78" i="5" s="1"/>
</calcChain>
</file>

<file path=xl/sharedStrings.xml><?xml version="1.0" encoding="utf-8"?>
<sst xmlns="http://schemas.openxmlformats.org/spreadsheetml/2006/main" count="3809" uniqueCount="1614">
  <si>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</si>
  <si>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</si>
  <si>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</si>
  <si>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</si>
  <si>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</si>
  <si>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</si>
  <si>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</si>
  <si>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</si>
  <si>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</si>
  <si>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</si>
  <si>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</si>
  <si>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Абакавир</t>
  </si>
  <si>
    <t>Азитромицин</t>
  </si>
  <si>
    <t>Аминофиллин</t>
  </si>
  <si>
    <t>Амлодипин</t>
  </si>
  <si>
    <t>Амоксициллин</t>
  </si>
  <si>
    <t>Бисакодил</t>
  </si>
  <si>
    <t>Бисопролол</t>
  </si>
  <si>
    <t>Бортезомиб</t>
  </si>
  <si>
    <t>Винпоцетин</t>
  </si>
  <si>
    <t>Вода</t>
  </si>
  <si>
    <t>Вода для инъекций</t>
  </si>
  <si>
    <t>раствор для внутривенного и внутримышечного введения, 5 мг/мл, 2 мл - ампулы (10)  - пачки картонные</t>
  </si>
  <si>
    <t>Ибупрофен</t>
  </si>
  <si>
    <t>Изосорбида динитрат</t>
  </si>
  <si>
    <t>Иммуноглобулин против клещевого энцефалита</t>
  </si>
  <si>
    <t>Иммуноглобулин человека против клещевого энцефалита</t>
  </si>
  <si>
    <t>концентрат для приготовления раствора для инфузий, 20 мг/мл, 5 мл - флаконы (1)  - пачки картонные</t>
  </si>
  <si>
    <t>Аспаркам-L</t>
  </si>
  <si>
    <t>Калия йодид</t>
  </si>
  <si>
    <t>Кальция глюконат</t>
  </si>
  <si>
    <t>Канамицин</t>
  </si>
  <si>
    <t>Капецитабин</t>
  </si>
  <si>
    <t>Кларитромицин</t>
  </si>
  <si>
    <t>Клопидогрел</t>
  </si>
  <si>
    <t>Ксилометазолин</t>
  </si>
  <si>
    <t>Левофлоксацин</t>
  </si>
  <si>
    <t>Лидокаин</t>
  </si>
  <si>
    <t>Линезолид</t>
  </si>
  <si>
    <t>Лозартан</t>
  </si>
  <si>
    <t>Метоклопрамид</t>
  </si>
  <si>
    <t>Метотрексат</t>
  </si>
  <si>
    <t>Микофенолата мофетил</t>
  </si>
  <si>
    <t>Омепразол</t>
  </si>
  <si>
    <t>Осельтамивир</t>
  </si>
  <si>
    <t>Панкреатин</t>
  </si>
  <si>
    <t>Пирацетам</t>
  </si>
  <si>
    <t>Преднизолон</t>
  </si>
  <si>
    <t>Растворы для перитонеального диализа</t>
  </si>
  <si>
    <t>Рисперидон</t>
  </si>
  <si>
    <t>Ропивакаин</t>
  </si>
  <si>
    <t>Симвастатин</t>
  </si>
  <si>
    <t>Тиамин</t>
  </si>
  <si>
    <t>Тиоктовая кислота</t>
  </si>
  <si>
    <t>Флуконазол</t>
  </si>
  <si>
    <t>Хлорамфеникол</t>
  </si>
  <si>
    <t>таблетки, 500 мг, 10 шт. - упаковки ячейковые контурные (1)  - пачки картонные</t>
  </si>
  <si>
    <t>Цефотаксим</t>
  </si>
  <si>
    <t>Ципрофлоксацин</t>
  </si>
  <si>
    <t>Этопозид</t>
  </si>
  <si>
    <t>Парацетамол</t>
  </si>
  <si>
    <t>Амброксол</t>
  </si>
  <si>
    <t>Гидрокортизон</t>
  </si>
  <si>
    <t>Дабигатрана этексилат</t>
  </si>
  <si>
    <t>Эверолимус</t>
  </si>
  <si>
    <t>Урапидил</t>
  </si>
  <si>
    <t>Эпоэтин альфа</t>
  </si>
  <si>
    <t>Метопролол</t>
  </si>
  <si>
    <t>Беклометазон</t>
  </si>
  <si>
    <t>Дазатиниб</t>
  </si>
  <si>
    <t>Фуросемид</t>
  </si>
  <si>
    <t>Атазанавир</t>
  </si>
  <si>
    <t>Кетопрофен</t>
  </si>
  <si>
    <t>Артрум</t>
  </si>
  <si>
    <t>ЛП-000610</t>
  </si>
  <si>
    <t>Рифампицин</t>
  </si>
  <si>
    <t>Калия хлорид</t>
  </si>
  <si>
    <t>ЛП-000345</t>
  </si>
  <si>
    <t>Винорелбин</t>
  </si>
  <si>
    <t>Эпинефрин</t>
  </si>
  <si>
    <t>Эуфиллин</t>
  </si>
  <si>
    <t>Карведилол</t>
  </si>
  <si>
    <t>Холина альфосцерат</t>
  </si>
  <si>
    <t>Тиолипон</t>
  </si>
  <si>
    <t>ЛП-001209</t>
  </si>
  <si>
    <t>Леветирацетам</t>
  </si>
  <si>
    <t>Кеторолак</t>
  </si>
  <si>
    <t>порошок для приготовления раствора для внутривенного и внутримышечного введения, 1 г, 1 г - флаконы (1)  - пачки картонные</t>
  </si>
  <si>
    <t>капсулы, 400 мг, 14 шт. - блистеры (1)  - пачки картонные</t>
  </si>
  <si>
    <t>Бетагистин</t>
  </si>
  <si>
    <t>Ралтегравир</t>
  </si>
  <si>
    <t>Эноксапарин натрия</t>
  </si>
  <si>
    <t>Водорода пероксид</t>
  </si>
  <si>
    <t>Перекись водорода</t>
  </si>
  <si>
    <t>ЛП-001779</t>
  </si>
  <si>
    <t>4813331000023</t>
  </si>
  <si>
    <t>Индапамид</t>
  </si>
  <si>
    <t>Карбамазепин</t>
  </si>
  <si>
    <t>Амосин</t>
  </si>
  <si>
    <t>Зидовудин</t>
  </si>
  <si>
    <t>Ретровир</t>
  </si>
  <si>
    <t>Изониазид</t>
  </si>
  <si>
    <t>Альбумин человека</t>
  </si>
  <si>
    <t>Альбумин</t>
  </si>
  <si>
    <t>ЛС-000307</t>
  </si>
  <si>
    <t>ЛСР-003895/07</t>
  </si>
  <si>
    <t>Этравирин</t>
  </si>
  <si>
    <t>Ривароксабан</t>
  </si>
  <si>
    <t>раствор для инфузий, 20%, 100 мл - бутылки (1)  - пачки картонные</t>
  </si>
  <si>
    <t>ЛСР-008793/10</t>
  </si>
  <si>
    <t>Глицин</t>
  </si>
  <si>
    <t>Умифеновир</t>
  </si>
  <si>
    <t>Инсулин аспарт</t>
  </si>
  <si>
    <t>4602206001551</t>
  </si>
  <si>
    <t>Инсулин аспарт двухфазный</t>
  </si>
  <si>
    <t>4602206001537</t>
  </si>
  <si>
    <t>Урсодезоксихолевая кислота</t>
  </si>
  <si>
    <t>Пирибедил</t>
  </si>
  <si>
    <t>таблетки, 80 мг, 10 шт. - упаковки ячейковые контурные (2)  - пачки картонные</t>
  </si>
  <si>
    <t>Цефазолин</t>
  </si>
  <si>
    <t xml:space="preserve">Вл.Вып.к.Перв.Уп.Втор.Уп.Пр.Дальхимфарм ОАО, Россия (2702010564); </t>
  </si>
  <si>
    <t>Лактулоза</t>
  </si>
  <si>
    <t>П N011717/02</t>
  </si>
  <si>
    <t>C02CA06</t>
  </si>
  <si>
    <t>J01MA02</t>
  </si>
  <si>
    <t>M01AE01</t>
  </si>
  <si>
    <t>N02BE01</t>
  </si>
  <si>
    <t>J01FA09</t>
  </si>
  <si>
    <t>R03BA01</t>
  </si>
  <si>
    <t>Инсулин деглудек+Инсулин аспарт</t>
  </si>
  <si>
    <t>A10AD06</t>
  </si>
  <si>
    <t>Эрибулин</t>
  </si>
  <si>
    <t>L01XX41</t>
  </si>
  <si>
    <t>R05CB06</t>
  </si>
  <si>
    <t>N07AX02</t>
  </si>
  <si>
    <t>Сугаммадекс</t>
  </si>
  <si>
    <t>V03AB35</t>
  </si>
  <si>
    <t>Тикагрелор</t>
  </si>
  <si>
    <t>C09CA01</t>
  </si>
  <si>
    <t>A09AA02</t>
  </si>
  <si>
    <t>A16AX01</t>
  </si>
  <si>
    <t>N07CA01</t>
  </si>
  <si>
    <t>J01FA10</t>
  </si>
  <si>
    <t>Беклометазон+Формотерол</t>
  </si>
  <si>
    <t>капсулы, 200 мг, 10 шт. - упаковки ячейковые контурные (1)  - пачки картонные</t>
  </si>
  <si>
    <t>J05AX13</t>
  </si>
  <si>
    <t>таблетки, 40 мг, 10 шт. - упаковки ячейковые контурные (5)  - пачки картонные</t>
  </si>
  <si>
    <t>C10AA01</t>
  </si>
  <si>
    <t>C07AB07</t>
  </si>
  <si>
    <t>B05XA01</t>
  </si>
  <si>
    <t>C07AB02</t>
  </si>
  <si>
    <t>N06BX18</t>
  </si>
  <si>
    <t>N06BX03</t>
  </si>
  <si>
    <t>C03BA11</t>
  </si>
  <si>
    <t>J01XX08</t>
  </si>
  <si>
    <t>таблетки, 200 мг, 10 шт. - упаковки ячейковые контурные (5)  - пачки картонные</t>
  </si>
  <si>
    <t>N03AF01</t>
  </si>
  <si>
    <t>C08CA01</t>
  </si>
  <si>
    <t>J05AE08</t>
  </si>
  <si>
    <t>R01AA07</t>
  </si>
  <si>
    <t>таблетки, 250 мг, 10 шт. - упаковки ячейковые контурные (2)  - пачки картонные</t>
  </si>
  <si>
    <t>J01BA01</t>
  </si>
  <si>
    <t>таблетки, 500 мг, 10 шт. - упаковки ячейковые контурные (2)  - пачки картонные</t>
  </si>
  <si>
    <t>R03DA05</t>
  </si>
  <si>
    <t>концентрат для приготовления раствора для инфузий, 10 мг/мл, 5 мл - флаконы (1)  - пачки картонные</t>
  </si>
  <si>
    <t>Ранибизумаб</t>
  </si>
  <si>
    <t>S01LA04</t>
  </si>
  <si>
    <t>B01AB05</t>
  </si>
  <si>
    <t>J04AC01</t>
  </si>
  <si>
    <t>Вилдаглиптин</t>
  </si>
  <si>
    <t>A10BH02</t>
  </si>
  <si>
    <t>L01BA01</t>
  </si>
  <si>
    <t>M01AE03</t>
  </si>
  <si>
    <t>капсулы, 75 мг, 10 шт. - упаковки ячейковые контурные (1)  - пачки картонные</t>
  </si>
  <si>
    <t>B01AE07</t>
  </si>
  <si>
    <t>таблетки, 300 мг, 10 шт. - упаковки ячейковые контурные (10)  - пачки картонные</t>
  </si>
  <si>
    <t>N01BB02</t>
  </si>
  <si>
    <t>L01CA04</t>
  </si>
  <si>
    <t>концентрат для приготовления раствора для инфузий, 10 мг/мл, 1 мл - флаконы (1)  - пачки картонные</t>
  </si>
  <si>
    <t>J01DD01</t>
  </si>
  <si>
    <t>A06AD11</t>
  </si>
  <si>
    <t>таблетки, 100 мг, 10 шт. - упаковки ячейковые контурные (5)  - пачки картонные</t>
  </si>
  <si>
    <t>Адреналин</t>
  </si>
  <si>
    <t>C01CA24</t>
  </si>
  <si>
    <t>ЛС-001849</t>
  </si>
  <si>
    <t>4602676007701</t>
  </si>
  <si>
    <t>A03FA01</t>
  </si>
  <si>
    <t>J04AB02</t>
  </si>
  <si>
    <t>4602884009290</t>
  </si>
  <si>
    <t>таблетки, 24 мг, 10 шт. - упаковки ячейковые контурные (3)  - пачки картонные</t>
  </si>
  <si>
    <t>таблетки, 16 мг, 10 шт. - упаковки ячейковые контурные (3)  - пачки картонные</t>
  </si>
  <si>
    <t>капсулы, 250 мг, 10 шт. - упаковки ячейковые контурные (5)  - пачки картонные</t>
  </si>
  <si>
    <t>A05AA02</t>
  </si>
  <si>
    <t>J01CA04</t>
  </si>
  <si>
    <t>B03XA01</t>
  </si>
  <si>
    <t>J05AF01</t>
  </si>
  <si>
    <t>A12AA03</t>
  </si>
  <si>
    <t>D08AX01</t>
  </si>
  <si>
    <t>Йогексол</t>
  </si>
  <si>
    <t>V08AB02</t>
  </si>
  <si>
    <t>N03AX14</t>
  </si>
  <si>
    <t>V03AB21</t>
  </si>
  <si>
    <t>B05AA01</t>
  </si>
  <si>
    <t>таблетки, 125 мг, 10 шт. - упаковки ячейковые контурные (1)  - пачки картонные</t>
  </si>
  <si>
    <t>таблетки, 40 мг, 10 шт. - упаковки ячейковые контурные (1)  - пачки картонные</t>
  </si>
  <si>
    <t>C03CA01</t>
  </si>
  <si>
    <t>раствор для внутривенного и внутримышечного введения, 30 мг/мл, 1 мл - ампулы (10)  - пачки картонные</t>
  </si>
  <si>
    <t>M01AB15</t>
  </si>
  <si>
    <t>J01DB04</t>
  </si>
  <si>
    <t>J02AC01</t>
  </si>
  <si>
    <t>L04AA06</t>
  </si>
  <si>
    <t>B01AC04</t>
  </si>
  <si>
    <t>A02BC01</t>
  </si>
  <si>
    <t>B01AF01</t>
  </si>
  <si>
    <t>капсулы, 200 мг, 10 шт. - упаковки ячейковые контурные (2)  - пачки картонные</t>
  </si>
  <si>
    <t>J01GB04</t>
  </si>
  <si>
    <t>N07XX</t>
  </si>
  <si>
    <t>Фактор свертывания крови VIII</t>
  </si>
  <si>
    <t>B02BD02</t>
  </si>
  <si>
    <t>N04BC08</t>
  </si>
  <si>
    <t>J04AM06</t>
  </si>
  <si>
    <t>A11DA01</t>
  </si>
  <si>
    <t>H02AB06</t>
  </si>
  <si>
    <t>капсулы, 150 мг, 1 шт. - упаковки ячейковые контурные (1)  - пачки картонные</t>
  </si>
  <si>
    <t>капсулы, 250 мг, 10 шт. - упаковки ячейковые контурные (10)  - пачки картонные</t>
  </si>
  <si>
    <t>J05AX08</t>
  </si>
  <si>
    <t>N05AX08</t>
  </si>
  <si>
    <t>Железа [III] гидроксид сахарозный комплекс</t>
  </si>
  <si>
    <t>J05AF06</t>
  </si>
  <si>
    <t>Мебендазол</t>
  </si>
  <si>
    <t>P02CA01</t>
  </si>
  <si>
    <t>L01BC06</t>
  </si>
  <si>
    <t>концентрат для приготовления раствора для инфузий, 40 мг/мл, 10 мл - ампулы (10)  - пачки картонные</t>
  </si>
  <si>
    <t>ЛСР-005763/08</t>
  </si>
  <si>
    <t>раствор для внутривенного и внутримышечного введения, 100 мг/мл, 10 мл - ампулы (10)  - пачки картонные</t>
  </si>
  <si>
    <t>ЛСР-007580/08</t>
  </si>
  <si>
    <t>4605453001329</t>
  </si>
  <si>
    <t>4605453000995</t>
  </si>
  <si>
    <t>4605453001015</t>
  </si>
  <si>
    <t>4605453000988</t>
  </si>
  <si>
    <t>4605453001008</t>
  </si>
  <si>
    <t>Макрогол</t>
  </si>
  <si>
    <t>Соталол</t>
  </si>
  <si>
    <t>Фактор свертывания крови IX</t>
  </si>
  <si>
    <t>4607003669638</t>
  </si>
  <si>
    <t xml:space="preserve">Вл.Вып.к.Перв.Уп.Втор.Уп.Пр.Открытое акционерное общество "Уралбиофарм" (ОАО "Уралбиофарм"), Россия (6661000152); </t>
  </si>
  <si>
    <t>Бария сульфат</t>
  </si>
  <si>
    <t>Р N000178/01</t>
  </si>
  <si>
    <t>Бар-ВИПС</t>
  </si>
  <si>
    <t>Фактор свертывания крови VIII+Фактор Виллебранда</t>
  </si>
  <si>
    <t>A12CX</t>
  </si>
  <si>
    <t>V08BA02</t>
  </si>
  <si>
    <t>V07AB</t>
  </si>
  <si>
    <t>Аспаркам-УБФ</t>
  </si>
  <si>
    <t>ЛС-000348</t>
  </si>
  <si>
    <t>Пиридостигмина бромид</t>
  </si>
  <si>
    <t>ЛСР-006663/08</t>
  </si>
  <si>
    <t>Эральфон®</t>
  </si>
  <si>
    <t>4602521010900</t>
  </si>
  <si>
    <t>4602521010924</t>
  </si>
  <si>
    <t>4602884016151</t>
  </si>
  <si>
    <t>N07AA02</t>
  </si>
  <si>
    <t>C01DA08</t>
  </si>
  <si>
    <t>D07AA02</t>
  </si>
  <si>
    <t>суппозитории ректальные, 500 мг, 5 шт. - упаковки ячейковые контурные (2)  - пачки картонные</t>
  </si>
  <si>
    <t>капсулы, 150 мг, 2 шт. - упаковки ячейковые контурные (1)  - пачки картонные</t>
  </si>
  <si>
    <t>Калия аспарагинат+Магния аспарагинат</t>
  </si>
  <si>
    <t>C07AG02</t>
  </si>
  <si>
    <t>таблетки, 25 мг, 10 шт. - упаковки ячейковые контурные (3)  - пачки картонные</t>
  </si>
  <si>
    <t>ЛП-003126</t>
  </si>
  <si>
    <t>ЛП-004481</t>
  </si>
  <si>
    <t xml:space="preserve">Вл.Вып.к.Перв.Уп.Втор.Уп.Пр.ПАО "Биосинтез", Россия (5834001025); </t>
  </si>
  <si>
    <t>Долутегравир</t>
  </si>
  <si>
    <t>Пертузумаб</t>
  </si>
  <si>
    <t xml:space="preserve">Вл.Вып.к.Перв.Уп.Втор.Уп.Пр.Федеральное государственное унитарное предприятие "Научно-производственный центр "Фармзащита" Федерального медико-биологического агентства (ФГУП НПЦ "Фармзащита" ФМБА России), Россия (5047009329); </t>
  </si>
  <si>
    <t>таблетки, 160 мг, 10 шт. - упаковки ячейковые контурные (2)  - пачки картонные</t>
  </si>
  <si>
    <t>C07AA07</t>
  </si>
  <si>
    <t>Левобупивакаин</t>
  </si>
  <si>
    <t>N01BB10</t>
  </si>
  <si>
    <t>концентрат для приготовления раствора для инфузий, 20 мг/мл, 10 мл - флаконы (1)  - пачки картонные</t>
  </si>
  <si>
    <t>Флуконазол Медисорб</t>
  </si>
  <si>
    <t>Бетагистин Медисорб</t>
  </si>
  <si>
    <t>ЛП-004744</t>
  </si>
  <si>
    <t>4603182001467</t>
  </si>
  <si>
    <t>N01BB09</t>
  </si>
  <si>
    <t>4620011583536</t>
  </si>
  <si>
    <t>таблетки, покрытые пленочной оболочкой, 500 мг, 10 шт. - упаковки ячейковые контурные (3)  - пачки картонные</t>
  </si>
  <si>
    <t>ЛСР-001431/07</t>
  </si>
  <si>
    <t>4601687000015</t>
  </si>
  <si>
    <t>таблетки подъязычные, 100 мг, 50 шт. - упаковки ячейковые контурные (1)  - пачки картонные</t>
  </si>
  <si>
    <t>N06BX</t>
  </si>
  <si>
    <t>таблетки подъязычные, 100 мг, 50 шт. - упаковки ячейковые контурные (2)  - пачки картонные</t>
  </si>
  <si>
    <t>4601687000114</t>
  </si>
  <si>
    <t xml:space="preserve">Вл.Вып.к.Перв.Уп.Втор.Уп.Пр.ООО "МНПК "БИОТИКИ", Россия (7713100258); </t>
  </si>
  <si>
    <t xml:space="preserve">Вл.Вып.к.Перв.Уп.Втор.Уп.Пр.Публичное акционерное общество "Красфарма" (ПАО "Красфарма"), Россия (2464010490); 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</si>
  <si>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</si>
  <si>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</si>
  <si>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Рибоциклиб</t>
  </si>
  <si>
    <t>Рисарг</t>
  </si>
  <si>
    <t>таблетки, покрытые пленочной оболочкой, 200 мг, 21 шт. - блистеры (3)  - пачки картонные</t>
  </si>
  <si>
    <t>B03AC</t>
  </si>
  <si>
    <t xml:space="preserve">Вл.Общество с ограниченной ответственностью "ИРВИН 2" (ООО "ИРВИН 2"), Россия (5027083476); Вып.к.Перв.Уп.Втор.Уп.Пр.Общество с ограниченной ответственностью "Фармэра" (ООО "Фармэра"), Россия (6229081138); </t>
  </si>
  <si>
    <t xml:space="preserve">Вл.Вып.к.Перв.Уп.Втор.Уп.Пр.Акционерное общество "ВЕРТЕКС" (АО "ВЕРТЕКС"), Россия (7810180435);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</si>
  <si>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</si>
  <si>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таблетки, покрытые пленочной оболочкой, 600 мг, 10 шт. - упаковки ячейковые контурные (3)  - пачки картонные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</si>
  <si>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</si>
  <si>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 xml:space="preserve">Вл.Эбботт Хелскеа Продактс Б.В., Нидерланды (NL001439765B01); Вып.к.Перв.Уп.Втор.Уп.Пр.Акционерное общество "ВЕРОФАРМ" (АО "ВЕРОФАРМ"), Россия (7725081786); </t>
  </si>
  <si>
    <t xml:space="preserve">Вл.Вып.к.Перв.Уп.Втор.Уп.Пр.Закрытое акционерное общество "ФармФирма "Сотекс" (ЗАО "ФармФирма "Сотекс"), Россия (7715240941); </t>
  </si>
  <si>
    <t xml:space="preserve">Вл.Вып.к.Перв.Уп.Втор.Уп.Пр.Акционерное общество "Биннофарм" (АО "Биннофарм"), Россия (7735518627); </t>
  </si>
  <si>
    <t>таблетки, покрытые пленочной оболочкой, 5 мг, 7 шт. - упаковки ячейковые контурные (4)  - пачки картонные</t>
  </si>
  <si>
    <t xml:space="preserve">Вл.Республиканское унитарное производственное предприятие "Белмедпрепараты" (РУП "Белмедпрепараты"), Республика Беларусь (100049731); Перв.Уп.Втор.Уп.Пр.Республиканское унитарное производственное предприятие "Белмедпрепараты" (РУП "Белмедпрепараты"), Республика Беларусь (100049731); Вып.к.Республиканское унитарное производственное предприятие "Белмедпрепараты" (РУП "Белмедпрепараты"), Республика Беларусь (100049731); </t>
  </si>
  <si>
    <t xml:space="preserve">Вл.Вып.к.Перв.Уп.Втор.Уп.Федеральное государственное унитарное предприятие "Научно-производственный центр "Фармзащита" Федерального медико-биологического агентства (ФГУП НПЦ "Фармзащита" ФМБА России), Россия (5047009329); Пр.Общество с ограниченной ответственностью "В-МИН" (ООО "В-МИН"), Россия (5042056780); </t>
  </si>
  <si>
    <t xml:space="preserve">Вл.Вып.к.Перв.Уп.Втор.Уп.Пр.Акционерное Общество "Биохимик"  (АО "Биохимик"), Россия (1325030352); </t>
  </si>
  <si>
    <t xml:space="preserve">Вл.Хетеро Лабс Лимитед, Индия (000000000000); Вып.к.Перв.Уп.Втор.Уп.Пр.Общество с ограниченной ответственностью "МАКИЗ-ФАРМА" (ООО "МАКИЗ-ФАРМА"), Россия (7722767217); </t>
  </si>
  <si>
    <t>капсулы, 400 мг, 14 шт. - блистеры (4)  - пачки картонные</t>
  </si>
  <si>
    <t>таблетки, 175 мг+175 мг, 10 шт. - упаковки ячейковые контурные (5)  - пачки картонные</t>
  </si>
  <si>
    <t>таблетки, покрытые пленочной оболочкой, 300 мг, 10 шт. - упаковки ячейковые контурные (3)  - пачки картонные</t>
  </si>
  <si>
    <t xml:space="preserve">Вл.Вып.к.Перв.Уп.Втор.Уп.Пр.Общество с ограниченной ответственностью "Гротекс" (ООО "Гротекс"), Россия (7814459396); </t>
  </si>
  <si>
    <t xml:space="preserve">Вл.Общество с ограниченной ответственностью "Генериум-Некст" (ООО "Генериум-Некст"), Россия (3321035160); Перв.Уп.Пр.Акционерное Общество "ГЕНЕРИУМ" (АО "ГЕНЕРИУМ"), Россия (3321027747); Вып.к.Втор.Уп.Общество с ограниченной ответственностью "Генериум-Некст" (ООО "Генериум-Некст"), Россия (3321035160); </t>
  </si>
  <si>
    <t>таблетки, 10 мг, 10 шт. - контурная ячейковая упаковка (3)  - пачка картонная</t>
  </si>
  <si>
    <t>раствор для инъекций, 5 мг/мл, 10 мл - ампулы (10)  - пачка картонная</t>
  </si>
  <si>
    <t>таблетки, 100 мг, 6 шт. - упаковки ячейковые контурные (1)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</si>
  <si>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</si>
  <si>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 xml:space="preserve"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 </t>
  </si>
  <si>
    <t>суппозитории ректальные, 10 мг, 5 шт. - упаковки ячейковые контурные (2) 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</si>
  <si>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</si>
  <si>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раствор для инфузий, 11.59 мг/мл+7.88 мг/мл, 400 мл - бутылки (12)  - ящики картонные (для стационаров)</t>
  </si>
  <si>
    <t>раствор для инфузий, 11.59 мг/мл+7.88 мг/мл, 200 мл - бутылки (24)  - ящики картонные (для стационаров)</t>
  </si>
  <si>
    <t xml:space="preserve">Вл.Акционерное общество "АЛИУМ" (АО "АЛИУМ"), Россия (5077009710); Перв.Уп.Втор.Уп.Пр.Акционерное общество "АЛИУМ" (АО "АЛИУМ"), Россия (5077009710); Вып.к.Акционерное общество "АЛИУМ" (АО "АЛИУМ"), Россия (5077009710); </t>
  </si>
  <si>
    <t xml:space="preserve">Вл.ООО "Джонсон &amp;amp; Джонсон", Россия (7725216105); Вып.к.Перв.Уп.Втор.Уп.Пр.Силаг АГ, Швейцария (CHE-116.282.448); </t>
  </si>
  <si>
    <t>таблетки, 125 мг, 1 шт. - упаковки ячейковые контурные (50)  - пачки картонные</t>
  </si>
  <si>
    <t xml:space="preserve">Вл.Открытое акционерное общество "Авексима", Россия (7714856826);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</si>
  <si>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ГИДРОКОРТИЗОН</t>
  </si>
  <si>
    <t>ЛП-006577</t>
  </si>
  <si>
    <t>M02AA13</t>
  </si>
  <si>
    <t xml:space="preserve">Вл.Вып.к.Перв.Уп.Втор.Уп.Пр.Общество с ограниченной ответственностью ''Эллара'' (ООО ''Эллара''), Россия (3321028719); </t>
  </si>
  <si>
    <t>порошок для приготовления суспензии для приема внутрь, 240 г - пакеты (40)  - коробки картонные</t>
  </si>
  <si>
    <t xml:space="preserve">Вл.Общество с ограниченной ответственностью "Фирма "ВИПС-МЕД" (ООО "Фирма "ВИПС-МЕД"), Россия (5052007912); Вып.к.Перв.Уп.Втор.Уп.Пр.Общество с ограниченной ответственностью "Фирма "ВИПС-МЕД" (ООО  "Фирма "ВИПС-МЕД"), Россия (5052007912); </t>
  </si>
  <si>
    <t xml:space="preserve">Вл.Вып.к.Перв.Уп.Втор.Уп.Пр.Государственное бюджетное учреждение здравоохранения "Челябинская областная станция переливания крови" (ГБУЗ "ЧОСПК"), Россия (7453270008); </t>
  </si>
  <si>
    <t>Панкреатин 20000</t>
  </si>
  <si>
    <t>Р N002050/01</t>
  </si>
  <si>
    <t xml:space="preserve">Вл.Октафарма Фармацевтика Продуктионсгес м.б.Х.,  Австрия (ATU142536); Вып.к.Перв.Уп.Пр.Октафарма, Франция (382814150); Втор.Уп.Октафарма Дессау ГмбХ, Германия (DE291189901); </t>
  </si>
  <si>
    <t>ЛП-№(001255)-(РГ-RU)</t>
  </si>
  <si>
    <t>Кеторолак Реневал</t>
  </si>
  <si>
    <t>таблетки, покрытые пленочной оболочкой, 10 мг, 20 шт. - упаковки ячейковые контурные (1)  - пачки картонные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</si>
  <si>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 Фарм" (ООО "Озон Фарм"), Россия (6345022831); </t>
  </si>
  <si>
    <t>Цефотаксим+[Сульбактам]</t>
  </si>
  <si>
    <t>J01DD51</t>
  </si>
  <si>
    <t xml:space="preserve">Вл.Вып.к.Перв.Уп.Втор.Уп.Пр.Общество с ограниченной ответственностью "ГЕРОФАРМ" (ООО "ГЕРОФАРМ"), Россия (7826043970); </t>
  </si>
  <si>
    <t>Эниксум®</t>
  </si>
  <si>
    <t>таблетки, покрытые пленочной оболочкой, 10 мг, 10 шт. - упаковки ячейковые контурные (2)  - пачки картонные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</si>
  <si>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</si>
  <si>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ЛП-№(002212)-(РГ-RU)</t>
  </si>
  <si>
    <t xml:space="preserve">Вл.Вып.к.Перв.Уп.Втор.Уп.Пр.Акционерное Общество "Рафарма" (АО "Рафарма"), Россия (4807013380); </t>
  </si>
  <si>
    <t>таблетки, покрытые пленочной оболочкой, 5 мг, 10 шт. - упаковки ячейковые контурные (3)  - пачки картонные</t>
  </si>
  <si>
    <t xml:space="preserve">Вл.Вып.к.Перв.Уп.Втор.Уп.Пр.Акционерное общество "Брынцалов-А" (АО "Брынцалов-А"), Россия (0411032048); </t>
  </si>
  <si>
    <t>таблетки, покрытые пленочной оболочкой, 10 мг, 30 шт. - упаковки ячейковые контурные (1)  - пачки картонные</t>
  </si>
  <si>
    <t>таблетки, покрытые пленочной оболочкой, 10 мг, 10 шт. - упаковки ячейковые контурные (3)  - пачки картонные</t>
  </si>
  <si>
    <t>ЛП-№(003629)-(РГ-RU)</t>
  </si>
  <si>
    <t>Булевиртид</t>
  </si>
  <si>
    <t>Мирклудекс Б®</t>
  </si>
  <si>
    <t>лиофилизат для приготовления раствора для подкожного введения, 2 мг,  - флаконы (30)  - пачки картонные</t>
  </si>
  <si>
    <t xml:space="preserve">Вл.Общество с ограниченной ответственностью "Гепатера" (ООО "Гепатера"), Россия (7706762606); Вып.к.Перв.Уп.Втор.Уп.Пр.ФГБУ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</t>
  </si>
  <si>
    <t>4605391003898</t>
  </si>
  <si>
    <t>Радия хлорид, 223Ra</t>
  </si>
  <si>
    <t>V10XX03</t>
  </si>
  <si>
    <t>раствор для инъекций, 20 мг/мл, 2 мл - ампула (10)  - пачка картонная</t>
  </si>
  <si>
    <t>Дата вступления в силу</t>
  </si>
  <si>
    <t>ЛСР-001745/09</t>
  </si>
  <si>
    <t>Р N000748/02</t>
  </si>
  <si>
    <t>Беклазон Эко</t>
  </si>
  <si>
    <t>4605964003331</t>
  </si>
  <si>
    <t>4605964003348</t>
  </si>
  <si>
    <t>ЛП-000282</t>
  </si>
  <si>
    <t>4605453003491</t>
  </si>
  <si>
    <t>4602884011491</t>
  </si>
  <si>
    <t>3850343042482</t>
  </si>
  <si>
    <t>ЛП-000732</t>
  </si>
  <si>
    <t>4660007810062</t>
  </si>
  <si>
    <t>4660007810154</t>
  </si>
  <si>
    <t>4660007810222</t>
  </si>
  <si>
    <t>4660007810246</t>
  </si>
  <si>
    <t>Аимафикс</t>
  </si>
  <si>
    <t>П N015034/01</t>
  </si>
  <si>
    <t>4607003390570</t>
  </si>
  <si>
    <t>4607003390587</t>
  </si>
  <si>
    <t>Бисакодил-Альтфарм</t>
  </si>
  <si>
    <t>Р N001562/01</t>
  </si>
  <si>
    <t>4607035440052</t>
  </si>
  <si>
    <t>4602824017446</t>
  </si>
  <si>
    <t>4602824017439</t>
  </si>
  <si>
    <t>4602884010333</t>
  </si>
  <si>
    <t>4602884010326</t>
  </si>
  <si>
    <t>4602884010234</t>
  </si>
  <si>
    <t xml:space="preserve">Вл.Кедрион С.п.А., Италия (01779530466); Вып.к.Перв.Уп.Втор.Уп.Пр.Кедрион С.п.А., Италия (01779530466); </t>
  </si>
  <si>
    <t>капсулы, 250 мг, 10 шт. - блистеры (10)  - пачки картонные</t>
  </si>
  <si>
    <t>4605964004239</t>
  </si>
  <si>
    <t>4602884015611</t>
  </si>
  <si>
    <t>раствор для инъекций, 1 мг/мл, 1 мл - ампулы (5)  - пачки картонные</t>
  </si>
  <si>
    <t>4602884015536</t>
  </si>
  <si>
    <t>ЛП-000736</t>
  </si>
  <si>
    <t>4607003664121</t>
  </si>
  <si>
    <t>Кабецин</t>
  </si>
  <si>
    <t>ЛП-002861</t>
  </si>
  <si>
    <t>4610004580949</t>
  </si>
  <si>
    <t>П N012904/01</t>
  </si>
  <si>
    <t>ЛП-003014</t>
  </si>
  <si>
    <t>4680013242824</t>
  </si>
  <si>
    <t>4605964005090</t>
  </si>
  <si>
    <t>4605964005113</t>
  </si>
  <si>
    <t>4605964005120</t>
  </si>
  <si>
    <t>4605453000964</t>
  </si>
  <si>
    <t>ЛП-000482</t>
  </si>
  <si>
    <t>4605699000087</t>
  </si>
  <si>
    <t>4660007811144</t>
  </si>
  <si>
    <t>Тигециклин</t>
  </si>
  <si>
    <t>J01AA12</t>
  </si>
  <si>
    <t>Омализумаб</t>
  </si>
  <si>
    <t>R03DX05</t>
  </si>
  <si>
    <t>J05AH02</t>
  </si>
  <si>
    <t>сироп, 667 мг/мл, 500 мл - флаконы (1)  / в комплекте с мерным стаканчиком / - пачки картонные</t>
  </si>
  <si>
    <t>Р N000519/01</t>
  </si>
  <si>
    <t>4605310000021</t>
  </si>
  <si>
    <t>Нонаког альфа</t>
  </si>
  <si>
    <t>раствор для внутривенного введения, 24 мг/мл, 10 мл - ампулы (10)  - пачки картонные</t>
  </si>
  <si>
    <t>ЛСР-006934/10</t>
  </si>
  <si>
    <t>таблетки, 150 мг, 10 шт. - упаковки ячейковые контурные (10)  - пачки картонные</t>
  </si>
  <si>
    <t>4605310003114</t>
  </si>
  <si>
    <t>таблетки, 200 мг, 10 шт. - упаковки ячейковые контурные (10)  - пачки картонные</t>
  </si>
  <si>
    <t>4605310003169</t>
  </si>
  <si>
    <t>таблетки, 100 мг, 10 шт. - упаковки ячейковые контурные (10)  - пачки картонные</t>
  </si>
  <si>
    <t>4605310003077</t>
  </si>
  <si>
    <t>4605310003060</t>
  </si>
  <si>
    <t>A06AB02</t>
  </si>
  <si>
    <t>4602884003434</t>
  </si>
  <si>
    <t>Р N001781/01</t>
  </si>
  <si>
    <t>4602509005140</t>
  </si>
  <si>
    <t>A10AD05</t>
  </si>
  <si>
    <t>A10AB05</t>
  </si>
  <si>
    <t>L01CB01</t>
  </si>
  <si>
    <t>Парацетамол-Альтфарм</t>
  </si>
  <si>
    <t>Р N003204/01</t>
  </si>
  <si>
    <t>4607035440045</t>
  </si>
  <si>
    <t>концентрат для приготовления раствора для инфузий, 40 мг/мл, 100 мл - бутылки для крови и кровезаменителей (35)  - ящики картонные (для стационаров)</t>
  </si>
  <si>
    <t>концентрат для приготовления раствора для инфузий, 40 мг/мл, 200 мл - бутылки для крови и кровезаменителей (28)  - ящики картонные (для стационаров)</t>
  </si>
  <si>
    <t>раствор для внутривенного введения, 200 мг/мл, 5 мл - ампулы (10)  - пачки картонные</t>
  </si>
  <si>
    <t>раствор для внутривенного введения, 5 мг/мл, 5 мл - ампулы (5)  - пачки картонные</t>
  </si>
  <si>
    <t>B02BD06</t>
  </si>
  <si>
    <t>гель для наружного применения, 5%, 50 г - тубы (1)  - пачки картонные</t>
  </si>
  <si>
    <t>таблетки, покрытые пленочной оболочкой, 500 мг, 5 шт. - контурная ячейковая упаковка (2)  - пачка картонная</t>
  </si>
  <si>
    <t>B01AC24</t>
  </si>
  <si>
    <t>4650060480012</t>
  </si>
  <si>
    <t xml:space="preserve">Вл.Вып.к.Перв.Уп.Втор.Уп.Пр.ОАО "Марбиофарм", Россия (1215001662); </t>
  </si>
  <si>
    <t>4605453000957</t>
  </si>
  <si>
    <t>4605453000940</t>
  </si>
  <si>
    <t>3850343022071</t>
  </si>
  <si>
    <t>Октанайн Ф (фильтрованный)</t>
  </si>
  <si>
    <t>Иммунат</t>
  </si>
  <si>
    <t>4603779007285</t>
  </si>
  <si>
    <t>раствор для внутривенного и внутримышечного введения, 100 мг/мл, 10 мл - ампулы (5)  - упаковки ячейковые контурные (2) - пачки картонные</t>
  </si>
  <si>
    <t>4602884016403</t>
  </si>
  <si>
    <t>раствор для инъекций, 10 мл - ампулы (5)  - пачки картонные</t>
  </si>
  <si>
    <t>раствор для инъекций, 5 мл - ампулы (5)  - пачки картонные</t>
  </si>
  <si>
    <t>раствор для инъекций, 20 мл - ампулы (5)  - пачки картонные</t>
  </si>
  <si>
    <t>J06BB12</t>
  </si>
  <si>
    <t>ЛП-003446</t>
  </si>
  <si>
    <t>4605699000599</t>
  </si>
  <si>
    <t>4605699000605</t>
  </si>
  <si>
    <t>Р N001134/01</t>
  </si>
  <si>
    <t>4602876002292</t>
  </si>
  <si>
    <t>Октанат</t>
  </si>
  <si>
    <t>П N016162/01</t>
  </si>
  <si>
    <t>4605992000364</t>
  </si>
  <si>
    <t>4605992000333</t>
  </si>
  <si>
    <t>4605992000340</t>
  </si>
  <si>
    <t>4605992000319</t>
  </si>
  <si>
    <t>4605992000357</t>
  </si>
  <si>
    <t>4605992000326</t>
  </si>
  <si>
    <t>4605964002839</t>
  </si>
  <si>
    <t>4603179003450</t>
  </si>
  <si>
    <t>ЛП-000348</t>
  </si>
  <si>
    <t>4605964004819</t>
  </si>
  <si>
    <t>4605964005069</t>
  </si>
  <si>
    <t>мазь для наружного применения, 1%, 15 г - тубы (1)  - пачки картонные</t>
  </si>
  <si>
    <t>капсулы, 150 мг, 2 шт. - упаковки ячейковые контурные (2)  - пачки картонные</t>
  </si>
  <si>
    <t>таблетки, 500 мг, 10 шт. - контурная ячейковая упаковка (2)  - пачка  картонная</t>
  </si>
  <si>
    <t>таблетки, 10 мг, 20 шт. - упаковки ячейковые контурные (3)  - пачки картонные</t>
  </si>
  <si>
    <t>4602509020068</t>
  </si>
  <si>
    <t>ЛС-000176</t>
  </si>
  <si>
    <t>ЛП-004096</t>
  </si>
  <si>
    <t>4670008163470</t>
  </si>
  <si>
    <t>сироп, 667 мг/мл, 1000 мл - флаконы (1)  / в комплекте с мерным стаканчиком / - пачки картонные</t>
  </si>
  <si>
    <t>4607003669157</t>
  </si>
  <si>
    <t>таблетки, 60 мг, 100 шт. - флаконы (1)  - пачки картонные</t>
  </si>
  <si>
    <t>таблетки, покрытые пленочной оболочкой, 50 мг, 30 шт. - банки (1)  - пачки картонные</t>
  </si>
  <si>
    <t>B02BD04</t>
  </si>
  <si>
    <t>БИСОПРОЛОЛ АВЕКСИМА</t>
  </si>
  <si>
    <t>4603276010047</t>
  </si>
  <si>
    <t>4603276010054</t>
  </si>
  <si>
    <t>Р N000382/02</t>
  </si>
  <si>
    <t>лиофилизат для приготовления концентрата для приготовления раствора для инфузий, 50 мг, 50 мг - флаконы (1)  - пачки картонные</t>
  </si>
  <si>
    <t>таблетки, покрытые пленочной оболочкой, 200 мг, 100 шт. - банки (1)  - пачки картонные</t>
  </si>
  <si>
    <t>концентрат для приготовления раствора для инфузий, 40 мг/мл, 200 мл - бутылки для крови и кровезаменителей (28)  /  / - ящики картонные (для стационаров)</t>
  </si>
  <si>
    <t>концентрат для приготовления раствора для инфузий, 40 мг/мл, 100 мл - бутылки для крови и кровезаменителей (35)  /  / - ящики картонные (для стационаров)</t>
  </si>
  <si>
    <t>таблетки кишечнорастворимые, покрытые пленочной оболочкой, 25 ЕД, 60 шт. - банки (1)  - пачки картонные</t>
  </si>
  <si>
    <t>таблетки кишечнорастворимые, покрытые пленочной оболочкой, 25 ЕД, 10 шт. - упаковки ячейковые контурные (6)  - пачки картонные</t>
  </si>
  <si>
    <t>таблетки кишечнорастворимые, покрытые пленочной оболочкой, 25 ЕД, 10 шт. - упаковки ячейковые контурные (2)  - пачки картонные</t>
  </si>
  <si>
    <t>таблетки, покрытые пленочной оболочкой, 100 мг, 30 шт. - банки (1)  - пачки картонные</t>
  </si>
  <si>
    <t xml:space="preserve">Вл.Вып.к.Перв.Уп.Втор.Уп.Пр.ООО "ПРАНАФАРМ", Россия (6316059876); </t>
  </si>
  <si>
    <t>порошок для приготовления раствора для инъекций, 1 г,  - флакон (1)  - пачка картонная</t>
  </si>
  <si>
    <t>таблетки, покрытые пленочной оболочкой, 75 мг, 10 шт. - упаковки ячейковые контурные (9)  - пачки картонные</t>
  </si>
  <si>
    <t>Пронокогнил</t>
  </si>
  <si>
    <t>раствор для приема внутрь и ингаляций, 7.5 мг/мл, 4 мл - тюбик-капельницы (15)  - пачки картонные</t>
  </si>
  <si>
    <t>таблетки, 24 мг, 10 шт. - контурные ячейковые упаковки (3)  - пачки картонные</t>
  </si>
  <si>
    <t>таблетки, 24 мг, 10 шт. - контурные ячейковые упаковки (2)  - пачки картонные</t>
  </si>
  <si>
    <t>таблетки, 16 мг, 10 шт. - контурные ячейковые упаковки (3)  - пачки картонные</t>
  </si>
  <si>
    <t>таблетки, 8 мг, 10 шт. - контурные ячейковые упаковки (3)  - пачки картонные</t>
  </si>
  <si>
    <t>таблетки, покрытые пленочной оболочкой, 75 мг, 10 шт. - упаковки ячейковые контурные (6)  - пачки картонные</t>
  </si>
  <si>
    <t>таблетки, 200 мг, 10 шт. - контурная ячейковая упаковка (5)  - пачка картонная</t>
  </si>
  <si>
    <t>таблетки, покрытые пленочной оболочкой, 5 мг, 14 шт. - упаковки ячейковые контурные (2)  - пачки картонные</t>
  </si>
  <si>
    <t>раствор для инъекций, 2 мл - ампулы (10)  - пачки картонные</t>
  </si>
  <si>
    <t>сироп, 667 мг/мл, 200 мл - флаконы (1)  / в комплекте с мерным стаканчиком / - пачки картонные</t>
  </si>
  <si>
    <t>4660007812202</t>
  </si>
  <si>
    <t>4602206001841</t>
  </si>
  <si>
    <t>раствор для подкожного введения, 100 ЕД/мл, 3 мл - картриджи в шприц-ручках ФлексПен® (5)  - пачки картонные</t>
  </si>
  <si>
    <t xml:space="preserve">Вл.Вып.к.Перв.Уп.Втор.Уп.Пр.Товарищество с ограниченной ответственностью "Kelun-Kazpharm" ("Келун-Казфарм"), Республика Казахстан (120840004709); </t>
  </si>
  <si>
    <t>таблетки, покрытые пленочной оболочкой, 300 мг, 60 шт. - банки (1)  - пачки картонные</t>
  </si>
  <si>
    <t>таблетки, покрытые пленочной оболочкой, 400 мг, 60 шт. - банки (1)  - пачки картонные</t>
  </si>
  <si>
    <t>Кларитромицин СР-ВЕРТЕКС</t>
  </si>
  <si>
    <t>4607003249670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</si>
  <si>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 (3810023308); </t>
  </si>
  <si>
    <t>таблетки, покрытые пленочной оболочкой, 300 мг, 10 шт. - банки (1)  - пачки картонные</t>
  </si>
  <si>
    <t>Даратумумаб</t>
  </si>
  <si>
    <t>Дарзалекс</t>
  </si>
  <si>
    <t>таблетки, покрытые пленочной оболочкой, 200 мг, 30 шт. - банки (1)  - пачки картонные</t>
  </si>
  <si>
    <t>Филотид</t>
  </si>
  <si>
    <t>таблетки, 25 мг, 15 шт. - упаковки ячейковые контурные (2)  - пачки картонные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</si>
  <si>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</si>
  <si>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таблетки, покрытые пленочной оболочкой, 400 мг, 30 шт. - банки (1)  - пачки картонные</t>
  </si>
  <si>
    <t>таблетки, покрытые пленочной оболочкой, 100 мг, 60 шт. - банки (1)  - пачки картонные</t>
  </si>
  <si>
    <t xml:space="preserve">Вл.ЮСБ Фарма С.А., Бельгия (0403.096.168); Вып.к.Перв.Уп.Втор.Уп.Пр.ЮСБ Фарма С.А., Бельгия (0403.096.168); </t>
  </si>
  <si>
    <t xml:space="preserve">Вл.Акционерное общество "АВВА РУС" (АО "АВВА РУС"), Россия (4347024686); Вып.к.Перв.Уп.Втор.Уп.Пр.Акционерное общество "АВВА РУС" (АО "АВВА РУС"), Россия (4347024686); </t>
  </si>
  <si>
    <t xml:space="preserve">Вл.Общество с ограниченной ответственностью "Технология лекарств" (ООО "Технология лекарств"), Россия (5047082270); Вып.к.Перв.Уп.Втор.Уп.Пр.Акционерное общество "Р-Фарм" (АО "Р-Фарм"), Россия (7726311464); </t>
  </si>
  <si>
    <t>таблетки, покрытые пленочной оболочкой, 500 мг, 10 шт. - блистеры (6)  - пачки картонные</t>
  </si>
  <si>
    <t>СОТАЛОЛ АВЕКСИМА</t>
  </si>
  <si>
    <t>ЛП-005025</t>
  </si>
  <si>
    <t>4603276010191</t>
  </si>
  <si>
    <t>4603276010184</t>
  </si>
  <si>
    <t>Корфецин-СОЛОфарм</t>
  </si>
  <si>
    <t xml:space="preserve">Вл.АВВА Фармасьютикалс Лтд., Кипр (10240050X); Вып.к.Перв.Уп.Втор.Уп.Пр.Акционерное общество "АВВА РУС" (АО "АВВА РУС"), Россия (4347024686); </t>
  </si>
  <si>
    <t>4605894003142</t>
  </si>
  <si>
    <t>4605894003135</t>
  </si>
  <si>
    <t>таблетки, 250 мг, 10 шт - упаковки ячейковые контурные (2)  - пачки картонные</t>
  </si>
  <si>
    <t xml:space="preserve">Вл.Вып.к.Перв.Уп.Втор.Уп.Пр.Общество с ограниченной ответственностью "Альтфарм" (ООО "Альтфарм"), Россия (7727198081); </t>
  </si>
  <si>
    <t>Ибупрофен-ВЕРТЕКС</t>
  </si>
  <si>
    <t>4670033320022</t>
  </si>
  <si>
    <t>Амлодипин-ВЕРТЕКС</t>
  </si>
  <si>
    <t>4670033320121</t>
  </si>
  <si>
    <t>таблетки, покрытые пленочной оболочкой, 300 мг, 30 шт. - банки (1)  - пачки картонные</t>
  </si>
  <si>
    <t>таблетки, покрытые пленочной оболочкой, 75 мг, 10 шт. - упаковки ячейковые контурные (3)  - пачки картонные</t>
  </si>
  <si>
    <t xml:space="preserve">Вл.Вып.к.Перв.Уп.Втор.Уп.Пр.БЕЛУПО, лекарства и косметика д.д., Республика Хорватия (74181493335); </t>
  </si>
  <si>
    <t>4607008133684</t>
  </si>
  <si>
    <t xml:space="preserve">Вл.ЮСБ Фарма С.А., Бельгия (0403.096.168); Вып.к.Перв.Уп.Втор.Уп.Пр.НекстФарма С.а.С., Франция (FR76478404601); </t>
  </si>
  <si>
    <t>Винорелбин Келун-Казфарм</t>
  </si>
  <si>
    <t>ЛП-005282</t>
  </si>
  <si>
    <t>4870208030385</t>
  </si>
  <si>
    <t>4870208030392</t>
  </si>
  <si>
    <t>аэрозоль для ингаляций дозированный, 100 мкг/доза, 200 доз - баллон (1)  - пачка картонная</t>
  </si>
  <si>
    <t>таблетки, покрытые пленочной оболочкой, 600 мг, 10 шт. - банки (1)  - пачки картонные</t>
  </si>
  <si>
    <t>таблетки, покрытые пленочной оболочкой, 10 мг, 14 шт. - упаковки ячейковые контурные (2)  - пачки картонные</t>
  </si>
  <si>
    <t>таблетки, покрытые пленочной оболочкой, 10 мг, 14 шт. - упаковки ячейковые контурные (1)  - пачки картонные</t>
  </si>
  <si>
    <t xml:space="preserve">Вл.Вып.к.Перв.Уп.Втор.Уп.Пр.Акционерное общество "Усолье-Сибирский химико-фармацевтический завод" (АО "Усолье-Сибирский химфармзавод"), Россия (3819012188); </t>
  </si>
  <si>
    <t>Симвастатин-ВЕРТЕКС</t>
  </si>
  <si>
    <t>4670033320879</t>
  </si>
  <si>
    <t>4670033320862</t>
  </si>
  <si>
    <t>A06AD65</t>
  </si>
  <si>
    <t>таблетки, покрытые пленочной оболочкой, 500 мг, 10 шт. - контурная ячейковая упаковка (3)  - пачка картонная</t>
  </si>
  <si>
    <t>таблетки, покрытые пленочной оболочкой, 500 мг, 10 шт. - контурная ячейковая упаковка (6)  - пачка картонная</t>
  </si>
  <si>
    <t>таблетки, 300 мг, 100 шт - банки (1)  - пачки картонные</t>
  </si>
  <si>
    <t>ЛП-005499</t>
  </si>
  <si>
    <t>4605422022140</t>
  </si>
  <si>
    <t>таблетки, 300 мг, 10 шт - упаковки ячейковые контурные (10)  - пачки картонные</t>
  </si>
  <si>
    <t>4605422022126</t>
  </si>
  <si>
    <t xml:space="preserve">Вл.Открытое акционерное общество "Авексима", Россия (7714856826); Вып.к.Перв.Уп.Втор.Уп.Пр.Общество с ограниченной ответственностью  "Авексима Сибирь", Россия (4205051780); </t>
  </si>
  <si>
    <t>таблетки, покрытые пленочной оболочкой, 250 мг, 10 шт. - контурная ячейковая упаковка (3)  - пачка картонная</t>
  </si>
  <si>
    <t>таблетки кишечнорастворимые, покрытые пленочной оболочкой, 20000 ЕД, 10 шт. - упаковки ячейковые контурные (2)  - пачки картонные</t>
  </si>
  <si>
    <t>Метоклопрамид-ЭСКОМ</t>
  </si>
  <si>
    <t>УРСОМАКС</t>
  </si>
  <si>
    <t>ЛП-005963</t>
  </si>
  <si>
    <t>4603276011006</t>
  </si>
  <si>
    <t>4603276010993</t>
  </si>
  <si>
    <t>таблетки, 200 мг, 60 шт. - банка (1)  - пачка картонная</t>
  </si>
  <si>
    <t>таблетки, покрытые пленочной оболочкой, 400 мг, 60 шт. - банка (1)  - пачка картонная</t>
  </si>
  <si>
    <t xml:space="preserve">Вл.Общество с ограниченной ответственностью "Генериум-Некст" (ООО "Генериум-Некст"), Россия (3321035160); Перв.Уп.Втор.Уп.Пр.Акционерное Общество "ГЕНЕРИУМ" (АО "ГЕНЕРИУМ"), Россия (3321027747); Вып.к.Акционерное Общество "ГЕНЕРИУМ" (АО "ГЕНЕРИУМ"), Россия (3321027747); </t>
  </si>
  <si>
    <t>Метопролол-ВЕРТЕКС</t>
  </si>
  <si>
    <t>таблетки с пролонгированным высвобождением, покрытые пленочной оболочкой, 25 мг, 15 шт. - упаковки ячейковые контурные (2)  - пачки картонные</t>
  </si>
  <si>
    <t>4670033321548</t>
  </si>
  <si>
    <t>таблетки, покрытые пленочной оболочкой, 100 мг, 30 шт. - банка (1)  - пачка картонная</t>
  </si>
  <si>
    <t xml:space="preserve">Вл.Вып.к.Перв.Уп.Втор.Уп.Пр.Общество с ограниченной ответственностью "ФармКонцепт" (ООО "ФармКонцепт"), Россия (6949005941); </t>
  </si>
  <si>
    <t xml:space="preserve">Вл.Тева Фармацевтические Предприятия Лтд, Израиль (557410149); Вып.к.Перв.Уп.Втор.Уп.Пр.Нортон (Вотерфорд) Лимитед, выступающий под торговым наименованием Айвэкс Фармасьютикалс Ирландия, выступающий под торговым наименованием Тева Фармасьютикалс Ирландия, Ирландия (4698460R); </t>
  </si>
  <si>
    <t>раствор для внутривенного введения, 20 мг/мл, 5 мл - ампула (5)  - пачка картонная</t>
  </si>
  <si>
    <t xml:space="preserve">Вл.Ново Нордиск А/С, Дания (62 56 53 14); Вып.к.Перв.Уп.Втор.Уп.Пр.ООО "Ново Нордиск", Россия (7729427770); </t>
  </si>
  <si>
    <t xml:space="preserve">Вл.Перв.Уп.Пр.Ново Нордиск А/С, Дания (62 56 53 14); Вып.к.Втор.Уп.ООО "Ново Нордиск", Россия (7729427770); </t>
  </si>
  <si>
    <t>раствор для подкожного и внутривенного введения, 100 ЕД/мл, 3 мл - картриджи в шприц-ручках ФлексПен® (5)  - пачки картонные</t>
  </si>
  <si>
    <t>4660007812547</t>
  </si>
  <si>
    <t>4660007812516</t>
  </si>
  <si>
    <t>4660007812509</t>
  </si>
  <si>
    <t>4660007812455</t>
  </si>
  <si>
    <t>4660007812394</t>
  </si>
  <si>
    <t>4607100623137</t>
  </si>
  <si>
    <t>4607100623120</t>
  </si>
  <si>
    <t>раствор для внутримышечного введения, 50 мг/мл, 1 мл - ампулы (5)  - упаковки ячейковые контурные (2) - пачки картонные</t>
  </si>
  <si>
    <t>J05AG04</t>
  </si>
  <si>
    <t>концентрат для приготовления раствора для инфузий, 40 мг/мл, 10 мл - стеклянная ампула (20)  - пачка  картонная</t>
  </si>
  <si>
    <t>аэрозоль для ингаляций дозированный, 250 мкг/доза, 200 доз - баллон (1)  - пачка картонная</t>
  </si>
  <si>
    <t>4602884017578</t>
  </si>
  <si>
    <t>4602884017561</t>
  </si>
  <si>
    <t>таблетки с пролонгированным высвобождением, покрытые пленочной оболочкой, 500 мг, 7 шт. - упаковки ячейковые контурные (1)  - пачки картонные</t>
  </si>
  <si>
    <t>КЛОПИДОГРЕЛ</t>
  </si>
  <si>
    <t>таблетки, покрытые пленочной оболочкой, 75 мг, 10 шт. - упаковки ячейковые контурные (4)  - пачки картонные</t>
  </si>
  <si>
    <t>Бозутиниб</t>
  </si>
  <si>
    <t>Селлсепт®</t>
  </si>
  <si>
    <t>Индапамид-ВЕРТЕКС</t>
  </si>
  <si>
    <t>4670033322125</t>
  </si>
  <si>
    <t>Винпоцетин Форте-АКОС</t>
  </si>
  <si>
    <t>Амброксол Реневал</t>
  </si>
  <si>
    <t>Генолар®</t>
  </si>
  <si>
    <t>4660007930630</t>
  </si>
  <si>
    <t xml:space="preserve">Вл.Тева Фармацевтические Предприятия Лтд, Израиль (557410149); Пр.Клоке Фарма-Сервис ГмбХ, Германия (143584356); Перв.Уп.Втор.Уп.Клоке Ферпакунгс-Сервис ГмбХ, Германия (143584364); Вып.к.Меркле ГмбХ, Германия (239707564); </t>
  </si>
  <si>
    <t>4603761000102</t>
  </si>
  <si>
    <t>раствор для внутривенного и подкожного введения, 2500 МЕ, 0.25 мл - шприцы (3)  - контурные ячейковые упаковки (2) - пачки картонные</t>
  </si>
  <si>
    <t>раствор для внутривенного и подкожного введения, 2500 МЕ, 0.25 мл - шприцы с устройством защиты иглы (3)  - контурные ячейковые упаковки (2) - пачки картонные</t>
  </si>
  <si>
    <t>раствор для внутривенного и подкожного введения, 40000 МЕ, 1 мл - шприцы с устройством защиты иглы (3)  - контурные ячейковые упаковки (2) - пачки картонные</t>
  </si>
  <si>
    <t>Эвоглиптин</t>
  </si>
  <si>
    <t>Эводин®</t>
  </si>
  <si>
    <t>A10BH07</t>
  </si>
  <si>
    <t>4607008361209</t>
  </si>
  <si>
    <t>4607008361575</t>
  </si>
  <si>
    <t>концентрат для приготовления раствора для инфузий, 40 мг/мл, 10 мл - ампулы (5)  - упаковки контурные пластиковые (поддоны) - пачки картонные</t>
  </si>
  <si>
    <t>раствор для внутривенного введения, 200 мг/мл, 5 мл - ампулы (10)  - коробки картонные</t>
  </si>
  <si>
    <t>ФЛУСТОП</t>
  </si>
  <si>
    <t xml:space="preserve">Вл.Вып.к.Перв.Уп.Втор.Уп.Пр.Республиканское производственное унитарное предприятие "АКАДЕМФАРМ", Республика Беларусь (191209942); </t>
  </si>
  <si>
    <t>4814279000014</t>
  </si>
  <si>
    <t>Д-ФОРЖЕКТ</t>
  </si>
  <si>
    <t>4814279000526</t>
  </si>
  <si>
    <t xml:space="preserve">Вл.Вып.к.Акционерное общество "Фарм-Синтез" (АО "Фарм-Синтез"), Россия (7713154020); Перв.Уп.Втор.Уп.Пр.Общество с ограниченной отвественностью  "Фарм-Синтез" (ООО "Фарм-Синтез"), Россия (4003033587); </t>
  </si>
  <si>
    <t>Изониазид-Эдвансд</t>
  </si>
  <si>
    <t>ЛП-006583</t>
  </si>
  <si>
    <t>4620060731285</t>
  </si>
  <si>
    <t>4620060731346</t>
  </si>
  <si>
    <t>таблетки, покрытые пленочной оболочкой, 1000 мг, 10 шт. - контурная ячейковая упаковка (3)  - пачка картонная</t>
  </si>
  <si>
    <t>таблетки, покрытые пленочной оболочкой, 200 мг, 50 шт. - банки (1)  - пачки картонные</t>
  </si>
  <si>
    <t>ЛИНЕЗОЛИД</t>
  </si>
  <si>
    <t>ФОРКОКС®</t>
  </si>
  <si>
    <t>4620060731513</t>
  </si>
  <si>
    <t>Омитокс Гастро®</t>
  </si>
  <si>
    <t>П N014419/01</t>
  </si>
  <si>
    <t xml:space="preserve">Вл.Шрея Лайф Саенсиз Пвт. Лтд., Индия (27AADCS9890C1Z1); Вып.к.Перв.Уп.Втор.Уп.Пр.Шрея Лайф Саенсиз Пвт. Лтд., Индия (27AADCS9890C1Z1); </t>
  </si>
  <si>
    <t>таблетки, покрытые пленочной оболочкой, 200 мг, 60 шт. - банки (1)  - пачки картонные</t>
  </si>
  <si>
    <t xml:space="preserve">Вл.Перв.Уп.Пр.Маклеодз Фармасьютикалз Лтд, Индия (AAACM4100C); Вып.к.Втор.Уп.Общество с ограниченной ответственностью "Эдвансд Фармасьютикалс" (ООО "Эдвансд Фарма"), Россия (3120099445); </t>
  </si>
  <si>
    <t xml:space="preserve">Вл.Общество с ограниченной ответственностью "МБА-групп", Россия (7724747255); Вып.к.Перв.Уп.Втор.Уп.Пр.ООО "АМЕДАРТ", Россия (7705904720); </t>
  </si>
  <si>
    <t xml:space="preserve">Вл.Общество с ограниченной ответственностью "Аспектус фарма" (ООО "Аспектус фарма"), Россия (7731304800);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</si>
  <si>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 xml:space="preserve">Вл.Вып.к.Перв.Уп.Втор.Уп.Пр.Закрытое акционерное общество "ВИФИТЕХ" (ЗАО "ВИФИТЕХ"), Россия (5077012784); </t>
  </si>
  <si>
    <t>ЛП-006792</t>
  </si>
  <si>
    <t>4605180007564</t>
  </si>
  <si>
    <t>4605180007533</t>
  </si>
  <si>
    <t>4603905016402</t>
  </si>
  <si>
    <t xml:space="preserve">Вл.Общество с ограниченной ответственностью "СитиФарм" (ООО "СитиФарм"), Россия (7724365915); Вып.к.Перв.Уп.Втор.Уп.Пр.Акционерное Общество "Биохимик"  (АО "Биохимик"), Россия (1325030352); </t>
  </si>
  <si>
    <t>Фиасп®</t>
  </si>
  <si>
    <t>4602206001926</t>
  </si>
  <si>
    <t xml:space="preserve">Вл.Вып.к.Перв.Уп.Втор.Уп.Пр.Общество с ограниченной ответственностью "ФАРМАКОР ПРОДАКШН" (ООО "ФАРМАКОР ПРОДАКШН"), Россия (7802114781); </t>
  </si>
  <si>
    <t>таблетки, 40 мг, 2 шт. - упаковки ячейковые контурные (25)  - пачки картонные</t>
  </si>
  <si>
    <t>ЛП-№(000146)-(РГ-RU)</t>
  </si>
  <si>
    <t xml:space="preserve">Вл.Акционерное общество "Фарм-Синтез" (АО "Фарм-Синтез"), Россия (7713154020); Вып.к.Перв.Уп.Втор.Уп.Пр.Общество с ограниченной отвественностью  "Фарм-Синтез" (ООО "Фарм-Синтез"), Россия (4003033587); </t>
  </si>
  <si>
    <t>таблетки, 250 мг, 10 шт. - контурная ячейковая  упаковка (2)  - пачка картонная</t>
  </si>
  <si>
    <t>порошок для приготовления раствора для инъекций, 1 г,  - флакон (50)  - коробка картонная (для стационаров)</t>
  </si>
  <si>
    <t xml:space="preserve">Вл.Вып.к.Ф.Хоффманн-Ля Рош Лтд, Швейцария (7-013861-02); Перв.Уп.Втор.Уп.Пр.Делфарм Милано С.р.Л., Италия (09870060960); </t>
  </si>
  <si>
    <t>раствор для местного и наружного применения, 3%, 100 мл - флакон (1)  - ~</t>
  </si>
  <si>
    <t>4605964007308</t>
  </si>
  <si>
    <t>4680020233280</t>
  </si>
  <si>
    <t>4680020233297</t>
  </si>
  <si>
    <t>таблетки, покрытые пленочной оболочкой, 250 мг, 10 шт. - блистеры (3)  - пачки картонные</t>
  </si>
  <si>
    <t>таблетки, покрытые пленочной оболочкой, 400 мг, 10 шт. - контурная ячейковая  упаковка (6)  - пачка картонная</t>
  </si>
  <si>
    <t xml:space="preserve">Вл.Вып.к.Перв.Уп.Втор.Уп.Пр.Общество с ограниченной ответственностью "Эдвансд Фармасьютикалс" (ООО "Эдвансд Фарма"), Россия (3120099445); </t>
  </si>
  <si>
    <t>таблетки, покрытые пленочной оболочкой, 20 мг, 15 шт. - упаковки ячейковые контурные (2)  - пачки картонные</t>
  </si>
  <si>
    <t xml:space="preserve">Вл.ООО "ПОЛЛО", Россия (4501008199); Вып.к.Перв.Уп.Втор.Уп.Пр.Акционерное общество "АВВА РУС" (АО "АВВА РУС"), Россия (4347024686); </t>
  </si>
  <si>
    <t>4680020233631</t>
  </si>
  <si>
    <t>4680020233624</t>
  </si>
  <si>
    <t>таблетки, покрытые пленочной оболочкой, 400 мг, 10 шт. - контурная ячейковая упаковка (6)  - пачка картонная</t>
  </si>
  <si>
    <t>таблетки, покрытые пленочной оболочкой, 500 мг, 15 шт. - упаковки ячейковые контурные (8)  - пачки картонные</t>
  </si>
  <si>
    <t>таблетки, покрытые пленочной оболочкой, 100 мг, 30 шт. - банка (1)  - пачка  картонная</t>
  </si>
  <si>
    <t>таблетки, покрытые пленочной оболочкой, 10 мг, 60 шт. - банки (1)  - пачки картонные</t>
  </si>
  <si>
    <t>таблетки, покрытые пленочной оболочкой, 200 мг, 40 шт. - банки (1)  - пачки картонные</t>
  </si>
  <si>
    <t>таблетки, покрытые пленочной оболочкой, 200 мг, 20 шт. - банки (1)  - пачки картонные</t>
  </si>
  <si>
    <t>таблетки, покрытые пленочной оболочкой, 300 мг, 20 шт. - банки (1)  - пачки картонные</t>
  </si>
  <si>
    <t>таблетки, покрытые пленочной оболочкой, 400 мг, 100 шт. - банки (1)  - пачки картонные</t>
  </si>
  <si>
    <t>таблетки, покрытые пленочной оболочкой, 400 мг, 50 шт. - банки (1)  - пачки картонные</t>
  </si>
  <si>
    <t>таблетки, покрытые пленочной оболочкой, 200 мг, 10 шт. - банки (1)  - пачки картонные</t>
  </si>
  <si>
    <t>таблетки, покрытые пленочной оболочкой, 300 мг, 100 шт. - банки (1)  - пачки картонные</t>
  </si>
  <si>
    <t>таблетки, покрытые пленочной оболочкой, 300 мг, 50 шт. - банки (1)  - пачки картонные</t>
  </si>
  <si>
    <t>таблетки, покрытые пленочной оболочкой, 300 мг, 40 шт. - банки (1)  - пачки картонные</t>
  </si>
  <si>
    <t>таблетки, покрытые пленочной оболочкой, 400 мг, 40 шт. - банки (1)  - пачки картонные</t>
  </si>
  <si>
    <t>таблетки, покрытые пленочной оболочкой, 400 мг, 20 шт. - банки (1)  - пачки картонные</t>
  </si>
  <si>
    <t>таблетки, покрытые пленочной оболочкой, 400 мг, 10 шт. - банки (1)  - пачки картонные</t>
  </si>
  <si>
    <t>раствор для внутривенного и подкожного введения, 40000 МЕ, 1 мл - шприцы с устройством защиты иглы (1)  - контурные ячейковые упаковки (1) - пачки картонные</t>
  </si>
  <si>
    <t>раствор для внутривенного и подкожного введения, 40000 МЕ, 1 мл - шприцы (1)  - контурные ячейковые упаковки (1) - пачки картонные</t>
  </si>
  <si>
    <t>раствор для внутривенного и подкожного введения, 40000 МЕ, 1 мл - шприцы (3)  - контурные ячейковые упаковки (2) - пачки картонные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</si>
  <si>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"Велфарм" (ООО "Велфарм"), Россия (7733691513); </t>
  </si>
  <si>
    <t>раствор для внутривенного и подкожного введения, 1000 МЕ, 0.3 мл - шприцы (3)  - контурные ячейковые упаковки (2) - пачки картонные</t>
  </si>
  <si>
    <t xml:space="preserve">Вл.Общество с ограниченной ответственностью "Гепатера" (ООО "Гепатера"), Россия (7706762606); Вып.к.Перв.Уп.Втор.Уп.Пр.Общество с ограниченной ответственностью ''КОМПАНИЯ "ДЕКО'' (ООО ''КОМПАНИЯ "ДЕКО''), Россия (7731205648); </t>
  </si>
  <si>
    <t>Йогексол-АКОС</t>
  </si>
  <si>
    <t>B05DB</t>
  </si>
  <si>
    <t>ЛП-№(000415)-(РГ-RU)</t>
  </si>
  <si>
    <t>Порталак®</t>
  </si>
  <si>
    <t>ЛП-№(000368)-(РГ-RU)</t>
  </si>
  <si>
    <t>Левомицетин Реневал</t>
  </si>
  <si>
    <t>ЛП-006481</t>
  </si>
  <si>
    <t xml:space="preserve">Вл.Сандоз д.д., Словения (SI76665623); Перв.Уп.Втор.Уп.Пр.Хаупт Фарма Амарег ГмбХ, Германия (112902941104); Вып.к.Салютас Фарма ГмбХ, Германия (DE139235165); </t>
  </si>
  <si>
    <t>ЛП-007848</t>
  </si>
  <si>
    <t>таблетки, 200 мг, 10 шт. - контурная ячейковая  упаковка (6)  - пачка картонная</t>
  </si>
  <si>
    <t>ЛП-007737</t>
  </si>
  <si>
    <t>4680020234195</t>
  </si>
  <si>
    <t>раствор для инъекций, 20 мг/мл, 2 мл - ампула (10)  - пачка  картонная</t>
  </si>
  <si>
    <t>ЛП-007586</t>
  </si>
  <si>
    <t>НовоМикс® 30 ФлексПен®</t>
  </si>
  <si>
    <t>КАРБАМАЗЕПИН ВЕЛФАРМ</t>
  </si>
  <si>
    <t>таблетки, покрытые пленочной оболочкой, 10 мг, 10 шт. - блистеры (10)  - пачки картонные</t>
  </si>
  <si>
    <t>ЛП-№(000654)-(РГ-RU)</t>
  </si>
  <si>
    <t>4650094094254</t>
  </si>
  <si>
    <t>4650094094247</t>
  </si>
  <si>
    <t>4620078630136</t>
  </si>
  <si>
    <t>Райзодег®</t>
  </si>
  <si>
    <t>4602206002015</t>
  </si>
  <si>
    <t xml:space="preserve">Вл.ООО "Манас Мед", Россия (7743618382); Вып.к.Перв.Уп.Втор.Уп.Пр.Рус-Мед Экспортс Прайвит Лимитед, Индия (27AACCR7615PIZT); </t>
  </si>
  <si>
    <t xml:space="preserve">Вл.Вып.к.Перв.Уп.Втор.Уп.Пр.ООО "АМЕДАРТ", Россия (7705904720); </t>
  </si>
  <si>
    <t>раствор для внутримышечного введения, 50 мг/мл, 1 мл - ампулы (3)  - упаковки ячейковые контурные (1) -  пачки картонные</t>
  </si>
  <si>
    <t>ЛП-008089</t>
  </si>
  <si>
    <t>4605453017702</t>
  </si>
  <si>
    <t>раствор для внутримышечного введения, 50 мг/мл, 1 мл - ампулы (5)  - упаковки ячейковые контурные (1) -  пачки картонные</t>
  </si>
  <si>
    <t>4605453017719</t>
  </si>
  <si>
    <t>раствор для внутримышечного введения, 50 мг/мл, 1 мл - ампулы (10)  - упаковки ячейковые контурные (1) -  пачки картонные</t>
  </si>
  <si>
    <t>4605453017726</t>
  </si>
  <si>
    <t>4605453017733</t>
  </si>
  <si>
    <t>раствор для внутримышечного введения, 50 мг/мл, 1 мл - ампулы (5)  - упаковки ячейковые контурные (4) - пачки картонные</t>
  </si>
  <si>
    <t>4605453017740</t>
  </si>
  <si>
    <t>раствор для внутримышечного введения, 50 мг/мл, 1 мл - ампулы (10)  - упаковки ячейковые контурные (2) - пачки картонные</t>
  </si>
  <si>
    <t>4605453017757</t>
  </si>
  <si>
    <t>раствор для внутримышечного введения, 50 мг/мл, 1 мл - ампулы (5)  / Для стационаров / - упаковки ячейковые контурные (10) - пачки картонные</t>
  </si>
  <si>
    <t>4605453017771</t>
  </si>
  <si>
    <t>раствор для внутримышечного введения, 50 мг/мл, 1 мл - ампулы (10)  / Для стационаров / - упаковки ячейковые контурные (5) - пачки картонные</t>
  </si>
  <si>
    <t>4605453017788</t>
  </si>
  <si>
    <t>раствор для внутримышечного введения, 50 мг/мл, 1 мл - ампулы (5)  / Для стационаров / - упаковки ячейковые контурные (20)- пачки картонные</t>
  </si>
  <si>
    <t>4605453017795</t>
  </si>
  <si>
    <t>раствор для внутримышечного введения, 50 мг/мл, 1 мл - ампулы (10)  / Для стационаров / - упаковки ячейковые контурные (10) - пачки картонные</t>
  </si>
  <si>
    <t>4605453017801</t>
  </si>
  <si>
    <t>таблетки, 10 мг, 10 шт. - блистер (5)  - пачка картонная</t>
  </si>
  <si>
    <t>Олирамус®</t>
  </si>
  <si>
    <t>ЛП-№(000744)-(РГ-RU)</t>
  </si>
  <si>
    <t>таблетки с пролонгированным высвобождением, покрытые пленочной оболочкой, 50 мг, 30 шт. - упаковки ячейковые контурные (1)  - пачки картонные</t>
  </si>
  <si>
    <t>таблетки, покрытые пленочной оболочкой, 50 мг, 10 шт. - контурная ячейковая упаковка (6)  - пачка картонная</t>
  </si>
  <si>
    <t>ЛП-008433</t>
  </si>
  <si>
    <t>4602509039206</t>
  </si>
  <si>
    <t>4602509039220</t>
  </si>
  <si>
    <t>МЕТОКЛОПРАМИД</t>
  </si>
  <si>
    <t>L01EA02</t>
  </si>
  <si>
    <t>ЛП-№(001139)-(РГ-RU)</t>
  </si>
  <si>
    <t>раствор для инъекций, 350 мг йода/мл, 100 мл - флакон (1)  - пачка картонная</t>
  </si>
  <si>
    <t>4602565035006</t>
  </si>
  <si>
    <t>раствор для инъекций, 350 мг йода/мл, 50 мл - флакон (1)  - пачка картонная</t>
  </si>
  <si>
    <t>4602565034993</t>
  </si>
  <si>
    <t>ЛП-008224</t>
  </si>
  <si>
    <t>4603779018960</t>
  </si>
  <si>
    <t>Изакардин®</t>
  </si>
  <si>
    <t>таблетки, 300 мг, 100 шт. - банка (1)  - пачка картонная (для стационаров)</t>
  </si>
  <si>
    <t>4620018743070</t>
  </si>
  <si>
    <t>таблетки, 200 мг, 100 шт. - банка (1)  - пачка картонная (для стационаров)</t>
  </si>
  <si>
    <t>4620018743056</t>
  </si>
  <si>
    <t>таблетки, 150 мг, 100 шт. - банка (1)  - пачка картонная (для стационаров)</t>
  </si>
  <si>
    <t>4620018743032</t>
  </si>
  <si>
    <t>таблетки, 100 мг, 100 шт. - банка (1)  - пачка картонная (для стационаров)</t>
  </si>
  <si>
    <t>4620018742851</t>
  </si>
  <si>
    <t>Рисдиплам</t>
  </si>
  <si>
    <t>M09AX10</t>
  </si>
  <si>
    <t>концентрат для приготовления раствора для инфузий, 40 мг/мл, 10 мл - стеклянная ампула (10)  - пачка картонная</t>
  </si>
  <si>
    <t>капсулы, 150 мг, 60 шт. - банка (1)  - пачка картонная</t>
  </si>
  <si>
    <t>капсулы, 200 мг, 60 шт. - банка (1)  - пачка картонная</t>
  </si>
  <si>
    <t>капсулы, 300 мг, 30 шт. - банка (1)  - пачка картонная</t>
  </si>
  <si>
    <t>4680020234690</t>
  </si>
  <si>
    <t xml:space="preserve">Вл.Общество с ограниченной ответственностью Химико-фармацевтический концерн "Медполимер" (ООО ХФК "Медполимер"), Россия (7806551951); Вып.к.Перв.Уп.Втор.Уп.Пр.Акционерное общество "Фирма Медполимер" (АО "Фирма Медполимер"), Россия (7806008745); </t>
  </si>
  <si>
    <t xml:space="preserve">Вл.Общество с ограниченной ответственностью "ПФКО-1", Россия (5404070404); 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</si>
  <si>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ЛП-№(000988)-(РГ-RU)</t>
  </si>
  <si>
    <t>4602565034726</t>
  </si>
  <si>
    <t>порошок для приготовления раствора для внутривенного и внутримышечного введения, 0.5 г, 50 шт. - флакон (50)  - коробка картонная (для стационаров)</t>
  </si>
  <si>
    <t>4602565034719</t>
  </si>
  <si>
    <t>таблетки, покрытые пленочной оболочкой, 50 мг, 60 шт. - банка (1)  - пачка картонная</t>
  </si>
  <si>
    <t>таблетки, покрытые пленочной оболочкой, 70 мг, 60 шт. - банка (1)  - пачка картонная</t>
  </si>
  <si>
    <t>таблетки, покрытые пленочной оболочкой, 80 мг, 30 шт. - банка (1)  - пачка картонная</t>
  </si>
  <si>
    <t>Ринорус®</t>
  </si>
  <si>
    <t>таблетки, покрытые пленочной оболочкой, 10 мг, 20 шт. - упаковки ячейковые контурные (3)  - пачки картонные</t>
  </si>
  <si>
    <t>таблетки, покрытые пленочной оболочкой, 10 мг, 20 шт. - упаковки ячейковые контурные (2)  - пачки картонные</t>
  </si>
  <si>
    <t>ЛП-№(000859)-(РГ-RU)</t>
  </si>
  <si>
    <t>4602565034610</t>
  </si>
  <si>
    <t>порошок для приготовления раствора для внутривенного и внутримышечного введения, 1 г, 50 шт. - флакон (50)  - коробка картонная (для стационаров)</t>
  </si>
  <si>
    <t xml:space="preserve">Вл.Вып.к.Перв.Уп.Втор.Уп.Пр.Общество с ограниченной ответственностью "Фармамед" (ООО "Фармамед"), Россия (7802201882); </t>
  </si>
  <si>
    <t>4607068361379</t>
  </si>
  <si>
    <t>ЛП-008480</t>
  </si>
  <si>
    <t>раствор для инъекций, 7.5 мг/мл, 5 мл - ампулы (3)  - упаковки ячейковые контурные (1) - пачки картонные</t>
  </si>
  <si>
    <t>4605453020030</t>
  </si>
  <si>
    <t>раствор для инъекций, 7.5 мг/мл, 5 мл - ампулы (5)  - упаковки ячейковые контурные (1) - пачки картонные</t>
  </si>
  <si>
    <t>4605453020047</t>
  </si>
  <si>
    <t>раствор для инъекций, 7.5 мг/мл, 10 мл - ампулы (3)  - упаковки ячейковые контурные (1) - пачки картонные</t>
  </si>
  <si>
    <t>4605453020139</t>
  </si>
  <si>
    <t>раствор для инъекций, 10 мг/мл, 5 мл - ампулы (3)  - упаковки ячейковые контурные (1) - пачки картонные</t>
  </si>
  <si>
    <t>4605453020078</t>
  </si>
  <si>
    <t>раствор для инъекций, 10 мг/мл, 5 мл - ампулы (5)  - упаковки ячейковые контурные (1) - пачки картонные</t>
  </si>
  <si>
    <t>4605453020115</t>
  </si>
  <si>
    <t>раствор для инъекций, 2 мг/мл, 5 мл - ампулы (3)  - упаковки ячейковые контурные (1) - пачки картонные</t>
  </si>
  <si>
    <t>4605453019010</t>
  </si>
  <si>
    <t>раствор для инъекций, 2 мг/мл, 5 мл - ампулы (5)  - упаковки ячейковые контурные (1) -  пачки картонные</t>
  </si>
  <si>
    <t>4605453019171</t>
  </si>
  <si>
    <t>раствор для инъекций, 2 мг/мл, 5 мл - ампулы (10)  - упаковки ячейковые контурные (1) - пачки картонные</t>
  </si>
  <si>
    <t>4605453019263</t>
  </si>
  <si>
    <t>раствор для инъекций, 2 мг/мл, 5 мл - ампулы (5)  - упаковки ячейковые контурные (2) - пачки картонные</t>
  </si>
  <si>
    <t>4605453019294</t>
  </si>
  <si>
    <t>раствор для инъекций, 2 мг/мл, 10 мл - ампулы (3)  - упаковки ячейковые контурные (1) -  пачки картонные</t>
  </si>
  <si>
    <t>4605453019454</t>
  </si>
  <si>
    <t>раствор для инъекций, 2 мг/мл, 10 мл - ампулы (5)  - упаковки ячейковые контурные (1) -  пачки картонные</t>
  </si>
  <si>
    <t>4605453019461</t>
  </si>
  <si>
    <t>раствор для инъекций, 2 мг/мл, 20 мл - ампулы (3)  - упаковки ячейковые контурные (1) -  пачки картонные</t>
  </si>
  <si>
    <t>4605453019560</t>
  </si>
  <si>
    <t xml:space="preserve">Вл.Общество с ограниченной ответственностью "Б-ФАРМ"  (ООО "Б-ФАРМ"), Россия (5032209300); Вып.к.Перв.Уп.Втор.Уп.Пр.Акционерное общество "Брынцалов-А" (АО "Брынцалов-А"), Россия (0411032048); </t>
  </si>
  <si>
    <t>ЛП-№(001569)-(РГ-RU)</t>
  </si>
  <si>
    <t>раствор для внутримышечного введения, , 2 мл - ампула (10)  - пачки картонные</t>
  </si>
  <si>
    <t>раствор для внутримышечного введения, , 1 мл - ампула (10)  - пачки картонные</t>
  </si>
  <si>
    <t xml:space="preserve">Вл.Вып.к.Перв.Уп.Втор.Уп.Пр.Октафарма Фармацевтика Продуктионсгес м.б.Х.,  Австрия (ATU142536); </t>
  </si>
  <si>
    <t>L01EG02</t>
  </si>
  <si>
    <t xml:space="preserve">Вл.Общество с ограниченной ответственностью "Генериум-Некст" (ООО "Генериум-Некст"), Россия (3321035160); Перв.Уп.Пр.Открытое акционерное общество "Фармстандарт-Уфимский витаминный завод" (ОАО "Фармстандарт-УфаВИТА"), Россия (0274036993); Вып.к.Втор.Уп.Общество с ограниченной ответственностью "Генериум-Некст" (ООО "Генериум-Некст"), Россия (3321035160); </t>
  </si>
  <si>
    <t>4620078630174</t>
  </si>
  <si>
    <t xml:space="preserve">Вл.Общество с ограниченной ответственностью "Генериум-Некст" (ООО "Генериум-Некст"), Россия (3321035160); Перв.Уп.Пр.Открытое акционерное общество "Фармстандарт-Уфимский витаминный завод" (ОАО "Фармстандарт-УфаВИТА"), Россия (0274036993); Втор.Уп.Акционерное Общество "ГЕНЕРИУМ" (АО "ГЕНЕРИУМ"), Россия (3321027747); Вып.к.Акционерное Общество "ГЕНЕРИУМ" (АО "ГЕНЕРИУМ"), Россия (3321027747); </t>
  </si>
  <si>
    <t>4660007930920</t>
  </si>
  <si>
    <t>ЛП-№(001812)-(РГ-RU)</t>
  </si>
  <si>
    <t>4607100623984</t>
  </si>
  <si>
    <t>4607100623977</t>
  </si>
  <si>
    <t>ЛП-№(001785)-(РГ-RU)</t>
  </si>
  <si>
    <t>4603276012829</t>
  </si>
  <si>
    <t>4603276012812</t>
  </si>
  <si>
    <t>4603276012874</t>
  </si>
  <si>
    <t>4603276012867</t>
  </si>
  <si>
    <t>таблетки, покрытые пленочной оболочкой, 250 мг, 10 шт. - контурная ячейковая упаковка (1)  - пачка картонная</t>
  </si>
  <si>
    <t>ЛП-№(001831)-(РГ-RU)</t>
  </si>
  <si>
    <t>4602565036270</t>
  </si>
  <si>
    <t>4602565036287</t>
  </si>
  <si>
    <t>раствор для инъекций, 1 мг/мл, 1 мл - ампулы (5)  - упаковки ячейковые контурные  - пачки картонные</t>
  </si>
  <si>
    <t>ЛП-№(000406)-(РГ-RU)</t>
  </si>
  <si>
    <t>ДАЗАТИНИБ</t>
  </si>
  <si>
    <t>таблетки, покрытые пленочной оболочкой, 20 мг, 60 шт. - банка (1)  - пачка картонная</t>
  </si>
  <si>
    <t>таблетки, покрытые пленочной оболочкой, 50 мг, 60 шт. - банка (1)  - пачка каротонная</t>
  </si>
  <si>
    <t>ЛП-№(001861)-(РГ-RU)</t>
  </si>
  <si>
    <t>7038319159549</t>
  </si>
  <si>
    <t xml:space="preserve">Вл.Вып.к.Перв.Уп.Втор.Уп.Пр.ОБЩЕСТВО С ОГРАНИЧЕННОЙ ОТВЕТСТВЕННОСТЬЮ "ПК-137" (ООО "ПК-137"), Россия (7703435199); </t>
  </si>
  <si>
    <t>ЛП-№(002006)-(РГ-RU)</t>
  </si>
  <si>
    <t>4603182017437</t>
  </si>
  <si>
    <t>4603182017420</t>
  </si>
  <si>
    <t>4603182017413</t>
  </si>
  <si>
    <t>4603988023205</t>
  </si>
  <si>
    <t>S01AE05</t>
  </si>
  <si>
    <t>Рифампицин-Ферейн®</t>
  </si>
  <si>
    <t>ЛП-№(001548)-(РГ-RU)</t>
  </si>
  <si>
    <t>Амосин®</t>
  </si>
  <si>
    <t>R03AK08</t>
  </si>
  <si>
    <t>Иннонафактор®</t>
  </si>
  <si>
    <t>ЛП-№(002260)-(РГ-RU)</t>
  </si>
  <si>
    <t>4650099810804</t>
  </si>
  <si>
    <t>4650099810811</t>
  </si>
  <si>
    <t>ЛП-№(002463)-(РГ-RU)</t>
  </si>
  <si>
    <t>спрей назальный, 0.05%, 20 мл - флакон (1)  / в комплекте с насадкой-распылителем / - пачка картонная</t>
  </si>
  <si>
    <t>4602565036782</t>
  </si>
  <si>
    <t>таблетки, покрытые пленочной оболочкой, 300 мг, 10 шт. - контурная ячейковая упаковка (1)  - пачка картонная</t>
  </si>
  <si>
    <t>ЛП-№(001766)-(РГ-RU)</t>
  </si>
  <si>
    <t>4602565036317</t>
  </si>
  <si>
    <t>ЛП-№(002182)-(РГ-RU)</t>
  </si>
  <si>
    <t>4603988018485</t>
  </si>
  <si>
    <t>Амоксициллин Экобол®</t>
  </si>
  <si>
    <t>ЛП-№(001711)-(РГ-RU)</t>
  </si>
  <si>
    <t>таблетки, 100 мг, 10 шт. - блистер (10)  - пачка картонная</t>
  </si>
  <si>
    <t>таблетки, покрытые пленочной оболочкой, 10 мг, 14 шт. - блистеры (2)  - пачки картонные</t>
  </si>
  <si>
    <t>ЛП-№(000037)-(РГ-RU)</t>
  </si>
  <si>
    <t>таблетки, покрытые пленочной оболочкой, 300 мг, 60 шт. - банка (1)  - пачка картонная</t>
  </si>
  <si>
    <t>4603988037752</t>
  </si>
  <si>
    <t>Преднизолон буфус®</t>
  </si>
  <si>
    <t xml:space="preserve">Вл.Вып.к.Перв.Уп.Втор.Уп.Пр.Акционерное общество "Медисорб" (АО "Медисорб"), Россия (5908002499); </t>
  </si>
  <si>
    <t>ЛП-№(002950)-(РГ-RU)</t>
  </si>
  <si>
    <t>4680020188351</t>
  </si>
  <si>
    <t>сироп, 667 мг/мл, 200 мл - флаконы (1)  / в комплекте с ложкой мерной / - пачки картонные</t>
  </si>
  <si>
    <t>ЛП-№(002569)-(РГ-RU)</t>
  </si>
  <si>
    <t>4680020188030</t>
  </si>
  <si>
    <t>Калимин® 60 Н</t>
  </si>
  <si>
    <t>ЛП-№(003358)-(РГ-RU)</t>
  </si>
  <si>
    <t>4630013792379</t>
  </si>
  <si>
    <t>Этопозид-Рус</t>
  </si>
  <si>
    <t>ЛП-008784</t>
  </si>
  <si>
    <t>8908004028261</t>
  </si>
  <si>
    <t xml:space="preserve">Вл.Вып.к.Перв.Уп.Втор.Уп.Пр.Общество с ограниченной ответственностью "Велфарм-М", Россия (7735167866); </t>
  </si>
  <si>
    <t xml:space="preserve">Вл.Ново Нордиск А/С, Дания (62 56 53 14); Перв.Уп.Пр.Ново Нордиск Продукао Фармасьютика до Бразил Лтда., Бразилия (433136584.00-70); Вып.к.Втор.Уп.ООО "Ново Нордиск", Россия (7729427770); </t>
  </si>
  <si>
    <t>ЛП-№(003660)-(РГ-RU)</t>
  </si>
  <si>
    <t>4602876007969</t>
  </si>
  <si>
    <t>Урапресин</t>
  </si>
  <si>
    <t xml:space="preserve">Вл.Вып.к.Перв.Уп.Втор.Уп.Пр.Общество с ограниченной ответственностью "Б-ФАРМ"  (ООО "Б-ФАРМ"), Россия (5032209300); </t>
  </si>
  <si>
    <t>раствор для инфузий, 11.59 мг/мл+7.88 мг/мл, 200 мл - бутылки (20)  - ящики картонные (для стационаров)</t>
  </si>
  <si>
    <t>4602884018469</t>
  </si>
  <si>
    <t xml:space="preserve">Вл.Общество с ограниченной ответственностью "ФАРМ ЭЙД ЛТД" (ООО "ФАРМ ЭЙД ЛТД"), Россия (9709002011); Вып.к.Перв.Уп.Втор.Уп.Пр.Серум Инститьют оф Индия Пвт. Лтд, Индия (AABCS4225M); </t>
  </si>
  <si>
    <t>ЛП-№(003602)-(РГ-RU)</t>
  </si>
  <si>
    <t>4603988049199</t>
  </si>
  <si>
    <t>4603905020652</t>
  </si>
  <si>
    <t>Респикомб® Эйр</t>
  </si>
  <si>
    <t>ЛП-№(004029)-(РГ-RU)</t>
  </si>
  <si>
    <t>4603276013543</t>
  </si>
  <si>
    <t>4603276013536</t>
  </si>
  <si>
    <t>ЛП-№(003350)-(РГ-RU)</t>
  </si>
  <si>
    <t>4603761001109</t>
  </si>
  <si>
    <t xml:space="preserve">Вл.Общество с ограниченной ответственностью "Велфарм-М", Россия (7735167866); Вып.к.Перв.Уп.Втор.Уп.Пр.Общество с ограниченной ответственностью "Велфарм" (ООО "Велфарм"), Россия (7733691513); </t>
  </si>
  <si>
    <t>4603779019332</t>
  </si>
  <si>
    <t>4605422037113</t>
  </si>
  <si>
    <t>4602379002492</t>
  </si>
  <si>
    <t>ЛП-№(003541)-(РГ-RU)</t>
  </si>
  <si>
    <t>4680020237011</t>
  </si>
  <si>
    <t>4680020237080</t>
  </si>
  <si>
    <t>4680020237097</t>
  </si>
  <si>
    <t>ЛП-№(001646)-(РГ-RU)</t>
  </si>
  <si>
    <t>ЛП-№(003281)-(РГ-RU)</t>
  </si>
  <si>
    <t>4680020236786</t>
  </si>
  <si>
    <t xml:space="preserve">Вл.Общество с ограниченной ответственностью "АлФарма" (OOO "АлФарма"), Россия (7707781200); Перв.Уп.Пр.Общество с ограниченной ответственностью "Рузфарма" (ООО "Рузфарма"), Россия (5075017297); Вып.к.Втор.Уп.Акционерное общество "Алтегра" ( АО "Алтегра"), Россия (5010058143); </t>
  </si>
  <si>
    <t>ЛП-008343</t>
  </si>
  <si>
    <t>4602509037608</t>
  </si>
  <si>
    <t>4602509037561</t>
  </si>
  <si>
    <t xml:space="preserve">Вл.ВииВ Хелскер Великобритания Лимитед, Великобритания (GB100128388); Вып.к.Перв.Уп.Втор.Уп.Пр.Глаксо Оперэйшенс Великобритания Лимитед, Великобритания (GB239820839); </t>
  </si>
  <si>
    <t>J05AJ03</t>
  </si>
  <si>
    <t>4603988028255</t>
  </si>
  <si>
    <t>сироп, 667 мг/мл, 100 мл - флаконы темного  стекла (1)  - пачки картонные</t>
  </si>
  <si>
    <t>сироп, 667 мг/мл, 500 мл - бутылки из полиэтилентерефталата (1)  - пачки картонные</t>
  </si>
  <si>
    <t>ЛЕВЕТИРАЦЕТАМ ВЕЛФАРМ</t>
  </si>
  <si>
    <t>ЛП-№(005267)-(РГ-RU)</t>
  </si>
  <si>
    <t>4610226802386</t>
  </si>
  <si>
    <t>4610226802416</t>
  </si>
  <si>
    <t>4610226802409</t>
  </si>
  <si>
    <t>4610226802393</t>
  </si>
  <si>
    <t>4660153656989</t>
  </si>
  <si>
    <t>сироп, 667 мг/мл, 250 мл - флаконы (1)  - пачки картонные</t>
  </si>
  <si>
    <t>сироп, 667 мг/мл, 500 мл - флаконы (1)  - пачки картонные</t>
  </si>
  <si>
    <t>ЛП-№(003857)-(РГ-RU)</t>
  </si>
  <si>
    <t xml:space="preserve">Вл.Перв.Уп.Втор.Уп.Пр.Акционерное общество "ЭКОлаб" (АО "ЭКОлаб"), Россия (5035025076); Вып.к.Акционерное общество "ЭКОлаб" (АО "ЭКОлаб"), Россия (5035025076); </t>
  </si>
  <si>
    <t>4602824027391</t>
  </si>
  <si>
    <t>ТИКАГРЕЛОР</t>
  </si>
  <si>
    <t>таблетки, покрытые пленочной оболочкой, 60 мг, 14 шт. - контурная ячейковая упаковка (12)  - пачка картонная</t>
  </si>
  <si>
    <t>ДАЗАТИНИБ-ПРОМОМЕД</t>
  </si>
  <si>
    <t>ЛП-№(005248)-(РГ-RU)</t>
  </si>
  <si>
    <t>4602509060569</t>
  </si>
  <si>
    <t>4602509060446</t>
  </si>
  <si>
    <t>4602509060927</t>
  </si>
  <si>
    <t>таблетки, покрытые пленочной оболочкой, 70 мг, 10 шт. - контурная ячейковая  упаковка (6)  - пачка картонная</t>
  </si>
  <si>
    <t>4602509060804</t>
  </si>
  <si>
    <t>4602509061085</t>
  </si>
  <si>
    <t>таблетки, покрытые пленочной оболочкой, 100 мг, 10 шт. - контурная ячейковая  упаковка (3)  - пачка картонная</t>
  </si>
  <si>
    <t>4602509060965</t>
  </si>
  <si>
    <t xml:space="preserve">Вл.Вып.к.Перв.Уп.Втор.Уп.Пр.Общество с ограниченной ответственностью "ПСК Фарма" (ООО "ПСК Фарма"), Россия, Россия (5010048402); </t>
  </si>
  <si>
    <t>4680020189129</t>
  </si>
  <si>
    <t>таблетки, покрытые пленочной оболочкой, 300 мг, 10 шт. - контурная ячейковая упаковка (6)  - пачка картонная</t>
  </si>
  <si>
    <t>раствор для внутривенного и внутримышечного введения, 100 мг/мл, 10 мл - стеклянная ампула (5)  - пачка картонная</t>
  </si>
  <si>
    <t>раствор для внутривенного и внутримышечного введения, 100 мг/мл, 10 мл - стеклянная ампула (10)  - пачка картонная</t>
  </si>
  <si>
    <t>раствор для внутривенного и внутримышечного введения, 100 мг/мл, 10 мл - стеклянная ампула (20)  - пачка картонная</t>
  </si>
  <si>
    <t xml:space="preserve">Вл.Акционерное общество "Эс Джи Биотех", Россия (3321028250); Перв.Уп.Пр.Акционерное общество "ГЕНЕРИУМ" (АО "ГЕНЕРИУМ"), Россия (3321027747); Вып.к.Втор.Уп.Акционерное общество "Эс Джи Биотех" (АО "Эс Джи Биотех"), Россия (3321028250); </t>
  </si>
  <si>
    <t>таблетки, 2.5 мг, 10 шт. - контурные ячейковые упаковки (3)  - пачки картонные</t>
  </si>
  <si>
    <t>4660007815036</t>
  </si>
  <si>
    <t>лиофилизат для приготовления раствора для подкожного введения, 150 мг, 150 мг - флаконы (1)  / в комплекте с растворителем (ампулы) 2 мл / - пачки картонные</t>
  </si>
  <si>
    <t>ЛП-№(003479)-(РГ-RU)</t>
  </si>
  <si>
    <t>7622436105840</t>
  </si>
  <si>
    <t>таблетки, 5 мг, 10 шт. - блистер (5)  - пачка картонная</t>
  </si>
  <si>
    <t>7622436105611</t>
  </si>
  <si>
    <t>раствор для инфузий, 10 мг/мл, 20 мл - флаконы (5)  - коробка картонная</t>
  </si>
  <si>
    <t>ЛП-№(004704)-(РГ-RU)</t>
  </si>
  <si>
    <t>ЛП-008087</t>
  </si>
  <si>
    <t>ЛП-№(005690)-(РГ-RU)</t>
  </si>
  <si>
    <t>4607068361706</t>
  </si>
  <si>
    <t>ЛП-№(006209)-(РГ-RU)</t>
  </si>
  <si>
    <t>ЛП-№(005133)-(РГ-RU)</t>
  </si>
  <si>
    <t>4603988056074</t>
  </si>
  <si>
    <t>ЛП-№(006720)-(РГ-RU)</t>
  </si>
  <si>
    <t>4603179007779</t>
  </si>
  <si>
    <t>4603988060040</t>
  </si>
  <si>
    <t>таблетки, покрытые пленочной оболочкой, 60 мг, 14 шт. - контурная ячейковая упаковка (4)  - пачка картонная</t>
  </si>
  <si>
    <t>ЛИДОКАИН ВЕЛФАРМ</t>
  </si>
  <si>
    <t>4660153658471</t>
  </si>
  <si>
    <t>ЛП-№(003300)-(РГ-RU)</t>
  </si>
  <si>
    <t>4680020236878</t>
  </si>
  <si>
    <t>ЛП-№(006812)-(РГ-RU)</t>
  </si>
  <si>
    <t>4680136231712</t>
  </si>
  <si>
    <t>4680136231729</t>
  </si>
  <si>
    <t>4680136231736</t>
  </si>
  <si>
    <t>4680136231743</t>
  </si>
  <si>
    <t>ЛП-№(006848)-(РГ-RU)</t>
  </si>
  <si>
    <t xml:space="preserve">Вл.Общество с ограниченной ответственностью "Трим", Россия (7715763363);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</si>
  <si>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ЛП-№(006693)-(РГ-RU)</t>
  </si>
  <si>
    <t>лиофилизат для приготовления раствора для внутривенного введения, 500 МЕ+375 МЕ, 1 шт. - флакон (1)  / в комплекте с растворителем: вода для инъекций (флаконы) 5 мл и комплектом для растворения и введения - игла-фильтр для переноса, шприц одноразовый, игла-"бабочка" для трансфузии, игла для инъекций / - коробка картонная</t>
  </si>
  <si>
    <t>Дюфалак®</t>
  </si>
  <si>
    <t>сироп, 667 мг/мл, 1000 мл - флакон (1)  / в комплекте с мерным стаканчиком /</t>
  </si>
  <si>
    <t>таблетки, покрытые пленочной оболочкой, 2 мг, 10 шт. - контурные ячейковые упаковки (2)  - пачки картонные</t>
  </si>
  <si>
    <t>таблетки, 300 мг, 10 шт. - блистер (10)  - пачка картонная</t>
  </si>
  <si>
    <t>ЛП-№(008542)-(РГ-RU)</t>
  </si>
  <si>
    <t>4680628913010</t>
  </si>
  <si>
    <t>4680628912693</t>
  </si>
  <si>
    <t>Изониазид Фармасинтез</t>
  </si>
  <si>
    <t>ЛП-№(008065)-(РГ-RU)</t>
  </si>
  <si>
    <t>4605310029992</t>
  </si>
  <si>
    <t>ЛП-№(008331)-(РГ-RU)</t>
  </si>
  <si>
    <t>4605310030028</t>
  </si>
  <si>
    <t>4605310030011</t>
  </si>
  <si>
    <t>4605310030073</t>
  </si>
  <si>
    <t>4605310030004</t>
  </si>
  <si>
    <t>сироп, 667 мг/мл, 1000 мл - флакон (1)  / в комплекте с мерным стаканчиком / - пачка  картонная</t>
  </si>
  <si>
    <t>ЛП-№(007376)-(РГ-RU)</t>
  </si>
  <si>
    <t>4620011585240</t>
  </si>
  <si>
    <t>лиофилизат для приготовления раствора для инфузий, 500 МЕ, 500 МЕ - флаконы (1)  / в комплекте с растворителем: вода для инъекций (флаконы) 5 мл и набором для введения (шприц одноразовый, игла двухконцевая, игла фильтровальная, игла-бабочка, 2 дезинфицирующие салфетки) / - пачки картонные</t>
  </si>
  <si>
    <t>ЛП-№(007884)-(РГ-RU)</t>
  </si>
  <si>
    <t>4640444810078</t>
  </si>
  <si>
    <t>лиофилизат для приготовления раствора для инфузий, 1000 МЕ, 1000 МЕ - флаконы (1)  / в комплекте с растворителем: вода для инъекций (флаконы) 10 мл и набором для введения (шприц одноразовый, игла двухконцевая, игла фильтровальная, игла-бабочка, 2 дезинфицирующие салфетки) / - пачки картонные</t>
  </si>
  <si>
    <t>4640444810092</t>
  </si>
  <si>
    <t>4640444810054</t>
  </si>
  <si>
    <t>4640444810061</t>
  </si>
  <si>
    <t>4640444810085</t>
  </si>
  <si>
    <t>Панкреатин Реневал 20000</t>
  </si>
  <si>
    <t>4603988070308</t>
  </si>
  <si>
    <t>4603988070575</t>
  </si>
  <si>
    <t>4605453019690</t>
  </si>
  <si>
    <t>4630015114933</t>
  </si>
  <si>
    <t>капли глазные ~, 0.5%, 5 мл - флакон (1)  - пачка  картонная</t>
  </si>
  <si>
    <t>03.07.2025 
983/20-25</t>
  </si>
  <si>
    <t>04.07.2025 
1014/20-25</t>
  </si>
  <si>
    <t>Раствор солей для перитонеального диализа с декстрозой</t>
  </si>
  <si>
    <t>таблетки, покрытые пленочной оболочкой, 100 мг, 10 шт. - банки (1)  - пачки картонные</t>
  </si>
  <si>
    <t>L01XG01</t>
  </si>
  <si>
    <t>Бартизар®</t>
  </si>
  <si>
    <t>лиофилизат для приготовления концентрата для приготовления раствора для инфузий, 50 мг, 50 мг - флаконы (10)  - пачки картонные</t>
  </si>
  <si>
    <t>аэрозоль для ингаляций дозированный, 100 мкг/доза, 200 доз - баллон (1)  / в комплекте с насадкой-распылителем-1 шт. / - пачка картонная</t>
  </si>
  <si>
    <t>капсулы, 300 мг, 10 шт. - контурная ячейковая упаковка (3)  - пачка картонная</t>
  </si>
  <si>
    <t>раствор для внутривенного и подкожного введения, 12000 МЕ, 0.3 мл - шприцы (3)  - контурные ячейковые упаковки (1) - пачки картонные</t>
  </si>
  <si>
    <t>раствор для внутривенного и подкожного введения, 12000 МЕ, 0.3 мл - шприцы с устройством защиты иглы (3)  - контурные ячейковые упаковки (1) - пачки картонные</t>
  </si>
  <si>
    <t>J05AJ01</t>
  </si>
  <si>
    <t>Изониазид+Рифампицин+Пиразинамид+Этамбутола гидрохлорид</t>
  </si>
  <si>
    <t>КЛЕСИДРА®</t>
  </si>
  <si>
    <t xml:space="preserve">Вл.Ново Нордиск А/С, Дания (62 56 53 14); Перв.Уп.Пр.Ново Нордиск Продакшн САС, Франция (FR39451375638); Вып.к.Втор.Уп.ООО "Ново Нордиск", Россия (7729427770); </t>
  </si>
  <si>
    <t>порошок для приготовления раствора для внутривенного и внутримышечного введения, 1000 мг+500 мг, 1500 мг - флакон (1)  - пачка картонная</t>
  </si>
  <si>
    <t>капсулы, 75 мг, 10 шт. - контурная ячейковая упаковка (3)  - пачка картонная</t>
  </si>
  <si>
    <t>L01EA04</t>
  </si>
  <si>
    <t>L01FD02</t>
  </si>
  <si>
    <t>ЛП-№(003296)-(РГ-RU)</t>
  </si>
  <si>
    <t>4630179310370</t>
  </si>
  <si>
    <t>4630179310387</t>
  </si>
  <si>
    <t>ЛП-№(003190)-(РГ-RU)</t>
  </si>
  <si>
    <t>4630179310776</t>
  </si>
  <si>
    <t>L01EF02</t>
  </si>
  <si>
    <t>ЛП-№(003228)-(РГ-RU)</t>
  </si>
  <si>
    <t>раствор для инъекций ~, 20 мг/мл, 2 мл - ампула (10)  - пачка картонная</t>
  </si>
  <si>
    <t>ЛП-№(003421)-(РГ-RU)</t>
  </si>
  <si>
    <t>4630179311278</t>
  </si>
  <si>
    <t>таблетки, 8 мг, 10 шт. - контурные  ячейковые упаковки (3)  - пачки картонные</t>
  </si>
  <si>
    <t>ЛП-№(001533)-(РГ-RU)</t>
  </si>
  <si>
    <t>4680020235772</t>
  </si>
  <si>
    <t>капсулы, 200 мг, 10 шт. - контурная ячейковая упаковка (6)  - пачка картонная</t>
  </si>
  <si>
    <t>таблетки, покрытые пленочной оболочкой, 100 мг, 7 шт. - контурная ячейковая упаковка (4)  - пачка картонная</t>
  </si>
  <si>
    <t>таблетки, покрытые пленочной оболочкой, 100 мг, 28 шт. - банка (1)  - пачка картонная</t>
  </si>
  <si>
    <t>ЛП-№(004053)-(РГ-RU)</t>
  </si>
  <si>
    <t>РОЛНАВИР®</t>
  </si>
  <si>
    <t>таблетки покрытые пленочной оболочкой, 400 мг, 60 шт. - банка (1)  - пачка картонная</t>
  </si>
  <si>
    <t>таблетки покрытые пленочной оболочкой, 400 мг, 10 шт. - контурная ячейковая  упаковка (6)  - пачка картонная</t>
  </si>
  <si>
    <t>L01FC01</t>
  </si>
  <si>
    <t>радия хлорид (223 Ra)</t>
  </si>
  <si>
    <t>раствор для внутривенного введения, 1100 кБк/мл, 6 мл - флаконы (1)  - контейнеры</t>
  </si>
  <si>
    <t xml:space="preserve">Вл.Общество с ограниченной ответственностью "ПРОСТОР ФАРМА" (ООО "ПРОСТОР ФАРМА"), Россия (7734437238); Вып.к.Перв.Уп.Втор.Уп.Пр.Федеральное Государственное Автономное Образовательное Учреждение Высшего образования "Уральский Федеральный Университет имени Первого Президента России Б.Н. Ельцина" (ФГАОУ ВО «УрФУ имени Президента России Б.Н. Ельцина»), Россия (6660003190); </t>
  </si>
  <si>
    <t>ЛП-№(004981)-(РГ-RU)</t>
  </si>
  <si>
    <t>0000000000000</t>
  </si>
  <si>
    <t>ЛП-№(004938)-(РГ-RU)</t>
  </si>
  <si>
    <t>ЛП-№(004735)-(РГ-RU)</t>
  </si>
  <si>
    <t>4620058181634</t>
  </si>
  <si>
    <t>таблетки, покрытые пленочной оболочкой, 15 мг, 14 шт. - блистеры (2)  - пачки картонные</t>
  </si>
  <si>
    <t>таблетки, покрытые пленочной оболочкой, 2.5 мг, 14 шт. - блистеры (4)  - пачки картонные</t>
  </si>
  <si>
    <t>таблетки, покрытые пленочной оболочкой, 100 мг, 14 шт. - контурная ячейковая  упаковка (2)  - пачка картонная</t>
  </si>
  <si>
    <t>ЛП-№(005282)-(РГ-RU)</t>
  </si>
  <si>
    <t>ЛП-№(005312)-(РГ-RU)</t>
  </si>
  <si>
    <t>Дестинил®</t>
  </si>
  <si>
    <t>раствор для внутривенного введения, 100 мг/мл, 2 мл - ампулы (5)  - контурные ячейковые упаковки (2) - пачки картонные</t>
  </si>
  <si>
    <t>ЛП-№(005388)-(РГ-RU)</t>
  </si>
  <si>
    <t>4605964014108</t>
  </si>
  <si>
    <t>раствор для внутривенного введения, 100 мг/мл, 5 мл - ампулы (5)  - контурные ячейковые упаковки (2) - пачки картонные</t>
  </si>
  <si>
    <t>4605964014122</t>
  </si>
  <si>
    <t>ЛП-№(004621)-(РГ-RU)</t>
  </si>
  <si>
    <t>4660007816446</t>
  </si>
  <si>
    <t xml:space="preserve">Вл.Новартис Оверсиз Инвестментс  АГ, Швейцария (CHE-103.011.259); Вып.к.Перв.Уп.Втор.Уп.Пр.ООО "Новартис Фармасьютикал Мэньюфекчуринг", Словения (SI 98914227); </t>
  </si>
  <si>
    <t>таблетки, покрытые пленочной оболочкой, 60 мг, 14 шт. - упаковки ячейковые контурные (4)  - пачки картонные</t>
  </si>
  <si>
    <t>таблетки, покрытые пленочной оболочкой, 90 мг, 14 шт. - упаковки ячейковые контурные (4)  - пачки картонные</t>
  </si>
  <si>
    <t>лиофилизат для приготовления раствора для внутривенного и подкожного введения, 1 мг,  - флаконы (1)  - пачки картонные</t>
  </si>
  <si>
    <t>ЛП-№(004854)-(РГ-RU)</t>
  </si>
  <si>
    <t>4660007816477</t>
  </si>
  <si>
    <t>ЛП-№(005328)-(РГ-RU)</t>
  </si>
  <si>
    <t>растворитель для приготовления лекарственных форм для инъекций ~, 2 мл - ампула (10)  - пачка картонная</t>
  </si>
  <si>
    <t>растворитель для приготовления лекарственных форм для инъекций ~, 5 мл - ампула (10)  - пачка картонная</t>
  </si>
  <si>
    <t>4602824027407</t>
  </si>
  <si>
    <t>таблетки, покрытые пленочной оболочкой, 15 мг, 10 шт. - блистеры (10)  - пачки картонные</t>
  </si>
  <si>
    <t>ЛП-№(005890)-(РГ-RU)</t>
  </si>
  <si>
    <t>4602509061795</t>
  </si>
  <si>
    <t>4602509061764</t>
  </si>
  <si>
    <t>4602509061740</t>
  </si>
  <si>
    <t>лиофилизат для приготовления раствора для внутривенного введения, 500 МЕ, 1 шт. - флакон (1)  / в комплекте с растворителем: вода для инъекций (флаконы) 5 мл, шприцем-1 шт., канюлей-2 шт., катетером для периферических вен-1 шт., пластырем фиксирующим-1 шт., салфетками спиртовыми-2 шт. / - пачка картонная</t>
  </si>
  <si>
    <t>лиофилизат для приготовления раствора для внутривенного введения -, 1000 МЕ, 1 шт. - флакон (1)  / в комплекте с растворителем: вода для инъекций (флаконы) 10 мл, шприцем-1 шт., канюлей-2 шт., катетером для периферических вен-1 шт., пластырем фиксирующим-1 шт., салфетками спиртовыми-2 шт. / - пачка картонная</t>
  </si>
  <si>
    <t>ЛОЗАРТАН ВЕЛФАРМ</t>
  </si>
  <si>
    <t>ЛП-№(005490)-(РГ-RU)</t>
  </si>
  <si>
    <t>раствор для инъекций, 5 мг/мл, 5 мл - ампулы (3)  - упаковки ячейковые контурные (1) -  пачки картонные</t>
  </si>
  <si>
    <t>капсулы, 150 мг, 10 шт. - контурная ячейковая упаковка (6)  - пачка картонная</t>
  </si>
  <si>
    <t>капсулы, 110 мг, 10 шт. - контурная ячейковая упаковка (6)  - пачка картонная</t>
  </si>
  <si>
    <t xml:space="preserve">Вл.Вып.к.Такеда Мануфeкчуринг Австрия АГ, Австрия (ATU50560806); Перв.Уп.Втор.Уп.Пр.Такеда Мануфeкчуринг Австрия АГ, Австрия (ATU50560806); </t>
  </si>
  <si>
    <t>ЛП-№(006668)-(РГ-RU)</t>
  </si>
  <si>
    <t xml:space="preserve">Вл.Акционерное общество "Р-Фарм" (АО "Р-Фарм"), Россия 123154, г. Москва, ул. Берзарина, д. 19, корп. 1, ~ (7726311464); Вып.к.Перв.Уп.Втор.Уп.Пр.Акционерное общество "ОРТАТ" (АО "ОРТАТ"), Россия (4428000115); </t>
  </si>
  <si>
    <t>ЛП-№(006864)-(РГ-RU)</t>
  </si>
  <si>
    <t>ЛП-№(007554)-(РГ-RU)</t>
  </si>
  <si>
    <t>ЛП-№(006100)-(РГ-RU)</t>
  </si>
  <si>
    <t>4601687000381</t>
  </si>
  <si>
    <t>4601687000374</t>
  </si>
  <si>
    <t>таблетки, 24 мг, 10 шт. - контурные  ячейковые упаковки (2)  - пачки картонные</t>
  </si>
  <si>
    <t>ЛП-№(006830)-(РГ-RU)</t>
  </si>
  <si>
    <t>4660007816927</t>
  </si>
  <si>
    <t>4660007816910</t>
  </si>
  <si>
    <t>таблетки, 24 мг, 10 шт. - контурные  ячейковые упаковки (3)  - пачки картонные</t>
  </si>
  <si>
    <t>4660007816934</t>
  </si>
  <si>
    <t>4660007816903</t>
  </si>
  <si>
    <t>таблетки, 24 мг, 10 шт. - контурные  ячейковые упаковки (6)  - пачки картонные</t>
  </si>
  <si>
    <t>4660007816941</t>
  </si>
  <si>
    <t>ЛП-№(006395)-(РГ-RU)</t>
  </si>
  <si>
    <t>4603182018168</t>
  </si>
  <si>
    <t>4603182018144</t>
  </si>
  <si>
    <t>Глиатилин®</t>
  </si>
  <si>
    <t xml:space="preserve">Вл.Италфармако С.п.А., Италия (IT00737420158); Вып.к.Перв.Уп.Втор.Уп.Пр.Каталент Италия С.п.А., Италия (IT00076750595); </t>
  </si>
  <si>
    <t>ЛП-№(006954)-(РГ-RU)</t>
  </si>
  <si>
    <t>8024790126469</t>
  </si>
  <si>
    <t>8024790126452</t>
  </si>
  <si>
    <t xml:space="preserve">Вл.Новартис Фарма АГ, Швейцария (CHE-106.052.527); Перв.Уп.Пр.Новартис Фарма Штейн АГ, Швейцария (CHE 108.644.360); Вып.к.Втор.Уп.Лек Фармасьютикалз д.д., Словения (SI87916452); </t>
  </si>
  <si>
    <t>ЛП-№(002187)-(РГ-RU)</t>
  </si>
  <si>
    <t>ЛП-№(007023)-(РГ-RU)</t>
  </si>
  <si>
    <t>ЛП-№(007881)-(РГ-RU)</t>
  </si>
  <si>
    <t>ЛП-№(008230)-(РГ-RU)</t>
  </si>
  <si>
    <t>4660007817023</t>
  </si>
  <si>
    <t>Будесонид+Гликопиррония бромид+Формотерол</t>
  </si>
  <si>
    <t>БРЕЗТРИ АЭРОСФЕРА</t>
  </si>
  <si>
    <t>аэрозоль для ингаляций дозированный, 160 мкг+7.2 мкг+5 мкг/доза, 120 доз - ингалятор (1)  - пачка картонная</t>
  </si>
  <si>
    <t>R03AL11</t>
  </si>
  <si>
    <t>ЛП-№(001229)-(РГ-RU)</t>
  </si>
  <si>
    <t>Урсодезоксихолевая кислота Реневал</t>
  </si>
  <si>
    <t>ЛП-№(008343)-(РГ-RU)</t>
  </si>
  <si>
    <t>Гепаксихол</t>
  </si>
  <si>
    <t>ЛП-№(007869)-(РГ-RU)</t>
  </si>
  <si>
    <t>ЛП-№(008377)-(РГ-RU)</t>
  </si>
  <si>
    <t>4605964015976</t>
  </si>
  <si>
    <t>4605964016010</t>
  </si>
  <si>
    <t>4605964016003</t>
  </si>
  <si>
    <t>4620058181146</t>
  </si>
  <si>
    <t>4605964007315</t>
  </si>
  <si>
    <t>4605964007322</t>
  </si>
  <si>
    <t>таблетки, 16 мг, 10 шт. - контурные  ячейковые упаковки (3)  - пачки картонные</t>
  </si>
  <si>
    <t xml:space="preserve">Вл.Акционерное общество "Р-Фарм" (АО "Р-Фарм"), Россия 123154, г. Москва, ул. Берзарина, д. 19, корп. 1, ~ (7726311464); Вып.к.Перв.Уп.Втор.Уп.Пр.Общество с ограниченной ответственностью "Р-Опра" (ООО "Р-Опра"), Россия (7734683995); </t>
  </si>
  <si>
    <t>Ривароксабан-ФП</t>
  </si>
  <si>
    <t>ЛП-№(009225)-(РГ-RU)</t>
  </si>
  <si>
    <t>ЛП-№(009379)-(РГ-RU)</t>
  </si>
  <si>
    <t>4620058181603</t>
  </si>
  <si>
    <t>4620058181689</t>
  </si>
  <si>
    <t>4620058181610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</si>
  <si>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</si>
  <si>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>суспензия для приема внутрь [для детей], 100 мг/5 мл, 100 мл - флаконы (1)  / в комплекте с мерным стаканчиком или мерной ложкой / - пачки картонные</t>
  </si>
  <si>
    <t>ЛП-№(003245)-(РГ-RU)</t>
  </si>
  <si>
    <t xml:space="preserve">Вл.ООО "АльТро", Россия (7743274357); Вып.к.Перв.Уп.Втор.Уп.Пр.Акционерное общество "Брынцалов-А" (АО "Брынцалов-А"), Россия (0411032048); </t>
  </si>
  <si>
    <t>лиофилизат для приготовления раствора для внутривенного введения, 1 мг,  - флаконы (1)  - пачки картонные</t>
  </si>
  <si>
    <t>ЛП-003412</t>
  </si>
  <si>
    <t>4660007814541</t>
  </si>
  <si>
    <t>4660007815593</t>
  </si>
  <si>
    <t>26.06.2025 
941/20-25/ОС-сниж</t>
  </si>
  <si>
    <t>лиофилизат для приготовления раствора для внутривенного введения, 500 МЕ,  - флаконы (1)  / в комплекте с растворителем: вода для инъекций (флаконы) 10 мл и стерильным апирогенным оборудованием для приготовления и введения восстановленного раствора препарата (шприц 10мл, устройство безыгольное передаточное, игла-бабочка) / - пачки картонные</t>
  </si>
  <si>
    <t>01.07.2025 
942/20-25/ОС</t>
  </si>
  <si>
    <t>лиофилизат для приготовления раствора для внутривенного введения, 1000 МЕ,  - флаконы (1)  / в комплекте с растворителем: вода для инъекций (флаконы) 10 мл и стерильным апирогенным оборудованием для приготовления и введения восстановленного раствора препарата (шприц 10мл, устройство безыгольное передаточное, игла-бабочка) / - пачки картонные</t>
  </si>
  <si>
    <t>01.07.2025 
943/20-25/ОС</t>
  </si>
  <si>
    <t>лиофилизат для приготовления раствора для внутривенного введения, 250 МЕ, 250 МЕ - флаконы (1)  / в комплекте с растворителем: вода для инъекций (флаконы) 5 мл и набором для введения (шприц одноразовый, игла двухконцевая, игла фильтровальная, игла-бабочка, 2 дезинфицирующие салфетки) / - пачки картонные</t>
  </si>
  <si>
    <t>01.07.2025 
944/20-25/ОС</t>
  </si>
  <si>
    <t>лиофилизат для приготовления раствора для внутривенного введения, 500 МЕ, 500 МЕ - флаконы (1)  / в комплекте с растворителем: вода для инъекций (флаконы) 10 мл и набором для введения (шприц одноразовый, игла двухконцевая, игла фильтровальная, игла-бабочка, 2 дезинфицирующие салфетки) / - пачки картонные</t>
  </si>
  <si>
    <t>лиофилизат для приготовления раствора для внутривенного введения, 1000 МЕ, 1000 МЕ - флаконы (1)  / в комплекте с растворителем: вода для инъекций (флаконы) 10 мл и набором для введения (шприц одноразовый, игла двухконцевая, игла фильтровальная, игла-бабочка, 2 дезинфицирующие салфетки) / - пачки картонные</t>
  </si>
  <si>
    <t xml:space="preserve">Вл.Октафарма Фармацевтика Продуктионсгес м.б.Х.,  Австрия (ATU142536); Вып.к.Перв.Уп.Пр.Октафарма АБ, Швеция (SE556550483301); Втор.Уп.Октафарма Дессау ГмбХ, Германия (DE291189901); </t>
  </si>
  <si>
    <t>25.06.2025 
939/1/20-25/ОС-сниж</t>
  </si>
  <si>
    <t>ЛЕВОБИКС®</t>
  </si>
  <si>
    <t>02.07.2025 
25-7-4327459-изм</t>
  </si>
  <si>
    <t>4605894013370</t>
  </si>
  <si>
    <t>раствор для инъекций, 7,5 мг/мл, 10 мл - ампулы (10)  - пачка картонная</t>
  </si>
  <si>
    <t>4605894013387</t>
  </si>
  <si>
    <t>02.07.2025 
945/20-25/ОС</t>
  </si>
  <si>
    <t>Тикагрелор - ВЕРТЕКС</t>
  </si>
  <si>
    <t>ЛП-№(006495)-(РГ-RU)</t>
  </si>
  <si>
    <t>02.07.2025 
946/20-25</t>
  </si>
  <si>
    <t>4670033324914</t>
  </si>
  <si>
    <t>4670033324952</t>
  </si>
  <si>
    <t>таблетки, покрытые пленочной оболочкой, 90 мг, 21 шт. - упаковки ячейковые контурные (8)  - пачки картонные</t>
  </si>
  <si>
    <t>4670033324976</t>
  </si>
  <si>
    <t>02.07.2025 
947/20-25</t>
  </si>
  <si>
    <t>таблетки, покрытые пленочной оболочкой, 250 мг, 15 шт. - упаковки ячейковые контурные (8)  - пачки картонные</t>
  </si>
  <si>
    <t>02.07.2025 
948/20-25</t>
  </si>
  <si>
    <t>4660228172291</t>
  </si>
  <si>
    <t>4660228172376</t>
  </si>
  <si>
    <t>02.07.2025 
949/20-25</t>
  </si>
  <si>
    <t>раствор для инъекций, 4000 анти-Ха МЕ/0.4 мл, 0.4 мл - шприцы (1)  - контурные ячейковые упаковки (5) - пачки картонные</t>
  </si>
  <si>
    <t>02.07.2025 
950/20-25</t>
  </si>
  <si>
    <t>4605964016034</t>
  </si>
  <si>
    <t>02.07.2025 
951/20-25</t>
  </si>
  <si>
    <t>02.07.2025 
952/20-25</t>
  </si>
  <si>
    <t>03.07.2025 
953/20-25</t>
  </si>
  <si>
    <t>03.07.2025 
954/20-25/ОС</t>
  </si>
  <si>
    <t>лиофилизат для приготовления раствора для инфузий, 250 МЕ, 250 МЕ - флаконы (1)  / в комплекте с растворителем: вода для инъекций (флаконы) 5 мл и набором для введения (шприц одноразовый, игла двухконцевая, игла фильтровальная, игла-бабочка, 2 дезинфицирующие салфетки) / - пачки картонные</t>
  </si>
  <si>
    <t>аэрозоль для ингаляций дозированный, 200 мкг/доза+6 мкг/доза, 120 доз - баллоны (1)  - пачки картонные</t>
  </si>
  <si>
    <t>03.07.2025 
955/20-25</t>
  </si>
  <si>
    <t>4680068455149</t>
  </si>
  <si>
    <t>4680068455163</t>
  </si>
  <si>
    <t>03.07.2025 
956/20-25</t>
  </si>
  <si>
    <t>Пертувиа</t>
  </si>
  <si>
    <t>концентрат для приготовления раствора для инфузий, 420 мг, 14 мл - флаконы (1)  - пачки картонные</t>
  </si>
  <si>
    <t>ЛП-№(010146)-(РГ-RU)</t>
  </si>
  <si>
    <t>03.07.2025 
957/20-25</t>
  </si>
  <si>
    <t>4670122420947</t>
  </si>
  <si>
    <t xml:space="preserve">Вл.ОБЩЕСТВО С ОГРАНИЧЕННОЙ ОТВЕТСТВЕННОСТЬЮ "ПК-137" (ООО "ПК-137"), Россия (7703435199); Вып.к.Перв.Уп.Втор.Уп.Пр.Акционерное общество "БИОКАД"  (АО "БИОКАД"), Россия, Россия (5024048000); </t>
  </si>
  <si>
    <t>03.07.2025 
958/20-25</t>
  </si>
  <si>
    <t>Бозутиниб-Промомед</t>
  </si>
  <si>
    <t>03.07.2025 
959/20-25</t>
  </si>
  <si>
    <t>03.07.2025 
960/20-25</t>
  </si>
  <si>
    <t>03.07.2025 
961/20-25</t>
  </si>
  <si>
    <t>03.07.2025 
962/20-25</t>
  </si>
  <si>
    <t>03.07.2025 
963/20-25</t>
  </si>
  <si>
    <t>03.07.2025 
964/20-25</t>
  </si>
  <si>
    <t>03.07.2025 
965/20-25</t>
  </si>
  <si>
    <t>03.07.2025 
966/20-25</t>
  </si>
  <si>
    <t>03.07.2025 
967/20-25</t>
  </si>
  <si>
    <t>03.07.2025 
968/20-25</t>
  </si>
  <si>
    <t>02.07.2025 
969/20-25/ОС</t>
  </si>
  <si>
    <t xml:space="preserve">раствор для перитонеального диализа, 1.5%, 2000 мл - CAPD-системы (2)  - ящик картонный </t>
  </si>
  <si>
    <t>03.07.2025 
970/20-25</t>
  </si>
  <si>
    <t>4605258019277</t>
  </si>
  <si>
    <t xml:space="preserve">раствор для перитонеального диализа, 1.5%, 2000 мл - CAPD-системы (3)  - ящик картонный </t>
  </si>
  <si>
    <t>4605258019291</t>
  </si>
  <si>
    <t xml:space="preserve">раствор для перитонеального диализа, 1.5%, 2000 мл - CAPD-системы (4)  - ящик картонный </t>
  </si>
  <si>
    <t>4605258019307</t>
  </si>
  <si>
    <t xml:space="preserve">раствор для перитонеального диализа, 2.3%, 2000 мл - CAPD-системы (2)  - ящик картонный </t>
  </si>
  <si>
    <t>4605258019369</t>
  </si>
  <si>
    <t xml:space="preserve">раствор для перитонеального диализа, 2.3%, 2000 мл - CAPD-системы (3)  - ящик картонный </t>
  </si>
  <si>
    <t>4605258019352</t>
  </si>
  <si>
    <t xml:space="preserve">раствор для перитонеального диализа, 2.3%, 2000 мл - CAPD-системы (4)  - ящик картонный </t>
  </si>
  <si>
    <t>4605258019376</t>
  </si>
  <si>
    <t xml:space="preserve">раствор для перитонеального диализа, 4.25%, 2000 мл - CAPD-системы (2)  - ящик картонный </t>
  </si>
  <si>
    <t>4605258019437</t>
  </si>
  <si>
    <t xml:space="preserve">раствор для перитонеального диализа, 4.25%, 2000 мл - CAPD-системы (3)  - ящик картонный </t>
  </si>
  <si>
    <t>4605258019420</t>
  </si>
  <si>
    <t xml:space="preserve">раствор для перитонеального диализа, 4.25%, 2000 мл - CAPD-системы (4)  - ящик картонный </t>
  </si>
  <si>
    <t>4605258019444</t>
  </si>
  <si>
    <t xml:space="preserve">раствор для перитонеального диализа, 4.25%, 5000 мл - системы для перитонеального диализа (2)  - ящик картонный </t>
  </si>
  <si>
    <t>4605258019482</t>
  </si>
  <si>
    <t>таблетки, покрытые пленочной оболочкой, 150 мг+225 мг+750 мг+400 мг, 10 шт. - стрипы (10)  - пачки картонные</t>
  </si>
  <si>
    <t>02.07.2025 
971/20-25/ОС</t>
  </si>
  <si>
    <t>Ривароксабан Белупо</t>
  </si>
  <si>
    <t>ЛП-№(009386)-(РГ-RU)</t>
  </si>
  <si>
    <t>03.07.2025 
972/20-25</t>
  </si>
  <si>
    <t>3850343047616</t>
  </si>
  <si>
    <t>3850343047609</t>
  </si>
  <si>
    <t>3850343047654</t>
  </si>
  <si>
    <t>3850343047647</t>
  </si>
  <si>
    <t>3850343047630</t>
  </si>
  <si>
    <t>01.07.2025 
25-7-4329469-сниж</t>
  </si>
  <si>
    <t>КЛАРУКТАМ®</t>
  </si>
  <si>
    <t>02.07.2025 
25-7-4327803-изм</t>
  </si>
  <si>
    <t>4660228711278</t>
  </si>
  <si>
    <t>J05AX28</t>
  </si>
  <si>
    <t>ЛП-№(009867)-(РГ-RU)</t>
  </si>
  <si>
    <t>02.07.2025 
25-7-4325930-ОС-изм</t>
  </si>
  <si>
    <t>таблетки, покрытые пленочной оболочкой, 60 мг, 10 шт. - контурная ячейквая упаковка (блистер) (6)  - пачка картонная</t>
  </si>
  <si>
    <t>ЛП-№(009633)-(РГ-RU)</t>
  </si>
  <si>
    <t>03.07.2025 
973/20-25</t>
  </si>
  <si>
    <t>4610011974083</t>
  </si>
  <si>
    <t>таблетки, покрытые пленочной оболочкой, 90 мг, 10 шт. - контурная ячейквая упаковка (блистер) (6)  - пачка картонная</t>
  </si>
  <si>
    <t>4610011974106</t>
  </si>
  <si>
    <t>таблетки, покрытые пленочной оболочкой, 15 мг, 14 шт. - упаковки ячейковые контурные (8)  - пачки картонные</t>
  </si>
  <si>
    <t>03.07.2025 
974/20-25</t>
  </si>
  <si>
    <t>4603569006689</t>
  </si>
  <si>
    <t>таблетки, покрытые пленочной оболочкой, 20 мг, 14 шт. - упаковки ячейковые контурные (8)  - пачки картонные</t>
  </si>
  <si>
    <t>4603569006702</t>
  </si>
  <si>
    <t>03.07.2025 
975/20-25</t>
  </si>
  <si>
    <t>капсулы, 20 мг, 10 шт. - блистеры (5)  - пачки картонные</t>
  </si>
  <si>
    <t>03.07.2025 
976/20-25</t>
  </si>
  <si>
    <t>8906000573464</t>
  </si>
  <si>
    <t>03.07.2025 
977/20-25</t>
  </si>
  <si>
    <t>03.07.2025 
978/20-25</t>
  </si>
  <si>
    <t>03.07.2025 
979/20-25</t>
  </si>
  <si>
    <t>03.07.2025 
980/20-25</t>
  </si>
  <si>
    <t>03.07.2025 
25-7-4330102-сниж</t>
  </si>
  <si>
    <t>ЛП-№(009477)-(РГ-RU)</t>
  </si>
  <si>
    <t>07.07.2025 
25-7-4328940-изм</t>
  </si>
  <si>
    <t>07.07.2025 
25-7-4328833-изм</t>
  </si>
  <si>
    <t>4605077021000</t>
  </si>
  <si>
    <t>4605077021017</t>
  </si>
  <si>
    <t>ЛП-№(010065)-(РГ-RU)</t>
  </si>
  <si>
    <t>07.07.2025 
25-7-4328839-изм</t>
  </si>
  <si>
    <t>ЛП-№(009125)-(РГ-RU)</t>
  </si>
  <si>
    <t>07.07.2025 
25-7-4328843-ОС-изм</t>
  </si>
  <si>
    <t>4630013792027</t>
  </si>
  <si>
    <t>4630013792010</t>
  </si>
  <si>
    <t>03.07.2025 
981/20-25</t>
  </si>
  <si>
    <t>03.07.2025 
982/20-25</t>
  </si>
  <si>
    <t>03.07.2025 
984/20-25</t>
  </si>
  <si>
    <t>03.07.2025 
985/20-25</t>
  </si>
  <si>
    <t>03.07.2025 
986/20-25</t>
  </si>
  <si>
    <t>03.07.2025 
987/20-25</t>
  </si>
  <si>
    <t>03.07.2025 
988/20-25</t>
  </si>
  <si>
    <t>03.07.2025 
989/20-25</t>
  </si>
  <si>
    <t>03.07.2025 
990/20-25</t>
  </si>
  <si>
    <t>03.07.2025 
991/20-25</t>
  </si>
  <si>
    <t>03.07.2025 
992/20-25</t>
  </si>
  <si>
    <t>03.07.2025 
993/20-25</t>
  </si>
  <si>
    <t>03.07.2025 
994/20-25</t>
  </si>
  <si>
    <t>03.07.2025 
995/20-25</t>
  </si>
  <si>
    <t>03.07.2025 
996/20-25</t>
  </si>
  <si>
    <t>03.07.2025 
997/20-25</t>
  </si>
  <si>
    <t>03.07.2025 
998/20-25</t>
  </si>
  <si>
    <t>таблетки, 50 мг, 14 шт. - контурные  ячейковые упаковки (2)  - пачки картонные</t>
  </si>
  <si>
    <t>03.07.2025 
999/20-25</t>
  </si>
  <si>
    <t>03.07.2025 
1000/20-25</t>
  </si>
  <si>
    <t>Долутегравир-АМЕДАРТ</t>
  </si>
  <si>
    <t>ЛП-№(010056)-(РГ-RU)</t>
  </si>
  <si>
    <t>04.07.2025 
1001/20-25</t>
  </si>
  <si>
    <t>4630106834757</t>
  </si>
  <si>
    <t>ЛП-№(009145)-(РГ-RU)</t>
  </si>
  <si>
    <t>04.07.2025 
1002/20-25</t>
  </si>
  <si>
    <t>4630106833651</t>
  </si>
  <si>
    <t>4630106833729</t>
  </si>
  <si>
    <t>4630106833804</t>
  </si>
  <si>
    <t>4630106833941</t>
  </si>
  <si>
    <t>4630106833873</t>
  </si>
  <si>
    <t>таблетки, покрытые пленочной оболочкой, 100 мг, 20 шт. - банки (1)  - пачки картонные</t>
  </si>
  <si>
    <t>4630106833668</t>
  </si>
  <si>
    <t>4630106833743</t>
  </si>
  <si>
    <t>4630106833811</t>
  </si>
  <si>
    <t>4630106833880</t>
  </si>
  <si>
    <t>4630106833675</t>
  </si>
  <si>
    <t>4630106833750</t>
  </si>
  <si>
    <t>4630106833828</t>
  </si>
  <si>
    <t>4630106833897</t>
  </si>
  <si>
    <t>таблетки, покрытые пленочной оболочкой, 100 мг, 40 шт. - банки (1)  - пачки картонные</t>
  </si>
  <si>
    <t>4630106833682</t>
  </si>
  <si>
    <t>4630106833767</t>
  </si>
  <si>
    <t>4630106833835</t>
  </si>
  <si>
    <t>4630106833903</t>
  </si>
  <si>
    <t>таблетки, покрытые пленочной оболочкой, 100 мг, 50 шт. - банки (1)  - пачки картонные</t>
  </si>
  <si>
    <t>4630106833699</t>
  </si>
  <si>
    <t>4630106833774</t>
  </si>
  <si>
    <t>4630106833842</t>
  </si>
  <si>
    <t>4630106833910</t>
  </si>
  <si>
    <t>4630106833705</t>
  </si>
  <si>
    <t>4630106833781</t>
  </si>
  <si>
    <t>4630106833859</t>
  </si>
  <si>
    <t>4630106833927</t>
  </si>
  <si>
    <t>таблетки, покрытые пленочной оболочкой, 100 мг, 100 шт. - банки (1)  - пачки картонные</t>
  </si>
  <si>
    <t>4630106833712</t>
  </si>
  <si>
    <t>4630106833798</t>
  </si>
  <si>
    <t>4630106833866</t>
  </si>
  <si>
    <t>4630106833934</t>
  </si>
  <si>
    <t>таблетки, покрытые пленочной оболочкой, 150 мг, 60 шт - банки (1)  - пачки картонные</t>
  </si>
  <si>
    <t>ЛП-№(009994)-(РГ-RU)</t>
  </si>
  <si>
    <t>02.07.2025 
25-7-4328499-ОПР-изм</t>
  </si>
  <si>
    <t>4603469003207</t>
  </si>
  <si>
    <t>таблетки, покрытые пленочной оболочкой, 500 мг, 120 шт - банки (1)  - пачки картонные</t>
  </si>
  <si>
    <t>4603469003214</t>
  </si>
  <si>
    <t>лиофилизат для приготовления раствора для инъекций, 150 мг, 150 мг - ампула (10)  - пачка картонная</t>
  </si>
  <si>
    <t>ЛП-№(010109)-(РГ-RU)</t>
  </si>
  <si>
    <t>02.07.2025 
25-7-4328746-ОПР-изм</t>
  </si>
  <si>
    <t>02.07.2025 
25-7-4328500-ОПР-изм</t>
  </si>
  <si>
    <t>ЛП-№(009785)-(РГ-RU)</t>
  </si>
  <si>
    <t>01.07.2025 
25-7-4327224-ОС-изм</t>
  </si>
  <si>
    <t>ЛП-№(009839)-(РГ-RU)</t>
  </si>
  <si>
    <t>01.07.2025 
25-7-4327223-изм</t>
  </si>
  <si>
    <t>Сумаклид® 1000</t>
  </si>
  <si>
    <t>таблетки, покрытые пленочной оболочкой, 1000 мг, 3 шт. - упаковки ячейковые контурные (1)  - пачки картонные</t>
  </si>
  <si>
    <t>ЛП-№(009849)-(РГ-RU)</t>
  </si>
  <si>
    <t>01.07.2025 
25-7-4327225-ОПР-изм</t>
  </si>
  <si>
    <t>01.07.2025 
25-7-4327136-ОПР-изм</t>
  </si>
  <si>
    <t>4680136233679</t>
  </si>
  <si>
    <t>ЛП-№(009551)-(РГ-RU)</t>
  </si>
  <si>
    <t>02.07.2025 
25-7-4327345-ОПР-изм</t>
  </si>
  <si>
    <t>таблетки, 40 мг, 5000 шт. - банки (1)  - пачки картонные</t>
  </si>
  <si>
    <t>ЛП-№(009398)-(РГ-RU)</t>
  </si>
  <si>
    <t>02.07.2025 
25-7-4327417-изм</t>
  </si>
  <si>
    <t>4602779009602</t>
  </si>
  <si>
    <t>4602779009565</t>
  </si>
  <si>
    <t>4602779009534</t>
  </si>
  <si>
    <t>таблетки, 125 мг, 50 шт. - банки (1)  - пачки картонные</t>
  </si>
  <si>
    <t>02.07.2025 
25-7-4327417-ОС-изм</t>
  </si>
  <si>
    <t>4602779009725</t>
  </si>
  <si>
    <t>таблетки, 125 мг, 5000 шт. - банки (1)  - пачки картонные</t>
  </si>
  <si>
    <t>4602779009756</t>
  </si>
  <si>
    <t>4602779009718</t>
  </si>
  <si>
    <t>4602779009695</t>
  </si>
  <si>
    <t>04.07.2025 
25-7-4327747-ОПР-изм</t>
  </si>
  <si>
    <t>4602884014577</t>
  </si>
  <si>
    <t>4602884019473</t>
  </si>
  <si>
    <t>Велферрум®</t>
  </si>
  <si>
    <t>ЛП-№(009468)-(РГ-RU)</t>
  </si>
  <si>
    <t>04.07.2025 
25-7-4327677-ОПР-изм</t>
  </si>
  <si>
    <t>4680136234102</t>
  </si>
  <si>
    <t xml:space="preserve">Вл.Общество с ограниченной ответственностью "Велфарм" (ООО "Велфарм"), Россия (7733691513); Вып.к.Перв.Уп.Втор.Уп.Пр.Акционерное общество "Марбиофарм", Россия (1215001662); </t>
  </si>
  <si>
    <t>ПАНКРЕАТИН АВЕКСИМА</t>
  </si>
  <si>
    <t>таблетки кишечнорастворимые, покрытые пленочной оболочкой, 850 ЕД, 10 шт. - упаковки ячейковые контурные (6)  - пачки картонные</t>
  </si>
  <si>
    <t>ЛП-№(009946)-(РГ-RU)</t>
  </si>
  <si>
    <t>04.07.2025 
25-7-4327748-изм</t>
  </si>
  <si>
    <t>4603276014793</t>
  </si>
  <si>
    <t>4607100624530</t>
  </si>
  <si>
    <t>АТАЗАНАВИР-ТЛ</t>
  </si>
  <si>
    <t>капсулы, 300 мг, 6 шт. - контурная ячейковая упаковка (5)  - пачка картонная</t>
  </si>
  <si>
    <t>ЛП-№(009831)-(РГ-RU)</t>
  </si>
  <si>
    <t>04.07.2025 
25-7-4327550-ОПР-изм</t>
  </si>
  <si>
    <t>4670012466604</t>
  </si>
  <si>
    <t>4670012466635</t>
  </si>
  <si>
    <t>капсулы, 200 мг, 6 шт. - контурная ячейковая упаковка (10)  - пачка картонная</t>
  </si>
  <si>
    <t>4670012466567</t>
  </si>
  <si>
    <t>4670012466581</t>
  </si>
  <si>
    <t>4670012466598</t>
  </si>
  <si>
    <t>4670012466574</t>
  </si>
  <si>
    <t>4670012466628</t>
  </si>
  <si>
    <t>капсулы, 150 мг, 6 шт. - контурная ячейковая упаковка (10)  - пачка картонная</t>
  </si>
  <si>
    <t>4670012466550</t>
  </si>
  <si>
    <t>4670012466611</t>
  </si>
  <si>
    <t>09.07.2025 
25-7-4330130-ОПР-изм</t>
  </si>
  <si>
    <t>7613421190378</t>
  </si>
  <si>
    <t>Луцентис®</t>
  </si>
  <si>
    <t>раствор для внутриглазного введения, 10 мг/мл, 0.23 мл - флакон (1)  / в комплекте с иглой с фильтром / - картонная пачка</t>
  </si>
  <si>
    <t>ЛП-№(006904)-(РГ-RU)</t>
  </si>
  <si>
    <t>7612797759660</t>
  </si>
  <si>
    <t>НовоРапид® ФлексПен®</t>
  </si>
  <si>
    <t>ЛП-№(009724)-(РГ-RU)</t>
  </si>
  <si>
    <t>08.07.2025 
25-7-4329651-ОС-изм</t>
  </si>
  <si>
    <t>ЛП-№(006773)-(РГ-RU)</t>
  </si>
  <si>
    <t>08.07.2025 
25-7-4329881-изм</t>
  </si>
  <si>
    <t>4601907004212</t>
  </si>
  <si>
    <t>порошок для приготовления раствора для приема внутрь, 64 г, 1 шт. - пакеты (4)  - пачки картонные</t>
  </si>
  <si>
    <t>ЛП-№(006972)-(РГ-RU)</t>
  </si>
  <si>
    <t>08.07.2025 
25-7-4329575-изм</t>
  </si>
  <si>
    <t>ЛП-№(010075)-(РГ-RU)</t>
  </si>
  <si>
    <t>капсулы ~, 2.5 мг, 10 шт. - упаковки ячейковые контурные (3)  - пачки картонные</t>
  </si>
  <si>
    <t>ЛП-№(010307)-(РГ-RU)</t>
  </si>
  <si>
    <t>08.07.2025 
25-7-4329808-ОС-изм</t>
  </si>
  <si>
    <t>ЛП-№(009993)-(РГ-RU)</t>
  </si>
  <si>
    <t>08.07.2025 
25-7-4329437-изм</t>
  </si>
  <si>
    <t>4610188928766</t>
  </si>
  <si>
    <t>4610188928773</t>
  </si>
  <si>
    <t>4610188928797</t>
  </si>
  <si>
    <t>4610188928827</t>
  </si>
  <si>
    <t>08.07.2025 
25-7-4329212-ОПР-изм</t>
  </si>
  <si>
    <t>4602546012316</t>
  </si>
  <si>
    <t>ЛП-№(010276)-(РГ-RU)</t>
  </si>
  <si>
    <t>08.07.2025 
25-7-4329911-изм</t>
  </si>
  <si>
    <t>4670012466499</t>
  </si>
  <si>
    <t>таблетки, покрытые пленочной оболочкой, 80 мг, 30 шт. - банка (1)  - пачка  картонная</t>
  </si>
  <si>
    <t>4670012466505</t>
  </si>
  <si>
    <t>4670012466512</t>
  </si>
  <si>
    <t>4670012466529</t>
  </si>
  <si>
    <t>таблетки, покрытые пленочной оболочкой, 70 мг, 60 шт. - банка (1)  - пачка картанная</t>
  </si>
  <si>
    <t>4670012466536</t>
  </si>
  <si>
    <t xml:space="preserve">Вл.Акционерное общество "Р-Фарм" (АО "Р-Фарм"), Россия 123154, г. Москва, ул. Берзарина, д. 19, корп. 1, ~ (7726311464); Перв.Уп.Пр.Акционерное общество "ОРТАТ" (АО "ОРТАТ"), Россия (4428000115); Вып.к.Втор.Уп.Общество с ограниченной ответственностью "Р-Опра" (ООО "Р-Опра"), Россия (7734683995); </t>
  </si>
  <si>
    <t>4620191131817</t>
  </si>
  <si>
    <t>4620191131800</t>
  </si>
  <si>
    <t>таблетки, покрытые пленочной оболочкой, 20 мг, 60 шт. - банка (1)  - пачка картанная</t>
  </si>
  <si>
    <t>4620191131770</t>
  </si>
  <si>
    <t>таблетки, покрытые пленочной оболочкой, 50 мг, 60 шт. - банка (1)  - пачка  картонная</t>
  </si>
  <si>
    <t>4620191131787</t>
  </si>
  <si>
    <t>4620191131794</t>
  </si>
  <si>
    <t>4620191131848</t>
  </si>
  <si>
    <t>4620191131824</t>
  </si>
  <si>
    <t>4620191131831</t>
  </si>
  <si>
    <t>Пептиды головного мозга свиньи</t>
  </si>
  <si>
    <t>Церебринэль®</t>
  </si>
  <si>
    <t>08.07.2025 
25-7-4330178-изм</t>
  </si>
  <si>
    <t>4620058181627</t>
  </si>
  <si>
    <t>суспензия для подкожного введения, 100 ЕД/мл, 3 мл - картриджи в шприц-ручках ФлексПен® (5)  - пачки картонные</t>
  </si>
  <si>
    <t>ЛП-№(009750)-(РГ-RU)</t>
  </si>
  <si>
    <t>08.07.2025 
25-7-4329652-ОС-изм</t>
  </si>
  <si>
    <t xml:space="preserve">Вл.Ново Нордиск А/С, Дания (62 56 53 14); Пр.Ново Нордиск Продукао Фармасьютика до Бразил Лтда., Бразилия (433136584.00-70); Перв.Уп.Ново Нордиск Продукао Фармасьютика до Бразил Лтда., Бразилия (433136584.00-70); Вып.к.Втор.Уп.ООО "Ново Нордиск", Россия (7729427770); </t>
  </si>
  <si>
    <t>ЛП-№(009795)-(РГ-RU)</t>
  </si>
  <si>
    <t>Метотрексат-Эбеве®</t>
  </si>
  <si>
    <t>ЛП-№(009806)-(РГ-RU)</t>
  </si>
  <si>
    <t>08.07.2025 
25-7-4329285-ОС-изм</t>
  </si>
  <si>
    <t xml:space="preserve">Вл.АстраЗенека АБ, Швеция (SE556011748201); Перв.Уп.Пр.АстраЗенека Дюнкерк Продакшн, Франция (FR78448139634); Вып.к.Втор.Уп.Общество с ограниченной ответственностью "АстраЗенека Индастриз" (ООО "АстраЗенека Индастриз"), Россия (4029043692); </t>
  </si>
  <si>
    <t>09.07.2025 
25-7-4326843-изм</t>
  </si>
  <si>
    <t>4670012611028</t>
  </si>
  <si>
    <t>Кеппра®</t>
  </si>
  <si>
    <t>раствор для приема внутрь, 100 мг/мл, 300 мл - флаконы (1)  / в комплекте с мерным шприцем / - пачки картонные</t>
  </si>
  <si>
    <t>ЛП-№(009237)-(РГ-RU)</t>
  </si>
  <si>
    <t>09.07.2025 
25-7-4328088-ОПР-изм</t>
  </si>
  <si>
    <t>5413787223381</t>
  </si>
  <si>
    <t>ЛП-№(009261)-(РГ-RU)</t>
  </si>
  <si>
    <t>09.07.2025 
25-7-4328576-ОПР-изм</t>
  </si>
  <si>
    <t>5413787223411</t>
  </si>
  <si>
    <t>таблетки, покрытые пленочной оболочкой, 500 мг, 10 шт. - блистер (3)  - пачки картонные</t>
  </si>
  <si>
    <t>5413787223404</t>
  </si>
  <si>
    <t>5413787223398</t>
  </si>
  <si>
    <t>04.07.2025 
1003/20-25</t>
  </si>
  <si>
    <t>04.07.2025 
1004/20-25</t>
  </si>
  <si>
    <t>ЭРИБУЛИН</t>
  </si>
  <si>
    <t>раствор для внутривенного введения, 0.5 мг/мл, 2 мл - флаконы (1)  - пачка картонная</t>
  </si>
  <si>
    <t>ЛП-№(008449)-(РГ-RU)</t>
  </si>
  <si>
    <t>04.07.2025 
1005/20-25</t>
  </si>
  <si>
    <t>4607064405138</t>
  </si>
  <si>
    <t>раствор для внутривенного введения, 0.5 мг/мл, 2 мл - флаконы (6)  - пачка картонная</t>
  </si>
  <si>
    <t>4607064405145</t>
  </si>
  <si>
    <t>04.07.2025 
1006/20-25</t>
  </si>
  <si>
    <t>04.07.2025 
1007/20-25</t>
  </si>
  <si>
    <t>07.07.2025 
1008/20-25</t>
  </si>
  <si>
    <t>04.07.2025 
1009/20-25</t>
  </si>
  <si>
    <t>Карведилол Реневал</t>
  </si>
  <si>
    <t>ЛП-№(009401)-(РГ-RU)</t>
  </si>
  <si>
    <t>04.07.2025 
1010/20-25</t>
  </si>
  <si>
    <t>4603988072821</t>
  </si>
  <si>
    <t>4603988072777</t>
  </si>
  <si>
    <t>4603988072739</t>
  </si>
  <si>
    <t>4603988072685</t>
  </si>
  <si>
    <t>04.07.2025 
1011/20-25</t>
  </si>
  <si>
    <t>04.07.2025 
1012/20-25</t>
  </si>
  <si>
    <t>04.07.2025 
1013/20-25</t>
  </si>
  <si>
    <t>4603988068473</t>
  </si>
  <si>
    <t>4603988068558</t>
  </si>
  <si>
    <t>07.07.2025 
1015/20-25/ОС-подтв</t>
  </si>
  <si>
    <t>07.07.2025 
1016/20-25/ОС-подтв</t>
  </si>
  <si>
    <t>07.07.2025 
1017/20-25/ОС-подтв</t>
  </si>
  <si>
    <t>01.07.2025 
942/1/20-25/ОС-подтв</t>
  </si>
  <si>
    <t>Дабигатрана этексилат-Алиум</t>
  </si>
  <si>
    <t>ЛП-№(009894)-(РГ-RU)</t>
  </si>
  <si>
    <t>07.07.2025 
1018/20-25</t>
  </si>
  <si>
    <t>4605077020881</t>
  </si>
  <si>
    <t>4605077020898</t>
  </si>
  <si>
    <t>4605077020904</t>
  </si>
  <si>
    <t>07.07.2025 
1019/20-25</t>
  </si>
  <si>
    <t>07.07.2025 
1020/20-25</t>
  </si>
  <si>
    <t>07.07.2025 
1021/20-25</t>
  </si>
  <si>
    <t>порошок для приготовления раствора для приема внутрь, 0.75 мг/мл, 2 г - флакон (1)  / в комплекте с адаптером-1 шт., шприцем пероральным-4 шт. / - пачка картонная</t>
  </si>
  <si>
    <t>ЛП-№(010164)-(РГ-RU)</t>
  </si>
  <si>
    <t>07.07.2025 
1022/20-25</t>
  </si>
  <si>
    <t>4602509066462</t>
  </si>
  <si>
    <t>порошок для приготовления раствора для приема внутрь, 0.75 мг/мл, 2 г - флакон (1)  / в комплекте с адаптером-1 шт., шприцем пероральным-5 шт. / - пачка картонная</t>
  </si>
  <si>
    <t>4602509066479</t>
  </si>
  <si>
    <t>07.07.2025 
1023/20-25</t>
  </si>
  <si>
    <t>Вакцина для профилактики менингококковой инфекции серогрупп A, C, W, Y, X, полисахаридная, конъюгированная</t>
  </si>
  <si>
    <t>МЕНВЭЙД®</t>
  </si>
  <si>
    <t>лиофилизат для приготовления раствора для внутримышечного введения, 1 доза - флаконы (1)  / в комплекте с растворителем (ампулы) 0.5 мл -1шт. / - пачки картонные</t>
  </si>
  <si>
    <t>J07AH</t>
  </si>
  <si>
    <t>ЛП-№(009383)-(РГ-RU)</t>
  </si>
  <si>
    <t>08.07.2025 
1024/20-25</t>
  </si>
  <si>
    <t>4680147630160</t>
  </si>
  <si>
    <t>08.07.2025 
1025/20-25</t>
  </si>
  <si>
    <t>АБАКАВИР-АВС</t>
  </si>
  <si>
    <t>ЛП-№(010422)-(РГ-RU)</t>
  </si>
  <si>
    <t>10.07.2025 
25-7-4330293-ОПР-изм</t>
  </si>
  <si>
    <t>4670012466710</t>
  </si>
  <si>
    <t>4670012466703</t>
  </si>
  <si>
    <t>спрей подъязычный дозированный, 1.25 мг/доза, 300 доз - флаконы (1)  / в комплекте с дозатором-распылителем / - пачки картонные</t>
  </si>
  <si>
    <t>08.07.2025 
1026/20-25</t>
  </si>
  <si>
    <t>09.07.2025 
25-7-4330173-ОС-изм</t>
  </si>
  <si>
    <t>4603988073590</t>
  </si>
  <si>
    <t>4603988073576</t>
  </si>
  <si>
    <t>4603988074085</t>
  </si>
  <si>
    <t>4603988073606</t>
  </si>
  <si>
    <t>4603988074337</t>
  </si>
  <si>
    <t>4603988073583</t>
  </si>
  <si>
    <t>4603988073613</t>
  </si>
  <si>
    <t>4603988074740</t>
  </si>
  <si>
    <t>раствор для подкожного введения, 120 мг/мл, 15 мл - флаконы (1)  - пачки картонные</t>
  </si>
  <si>
    <t>ЛП-№(010091)-(РГ-RU)</t>
  </si>
  <si>
    <t>09.07.2025 
25-7-4329107-изм</t>
  </si>
  <si>
    <t>4602243006830</t>
  </si>
  <si>
    <t>08.07.2025 
1027/20-25/ОС</t>
  </si>
  <si>
    <t>таблетки, покрытые пленочной оболочкой, 12.5 мг, 10 шт. - контурная ячейковая упаковка (9)  - пачка картонная</t>
  </si>
  <si>
    <t>08.07.2025 
1028/20-25</t>
  </si>
  <si>
    <t>4680136234126</t>
  </si>
  <si>
    <t>таблетки, покрытые пленочной оболочкой, 25 мг, 10 шт. - контурная ячейковая упаковка (9)  - пачка картонная</t>
  </si>
  <si>
    <t>4680136234133</t>
  </si>
  <si>
    <t>таблетки, покрытые пленочной оболочкой, 50 мг, 10 шт. - контурная ячейковая упаковка (9)  - пачка картонная</t>
  </si>
  <si>
    <t>4680136234140</t>
  </si>
  <si>
    <t>таблетки, покрытые пленочной оболочкой, 100 мг, 10 шт. - контурная ячейковая упаковка (9)  - пачка картонная</t>
  </si>
  <si>
    <t>4680136234157</t>
  </si>
  <si>
    <t>РАЛТЕГРАВИР ВЕЛФАРМ</t>
  </si>
  <si>
    <t>ЛП-№(008762)-(РГ-RU)</t>
  </si>
  <si>
    <t>08.07.2025 
1029/20-25</t>
  </si>
  <si>
    <t>4610226804267</t>
  </si>
  <si>
    <t>ЛП-№(008739)-(РГ-RU)</t>
  </si>
  <si>
    <t>08.07.2025 
1030/20-25</t>
  </si>
  <si>
    <t>4603779000934</t>
  </si>
  <si>
    <t>лиофилизат для приготовления концентрата для приготовления раствора для инфузий, 50 мг, 50 мг - флаконы (5)  - пачки картонные</t>
  </si>
  <si>
    <t>4603779002396</t>
  </si>
  <si>
    <t>4603779002365</t>
  </si>
  <si>
    <t>08.07.2025 
1031/20-25</t>
  </si>
  <si>
    <t>08.07.2025 
1032/20-25</t>
  </si>
  <si>
    <t>09.07.2025 
1033/20-25</t>
  </si>
  <si>
    <t>09.07.2025 
1034/20-25</t>
  </si>
  <si>
    <t>07.07.2025 
1015/1/20-25/ОС</t>
  </si>
  <si>
    <t>таблетки с пролонгированным высвобождением, 150 мг, 10 шт. - упаковки ячейковые контурные (2)  - пачки картонные</t>
  </si>
  <si>
    <t>10.07.2025 
25-7-4328838-ОПР-изм</t>
  </si>
  <si>
    <t>10.07.2025 
1036/20-25/ОС-подтв</t>
  </si>
  <si>
    <t>Государственный реестр предельных розничных цен на лекарственные препараты,
включенные в перечень жизненно необходимых и важнейших лекарственных препаратов,
реализуемые на территории Ивановской области (дополнение за 01.07.2025 - 15.07.2025)</t>
  </si>
  <si>
    <t>Предельная оптовая надбавка, руб</t>
  </si>
  <si>
    <t>Предельная розничная надбавка, руб.</t>
  </si>
  <si>
    <t>Предельная розничная цена на лекарственный препарат, руб. (без НДС)</t>
  </si>
  <si>
    <t>Предельная розничная цена на лекарствен-ный препарат, руб.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</si>
</sst>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 ###"/>
    <numFmt numFmtId="165" formatCode="[$-10419]###\ ###\ ##0.00"/>
  </numFmts>
  <fonts count="8" x14ac:knownFonts="1">
    <font>
      <sz val="10"/>
      <name val="Arial"/>
    </font>
    <font>
      <b/>
      <sz val="14"/>
      <color indexed="8"/>
      <name val="Times New Roman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0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164" fontId="3" fillId="0" borderId="4" xfId="0" applyNumberFormat="1" applyFont="1" applyBorder="1" applyAlignment="1" applyProtection="1">
      <alignment horizontal="center" vertical="top" wrapText="1" readingOrder="1"/>
      <protection locked="0"/>
    </xf>
    <xf numFmtId="165" fontId="3" fillId="0" borderId="4" xfId="0" applyNumberFormat="1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14" fontId="4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2" fontId="6" fillId="0" borderId="7" xfId="1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right" vertical="top"/>
    </xf>
    <xf numFmtId="0" fontId="7" fillId="3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3C2521EB-5A42-4C57-98FB-4CAE56178CD1}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D33E-3C12-4123-90DC-AD7859D1598E}">
  <dimension ref="A1:P477"/>
  <sheetViews>
    <sheetView tabSelected="1" topLeftCell="A22" zoomScale="60" zoomScaleNormal="60" zoomScaleSheetLayoutView="86" workbookViewId="0">
      <selection activeCell="D24" sqref="D24"/>
    </sheetView>
  </sheetViews>
  <sheetFormatPr defaultRowHeight="12.75" x14ac:dyDescent="0.2"/>
  <cols>
    <col min="1" max="1" width="15.7109375" customWidth="1"/>
    <col min="2" max="2" width="15.28515625" customWidth="1"/>
    <col min="3" max="3" width="20.140625" customWidth="1"/>
    <col min="4" max="4" width="44.7109375" customWidth="1"/>
    <col min="5" max="5" width="5.85546875" customWidth="1"/>
    <col min="6" max="6" width="7.28515625" customWidth="1"/>
    <col min="7" max="7" width="11.28515625" customWidth="1"/>
    <col min="8" max="8" width="11.5703125" customWidth="1"/>
    <col min="9" max="9" width="12" customWidth="1"/>
    <col min="10" max="10" width="14.7109375" customWidth="1"/>
    <col min="11" max="11" width="12.5703125" customWidth="1"/>
    <col min="16" max="16" width="12.5703125" customWidth="1"/>
  </cols>
  <sheetData>
    <row r="1" spans="1:16" ht="69.75" customHeight="1" x14ac:dyDescent="0.2">
      <c r="A1" s="11" t="s">
        <v>1609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7.5" customHeight="1" x14ac:dyDescent="0.2"/>
    <row r="3" spans="1:16" ht="102" customHeight="1" x14ac:dyDescent="0.2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4" t="s">
        <v>1610</v>
      </c>
      <c r="I3" s="14" t="s">
        <v>1611</v>
      </c>
      <c r="J3" s="14" t="s">
        <v>1612</v>
      </c>
      <c r="K3" s="14" t="s">
        <v>1613</v>
      </c>
      <c r="L3" s="1" t="s">
        <v>7</v>
      </c>
      <c r="M3" s="1" t="s">
        <v>8</v>
      </c>
      <c r="N3" s="1" t="s">
        <v>9</v>
      </c>
      <c r="O3" s="1" t="s">
        <v>10</v>
      </c>
      <c r="P3" s="9" t="s">
        <v>367</v>
      </c>
    </row>
    <row r="4" spans="1:16" ht="120" x14ac:dyDescent="0.2">
      <c r="A4" s="3" t="s">
        <v>11</v>
      </c>
      <c r="B4" s="4" t="s">
        <v>1561</v>
      </c>
      <c r="C4" s="4" t="s">
        <v>966</v>
      </c>
      <c r="D4" s="4" t="s">
        <v>542</v>
      </c>
      <c r="E4" s="4" t="s">
        <v>228</v>
      </c>
      <c r="F4" s="5">
        <v>60</v>
      </c>
      <c r="G4" s="6">
        <v>3782</v>
      </c>
      <c r="H4" s="12">
        <f>G4*0.1</f>
        <v>378.20000000000005</v>
      </c>
      <c r="I4" s="13">
        <f>G4*0.15</f>
        <v>567.29999999999995</v>
      </c>
      <c r="J4" s="13">
        <f>G4+H4+I4</f>
        <v>4727.5</v>
      </c>
      <c r="K4" s="13">
        <f>J4*1.1</f>
        <v>5200.25</v>
      </c>
      <c r="L4" s="7"/>
      <c r="M4" s="4" t="s">
        <v>1562</v>
      </c>
      <c r="N4" s="7" t="s">
        <v>1563</v>
      </c>
      <c r="O4" s="8" t="s">
        <v>1565</v>
      </c>
      <c r="P4" s="10">
        <v>45848</v>
      </c>
    </row>
    <row r="5" spans="1:16" ht="105" x14ac:dyDescent="0.2">
      <c r="A5" s="3" t="s">
        <v>11</v>
      </c>
      <c r="B5" s="4" t="s">
        <v>1561</v>
      </c>
      <c r="C5" s="4" t="s">
        <v>887</v>
      </c>
      <c r="D5" s="4" t="s">
        <v>542</v>
      </c>
      <c r="E5" s="4" t="s">
        <v>228</v>
      </c>
      <c r="F5" s="5">
        <v>60</v>
      </c>
      <c r="G5" s="6">
        <v>3782</v>
      </c>
      <c r="H5" s="12">
        <f>G5*0.1</f>
        <v>378.20000000000005</v>
      </c>
      <c r="I5" s="13">
        <f>G5*0.15</f>
        <v>567.29999999999995</v>
      </c>
      <c r="J5" s="13">
        <f>G5+H5+I5</f>
        <v>4727.5</v>
      </c>
      <c r="K5" s="13">
        <f>J5*1.1</f>
        <v>5200.25</v>
      </c>
      <c r="L5" s="7"/>
      <c r="M5" s="4" t="s">
        <v>1562</v>
      </c>
      <c r="N5" s="7" t="s">
        <v>1563</v>
      </c>
      <c r="O5" s="8" t="s">
        <v>1564</v>
      </c>
      <c r="P5" s="10">
        <v>45848</v>
      </c>
    </row>
    <row r="6" spans="1:16" ht="120" x14ac:dyDescent="0.2">
      <c r="A6" s="3" t="s">
        <v>12</v>
      </c>
      <c r="B6" s="4" t="s">
        <v>1385</v>
      </c>
      <c r="C6" s="4" t="s">
        <v>1386</v>
      </c>
      <c r="D6" s="4" t="s">
        <v>271</v>
      </c>
      <c r="E6" s="4" t="s">
        <v>142</v>
      </c>
      <c r="F6" s="5">
        <v>3</v>
      </c>
      <c r="G6" s="6">
        <v>320</v>
      </c>
      <c r="H6" s="12">
        <f>G6*0.14</f>
        <v>44.800000000000004</v>
      </c>
      <c r="I6" s="13">
        <f>G6*0.22</f>
        <v>70.400000000000006</v>
      </c>
      <c r="J6" s="13">
        <f>G6+H6+I6</f>
        <v>435.20000000000005</v>
      </c>
      <c r="K6" s="13">
        <f>J6*1.1</f>
        <v>478.72000000000008</v>
      </c>
      <c r="L6" s="7"/>
      <c r="M6" s="4" t="s">
        <v>1387</v>
      </c>
      <c r="N6" s="7" t="s">
        <v>1388</v>
      </c>
      <c r="O6" s="8" t="s">
        <v>460</v>
      </c>
      <c r="P6" s="10">
        <v>45839</v>
      </c>
    </row>
    <row r="7" spans="1:16" ht="75" x14ac:dyDescent="0.2">
      <c r="A7" s="3" t="s">
        <v>102</v>
      </c>
      <c r="B7" s="4" t="s">
        <v>103</v>
      </c>
      <c r="C7" s="4" t="s">
        <v>108</v>
      </c>
      <c r="D7" s="4" t="s">
        <v>338</v>
      </c>
      <c r="E7" s="4" t="s">
        <v>202</v>
      </c>
      <c r="F7" s="5">
        <v>1</v>
      </c>
      <c r="G7" s="6">
        <v>7573.27</v>
      </c>
      <c r="H7" s="12">
        <f>G7*0.1</f>
        <v>757.32700000000011</v>
      </c>
      <c r="I7" s="13">
        <f>G7*0.15</f>
        <v>1135.9905000000001</v>
      </c>
      <c r="J7" s="13">
        <f>G7+H7+I7</f>
        <v>9466.5874999999996</v>
      </c>
      <c r="K7" s="13">
        <f>J7*1.1</f>
        <v>10413.24625</v>
      </c>
      <c r="L7" s="7"/>
      <c r="M7" s="4" t="s">
        <v>412</v>
      </c>
      <c r="N7" s="7" t="s">
        <v>1313</v>
      </c>
      <c r="O7" s="8" t="s">
        <v>413</v>
      </c>
      <c r="P7" s="10">
        <v>45841</v>
      </c>
    </row>
    <row r="8" spans="1:16" ht="90" x14ac:dyDescent="0.2">
      <c r="A8" s="3" t="s">
        <v>61</v>
      </c>
      <c r="B8" s="4" t="s">
        <v>625</v>
      </c>
      <c r="C8" s="4" t="s">
        <v>512</v>
      </c>
      <c r="D8" s="4" t="s">
        <v>322</v>
      </c>
      <c r="E8" s="4" t="s">
        <v>133</v>
      </c>
      <c r="F8" s="5">
        <v>15</v>
      </c>
      <c r="G8" s="6">
        <v>168.98</v>
      </c>
      <c r="H8" s="12">
        <f>G8*0.14</f>
        <v>23.6572</v>
      </c>
      <c r="I8" s="13">
        <f>G8*0.22</f>
        <v>37.175599999999996</v>
      </c>
      <c r="J8" s="13">
        <f>G8+H8+I8</f>
        <v>229.81279999999998</v>
      </c>
      <c r="K8" s="13">
        <f>J8*1.1</f>
        <v>252.79408000000001</v>
      </c>
      <c r="L8" s="7"/>
      <c r="M8" s="4" t="s">
        <v>270</v>
      </c>
      <c r="N8" s="7" t="s">
        <v>1215</v>
      </c>
      <c r="O8" s="8" t="s">
        <v>881</v>
      </c>
      <c r="P8" s="10">
        <v>45840</v>
      </c>
    </row>
    <row r="9" spans="1:16" ht="90" x14ac:dyDescent="0.2">
      <c r="A9" s="3" t="s">
        <v>61</v>
      </c>
      <c r="B9" s="4" t="s">
        <v>625</v>
      </c>
      <c r="C9" s="4" t="s">
        <v>512</v>
      </c>
      <c r="D9" s="4" t="s">
        <v>322</v>
      </c>
      <c r="E9" s="4" t="s">
        <v>133</v>
      </c>
      <c r="F9" s="5">
        <v>15</v>
      </c>
      <c r="G9" s="6">
        <v>168.98</v>
      </c>
      <c r="H9" s="12">
        <f>G9*0.14</f>
        <v>23.6572</v>
      </c>
      <c r="I9" s="13">
        <f>G9*0.22</f>
        <v>37.175599999999996</v>
      </c>
      <c r="J9" s="13">
        <f>G9+H9+I9</f>
        <v>229.81279999999998</v>
      </c>
      <c r="K9" s="13">
        <f>J9*1.1</f>
        <v>252.79408000000001</v>
      </c>
      <c r="L9" s="7"/>
      <c r="M9" s="4" t="s">
        <v>911</v>
      </c>
      <c r="N9" s="7" t="s">
        <v>1215</v>
      </c>
      <c r="O9" s="8" t="s">
        <v>912</v>
      </c>
      <c r="P9" s="10">
        <v>45840</v>
      </c>
    </row>
    <row r="10" spans="1:16" ht="75" x14ac:dyDescent="0.2">
      <c r="A10" s="3" t="s">
        <v>13</v>
      </c>
      <c r="B10" s="4" t="s">
        <v>80</v>
      </c>
      <c r="C10" s="4" t="s">
        <v>424</v>
      </c>
      <c r="D10" s="4" t="s">
        <v>271</v>
      </c>
      <c r="E10" s="4" t="s">
        <v>163</v>
      </c>
      <c r="F10" s="5">
        <v>10</v>
      </c>
      <c r="G10" s="6">
        <v>107.91</v>
      </c>
      <c r="H10" s="12">
        <f>G10*0.14</f>
        <v>15.1074</v>
      </c>
      <c r="I10" s="13">
        <f>G10*0.22</f>
        <v>23.740199999999998</v>
      </c>
      <c r="J10" s="13">
        <f>G10+H10+I10</f>
        <v>146.7576</v>
      </c>
      <c r="K10" s="13">
        <f>J10*1.1</f>
        <v>161.43336000000002</v>
      </c>
      <c r="L10" s="7"/>
      <c r="M10" s="4" t="s">
        <v>105</v>
      </c>
      <c r="N10" s="7" t="s">
        <v>1316</v>
      </c>
      <c r="O10" s="8" t="s">
        <v>399</v>
      </c>
      <c r="P10" s="10">
        <v>45841</v>
      </c>
    </row>
    <row r="11" spans="1:16" ht="75" x14ac:dyDescent="0.2">
      <c r="A11" s="3" t="s">
        <v>14</v>
      </c>
      <c r="B11" s="4" t="s">
        <v>556</v>
      </c>
      <c r="C11" s="4" t="s">
        <v>486</v>
      </c>
      <c r="D11" s="4" t="s">
        <v>302</v>
      </c>
      <c r="E11" s="4" t="s">
        <v>157</v>
      </c>
      <c r="F11" s="5">
        <v>60</v>
      </c>
      <c r="G11" s="6">
        <v>132.33000000000001</v>
      </c>
      <c r="H11" s="12">
        <f>G11*0.14</f>
        <v>18.526200000000003</v>
      </c>
      <c r="I11" s="13">
        <f>G11*0.22</f>
        <v>29.112600000000004</v>
      </c>
      <c r="J11" s="13">
        <f>G11+H11+I11</f>
        <v>179.96880000000002</v>
      </c>
      <c r="K11" s="13">
        <f>J11*1.1</f>
        <v>197.96568000000002</v>
      </c>
      <c r="L11" s="7"/>
      <c r="M11" s="4" t="s">
        <v>831</v>
      </c>
      <c r="N11" s="7" t="s">
        <v>1317</v>
      </c>
      <c r="O11" s="8" t="s">
        <v>557</v>
      </c>
      <c r="P11" s="10">
        <v>45841</v>
      </c>
    </row>
    <row r="12" spans="1:16" ht="75" x14ac:dyDescent="0.2">
      <c r="A12" s="3" t="s">
        <v>15</v>
      </c>
      <c r="B12" s="4" t="s">
        <v>15</v>
      </c>
      <c r="C12" s="4" t="s">
        <v>552</v>
      </c>
      <c r="D12" s="4" t="s">
        <v>571</v>
      </c>
      <c r="E12" s="4" t="s">
        <v>193</v>
      </c>
      <c r="F12" s="5">
        <v>20</v>
      </c>
      <c r="G12" s="6">
        <v>75</v>
      </c>
      <c r="H12" s="12">
        <f>G12*0.17</f>
        <v>12.750000000000002</v>
      </c>
      <c r="I12" s="13">
        <f>G12*0.3</f>
        <v>22.5</v>
      </c>
      <c r="J12" s="13">
        <f>G12+H12+I12</f>
        <v>110.25</v>
      </c>
      <c r="K12" s="13">
        <f>J12*1.1</f>
        <v>121.27500000000001</v>
      </c>
      <c r="L12" s="7"/>
      <c r="M12" s="4" t="s">
        <v>488</v>
      </c>
      <c r="N12" s="7" t="s">
        <v>1608</v>
      </c>
      <c r="O12" s="8" t="s">
        <v>922</v>
      </c>
      <c r="P12" s="10">
        <v>45857</v>
      </c>
    </row>
    <row r="13" spans="1:16" ht="75" x14ac:dyDescent="0.2">
      <c r="A13" s="3" t="s">
        <v>15</v>
      </c>
      <c r="B13" s="4" t="s">
        <v>15</v>
      </c>
      <c r="C13" s="4" t="s">
        <v>674</v>
      </c>
      <c r="D13" s="4" t="s">
        <v>312</v>
      </c>
      <c r="E13" s="4" t="s">
        <v>193</v>
      </c>
      <c r="F13" s="5">
        <v>20</v>
      </c>
      <c r="G13" s="6">
        <v>60</v>
      </c>
      <c r="H13" s="12">
        <f>G13*0.17</f>
        <v>10.200000000000001</v>
      </c>
      <c r="I13" s="13">
        <f>G13*0.3</f>
        <v>18</v>
      </c>
      <c r="J13" s="13">
        <f>G13+H13+I13</f>
        <v>88.2</v>
      </c>
      <c r="K13" s="13">
        <f>J13*1.1</f>
        <v>97.02000000000001</v>
      </c>
      <c r="L13" s="7"/>
      <c r="M13" s="4" t="s">
        <v>435</v>
      </c>
      <c r="N13" s="7" t="s">
        <v>1608</v>
      </c>
      <c r="O13" s="8" t="s">
        <v>436</v>
      </c>
      <c r="P13" s="10">
        <v>45857</v>
      </c>
    </row>
    <row r="14" spans="1:16" ht="90" x14ac:dyDescent="0.2">
      <c r="A14" s="3" t="s">
        <v>15</v>
      </c>
      <c r="B14" s="4" t="s">
        <v>15</v>
      </c>
      <c r="C14" s="4" t="s">
        <v>674</v>
      </c>
      <c r="D14" s="4" t="s">
        <v>667</v>
      </c>
      <c r="E14" s="4" t="s">
        <v>193</v>
      </c>
      <c r="F14" s="5">
        <v>20</v>
      </c>
      <c r="G14" s="6">
        <v>60</v>
      </c>
      <c r="H14" s="12">
        <f>G14*0.17</f>
        <v>10.200000000000001</v>
      </c>
      <c r="I14" s="13">
        <f>G14*0.3</f>
        <v>18</v>
      </c>
      <c r="J14" s="13">
        <f>G14+H14+I14</f>
        <v>88.2</v>
      </c>
      <c r="K14" s="13">
        <f>J14*1.1</f>
        <v>97.02000000000001</v>
      </c>
      <c r="L14" s="7"/>
      <c r="M14" s="4" t="s">
        <v>368</v>
      </c>
      <c r="N14" s="7" t="s">
        <v>1608</v>
      </c>
      <c r="O14" s="8" t="s">
        <v>487</v>
      </c>
      <c r="P14" s="10">
        <v>45857</v>
      </c>
    </row>
    <row r="15" spans="1:16" ht="75" x14ac:dyDescent="0.2">
      <c r="A15" s="3" t="s">
        <v>15</v>
      </c>
      <c r="B15" s="4" t="s">
        <v>15</v>
      </c>
      <c r="C15" s="4" t="s">
        <v>160</v>
      </c>
      <c r="D15" s="4" t="s">
        <v>549</v>
      </c>
      <c r="E15" s="4" t="s">
        <v>193</v>
      </c>
      <c r="F15" s="5">
        <v>20</v>
      </c>
      <c r="G15" s="6">
        <v>60</v>
      </c>
      <c r="H15" s="12">
        <f>G15*0.17</f>
        <v>10.200000000000001</v>
      </c>
      <c r="I15" s="13">
        <f>G15*0.3</f>
        <v>18</v>
      </c>
      <c r="J15" s="13">
        <f>G15+H15+I15</f>
        <v>88.2</v>
      </c>
      <c r="K15" s="13">
        <f>J15*1.1</f>
        <v>97.02000000000001</v>
      </c>
      <c r="L15" s="7"/>
      <c r="M15" s="4" t="s">
        <v>400</v>
      </c>
      <c r="N15" s="7" t="s">
        <v>1608</v>
      </c>
      <c r="O15" s="8" t="s">
        <v>401</v>
      </c>
      <c r="P15" s="10">
        <v>45857</v>
      </c>
    </row>
    <row r="16" spans="1:16" ht="75" x14ac:dyDescent="0.2">
      <c r="A16" s="3" t="s">
        <v>15</v>
      </c>
      <c r="B16" s="4" t="s">
        <v>15</v>
      </c>
      <c r="C16" s="4" t="s">
        <v>160</v>
      </c>
      <c r="D16" s="4" t="s">
        <v>549</v>
      </c>
      <c r="E16" s="4" t="s">
        <v>193</v>
      </c>
      <c r="F16" s="5">
        <v>20</v>
      </c>
      <c r="G16" s="6">
        <v>60</v>
      </c>
      <c r="H16" s="12">
        <f>G16*0.17</f>
        <v>10.200000000000001</v>
      </c>
      <c r="I16" s="13">
        <f>G16*0.3</f>
        <v>18</v>
      </c>
      <c r="J16" s="13">
        <f>G16+H16+I16</f>
        <v>88.2</v>
      </c>
      <c r="K16" s="13">
        <f>J16*1.1</f>
        <v>97.02000000000001</v>
      </c>
      <c r="L16" s="7"/>
      <c r="M16" s="4" t="s">
        <v>992</v>
      </c>
      <c r="N16" s="7" t="s">
        <v>1608</v>
      </c>
      <c r="O16" s="8" t="s">
        <v>993</v>
      </c>
      <c r="P16" s="10">
        <v>45857</v>
      </c>
    </row>
    <row r="17" spans="1:16" ht="75" x14ac:dyDescent="0.2">
      <c r="A17" s="3" t="s">
        <v>15</v>
      </c>
      <c r="B17" s="4" t="s">
        <v>882</v>
      </c>
      <c r="C17" s="4" t="s">
        <v>160</v>
      </c>
      <c r="D17" s="4" t="s">
        <v>541</v>
      </c>
      <c r="E17" s="4" t="s">
        <v>193</v>
      </c>
      <c r="F17" s="5">
        <v>20</v>
      </c>
      <c r="G17" s="6">
        <v>61.18</v>
      </c>
      <c r="H17" s="12">
        <f>G17*0.17</f>
        <v>10.400600000000001</v>
      </c>
      <c r="I17" s="13">
        <f>G17*0.3</f>
        <v>18.353999999999999</v>
      </c>
      <c r="J17" s="13">
        <f>G17+H17+I17</f>
        <v>89.934600000000003</v>
      </c>
      <c r="K17" s="13">
        <f>J17*1.1</f>
        <v>98.928060000000016</v>
      </c>
      <c r="L17" s="7"/>
      <c r="M17" s="4" t="s">
        <v>929</v>
      </c>
      <c r="N17" s="7" t="s">
        <v>1608</v>
      </c>
      <c r="O17" s="8" t="s">
        <v>930</v>
      </c>
      <c r="P17" s="10">
        <v>45857</v>
      </c>
    </row>
    <row r="18" spans="1:16" ht="75" x14ac:dyDescent="0.2">
      <c r="A18" s="3" t="s">
        <v>15</v>
      </c>
      <c r="B18" s="4" t="s">
        <v>98</v>
      </c>
      <c r="C18" s="4" t="s">
        <v>485</v>
      </c>
      <c r="D18" s="4" t="s">
        <v>685</v>
      </c>
      <c r="E18" s="4" t="s">
        <v>193</v>
      </c>
      <c r="F18" s="5">
        <v>20</v>
      </c>
      <c r="G18" s="6">
        <v>117.33</v>
      </c>
      <c r="H18" s="12">
        <f>G18*0.14</f>
        <v>16.426200000000001</v>
      </c>
      <c r="I18" s="13">
        <f>G18*0.22</f>
        <v>25.8126</v>
      </c>
      <c r="J18" s="13">
        <f>G18+H18+I18</f>
        <v>159.56880000000001</v>
      </c>
      <c r="K18" s="13">
        <f>J18*1.1</f>
        <v>175.52568000000002</v>
      </c>
      <c r="L18" s="7"/>
      <c r="M18" s="4" t="s">
        <v>369</v>
      </c>
      <c r="N18" s="7" t="s">
        <v>1323</v>
      </c>
      <c r="O18" s="8" t="s">
        <v>686</v>
      </c>
      <c r="P18" s="10">
        <v>45841</v>
      </c>
    </row>
    <row r="19" spans="1:16" ht="75" x14ac:dyDescent="0.2">
      <c r="A19" s="3" t="s">
        <v>15</v>
      </c>
      <c r="B19" s="4" t="s">
        <v>868</v>
      </c>
      <c r="C19" s="4" t="s">
        <v>160</v>
      </c>
      <c r="D19" s="4" t="s">
        <v>685</v>
      </c>
      <c r="E19" s="4" t="s">
        <v>193</v>
      </c>
      <c r="F19" s="5">
        <v>20</v>
      </c>
      <c r="G19" s="6">
        <v>59</v>
      </c>
      <c r="H19" s="12">
        <f>G19*0.17</f>
        <v>10.030000000000001</v>
      </c>
      <c r="I19" s="13">
        <f>G19*0.3</f>
        <v>17.7</v>
      </c>
      <c r="J19" s="13">
        <f>G19+H19+I19</f>
        <v>86.73</v>
      </c>
      <c r="K19" s="13">
        <f>J19*1.1</f>
        <v>95.403000000000006</v>
      </c>
      <c r="L19" s="7"/>
      <c r="M19" s="4" t="s">
        <v>924</v>
      </c>
      <c r="N19" s="7" t="s">
        <v>1608</v>
      </c>
      <c r="O19" s="8" t="s">
        <v>925</v>
      </c>
      <c r="P19" s="10">
        <v>45857</v>
      </c>
    </row>
    <row r="20" spans="1:16" ht="75" x14ac:dyDescent="0.2">
      <c r="A20" s="3" t="s">
        <v>15</v>
      </c>
      <c r="B20" s="4" t="s">
        <v>868</v>
      </c>
      <c r="C20" s="4" t="s">
        <v>56</v>
      </c>
      <c r="D20" s="4" t="s">
        <v>685</v>
      </c>
      <c r="E20" s="4" t="s">
        <v>193</v>
      </c>
      <c r="F20" s="5">
        <v>10</v>
      </c>
      <c r="G20" s="6">
        <v>58.02</v>
      </c>
      <c r="H20" s="12">
        <f>G20*0.17</f>
        <v>9.8634000000000004</v>
      </c>
      <c r="I20" s="13">
        <f>G20*0.3</f>
        <v>17.405999999999999</v>
      </c>
      <c r="J20" s="13">
        <f>G20+H20+I20</f>
        <v>85.289400000000001</v>
      </c>
      <c r="K20" s="13">
        <f>J20*1.1</f>
        <v>93.818340000000006</v>
      </c>
      <c r="L20" s="7"/>
      <c r="M20" s="4" t="s">
        <v>369</v>
      </c>
      <c r="N20" s="7" t="s">
        <v>1323</v>
      </c>
      <c r="O20" s="8" t="s">
        <v>687</v>
      </c>
      <c r="P20" s="10">
        <v>45841</v>
      </c>
    </row>
    <row r="21" spans="1:16" ht="75" x14ac:dyDescent="0.2">
      <c r="A21" s="3" t="s">
        <v>15</v>
      </c>
      <c r="B21" s="4" t="s">
        <v>868</v>
      </c>
      <c r="C21" s="4" t="s">
        <v>56</v>
      </c>
      <c r="D21" s="4" t="s">
        <v>685</v>
      </c>
      <c r="E21" s="4" t="s">
        <v>193</v>
      </c>
      <c r="F21" s="5">
        <v>10</v>
      </c>
      <c r="G21" s="6">
        <v>58.02</v>
      </c>
      <c r="H21" s="12">
        <f>G21*0.17</f>
        <v>9.8634000000000004</v>
      </c>
      <c r="I21" s="13">
        <f>G21*0.3</f>
        <v>17.405999999999999</v>
      </c>
      <c r="J21" s="13">
        <f>G21+H21+I21</f>
        <v>85.289400000000001</v>
      </c>
      <c r="K21" s="13">
        <f>J21*1.1</f>
        <v>93.818340000000006</v>
      </c>
      <c r="L21" s="7"/>
      <c r="M21" s="4" t="s">
        <v>924</v>
      </c>
      <c r="N21" s="7" t="s">
        <v>1323</v>
      </c>
      <c r="O21" s="8" t="s">
        <v>927</v>
      </c>
      <c r="P21" s="10">
        <v>45841</v>
      </c>
    </row>
    <row r="22" spans="1:16" ht="75" x14ac:dyDescent="0.2">
      <c r="A22" s="3" t="s">
        <v>15</v>
      </c>
      <c r="B22" s="4" t="s">
        <v>868</v>
      </c>
      <c r="C22" s="4" t="s">
        <v>162</v>
      </c>
      <c r="D22" s="4" t="s">
        <v>685</v>
      </c>
      <c r="E22" s="4" t="s">
        <v>193</v>
      </c>
      <c r="F22" s="5">
        <v>20</v>
      </c>
      <c r="G22" s="6">
        <v>117.33</v>
      </c>
      <c r="H22" s="12">
        <f>G22*0.14</f>
        <v>16.426200000000001</v>
      </c>
      <c r="I22" s="13">
        <f>G22*0.22</f>
        <v>25.8126</v>
      </c>
      <c r="J22" s="13">
        <f>G22+H22+I22</f>
        <v>159.56880000000001</v>
      </c>
      <c r="K22" s="13">
        <f>J22*1.1</f>
        <v>175.52568000000002</v>
      </c>
      <c r="L22" s="7"/>
      <c r="M22" s="4" t="s">
        <v>924</v>
      </c>
      <c r="N22" s="7" t="s">
        <v>1323</v>
      </c>
      <c r="O22" s="8" t="s">
        <v>926</v>
      </c>
      <c r="P22" s="10">
        <v>45841</v>
      </c>
    </row>
    <row r="23" spans="1:16" ht="105" x14ac:dyDescent="0.2">
      <c r="A23" s="3" t="s">
        <v>71</v>
      </c>
      <c r="B23" s="4" t="s">
        <v>1420</v>
      </c>
      <c r="C23" s="4" t="s">
        <v>1116</v>
      </c>
      <c r="D23" s="4" t="s">
        <v>542</v>
      </c>
      <c r="E23" s="4" t="s">
        <v>158</v>
      </c>
      <c r="F23" s="5">
        <v>60</v>
      </c>
      <c r="G23" s="6">
        <v>4736</v>
      </c>
      <c r="H23" s="12">
        <f>G23*0.1</f>
        <v>473.6</v>
      </c>
      <c r="I23" s="13">
        <f>G23*0.15</f>
        <v>710.4</v>
      </c>
      <c r="J23" s="13">
        <f>G23+H23+I23</f>
        <v>5920</v>
      </c>
      <c r="K23" s="13">
        <f>J23*1.1</f>
        <v>6512.0000000000009</v>
      </c>
      <c r="L23" s="7"/>
      <c r="M23" s="4" t="s">
        <v>1422</v>
      </c>
      <c r="N23" s="7" t="s">
        <v>1423</v>
      </c>
      <c r="O23" s="8" t="s">
        <v>1430</v>
      </c>
      <c r="P23" s="10">
        <v>45842</v>
      </c>
    </row>
    <row r="24" spans="1:16" ht="105" x14ac:dyDescent="0.2">
      <c r="A24" s="3" t="s">
        <v>71</v>
      </c>
      <c r="B24" s="4" t="s">
        <v>1420</v>
      </c>
      <c r="C24" s="4" t="s">
        <v>1432</v>
      </c>
      <c r="D24" s="4" t="s">
        <v>542</v>
      </c>
      <c r="E24" s="4" t="s">
        <v>158</v>
      </c>
      <c r="F24" s="5">
        <v>60</v>
      </c>
      <c r="G24" s="6">
        <v>4736</v>
      </c>
      <c r="H24" s="12">
        <f>G24*0.1</f>
        <v>473.6</v>
      </c>
      <c r="I24" s="13">
        <f>G24*0.15</f>
        <v>710.4</v>
      </c>
      <c r="J24" s="13">
        <f>G24+H24+I24</f>
        <v>5920</v>
      </c>
      <c r="K24" s="13">
        <f>J24*1.1</f>
        <v>6512.0000000000009</v>
      </c>
      <c r="L24" s="7"/>
      <c r="M24" s="4" t="s">
        <v>1422</v>
      </c>
      <c r="N24" s="7" t="s">
        <v>1423</v>
      </c>
      <c r="O24" s="8" t="s">
        <v>1433</v>
      </c>
      <c r="P24" s="10">
        <v>45842</v>
      </c>
    </row>
    <row r="25" spans="1:16" ht="105" x14ac:dyDescent="0.2">
      <c r="A25" s="3" t="s">
        <v>71</v>
      </c>
      <c r="B25" s="4" t="s">
        <v>1420</v>
      </c>
      <c r="C25" s="4" t="s">
        <v>784</v>
      </c>
      <c r="D25" s="4" t="s">
        <v>542</v>
      </c>
      <c r="E25" s="4" t="s">
        <v>158</v>
      </c>
      <c r="F25" s="5">
        <v>60</v>
      </c>
      <c r="G25" s="6">
        <v>4736</v>
      </c>
      <c r="H25" s="12">
        <f>G25*0.1</f>
        <v>473.6</v>
      </c>
      <c r="I25" s="13">
        <f>G25*0.15</f>
        <v>710.4</v>
      </c>
      <c r="J25" s="13">
        <f>G25+H25+I25</f>
        <v>5920</v>
      </c>
      <c r="K25" s="13">
        <f>J25*1.1</f>
        <v>6512.0000000000009</v>
      </c>
      <c r="L25" s="7"/>
      <c r="M25" s="4" t="s">
        <v>1422</v>
      </c>
      <c r="N25" s="7" t="s">
        <v>1423</v>
      </c>
      <c r="O25" s="8" t="s">
        <v>1425</v>
      </c>
      <c r="P25" s="10">
        <v>45842</v>
      </c>
    </row>
    <row r="26" spans="1:16" ht="105" x14ac:dyDescent="0.2">
      <c r="A26" s="3" t="s">
        <v>71</v>
      </c>
      <c r="B26" s="4" t="s">
        <v>1420</v>
      </c>
      <c r="C26" s="4" t="s">
        <v>1067</v>
      </c>
      <c r="D26" s="4" t="s">
        <v>542</v>
      </c>
      <c r="E26" s="4" t="s">
        <v>158</v>
      </c>
      <c r="F26" s="5">
        <v>60</v>
      </c>
      <c r="G26" s="6">
        <v>6279</v>
      </c>
      <c r="H26" s="12">
        <f>G26*0.1</f>
        <v>627.90000000000009</v>
      </c>
      <c r="I26" s="13">
        <f>G26*0.15</f>
        <v>941.84999999999991</v>
      </c>
      <c r="J26" s="13">
        <f>G26+H26+I26</f>
        <v>7848.75</v>
      </c>
      <c r="K26" s="13">
        <f>J26*1.1</f>
        <v>8633.625</v>
      </c>
      <c r="L26" s="7"/>
      <c r="M26" s="4" t="s">
        <v>1422</v>
      </c>
      <c r="N26" s="7" t="s">
        <v>1423</v>
      </c>
      <c r="O26" s="8" t="s">
        <v>1428</v>
      </c>
      <c r="P26" s="10">
        <v>45842</v>
      </c>
    </row>
    <row r="27" spans="1:16" ht="105" x14ac:dyDescent="0.2">
      <c r="A27" s="3" t="s">
        <v>71</v>
      </c>
      <c r="B27" s="4" t="s">
        <v>1420</v>
      </c>
      <c r="C27" s="4" t="s">
        <v>1426</v>
      </c>
      <c r="D27" s="4" t="s">
        <v>542</v>
      </c>
      <c r="E27" s="4" t="s">
        <v>158</v>
      </c>
      <c r="F27" s="5">
        <v>60</v>
      </c>
      <c r="G27" s="6">
        <v>6279</v>
      </c>
      <c r="H27" s="12">
        <f>G27*0.1</f>
        <v>627.90000000000009</v>
      </c>
      <c r="I27" s="13">
        <f>G27*0.15</f>
        <v>941.84999999999991</v>
      </c>
      <c r="J27" s="13">
        <f>G27+H27+I27</f>
        <v>7848.75</v>
      </c>
      <c r="K27" s="13">
        <f>J27*1.1</f>
        <v>8633.625</v>
      </c>
      <c r="L27" s="7"/>
      <c r="M27" s="4" t="s">
        <v>1422</v>
      </c>
      <c r="N27" s="7" t="s">
        <v>1423</v>
      </c>
      <c r="O27" s="8" t="s">
        <v>1427</v>
      </c>
      <c r="P27" s="10">
        <v>45842</v>
      </c>
    </row>
    <row r="28" spans="1:16" ht="105" x14ac:dyDescent="0.2">
      <c r="A28" s="3" t="s">
        <v>71</v>
      </c>
      <c r="B28" s="4" t="s">
        <v>1420</v>
      </c>
      <c r="C28" s="4" t="s">
        <v>785</v>
      </c>
      <c r="D28" s="4" t="s">
        <v>542</v>
      </c>
      <c r="E28" s="4" t="s">
        <v>158</v>
      </c>
      <c r="F28" s="5">
        <v>60</v>
      </c>
      <c r="G28" s="6">
        <v>6279</v>
      </c>
      <c r="H28" s="12">
        <f>G28*0.1</f>
        <v>627.90000000000009</v>
      </c>
      <c r="I28" s="13">
        <f>G28*0.15</f>
        <v>941.84999999999991</v>
      </c>
      <c r="J28" s="13">
        <f>G28+H28+I28</f>
        <v>7848.75</v>
      </c>
      <c r="K28" s="13">
        <f>J28*1.1</f>
        <v>8633.625</v>
      </c>
      <c r="L28" s="7"/>
      <c r="M28" s="4" t="s">
        <v>1422</v>
      </c>
      <c r="N28" s="7" t="s">
        <v>1423</v>
      </c>
      <c r="O28" s="8" t="s">
        <v>1434</v>
      </c>
      <c r="P28" s="10">
        <v>45842</v>
      </c>
    </row>
    <row r="29" spans="1:16" ht="105" x14ac:dyDescent="0.2">
      <c r="A29" s="3" t="s">
        <v>71</v>
      </c>
      <c r="B29" s="4" t="s">
        <v>1420</v>
      </c>
      <c r="C29" s="4" t="s">
        <v>1043</v>
      </c>
      <c r="D29" s="4" t="s">
        <v>542</v>
      </c>
      <c r="E29" s="4" t="s">
        <v>158</v>
      </c>
      <c r="F29" s="5">
        <v>30</v>
      </c>
      <c r="G29" s="6">
        <v>4736</v>
      </c>
      <c r="H29" s="12">
        <f>G29*0.1</f>
        <v>473.6</v>
      </c>
      <c r="I29" s="13">
        <f>G29*0.15</f>
        <v>710.4</v>
      </c>
      <c r="J29" s="13">
        <f>G29+H29+I29</f>
        <v>5920</v>
      </c>
      <c r="K29" s="13">
        <f>J29*1.1</f>
        <v>6512.0000000000009</v>
      </c>
      <c r="L29" s="7"/>
      <c r="M29" s="4" t="s">
        <v>1422</v>
      </c>
      <c r="N29" s="7" t="s">
        <v>1423</v>
      </c>
      <c r="O29" s="8" t="s">
        <v>1429</v>
      </c>
      <c r="P29" s="10">
        <v>45842</v>
      </c>
    </row>
    <row r="30" spans="1:16" ht="105" x14ac:dyDescent="0.2">
      <c r="A30" s="3" t="s">
        <v>71</v>
      </c>
      <c r="B30" s="4" t="s">
        <v>1420</v>
      </c>
      <c r="C30" s="4" t="s">
        <v>786</v>
      </c>
      <c r="D30" s="4" t="s">
        <v>542</v>
      </c>
      <c r="E30" s="4" t="s">
        <v>158</v>
      </c>
      <c r="F30" s="5">
        <v>30</v>
      </c>
      <c r="G30" s="6">
        <v>4736</v>
      </c>
      <c r="H30" s="12">
        <f>G30*0.1</f>
        <v>473.6</v>
      </c>
      <c r="I30" s="13">
        <f>G30*0.15</f>
        <v>710.4</v>
      </c>
      <c r="J30" s="13">
        <f>G30+H30+I30</f>
        <v>5920</v>
      </c>
      <c r="K30" s="13">
        <f>J30*1.1</f>
        <v>6512.0000000000009</v>
      </c>
      <c r="L30" s="7"/>
      <c r="M30" s="4" t="s">
        <v>1422</v>
      </c>
      <c r="N30" s="7" t="s">
        <v>1423</v>
      </c>
      <c r="O30" s="8" t="s">
        <v>1431</v>
      </c>
      <c r="P30" s="10">
        <v>45842</v>
      </c>
    </row>
    <row r="31" spans="1:16" ht="105" x14ac:dyDescent="0.2">
      <c r="A31" s="3" t="s">
        <v>71</v>
      </c>
      <c r="B31" s="4" t="s">
        <v>1420</v>
      </c>
      <c r="C31" s="4" t="s">
        <v>1421</v>
      </c>
      <c r="D31" s="4" t="s">
        <v>542</v>
      </c>
      <c r="E31" s="4" t="s">
        <v>158</v>
      </c>
      <c r="F31" s="5">
        <v>30</v>
      </c>
      <c r="G31" s="6">
        <v>4736</v>
      </c>
      <c r="H31" s="12">
        <f>G31*0.1</f>
        <v>473.6</v>
      </c>
      <c r="I31" s="13">
        <f>G31*0.15</f>
        <v>710.4</v>
      </c>
      <c r="J31" s="13">
        <f>G31+H31+I31</f>
        <v>5920</v>
      </c>
      <c r="K31" s="13">
        <f>J31*1.1</f>
        <v>6512.0000000000009</v>
      </c>
      <c r="L31" s="7"/>
      <c r="M31" s="4" t="s">
        <v>1422</v>
      </c>
      <c r="N31" s="7" t="s">
        <v>1423</v>
      </c>
      <c r="O31" s="8" t="s">
        <v>1424</v>
      </c>
      <c r="P31" s="10">
        <v>45842</v>
      </c>
    </row>
    <row r="32" spans="1:16" ht="105" x14ac:dyDescent="0.2">
      <c r="A32" s="3" t="s">
        <v>246</v>
      </c>
      <c r="B32" s="4" t="s">
        <v>248</v>
      </c>
      <c r="C32" s="4" t="s">
        <v>336</v>
      </c>
      <c r="D32" s="4" t="s">
        <v>337</v>
      </c>
      <c r="E32" s="4" t="s">
        <v>251</v>
      </c>
      <c r="F32" s="5">
        <v>40</v>
      </c>
      <c r="G32" s="6">
        <v>5625.82</v>
      </c>
      <c r="H32" s="12">
        <f>G32*0.1</f>
        <v>562.58199999999999</v>
      </c>
      <c r="I32" s="13">
        <f>G32*0.15</f>
        <v>843.87299999999993</v>
      </c>
      <c r="J32" s="13">
        <f>G32+H32+I32</f>
        <v>7032.2749999999996</v>
      </c>
      <c r="K32" s="13">
        <f>J32*1.1</f>
        <v>7735.5025000000005</v>
      </c>
      <c r="L32" s="7"/>
      <c r="M32" s="4" t="s">
        <v>918</v>
      </c>
      <c r="N32" s="7" t="s">
        <v>1242</v>
      </c>
      <c r="O32" s="8" t="s">
        <v>919</v>
      </c>
      <c r="P32" s="10">
        <v>45840</v>
      </c>
    </row>
    <row r="33" spans="1:16" ht="105" x14ac:dyDescent="0.2">
      <c r="A33" s="3" t="s">
        <v>246</v>
      </c>
      <c r="B33" s="4" t="s">
        <v>248</v>
      </c>
      <c r="C33" s="4" t="s">
        <v>336</v>
      </c>
      <c r="D33" s="4" t="s">
        <v>337</v>
      </c>
      <c r="E33" s="4" t="s">
        <v>251</v>
      </c>
      <c r="F33" s="5">
        <v>40</v>
      </c>
      <c r="G33" s="6">
        <v>5625.82</v>
      </c>
      <c r="H33" s="12">
        <f>G33*0.1</f>
        <v>562.58199999999999</v>
      </c>
      <c r="I33" s="13">
        <f>G33*0.15</f>
        <v>843.87299999999993</v>
      </c>
      <c r="J33" s="13">
        <f>G33+H33+I33</f>
        <v>7032.2749999999996</v>
      </c>
      <c r="K33" s="13">
        <f>J33*1.1</f>
        <v>7735.5025000000005</v>
      </c>
      <c r="L33" s="7"/>
      <c r="M33" s="4" t="s">
        <v>247</v>
      </c>
      <c r="N33" s="7" t="s">
        <v>1242</v>
      </c>
      <c r="O33" s="8" t="s">
        <v>629</v>
      </c>
      <c r="P33" s="10">
        <v>45840</v>
      </c>
    </row>
    <row r="34" spans="1:16" ht="135" x14ac:dyDescent="0.2">
      <c r="A34" s="3" t="s">
        <v>68</v>
      </c>
      <c r="B34" s="4" t="s">
        <v>370</v>
      </c>
      <c r="C34" s="4" t="s">
        <v>567</v>
      </c>
      <c r="D34" s="4" t="s">
        <v>599</v>
      </c>
      <c r="E34" s="4" t="s">
        <v>128</v>
      </c>
      <c r="F34" s="5">
        <v>1</v>
      </c>
      <c r="G34" s="6">
        <v>312</v>
      </c>
      <c r="H34" s="12">
        <f>G34*0.14</f>
        <v>43.680000000000007</v>
      </c>
      <c r="I34" s="13">
        <f>G34*0.22</f>
        <v>68.64</v>
      </c>
      <c r="J34" s="13">
        <f>G34+H34+I34</f>
        <v>424.32</v>
      </c>
      <c r="K34" s="13">
        <f>J34*1.1</f>
        <v>466.75200000000001</v>
      </c>
      <c r="L34" s="7"/>
      <c r="M34" s="4" t="s">
        <v>1308</v>
      </c>
      <c r="N34" s="7" t="s">
        <v>1309</v>
      </c>
      <c r="O34" s="8" t="s">
        <v>1311</v>
      </c>
      <c r="P34" s="10">
        <v>45845</v>
      </c>
    </row>
    <row r="35" spans="1:16" ht="135" x14ac:dyDescent="0.2">
      <c r="A35" s="3" t="s">
        <v>68</v>
      </c>
      <c r="B35" s="4" t="s">
        <v>370</v>
      </c>
      <c r="C35" s="4" t="s">
        <v>614</v>
      </c>
      <c r="D35" s="4" t="s">
        <v>599</v>
      </c>
      <c r="E35" s="4" t="s">
        <v>128</v>
      </c>
      <c r="F35" s="5">
        <v>1</v>
      </c>
      <c r="G35" s="6">
        <v>416</v>
      </c>
      <c r="H35" s="12">
        <f>G35*0.14</f>
        <v>58.240000000000009</v>
      </c>
      <c r="I35" s="13">
        <f>G35*0.22</f>
        <v>91.52</v>
      </c>
      <c r="J35" s="13">
        <f>G35+H35+I35</f>
        <v>565.76</v>
      </c>
      <c r="K35" s="13">
        <f>J35*1.1</f>
        <v>622.33600000000001</v>
      </c>
      <c r="L35" s="7"/>
      <c r="M35" s="4" t="s">
        <v>1308</v>
      </c>
      <c r="N35" s="7" t="s">
        <v>1309</v>
      </c>
      <c r="O35" s="8" t="s">
        <v>1310</v>
      </c>
      <c r="P35" s="10">
        <v>45845</v>
      </c>
    </row>
    <row r="36" spans="1:16" ht="150" x14ac:dyDescent="0.2">
      <c r="A36" s="3" t="s">
        <v>68</v>
      </c>
      <c r="B36" s="4" t="s">
        <v>68</v>
      </c>
      <c r="C36" s="4" t="s">
        <v>1042</v>
      </c>
      <c r="D36" s="4" t="s">
        <v>308</v>
      </c>
      <c r="E36" s="4" t="s">
        <v>128</v>
      </c>
      <c r="F36" s="5">
        <v>1</v>
      </c>
      <c r="G36" s="6">
        <v>324.8</v>
      </c>
      <c r="H36" s="12">
        <f>G36*0.14</f>
        <v>45.472000000000008</v>
      </c>
      <c r="I36" s="13">
        <f>G36*0.22</f>
        <v>71.456000000000003</v>
      </c>
      <c r="J36" s="13">
        <f>G36+H36+I36</f>
        <v>441.72800000000007</v>
      </c>
      <c r="K36" s="13">
        <f>J36*1.1</f>
        <v>485.90080000000012</v>
      </c>
      <c r="L36" s="7"/>
      <c r="M36" s="4" t="s">
        <v>853</v>
      </c>
      <c r="N36" s="7" t="s">
        <v>1331</v>
      </c>
      <c r="O36" s="8" t="s">
        <v>404</v>
      </c>
      <c r="P36" s="10">
        <v>45841</v>
      </c>
    </row>
    <row r="37" spans="1:16" ht="105" x14ac:dyDescent="0.2">
      <c r="A37" s="3" t="s">
        <v>143</v>
      </c>
      <c r="B37" s="4" t="s">
        <v>914</v>
      </c>
      <c r="C37" s="4" t="s">
        <v>1219</v>
      </c>
      <c r="D37" s="4" t="s">
        <v>964</v>
      </c>
      <c r="E37" s="4" t="s">
        <v>869</v>
      </c>
      <c r="F37" s="5">
        <v>1</v>
      </c>
      <c r="G37" s="6">
        <v>1446.68</v>
      </c>
      <c r="H37" s="12">
        <f>G37*0.1</f>
        <v>144.66800000000001</v>
      </c>
      <c r="I37" s="13">
        <f>G37*0.15</f>
        <v>217.00200000000001</v>
      </c>
      <c r="J37" s="13">
        <f>G37+H37+I37</f>
        <v>1808.35</v>
      </c>
      <c r="K37" s="13">
        <f>J37*1.1</f>
        <v>1989.1850000000002</v>
      </c>
      <c r="L37" s="7"/>
      <c r="M37" s="4" t="s">
        <v>928</v>
      </c>
      <c r="N37" s="7" t="s">
        <v>1220</v>
      </c>
      <c r="O37" s="8" t="s">
        <v>1221</v>
      </c>
      <c r="P37" s="10">
        <v>45841</v>
      </c>
    </row>
    <row r="38" spans="1:16" ht="105" x14ac:dyDescent="0.2">
      <c r="A38" s="3" t="s">
        <v>143</v>
      </c>
      <c r="B38" s="4" t="s">
        <v>914</v>
      </c>
      <c r="C38" s="4" t="s">
        <v>1219</v>
      </c>
      <c r="D38" s="4" t="s">
        <v>964</v>
      </c>
      <c r="E38" s="4" t="s">
        <v>869</v>
      </c>
      <c r="F38" s="5">
        <v>1</v>
      </c>
      <c r="G38" s="6">
        <v>1446.68</v>
      </c>
      <c r="H38" s="12">
        <f>G38*0.1</f>
        <v>144.66800000000001</v>
      </c>
      <c r="I38" s="13">
        <f>G38*0.15</f>
        <v>217.00200000000001</v>
      </c>
      <c r="J38" s="13">
        <f>G38+H38+I38</f>
        <v>1808.35</v>
      </c>
      <c r="K38" s="13">
        <f>J38*1.1</f>
        <v>1989.1850000000002</v>
      </c>
      <c r="L38" s="7"/>
      <c r="M38" s="4" t="s">
        <v>928</v>
      </c>
      <c r="N38" s="7" t="s">
        <v>1220</v>
      </c>
      <c r="O38" s="8" t="s">
        <v>1222</v>
      </c>
      <c r="P38" s="10">
        <v>45841</v>
      </c>
    </row>
    <row r="39" spans="1:16" ht="75" x14ac:dyDescent="0.2">
      <c r="A39" s="3" t="s">
        <v>89</v>
      </c>
      <c r="B39" s="4" t="s">
        <v>89</v>
      </c>
      <c r="C39" s="4" t="s">
        <v>1165</v>
      </c>
      <c r="D39" s="4" t="s">
        <v>353</v>
      </c>
      <c r="E39" s="4" t="s">
        <v>141</v>
      </c>
      <c r="F39" s="5">
        <v>30</v>
      </c>
      <c r="G39" s="6">
        <v>211.42</v>
      </c>
      <c r="H39" s="12">
        <f>G39*0.14</f>
        <v>29.598800000000001</v>
      </c>
      <c r="I39" s="13">
        <f>G39*0.22</f>
        <v>46.5124</v>
      </c>
      <c r="J39" s="13">
        <f>G39+H39+I39</f>
        <v>287.53120000000001</v>
      </c>
      <c r="K39" s="13">
        <f>J39*1.1</f>
        <v>316.28432000000004</v>
      </c>
      <c r="L39" s="7"/>
      <c r="M39" s="4" t="s">
        <v>377</v>
      </c>
      <c r="N39" s="7" t="s">
        <v>1233</v>
      </c>
      <c r="O39" s="8" t="s">
        <v>607</v>
      </c>
      <c r="P39" s="10">
        <v>45841</v>
      </c>
    </row>
    <row r="40" spans="1:16" ht="75" x14ac:dyDescent="0.2">
      <c r="A40" s="3" t="s">
        <v>89</v>
      </c>
      <c r="B40" s="4" t="s">
        <v>89</v>
      </c>
      <c r="C40" s="4" t="s">
        <v>515</v>
      </c>
      <c r="D40" s="4" t="s">
        <v>353</v>
      </c>
      <c r="E40" s="4" t="s">
        <v>141</v>
      </c>
      <c r="F40" s="5">
        <v>30</v>
      </c>
      <c r="G40" s="6">
        <v>211.42</v>
      </c>
      <c r="H40" s="12">
        <f>G40*0.14</f>
        <v>29.598800000000001</v>
      </c>
      <c r="I40" s="13">
        <f>G40*0.22</f>
        <v>46.5124</v>
      </c>
      <c r="J40" s="13">
        <f>G40+H40+I40</f>
        <v>287.53120000000001</v>
      </c>
      <c r="K40" s="13">
        <f>J40*1.1</f>
        <v>316.28432000000004</v>
      </c>
      <c r="L40" s="7"/>
      <c r="M40" s="4" t="s">
        <v>377</v>
      </c>
      <c r="N40" s="7" t="s">
        <v>1233</v>
      </c>
      <c r="O40" s="8" t="s">
        <v>379</v>
      </c>
      <c r="P40" s="10">
        <v>45841</v>
      </c>
    </row>
    <row r="41" spans="1:16" ht="75" x14ac:dyDescent="0.2">
      <c r="A41" s="3" t="s">
        <v>89</v>
      </c>
      <c r="B41" s="4" t="s">
        <v>89</v>
      </c>
      <c r="C41" s="4" t="s">
        <v>515</v>
      </c>
      <c r="D41" s="4" t="s">
        <v>353</v>
      </c>
      <c r="E41" s="4" t="s">
        <v>141</v>
      </c>
      <c r="F41" s="5">
        <v>30</v>
      </c>
      <c r="G41" s="6">
        <v>211.42</v>
      </c>
      <c r="H41" s="12">
        <f>G41*0.14</f>
        <v>29.598800000000001</v>
      </c>
      <c r="I41" s="13">
        <f>G41*0.22</f>
        <v>46.5124</v>
      </c>
      <c r="J41" s="13">
        <f>G41+H41+I41</f>
        <v>287.53120000000001</v>
      </c>
      <c r="K41" s="13">
        <f>J41*1.1</f>
        <v>316.28432000000004</v>
      </c>
      <c r="L41" s="7"/>
      <c r="M41" s="4" t="s">
        <v>1127</v>
      </c>
      <c r="N41" s="7" t="s">
        <v>1233</v>
      </c>
      <c r="O41" s="8" t="s">
        <v>1129</v>
      </c>
      <c r="P41" s="10">
        <v>45841</v>
      </c>
    </row>
    <row r="42" spans="1:16" ht="75" x14ac:dyDescent="0.2">
      <c r="A42" s="3" t="s">
        <v>89</v>
      </c>
      <c r="B42" s="4" t="s">
        <v>89</v>
      </c>
      <c r="C42" s="4" t="s">
        <v>1126</v>
      </c>
      <c r="D42" s="4" t="s">
        <v>353</v>
      </c>
      <c r="E42" s="4" t="s">
        <v>141</v>
      </c>
      <c r="F42" s="5">
        <v>20</v>
      </c>
      <c r="G42" s="6">
        <v>224.02</v>
      </c>
      <c r="H42" s="12">
        <f>G42*0.14</f>
        <v>31.362800000000004</v>
      </c>
      <c r="I42" s="13">
        <f>G42*0.22</f>
        <v>49.284400000000005</v>
      </c>
      <c r="J42" s="13">
        <f>G42+H42+I42</f>
        <v>304.66719999999998</v>
      </c>
      <c r="K42" s="13">
        <f>J42*1.1</f>
        <v>335.13391999999999</v>
      </c>
      <c r="L42" s="7"/>
      <c r="M42" s="4" t="s">
        <v>377</v>
      </c>
      <c r="N42" s="7" t="s">
        <v>1233</v>
      </c>
      <c r="O42" s="8" t="s">
        <v>380</v>
      </c>
      <c r="P42" s="10">
        <v>45841</v>
      </c>
    </row>
    <row r="43" spans="1:16" ht="75" x14ac:dyDescent="0.2">
      <c r="A43" s="3" t="s">
        <v>89</v>
      </c>
      <c r="B43" s="4" t="s">
        <v>89</v>
      </c>
      <c r="C43" s="4" t="s">
        <v>1130</v>
      </c>
      <c r="D43" s="4" t="s">
        <v>353</v>
      </c>
      <c r="E43" s="4" t="s">
        <v>141</v>
      </c>
      <c r="F43" s="5">
        <v>30</v>
      </c>
      <c r="G43" s="6">
        <v>255.16</v>
      </c>
      <c r="H43" s="12">
        <f>G43*0.14</f>
        <v>35.7224</v>
      </c>
      <c r="I43" s="13">
        <f>G43*0.22</f>
        <v>56.135199999999998</v>
      </c>
      <c r="J43" s="13">
        <f>G43+H43+I43</f>
        <v>347.01760000000002</v>
      </c>
      <c r="K43" s="13">
        <f>J43*1.1</f>
        <v>381.71936000000005</v>
      </c>
      <c r="L43" s="7"/>
      <c r="M43" s="4" t="s">
        <v>377</v>
      </c>
      <c r="N43" s="7" t="s">
        <v>1233</v>
      </c>
      <c r="O43" s="8" t="s">
        <v>605</v>
      </c>
      <c r="P43" s="10">
        <v>45841</v>
      </c>
    </row>
    <row r="44" spans="1:16" ht="75" x14ac:dyDescent="0.2">
      <c r="A44" s="3" t="s">
        <v>89</v>
      </c>
      <c r="B44" s="4" t="s">
        <v>89</v>
      </c>
      <c r="C44" s="4" t="s">
        <v>1133</v>
      </c>
      <c r="D44" s="4" t="s">
        <v>353</v>
      </c>
      <c r="E44" s="4" t="s">
        <v>141</v>
      </c>
      <c r="F44" s="5">
        <v>60</v>
      </c>
      <c r="G44" s="6">
        <v>505.98</v>
      </c>
      <c r="H44" s="12">
        <f>G44*0.1</f>
        <v>50.598000000000006</v>
      </c>
      <c r="I44" s="13">
        <f>G44*0.15</f>
        <v>75.897000000000006</v>
      </c>
      <c r="J44" s="13">
        <f>G44+H44+I44</f>
        <v>632.47500000000002</v>
      </c>
      <c r="K44" s="13">
        <f>J44*1.1</f>
        <v>695.72250000000008</v>
      </c>
      <c r="L44" s="7"/>
      <c r="M44" s="4" t="s">
        <v>377</v>
      </c>
      <c r="N44" s="7" t="s">
        <v>1233</v>
      </c>
      <c r="O44" s="8" t="s">
        <v>604</v>
      </c>
      <c r="P44" s="10">
        <v>45841</v>
      </c>
    </row>
    <row r="45" spans="1:16" ht="75" x14ac:dyDescent="0.2">
      <c r="A45" s="3" t="s">
        <v>89</v>
      </c>
      <c r="B45" s="4" t="s">
        <v>89</v>
      </c>
      <c r="C45" s="4" t="s">
        <v>1133</v>
      </c>
      <c r="D45" s="4" t="s">
        <v>353</v>
      </c>
      <c r="E45" s="4" t="s">
        <v>141</v>
      </c>
      <c r="F45" s="5">
        <v>60</v>
      </c>
      <c r="G45" s="6">
        <v>505.98</v>
      </c>
      <c r="H45" s="12">
        <f>G45*0.1</f>
        <v>50.598000000000006</v>
      </c>
      <c r="I45" s="13">
        <f>G45*0.15</f>
        <v>75.897000000000006</v>
      </c>
      <c r="J45" s="13">
        <f>G45+H45+I45</f>
        <v>632.47500000000002</v>
      </c>
      <c r="K45" s="13">
        <f>J45*1.1</f>
        <v>695.72250000000008</v>
      </c>
      <c r="L45" s="7"/>
      <c r="M45" s="4" t="s">
        <v>377</v>
      </c>
      <c r="N45" s="7" t="s">
        <v>1233</v>
      </c>
      <c r="O45" s="8" t="s">
        <v>522</v>
      </c>
      <c r="P45" s="10">
        <v>45841</v>
      </c>
    </row>
    <row r="46" spans="1:16" ht="75" x14ac:dyDescent="0.2">
      <c r="A46" s="3" t="s">
        <v>89</v>
      </c>
      <c r="B46" s="4" t="s">
        <v>89</v>
      </c>
      <c r="C46" s="4" t="s">
        <v>1133</v>
      </c>
      <c r="D46" s="4" t="s">
        <v>353</v>
      </c>
      <c r="E46" s="4" t="s">
        <v>141</v>
      </c>
      <c r="F46" s="5">
        <v>60</v>
      </c>
      <c r="G46" s="6">
        <v>505.98</v>
      </c>
      <c r="H46" s="12">
        <f>G46*0.1</f>
        <v>50.598000000000006</v>
      </c>
      <c r="I46" s="13">
        <f>G46*0.15</f>
        <v>75.897000000000006</v>
      </c>
      <c r="J46" s="13">
        <f>G46+H46+I46</f>
        <v>632.47500000000002</v>
      </c>
      <c r="K46" s="13">
        <f>J46*1.1</f>
        <v>695.72250000000008</v>
      </c>
      <c r="L46" s="7"/>
      <c r="M46" s="4" t="s">
        <v>1127</v>
      </c>
      <c r="N46" s="7" t="s">
        <v>1233</v>
      </c>
      <c r="O46" s="8" t="s">
        <v>1134</v>
      </c>
      <c r="P46" s="10">
        <v>45841</v>
      </c>
    </row>
    <row r="47" spans="1:16" ht="75" x14ac:dyDescent="0.2">
      <c r="A47" s="3" t="s">
        <v>89</v>
      </c>
      <c r="B47" s="4" t="s">
        <v>89</v>
      </c>
      <c r="C47" s="4" t="s">
        <v>514</v>
      </c>
      <c r="D47" s="4" t="s">
        <v>353</v>
      </c>
      <c r="E47" s="4" t="s">
        <v>141</v>
      </c>
      <c r="F47" s="5">
        <v>20</v>
      </c>
      <c r="G47" s="6">
        <v>224.02</v>
      </c>
      <c r="H47" s="12">
        <f>G47*0.14</f>
        <v>31.362800000000004</v>
      </c>
      <c r="I47" s="13">
        <f>G47*0.22</f>
        <v>49.284400000000005</v>
      </c>
      <c r="J47" s="13">
        <f>G47+H47+I47</f>
        <v>304.66719999999998</v>
      </c>
      <c r="K47" s="13">
        <f>J47*1.1</f>
        <v>335.13391999999999</v>
      </c>
      <c r="L47" s="7"/>
      <c r="M47" s="4" t="s">
        <v>377</v>
      </c>
      <c r="N47" s="7" t="s">
        <v>1233</v>
      </c>
      <c r="O47" s="8" t="s">
        <v>606</v>
      </c>
      <c r="P47" s="10">
        <v>45841</v>
      </c>
    </row>
    <row r="48" spans="1:16" ht="75" x14ac:dyDescent="0.2">
      <c r="A48" s="3" t="s">
        <v>89</v>
      </c>
      <c r="B48" s="4" t="s">
        <v>89</v>
      </c>
      <c r="C48" s="4" t="s">
        <v>514</v>
      </c>
      <c r="D48" s="4" t="s">
        <v>353</v>
      </c>
      <c r="E48" s="4" t="s">
        <v>141</v>
      </c>
      <c r="F48" s="5">
        <v>20</v>
      </c>
      <c r="G48" s="6">
        <v>224.02</v>
      </c>
      <c r="H48" s="12">
        <f>G48*0.14</f>
        <v>31.362800000000004</v>
      </c>
      <c r="I48" s="13">
        <f>G48*0.22</f>
        <v>49.284400000000005</v>
      </c>
      <c r="J48" s="13">
        <f>G48+H48+I48</f>
        <v>304.66719999999998</v>
      </c>
      <c r="K48" s="13">
        <f>J48*1.1</f>
        <v>335.13391999999999</v>
      </c>
      <c r="L48" s="7"/>
      <c r="M48" s="4" t="s">
        <v>1127</v>
      </c>
      <c r="N48" s="7" t="s">
        <v>1233</v>
      </c>
      <c r="O48" s="8" t="s">
        <v>1128</v>
      </c>
      <c r="P48" s="10">
        <v>45841</v>
      </c>
    </row>
    <row r="49" spans="1:16" ht="75" x14ac:dyDescent="0.2">
      <c r="A49" s="3" t="s">
        <v>89</v>
      </c>
      <c r="B49" s="4" t="s">
        <v>89</v>
      </c>
      <c r="C49" s="4" t="s">
        <v>513</v>
      </c>
      <c r="D49" s="4" t="s">
        <v>353</v>
      </c>
      <c r="E49" s="4" t="s">
        <v>141</v>
      </c>
      <c r="F49" s="5">
        <v>30</v>
      </c>
      <c r="G49" s="6">
        <v>255.16</v>
      </c>
      <c r="H49" s="12">
        <f>G49*0.14</f>
        <v>35.7224</v>
      </c>
      <c r="I49" s="13">
        <f>G49*0.22</f>
        <v>56.135199999999998</v>
      </c>
      <c r="J49" s="13">
        <f>G49+H49+I49</f>
        <v>347.01760000000002</v>
      </c>
      <c r="K49" s="13">
        <f>J49*1.1</f>
        <v>381.71936000000005</v>
      </c>
      <c r="L49" s="7"/>
      <c r="M49" s="4" t="s">
        <v>377</v>
      </c>
      <c r="N49" s="7" t="s">
        <v>1233</v>
      </c>
      <c r="O49" s="8" t="s">
        <v>381</v>
      </c>
      <c r="P49" s="10">
        <v>45841</v>
      </c>
    </row>
    <row r="50" spans="1:16" ht="75" x14ac:dyDescent="0.2">
      <c r="A50" s="3" t="s">
        <v>89</v>
      </c>
      <c r="B50" s="4" t="s">
        <v>89</v>
      </c>
      <c r="C50" s="4" t="s">
        <v>513</v>
      </c>
      <c r="D50" s="4" t="s">
        <v>353</v>
      </c>
      <c r="E50" s="4" t="s">
        <v>141</v>
      </c>
      <c r="F50" s="5">
        <v>30</v>
      </c>
      <c r="G50" s="6">
        <v>255.16</v>
      </c>
      <c r="H50" s="12">
        <f>G50*0.14</f>
        <v>35.7224</v>
      </c>
      <c r="I50" s="13">
        <f>G50*0.22</f>
        <v>56.135199999999998</v>
      </c>
      <c r="J50" s="13">
        <f>G50+H50+I50</f>
        <v>347.01760000000002</v>
      </c>
      <c r="K50" s="13">
        <f>J50*1.1</f>
        <v>381.71936000000005</v>
      </c>
      <c r="L50" s="7"/>
      <c r="M50" s="4" t="s">
        <v>1127</v>
      </c>
      <c r="N50" s="7" t="s">
        <v>1233</v>
      </c>
      <c r="O50" s="8" t="s">
        <v>1131</v>
      </c>
      <c r="P50" s="10">
        <v>45841</v>
      </c>
    </row>
    <row r="51" spans="1:16" ht="75" x14ac:dyDescent="0.2">
      <c r="A51" s="3" t="s">
        <v>89</v>
      </c>
      <c r="B51" s="4" t="s">
        <v>89</v>
      </c>
      <c r="C51" s="4" t="s">
        <v>1064</v>
      </c>
      <c r="D51" s="4" t="s">
        <v>353</v>
      </c>
      <c r="E51" s="4" t="s">
        <v>141</v>
      </c>
      <c r="F51" s="5">
        <v>30</v>
      </c>
      <c r="G51" s="6">
        <v>145.16999999999999</v>
      </c>
      <c r="H51" s="12">
        <f>G51*0.14</f>
        <v>20.323799999999999</v>
      </c>
      <c r="I51" s="13">
        <f>G51*0.22</f>
        <v>31.937399999999997</v>
      </c>
      <c r="J51" s="13">
        <f>G51+H51+I51</f>
        <v>197.43119999999999</v>
      </c>
      <c r="K51" s="13">
        <f>J51*1.1</f>
        <v>217.17431999999999</v>
      </c>
      <c r="L51" s="7"/>
      <c r="M51" s="4" t="s">
        <v>377</v>
      </c>
      <c r="N51" s="7" t="s">
        <v>1233</v>
      </c>
      <c r="O51" s="8" t="s">
        <v>378</v>
      </c>
      <c r="P51" s="10">
        <v>45841</v>
      </c>
    </row>
    <row r="52" spans="1:16" ht="75" x14ac:dyDescent="0.2">
      <c r="A52" s="3" t="s">
        <v>89</v>
      </c>
      <c r="B52" s="4" t="s">
        <v>89</v>
      </c>
      <c r="C52" s="4" t="s">
        <v>1064</v>
      </c>
      <c r="D52" s="4" t="s">
        <v>353</v>
      </c>
      <c r="E52" s="4" t="s">
        <v>141</v>
      </c>
      <c r="F52" s="5">
        <v>30</v>
      </c>
      <c r="G52" s="6">
        <v>145.16999999999999</v>
      </c>
      <c r="H52" s="12">
        <f>G52*0.14</f>
        <v>20.323799999999999</v>
      </c>
      <c r="I52" s="13">
        <f>G52*0.22</f>
        <v>31.937399999999997</v>
      </c>
      <c r="J52" s="13">
        <f>G52+H52+I52</f>
        <v>197.43119999999999</v>
      </c>
      <c r="K52" s="13">
        <f>J52*1.1</f>
        <v>217.17431999999999</v>
      </c>
      <c r="L52" s="7"/>
      <c r="M52" s="4" t="s">
        <v>377</v>
      </c>
      <c r="N52" s="7" t="s">
        <v>1233</v>
      </c>
      <c r="O52" s="8" t="s">
        <v>608</v>
      </c>
      <c r="P52" s="10">
        <v>45841</v>
      </c>
    </row>
    <row r="53" spans="1:16" ht="75" x14ac:dyDescent="0.2">
      <c r="A53" s="3" t="s">
        <v>89</v>
      </c>
      <c r="B53" s="4" t="s">
        <v>89</v>
      </c>
      <c r="C53" s="4" t="s">
        <v>516</v>
      </c>
      <c r="D53" s="4" t="s">
        <v>353</v>
      </c>
      <c r="E53" s="4" t="s">
        <v>141</v>
      </c>
      <c r="F53" s="5">
        <v>30</v>
      </c>
      <c r="G53" s="6">
        <v>145.16999999999999</v>
      </c>
      <c r="H53" s="12">
        <f>G53*0.14</f>
        <v>20.323799999999999</v>
      </c>
      <c r="I53" s="13">
        <f>G53*0.22</f>
        <v>31.937399999999997</v>
      </c>
      <c r="J53" s="13">
        <f>G53+H53+I53</f>
        <v>197.43119999999999</v>
      </c>
      <c r="K53" s="13">
        <f>J53*1.1</f>
        <v>217.17431999999999</v>
      </c>
      <c r="L53" s="7"/>
      <c r="M53" s="4" t="s">
        <v>1127</v>
      </c>
      <c r="N53" s="7" t="s">
        <v>1233</v>
      </c>
      <c r="O53" s="8" t="s">
        <v>1132</v>
      </c>
      <c r="P53" s="10">
        <v>45841</v>
      </c>
    </row>
    <row r="54" spans="1:16" ht="75" x14ac:dyDescent="0.2">
      <c r="A54" s="3" t="s">
        <v>89</v>
      </c>
      <c r="B54" s="4" t="s">
        <v>281</v>
      </c>
      <c r="C54" s="4" t="s">
        <v>190</v>
      </c>
      <c r="D54" s="4" t="s">
        <v>890</v>
      </c>
      <c r="E54" s="4" t="s">
        <v>141</v>
      </c>
      <c r="F54" s="5">
        <v>30</v>
      </c>
      <c r="G54" s="6">
        <v>227.46</v>
      </c>
      <c r="H54" s="12">
        <f>G54*0.14</f>
        <v>31.844400000000004</v>
      </c>
      <c r="I54" s="13">
        <f>G54*0.22</f>
        <v>50.041200000000003</v>
      </c>
      <c r="J54" s="13">
        <f>G54+H54+I54</f>
        <v>309.34559999999999</v>
      </c>
      <c r="K54" s="13">
        <f>J54*1.1</f>
        <v>340.28016000000002</v>
      </c>
      <c r="L54" s="7"/>
      <c r="M54" s="4" t="s">
        <v>1135</v>
      </c>
      <c r="N54" s="7" t="s">
        <v>1036</v>
      </c>
      <c r="O54" s="8" t="s">
        <v>1137</v>
      </c>
      <c r="P54" s="10">
        <v>45842</v>
      </c>
    </row>
    <row r="55" spans="1:16" ht="75" x14ac:dyDescent="0.2">
      <c r="A55" s="3" t="s">
        <v>89</v>
      </c>
      <c r="B55" s="4" t="s">
        <v>281</v>
      </c>
      <c r="C55" s="4" t="s">
        <v>189</v>
      </c>
      <c r="D55" s="4" t="s">
        <v>890</v>
      </c>
      <c r="E55" s="4" t="s">
        <v>141</v>
      </c>
      <c r="F55" s="5">
        <v>30</v>
      </c>
      <c r="G55" s="6">
        <v>269.04000000000002</v>
      </c>
      <c r="H55" s="12">
        <f>G55*0.14</f>
        <v>37.665600000000005</v>
      </c>
      <c r="I55" s="13">
        <f>G55*0.22</f>
        <v>59.188800000000008</v>
      </c>
      <c r="J55" s="13">
        <f>G55+H55+I55</f>
        <v>365.89440000000002</v>
      </c>
      <c r="K55" s="13">
        <f>J55*1.1</f>
        <v>402.48384000000004</v>
      </c>
      <c r="L55" s="7"/>
      <c r="M55" s="4" t="s">
        <v>282</v>
      </c>
      <c r="N55" s="7" t="s">
        <v>1036</v>
      </c>
      <c r="O55" s="8" t="s">
        <v>283</v>
      </c>
      <c r="P55" s="10">
        <v>45842</v>
      </c>
    </row>
    <row r="56" spans="1:16" ht="75" x14ac:dyDescent="0.2">
      <c r="A56" s="3" t="s">
        <v>89</v>
      </c>
      <c r="B56" s="4" t="s">
        <v>281</v>
      </c>
      <c r="C56" s="4" t="s">
        <v>189</v>
      </c>
      <c r="D56" s="4" t="s">
        <v>890</v>
      </c>
      <c r="E56" s="4" t="s">
        <v>141</v>
      </c>
      <c r="F56" s="5">
        <v>30</v>
      </c>
      <c r="G56" s="6">
        <v>269.04000000000002</v>
      </c>
      <c r="H56" s="12">
        <f>G56*0.14</f>
        <v>37.665600000000005</v>
      </c>
      <c r="I56" s="13">
        <f>G56*0.22</f>
        <v>59.188800000000008</v>
      </c>
      <c r="J56" s="13">
        <f>G56+H56+I56</f>
        <v>365.89440000000002</v>
      </c>
      <c r="K56" s="13">
        <f>J56*1.1</f>
        <v>402.48384000000004</v>
      </c>
      <c r="L56" s="7"/>
      <c r="M56" s="4" t="s">
        <v>1135</v>
      </c>
      <c r="N56" s="7" t="s">
        <v>1036</v>
      </c>
      <c r="O56" s="8" t="s">
        <v>1136</v>
      </c>
      <c r="P56" s="10">
        <v>45842</v>
      </c>
    </row>
    <row r="57" spans="1:16" ht="90" x14ac:dyDescent="0.2">
      <c r="A57" s="3" t="s">
        <v>16</v>
      </c>
      <c r="B57" s="4" t="s">
        <v>386</v>
      </c>
      <c r="C57" s="4" t="s">
        <v>324</v>
      </c>
      <c r="D57" s="4" t="s">
        <v>553</v>
      </c>
      <c r="E57" s="4" t="s">
        <v>433</v>
      </c>
      <c r="F57" s="5">
        <v>10</v>
      </c>
      <c r="G57" s="6">
        <v>49.22</v>
      </c>
      <c r="H57" s="12">
        <f>G57*0.17</f>
        <v>8.3673999999999999</v>
      </c>
      <c r="I57" s="13">
        <f>G57*0.3</f>
        <v>14.765999999999998</v>
      </c>
      <c r="J57" s="13">
        <f>G57+H57+I57</f>
        <v>72.353399999999993</v>
      </c>
      <c r="K57" s="13">
        <f>J57*1.1</f>
        <v>79.588740000000001</v>
      </c>
      <c r="L57" s="7"/>
      <c r="M57" s="4" t="s">
        <v>387</v>
      </c>
      <c r="N57" s="7" t="s">
        <v>1296</v>
      </c>
      <c r="O57" s="8" t="s">
        <v>388</v>
      </c>
      <c r="P57" s="10">
        <v>45841</v>
      </c>
    </row>
    <row r="58" spans="1:16" ht="120" x14ac:dyDescent="0.2">
      <c r="A58" s="3" t="s">
        <v>17</v>
      </c>
      <c r="B58" s="4" t="s">
        <v>496</v>
      </c>
      <c r="C58" s="4" t="s">
        <v>357</v>
      </c>
      <c r="D58" s="4" t="s">
        <v>331</v>
      </c>
      <c r="E58" s="4" t="s">
        <v>148</v>
      </c>
      <c r="F58" s="5">
        <v>30</v>
      </c>
      <c r="G58" s="6">
        <v>179.74</v>
      </c>
      <c r="H58" s="12">
        <f>G58*0.14</f>
        <v>25.163600000000002</v>
      </c>
      <c r="I58" s="13">
        <f>G58*0.22</f>
        <v>39.5428</v>
      </c>
      <c r="J58" s="13">
        <f>G58+H58+I58</f>
        <v>244.44640000000001</v>
      </c>
      <c r="K58" s="13">
        <f>J58*1.1</f>
        <v>268.89104000000003</v>
      </c>
      <c r="L58" s="7"/>
      <c r="M58" s="4" t="s">
        <v>403</v>
      </c>
      <c r="N58" s="7" t="s">
        <v>1601</v>
      </c>
      <c r="O58" s="8" t="s">
        <v>498</v>
      </c>
      <c r="P58" s="10">
        <v>45846</v>
      </c>
    </row>
    <row r="59" spans="1:16" ht="120" x14ac:dyDescent="0.2">
      <c r="A59" s="3" t="s">
        <v>17</v>
      </c>
      <c r="B59" s="4" t="s">
        <v>496</v>
      </c>
      <c r="C59" s="4" t="s">
        <v>357</v>
      </c>
      <c r="D59" s="4" t="s">
        <v>331</v>
      </c>
      <c r="E59" s="4" t="s">
        <v>148</v>
      </c>
      <c r="F59" s="5">
        <v>30</v>
      </c>
      <c r="G59" s="6">
        <v>179.74</v>
      </c>
      <c r="H59" s="12">
        <f>G59*0.14</f>
        <v>25.163600000000002</v>
      </c>
      <c r="I59" s="13">
        <f>G59*0.22</f>
        <v>39.5428</v>
      </c>
      <c r="J59" s="13">
        <f>G59+H59+I59</f>
        <v>244.44640000000001</v>
      </c>
      <c r="K59" s="13">
        <f>J59*1.1</f>
        <v>268.89104000000003</v>
      </c>
      <c r="L59" s="7"/>
      <c r="M59" s="4" t="s">
        <v>915</v>
      </c>
      <c r="N59" s="7" t="s">
        <v>1601</v>
      </c>
      <c r="O59" s="8" t="s">
        <v>916</v>
      </c>
      <c r="P59" s="10">
        <v>45846</v>
      </c>
    </row>
    <row r="60" spans="1:16" ht="120" x14ac:dyDescent="0.2">
      <c r="A60" s="3" t="s">
        <v>17</v>
      </c>
      <c r="B60" s="4" t="s">
        <v>496</v>
      </c>
      <c r="C60" s="4" t="s">
        <v>354</v>
      </c>
      <c r="D60" s="4" t="s">
        <v>331</v>
      </c>
      <c r="E60" s="4" t="s">
        <v>148</v>
      </c>
      <c r="F60" s="5">
        <v>30</v>
      </c>
      <c r="G60" s="6">
        <v>119.36</v>
      </c>
      <c r="H60" s="12">
        <f>G60*0.14</f>
        <v>16.7104</v>
      </c>
      <c r="I60" s="13">
        <f>G60*0.22</f>
        <v>26.2592</v>
      </c>
      <c r="J60" s="13">
        <f>G60+H60+I60</f>
        <v>162.3296</v>
      </c>
      <c r="K60" s="13">
        <f>J60*1.1</f>
        <v>178.56256000000002</v>
      </c>
      <c r="L60" s="7"/>
      <c r="M60" s="4" t="s">
        <v>403</v>
      </c>
      <c r="N60" s="7" t="s">
        <v>1601</v>
      </c>
      <c r="O60" s="8" t="s">
        <v>497</v>
      </c>
      <c r="P60" s="10">
        <v>45846</v>
      </c>
    </row>
    <row r="61" spans="1:16" ht="120" x14ac:dyDescent="0.2">
      <c r="A61" s="3" t="s">
        <v>17</v>
      </c>
      <c r="B61" s="4" t="s">
        <v>496</v>
      </c>
      <c r="C61" s="4" t="s">
        <v>354</v>
      </c>
      <c r="D61" s="4" t="s">
        <v>331</v>
      </c>
      <c r="E61" s="4" t="s">
        <v>148</v>
      </c>
      <c r="F61" s="5">
        <v>30</v>
      </c>
      <c r="G61" s="6">
        <v>119.36</v>
      </c>
      <c r="H61" s="12">
        <f>G61*0.14</f>
        <v>16.7104</v>
      </c>
      <c r="I61" s="13">
        <f>G61*0.22</f>
        <v>26.2592</v>
      </c>
      <c r="J61" s="13">
        <f>G61+H61+I61</f>
        <v>162.3296</v>
      </c>
      <c r="K61" s="13">
        <f>J61*1.1</f>
        <v>178.56256000000002</v>
      </c>
      <c r="L61" s="7"/>
      <c r="M61" s="4" t="s">
        <v>915</v>
      </c>
      <c r="N61" s="7" t="s">
        <v>1601</v>
      </c>
      <c r="O61" s="8" t="s">
        <v>917</v>
      </c>
      <c r="P61" s="10">
        <v>45846</v>
      </c>
    </row>
    <row r="62" spans="1:16" ht="120" x14ac:dyDescent="0.2">
      <c r="A62" s="3" t="s">
        <v>620</v>
      </c>
      <c r="B62" s="4" t="s">
        <v>1231</v>
      </c>
      <c r="C62" s="4" t="s">
        <v>1085</v>
      </c>
      <c r="D62" s="4" t="s">
        <v>295</v>
      </c>
      <c r="E62" s="4" t="s">
        <v>1052</v>
      </c>
      <c r="F62" s="5">
        <v>28</v>
      </c>
      <c r="G62" s="6">
        <v>11119.24</v>
      </c>
      <c r="H62" s="12">
        <f>G62*0.1</f>
        <v>1111.924</v>
      </c>
      <c r="I62" s="13">
        <f>G62*0.15</f>
        <v>1667.886</v>
      </c>
      <c r="J62" s="13">
        <f>G62+H62+I62</f>
        <v>13899.050000000001</v>
      </c>
      <c r="K62" s="13">
        <f>J62*1.1</f>
        <v>15288.955000000002</v>
      </c>
      <c r="L62" s="7"/>
      <c r="M62" s="4" t="s">
        <v>1107</v>
      </c>
      <c r="N62" s="7" t="s">
        <v>1230</v>
      </c>
      <c r="O62" s="8" t="s">
        <v>1109</v>
      </c>
      <c r="P62" s="10">
        <v>45841</v>
      </c>
    </row>
    <row r="63" spans="1:16" ht="90" x14ac:dyDescent="0.2">
      <c r="A63" s="3" t="s">
        <v>620</v>
      </c>
      <c r="B63" s="4" t="s">
        <v>1231</v>
      </c>
      <c r="C63" s="4" t="s">
        <v>1069</v>
      </c>
      <c r="D63" s="4" t="s">
        <v>295</v>
      </c>
      <c r="E63" s="4" t="s">
        <v>1052</v>
      </c>
      <c r="F63" s="5">
        <v>28</v>
      </c>
      <c r="G63" s="6">
        <v>11119.24</v>
      </c>
      <c r="H63" s="12">
        <f>G63*0.1</f>
        <v>1111.924</v>
      </c>
      <c r="I63" s="13">
        <f>G63*0.15</f>
        <v>1667.886</v>
      </c>
      <c r="J63" s="13">
        <f>G63+H63+I63</f>
        <v>13899.050000000001</v>
      </c>
      <c r="K63" s="13">
        <f>J63*1.1</f>
        <v>15288.955000000002</v>
      </c>
      <c r="L63" s="7"/>
      <c r="M63" s="4" t="s">
        <v>1107</v>
      </c>
      <c r="N63" s="7" t="s">
        <v>1230</v>
      </c>
      <c r="O63" s="8" t="s">
        <v>1108</v>
      </c>
      <c r="P63" s="10">
        <v>45841</v>
      </c>
    </row>
    <row r="64" spans="1:16" ht="120" x14ac:dyDescent="0.2">
      <c r="A64" s="3" t="s">
        <v>620</v>
      </c>
      <c r="B64" s="4" t="s">
        <v>1231</v>
      </c>
      <c r="C64" s="4" t="s">
        <v>1068</v>
      </c>
      <c r="D64" s="4" t="s">
        <v>295</v>
      </c>
      <c r="E64" s="4" t="s">
        <v>1052</v>
      </c>
      <c r="F64" s="5">
        <v>28</v>
      </c>
      <c r="G64" s="6">
        <v>11119.24</v>
      </c>
      <c r="H64" s="12">
        <f>G64*0.1</f>
        <v>1111.924</v>
      </c>
      <c r="I64" s="13">
        <f>G64*0.15</f>
        <v>1667.886</v>
      </c>
      <c r="J64" s="13">
        <f>G64+H64+I64</f>
        <v>13899.050000000001</v>
      </c>
      <c r="K64" s="13">
        <f>J64*1.1</f>
        <v>15288.955000000002</v>
      </c>
      <c r="L64" s="7"/>
      <c r="M64" s="4" t="s">
        <v>1107</v>
      </c>
      <c r="N64" s="7" t="s">
        <v>1230</v>
      </c>
      <c r="O64" s="8" t="s">
        <v>1110</v>
      </c>
      <c r="P64" s="10">
        <v>45841</v>
      </c>
    </row>
    <row r="65" spans="1:16" ht="105" x14ac:dyDescent="0.2">
      <c r="A65" s="3" t="s">
        <v>18</v>
      </c>
      <c r="B65" s="4" t="s">
        <v>1040</v>
      </c>
      <c r="C65" s="4" t="s">
        <v>1177</v>
      </c>
      <c r="D65" s="4" t="s">
        <v>353</v>
      </c>
      <c r="E65" s="4" t="s">
        <v>1039</v>
      </c>
      <c r="F65" s="5">
        <v>1</v>
      </c>
      <c r="G65" s="6">
        <v>5592.51</v>
      </c>
      <c r="H65" s="12">
        <f>G65*0.1</f>
        <v>559.25100000000009</v>
      </c>
      <c r="I65" s="13">
        <f>G65*0.15</f>
        <v>838.87649999999996</v>
      </c>
      <c r="J65" s="13">
        <f>G65+H65+I65</f>
        <v>6990.6375000000007</v>
      </c>
      <c r="K65" s="13">
        <f>J65*1.1</f>
        <v>7689.701250000001</v>
      </c>
      <c r="L65" s="7"/>
      <c r="M65" s="4" t="s">
        <v>1178</v>
      </c>
      <c r="N65" s="7" t="s">
        <v>1509</v>
      </c>
      <c r="O65" s="8" t="s">
        <v>1179</v>
      </c>
      <c r="P65" s="10">
        <v>45842</v>
      </c>
    </row>
    <row r="66" spans="1:16" ht="120" x14ac:dyDescent="0.2">
      <c r="A66" s="3" t="s">
        <v>18</v>
      </c>
      <c r="B66" s="4" t="s">
        <v>1040</v>
      </c>
      <c r="C66" s="4" t="s">
        <v>1099</v>
      </c>
      <c r="D66" s="4" t="s">
        <v>353</v>
      </c>
      <c r="E66" s="4" t="s">
        <v>1039</v>
      </c>
      <c r="F66" s="5">
        <v>1</v>
      </c>
      <c r="G66" s="6">
        <v>5592.51</v>
      </c>
      <c r="H66" s="12">
        <f>G66*0.1</f>
        <v>559.25100000000009</v>
      </c>
      <c r="I66" s="13">
        <f>G66*0.15</f>
        <v>838.87649999999996</v>
      </c>
      <c r="J66" s="13">
        <f>G66+H66+I66</f>
        <v>6990.6375000000007</v>
      </c>
      <c r="K66" s="13">
        <f>J66*1.1</f>
        <v>7689.701250000001</v>
      </c>
      <c r="L66" s="7"/>
      <c r="M66" s="4" t="s">
        <v>1100</v>
      </c>
      <c r="N66" s="7" t="s">
        <v>1509</v>
      </c>
      <c r="O66" s="8" t="s">
        <v>1101</v>
      </c>
      <c r="P66" s="10">
        <v>45842</v>
      </c>
    </row>
    <row r="67" spans="1:16" ht="120" x14ac:dyDescent="0.2">
      <c r="A67" s="3" t="s">
        <v>18</v>
      </c>
      <c r="B67" s="4" t="s">
        <v>1040</v>
      </c>
      <c r="C67" s="4" t="s">
        <v>1099</v>
      </c>
      <c r="D67" s="4" t="s">
        <v>353</v>
      </c>
      <c r="E67" s="4" t="s">
        <v>1039</v>
      </c>
      <c r="F67" s="5">
        <v>1</v>
      </c>
      <c r="G67" s="6">
        <v>5592.51</v>
      </c>
      <c r="H67" s="12">
        <f>G67*0.1</f>
        <v>559.25100000000009</v>
      </c>
      <c r="I67" s="13">
        <f>G67*0.15</f>
        <v>838.87649999999996</v>
      </c>
      <c r="J67" s="13">
        <f>G67+H67+I67</f>
        <v>6990.6375000000007</v>
      </c>
      <c r="K67" s="13">
        <f>J67*1.1</f>
        <v>7689.701250000001</v>
      </c>
      <c r="L67" s="7"/>
      <c r="M67" s="4" t="s">
        <v>1178</v>
      </c>
      <c r="N67" s="7" t="s">
        <v>1509</v>
      </c>
      <c r="O67" s="8" t="s">
        <v>1180</v>
      </c>
      <c r="P67" s="10">
        <v>45842</v>
      </c>
    </row>
    <row r="68" spans="1:16" ht="120" x14ac:dyDescent="0.2">
      <c r="A68" s="3" t="s">
        <v>1149</v>
      </c>
      <c r="B68" s="4" t="s">
        <v>1150</v>
      </c>
      <c r="C68" s="4" t="s">
        <v>1151</v>
      </c>
      <c r="D68" s="4" t="s">
        <v>1494</v>
      </c>
      <c r="E68" s="4" t="s">
        <v>1152</v>
      </c>
      <c r="F68" s="5">
        <v>1</v>
      </c>
      <c r="G68" s="6">
        <v>2512</v>
      </c>
      <c r="H68" s="12">
        <f>G68*0.1</f>
        <v>251.20000000000002</v>
      </c>
      <c r="I68" s="13">
        <f>G68*0.15</f>
        <v>376.8</v>
      </c>
      <c r="J68" s="13">
        <f>G68+H68+I68</f>
        <v>3140</v>
      </c>
      <c r="K68" s="13">
        <f>J68*1.1</f>
        <v>3454.0000000000005</v>
      </c>
      <c r="L68" s="7"/>
      <c r="M68" s="4" t="s">
        <v>1153</v>
      </c>
      <c r="N68" s="7" t="s">
        <v>1495</v>
      </c>
      <c r="O68" s="8" t="s">
        <v>1496</v>
      </c>
      <c r="P68" s="10">
        <v>45847</v>
      </c>
    </row>
    <row r="69" spans="1:16" ht="105" x14ac:dyDescent="0.2">
      <c r="A69" s="3" t="s">
        <v>359</v>
      </c>
      <c r="B69" s="4" t="s">
        <v>360</v>
      </c>
      <c r="C69" s="4" t="s">
        <v>361</v>
      </c>
      <c r="D69" s="4" t="s">
        <v>709</v>
      </c>
      <c r="E69" s="4" t="s">
        <v>1278</v>
      </c>
      <c r="F69" s="5">
        <v>30</v>
      </c>
      <c r="G69" s="6">
        <v>129000</v>
      </c>
      <c r="H69" s="12">
        <f>G69*0.1</f>
        <v>12900</v>
      </c>
      <c r="I69" s="13">
        <f>G69*0.15</f>
        <v>19350</v>
      </c>
      <c r="J69" s="13">
        <f>G69+H69+I69</f>
        <v>161250</v>
      </c>
      <c r="K69" s="13">
        <f>J69*1.1</f>
        <v>177375</v>
      </c>
      <c r="L69" s="7"/>
      <c r="M69" s="4" t="s">
        <v>1279</v>
      </c>
      <c r="N69" s="7" t="s">
        <v>1280</v>
      </c>
      <c r="O69" s="8" t="s">
        <v>363</v>
      </c>
      <c r="P69" s="10">
        <v>45840</v>
      </c>
    </row>
    <row r="70" spans="1:16" ht="150" x14ac:dyDescent="0.2">
      <c r="A70" s="3" t="s">
        <v>359</v>
      </c>
      <c r="B70" s="4" t="s">
        <v>360</v>
      </c>
      <c r="C70" s="4" t="s">
        <v>361</v>
      </c>
      <c r="D70" s="4" t="s">
        <v>362</v>
      </c>
      <c r="E70" s="4" t="s">
        <v>1278</v>
      </c>
      <c r="F70" s="5">
        <v>30</v>
      </c>
      <c r="G70" s="6">
        <v>129000</v>
      </c>
      <c r="H70" s="12">
        <f>G70*0.1</f>
        <v>12900</v>
      </c>
      <c r="I70" s="13">
        <f>G70*0.15</f>
        <v>19350</v>
      </c>
      <c r="J70" s="13">
        <f>G70+H70+I70</f>
        <v>161250</v>
      </c>
      <c r="K70" s="13">
        <f>J70*1.1</f>
        <v>177375</v>
      </c>
      <c r="L70" s="7"/>
      <c r="M70" s="4" t="s">
        <v>1279</v>
      </c>
      <c r="N70" s="7" t="s">
        <v>1280</v>
      </c>
      <c r="O70" s="8" t="s">
        <v>923</v>
      </c>
      <c r="P70" s="10">
        <v>45840</v>
      </c>
    </row>
    <row r="71" spans="1:16" ht="180" x14ac:dyDescent="0.2">
      <c r="A71" s="3" t="s">
        <v>1553</v>
      </c>
      <c r="B71" s="4" t="s">
        <v>1554</v>
      </c>
      <c r="C71" s="4" t="s">
        <v>1555</v>
      </c>
      <c r="D71" s="4" t="s">
        <v>910</v>
      </c>
      <c r="E71" s="4" t="s">
        <v>1556</v>
      </c>
      <c r="F71" s="5">
        <v>1</v>
      </c>
      <c r="G71" s="6">
        <v>3946.56</v>
      </c>
      <c r="H71" s="12">
        <f>G71*0.1</f>
        <v>394.65600000000001</v>
      </c>
      <c r="I71" s="13">
        <f>G71*0.15</f>
        <v>591.98399999999992</v>
      </c>
      <c r="J71" s="13">
        <f>G71+H71+I71</f>
        <v>4933.2000000000007</v>
      </c>
      <c r="K71" s="13">
        <f>J71*1.1</f>
        <v>5426.5200000000013</v>
      </c>
      <c r="L71" s="7"/>
      <c r="M71" s="4" t="s">
        <v>1557</v>
      </c>
      <c r="N71" s="7" t="s">
        <v>1558</v>
      </c>
      <c r="O71" s="8" t="s">
        <v>1559</v>
      </c>
      <c r="P71" s="10">
        <v>45846</v>
      </c>
    </row>
    <row r="72" spans="1:16" ht="75" x14ac:dyDescent="0.2">
      <c r="A72" s="3" t="s">
        <v>169</v>
      </c>
      <c r="B72" s="4" t="s">
        <v>169</v>
      </c>
      <c r="C72" s="4" t="s">
        <v>1329</v>
      </c>
      <c r="D72" s="4" t="s">
        <v>353</v>
      </c>
      <c r="E72" s="4" t="s">
        <v>170</v>
      </c>
      <c r="F72" s="5">
        <v>28</v>
      </c>
      <c r="G72" s="6">
        <v>555.72</v>
      </c>
      <c r="H72" s="12">
        <f>G72*0.1</f>
        <v>55.572000000000003</v>
      </c>
      <c r="I72" s="13">
        <f>G72*0.15</f>
        <v>83.358000000000004</v>
      </c>
      <c r="J72" s="13">
        <f>G72+H72+I72</f>
        <v>694.65000000000009</v>
      </c>
      <c r="K72" s="13">
        <f>J72*1.1</f>
        <v>764.11500000000012</v>
      </c>
      <c r="L72" s="7"/>
      <c r="M72" s="4" t="s">
        <v>1094</v>
      </c>
      <c r="N72" s="7" t="s">
        <v>1330</v>
      </c>
      <c r="O72" s="8" t="s">
        <v>1095</v>
      </c>
      <c r="P72" s="10">
        <v>45841</v>
      </c>
    </row>
    <row r="73" spans="1:16" ht="90" x14ac:dyDescent="0.2">
      <c r="A73" s="3" t="s">
        <v>78</v>
      </c>
      <c r="B73" s="4" t="s">
        <v>563</v>
      </c>
      <c r="C73" s="4" t="s">
        <v>178</v>
      </c>
      <c r="D73" s="4" t="s">
        <v>525</v>
      </c>
      <c r="E73" s="4" t="s">
        <v>177</v>
      </c>
      <c r="F73" s="5">
        <v>1</v>
      </c>
      <c r="G73" s="6">
        <v>1470.17</v>
      </c>
      <c r="H73" s="12">
        <f>G73*0.1</f>
        <v>147.01700000000002</v>
      </c>
      <c r="I73" s="13">
        <f>G73*0.15</f>
        <v>220.52549999999999</v>
      </c>
      <c r="J73" s="13">
        <f>G73+H73+I73</f>
        <v>1837.7125000000001</v>
      </c>
      <c r="K73" s="13">
        <f>J73*1.1</f>
        <v>2021.4837500000003</v>
      </c>
      <c r="L73" s="7"/>
      <c r="M73" s="4" t="s">
        <v>564</v>
      </c>
      <c r="N73" s="7" t="s">
        <v>1605</v>
      </c>
      <c r="O73" s="8" t="s">
        <v>565</v>
      </c>
      <c r="P73" s="10">
        <v>45845</v>
      </c>
    </row>
    <row r="74" spans="1:16" ht="90" x14ac:dyDescent="0.2">
      <c r="A74" s="3" t="s">
        <v>78</v>
      </c>
      <c r="B74" s="4" t="s">
        <v>563</v>
      </c>
      <c r="C74" s="4" t="s">
        <v>164</v>
      </c>
      <c r="D74" s="4" t="s">
        <v>525</v>
      </c>
      <c r="E74" s="4" t="s">
        <v>177</v>
      </c>
      <c r="F74" s="5">
        <v>1</v>
      </c>
      <c r="G74" s="6">
        <v>7350.86</v>
      </c>
      <c r="H74" s="12">
        <f>G74*0.1</f>
        <v>735.08600000000001</v>
      </c>
      <c r="I74" s="13">
        <f>G74*0.15</f>
        <v>1102.6289999999999</v>
      </c>
      <c r="J74" s="13">
        <f>G74+H74+I74</f>
        <v>9188.5750000000007</v>
      </c>
      <c r="K74" s="13">
        <f>J74*1.1</f>
        <v>10107.432500000001</v>
      </c>
      <c r="L74" s="7"/>
      <c r="M74" s="4" t="s">
        <v>564</v>
      </c>
      <c r="N74" s="7" t="s">
        <v>1605</v>
      </c>
      <c r="O74" s="8" t="s">
        <v>566</v>
      </c>
      <c r="P74" s="10">
        <v>45845</v>
      </c>
    </row>
    <row r="75" spans="1:16" ht="210" x14ac:dyDescent="0.2">
      <c r="A75" s="3" t="s">
        <v>19</v>
      </c>
      <c r="B75" s="4" t="s">
        <v>624</v>
      </c>
      <c r="C75" s="4" t="s">
        <v>319</v>
      </c>
      <c r="D75" s="4" t="s">
        <v>351</v>
      </c>
      <c r="E75" s="4" t="s">
        <v>151</v>
      </c>
      <c r="F75" s="5">
        <v>30</v>
      </c>
      <c r="G75" s="6">
        <v>87</v>
      </c>
      <c r="H75" s="12">
        <f>G75*0.17</f>
        <v>14.790000000000001</v>
      </c>
      <c r="I75" s="13">
        <f>G75*0.3</f>
        <v>26.099999999999998</v>
      </c>
      <c r="J75" s="13">
        <f>G75+H75+I75</f>
        <v>127.89</v>
      </c>
      <c r="K75" s="13">
        <f>J75*1.1</f>
        <v>140.679</v>
      </c>
      <c r="L75" s="7"/>
      <c r="M75" s="4" t="s">
        <v>800</v>
      </c>
      <c r="N75" s="7" t="s">
        <v>1318</v>
      </c>
      <c r="O75" s="8" t="s">
        <v>801</v>
      </c>
      <c r="P75" s="10">
        <v>45841</v>
      </c>
    </row>
    <row r="76" spans="1:16" ht="90" x14ac:dyDescent="0.2">
      <c r="A76" s="3" t="s">
        <v>20</v>
      </c>
      <c r="B76" s="4" t="s">
        <v>21</v>
      </c>
      <c r="C76" s="4" t="s">
        <v>1103</v>
      </c>
      <c r="D76" s="4" t="s">
        <v>317</v>
      </c>
      <c r="E76" s="4" t="s">
        <v>252</v>
      </c>
      <c r="F76" s="5">
        <v>10</v>
      </c>
      <c r="G76" s="6">
        <v>104.84</v>
      </c>
      <c r="H76" s="12">
        <f>G76*0.14</f>
        <v>14.677600000000002</v>
      </c>
      <c r="I76" s="13">
        <f>G76*0.22</f>
        <v>23.064800000000002</v>
      </c>
      <c r="J76" s="13">
        <f>G76+H76+I76</f>
        <v>142.58240000000001</v>
      </c>
      <c r="K76" s="13">
        <f>J76*1.1</f>
        <v>156.84064000000001</v>
      </c>
      <c r="L76" s="7"/>
      <c r="M76" s="4" t="s">
        <v>1054</v>
      </c>
      <c r="N76" s="7" t="s">
        <v>1315</v>
      </c>
      <c r="O76" s="8" t="s">
        <v>1055</v>
      </c>
      <c r="P76" s="10">
        <v>45841</v>
      </c>
    </row>
    <row r="77" spans="1:16" ht="90" x14ac:dyDescent="0.2">
      <c r="A77" s="3" t="s">
        <v>20</v>
      </c>
      <c r="B77" s="4" t="s">
        <v>21</v>
      </c>
      <c r="C77" s="4" t="s">
        <v>1104</v>
      </c>
      <c r="D77" s="4" t="s">
        <v>317</v>
      </c>
      <c r="E77" s="4" t="s">
        <v>252</v>
      </c>
      <c r="F77" s="5">
        <v>10</v>
      </c>
      <c r="G77" s="6">
        <v>108.61</v>
      </c>
      <c r="H77" s="12">
        <f>G77*0.14</f>
        <v>15.205400000000001</v>
      </c>
      <c r="I77" s="13">
        <f>G77*0.22</f>
        <v>23.894200000000001</v>
      </c>
      <c r="J77" s="13">
        <f>G77+H77+I77</f>
        <v>147.70959999999999</v>
      </c>
      <c r="K77" s="13">
        <f>J77*1.1</f>
        <v>162.48056</v>
      </c>
      <c r="L77" s="7"/>
      <c r="M77" s="4" t="s">
        <v>1054</v>
      </c>
      <c r="N77" s="7" t="s">
        <v>1315</v>
      </c>
      <c r="O77" s="8" t="s">
        <v>1056</v>
      </c>
      <c r="P77" s="10">
        <v>45841</v>
      </c>
    </row>
    <row r="78" spans="1:16" ht="210" x14ac:dyDescent="0.2">
      <c r="A78" s="3" t="s">
        <v>92</v>
      </c>
      <c r="B78" s="4" t="s">
        <v>93</v>
      </c>
      <c r="C78" s="4" t="s">
        <v>677</v>
      </c>
      <c r="D78" s="4" t="s">
        <v>310</v>
      </c>
      <c r="E78" s="4" t="s">
        <v>197</v>
      </c>
      <c r="F78" s="5">
        <v>1</v>
      </c>
      <c r="G78" s="6">
        <v>10.34</v>
      </c>
      <c r="H78" s="12">
        <f>G78*0.17</f>
        <v>1.7578</v>
      </c>
      <c r="I78" s="13">
        <f>G78*0.3</f>
        <v>3.1019999999999999</v>
      </c>
      <c r="J78" s="13">
        <f>G78+H78+I78</f>
        <v>15.1998</v>
      </c>
      <c r="K78" s="13">
        <f>J78*1.1</f>
        <v>16.71978</v>
      </c>
      <c r="L78" s="7"/>
      <c r="M78" s="4" t="s">
        <v>94</v>
      </c>
      <c r="N78" s="7" t="s">
        <v>1239</v>
      </c>
      <c r="O78" s="8" t="s">
        <v>95</v>
      </c>
      <c r="P78" s="10">
        <v>45841</v>
      </c>
    </row>
    <row r="79" spans="1:16" ht="75" x14ac:dyDescent="0.2">
      <c r="A79" s="3" t="s">
        <v>62</v>
      </c>
      <c r="B79" s="4" t="s">
        <v>332</v>
      </c>
      <c r="C79" s="4" t="s">
        <v>483</v>
      </c>
      <c r="D79" s="4" t="s">
        <v>305</v>
      </c>
      <c r="E79" s="4" t="s">
        <v>263</v>
      </c>
      <c r="F79" s="5">
        <v>1</v>
      </c>
      <c r="G79" s="6">
        <v>56.77</v>
      </c>
      <c r="H79" s="12">
        <f>G79*0.17</f>
        <v>9.6509000000000018</v>
      </c>
      <c r="I79" s="13">
        <f>G79*0.3</f>
        <v>17.030999999999999</v>
      </c>
      <c r="J79" s="13">
        <f>G79+H79+I79</f>
        <v>83.451899999999995</v>
      </c>
      <c r="K79" s="13">
        <f>J79*1.1</f>
        <v>91.797089999999997</v>
      </c>
      <c r="L79" s="7"/>
      <c r="M79" s="4" t="s">
        <v>333</v>
      </c>
      <c r="N79" s="7" t="s">
        <v>1544</v>
      </c>
      <c r="O79" s="8" t="s">
        <v>666</v>
      </c>
      <c r="P79" s="10">
        <v>45845</v>
      </c>
    </row>
    <row r="80" spans="1:16" ht="75" x14ac:dyDescent="0.2">
      <c r="A80" s="3" t="s">
        <v>62</v>
      </c>
      <c r="B80" s="4" t="s">
        <v>332</v>
      </c>
      <c r="C80" s="4" t="s">
        <v>483</v>
      </c>
      <c r="D80" s="4" t="s">
        <v>305</v>
      </c>
      <c r="E80" s="4" t="s">
        <v>263</v>
      </c>
      <c r="F80" s="5">
        <v>1</v>
      </c>
      <c r="G80" s="6">
        <v>56.77</v>
      </c>
      <c r="H80" s="12">
        <f>G80*0.17</f>
        <v>9.6509000000000018</v>
      </c>
      <c r="I80" s="13">
        <f>G80*0.3</f>
        <v>17.030999999999999</v>
      </c>
      <c r="J80" s="13">
        <f>G80+H80+I80</f>
        <v>83.451899999999995</v>
      </c>
      <c r="K80" s="13">
        <f>J80*1.1</f>
        <v>91.797089999999997</v>
      </c>
      <c r="L80" s="7"/>
      <c r="M80" s="4" t="s">
        <v>358</v>
      </c>
      <c r="N80" s="7" t="s">
        <v>1544</v>
      </c>
      <c r="O80" s="8" t="s">
        <v>913</v>
      </c>
      <c r="P80" s="10">
        <v>45845</v>
      </c>
    </row>
    <row r="81" spans="1:16" ht="105" x14ac:dyDescent="0.2">
      <c r="A81" s="3" t="s">
        <v>110</v>
      </c>
      <c r="B81" s="4" t="s">
        <v>110</v>
      </c>
      <c r="C81" s="4" t="s">
        <v>289</v>
      </c>
      <c r="D81" s="4" t="s">
        <v>293</v>
      </c>
      <c r="E81" s="4" t="s">
        <v>290</v>
      </c>
      <c r="F81" s="5">
        <v>50</v>
      </c>
      <c r="G81" s="6">
        <v>34.04</v>
      </c>
      <c r="H81" s="12">
        <f>G81*0.17</f>
        <v>5.7868000000000004</v>
      </c>
      <c r="I81" s="13">
        <f>G81*0.3</f>
        <v>10.212</v>
      </c>
      <c r="J81" s="13">
        <f>G81+H81+I81</f>
        <v>50.038799999999995</v>
      </c>
      <c r="K81" s="13">
        <f>J81*1.1</f>
        <v>55.042679999999997</v>
      </c>
      <c r="L81" s="7"/>
      <c r="M81" s="4" t="s">
        <v>287</v>
      </c>
      <c r="N81" s="7" t="s">
        <v>1543</v>
      </c>
      <c r="O81" s="8" t="s">
        <v>288</v>
      </c>
      <c r="P81" s="10">
        <v>45845</v>
      </c>
    </row>
    <row r="82" spans="1:16" ht="105" x14ac:dyDescent="0.2">
      <c r="A82" s="3" t="s">
        <v>110</v>
      </c>
      <c r="B82" s="4" t="s">
        <v>110</v>
      </c>
      <c r="C82" s="4" t="s">
        <v>289</v>
      </c>
      <c r="D82" s="4" t="s">
        <v>293</v>
      </c>
      <c r="E82" s="4" t="s">
        <v>216</v>
      </c>
      <c r="F82" s="5">
        <v>50</v>
      </c>
      <c r="G82" s="6">
        <v>34.04</v>
      </c>
      <c r="H82" s="12">
        <f>G82*0.17</f>
        <v>5.7868000000000004</v>
      </c>
      <c r="I82" s="13">
        <f>G82*0.3</f>
        <v>10.212</v>
      </c>
      <c r="J82" s="13">
        <f>G82+H82+I82</f>
        <v>50.038799999999995</v>
      </c>
      <c r="K82" s="13">
        <f>J82*1.1</f>
        <v>55.042679999999997</v>
      </c>
      <c r="L82" s="7"/>
      <c r="M82" s="4" t="s">
        <v>1123</v>
      </c>
      <c r="N82" s="7" t="s">
        <v>1543</v>
      </c>
      <c r="O82" s="8" t="s">
        <v>1124</v>
      </c>
      <c r="P82" s="10">
        <v>45845</v>
      </c>
    </row>
    <row r="83" spans="1:16" ht="105" x14ac:dyDescent="0.2">
      <c r="A83" s="3" t="s">
        <v>110</v>
      </c>
      <c r="B83" s="4" t="s">
        <v>110</v>
      </c>
      <c r="C83" s="4" t="s">
        <v>291</v>
      </c>
      <c r="D83" s="4" t="s">
        <v>293</v>
      </c>
      <c r="E83" s="4" t="s">
        <v>290</v>
      </c>
      <c r="F83" s="5">
        <v>100</v>
      </c>
      <c r="G83" s="6">
        <v>64.69</v>
      </c>
      <c r="H83" s="12">
        <f>G83*0.17</f>
        <v>10.997300000000001</v>
      </c>
      <c r="I83" s="13">
        <f>G83*0.3</f>
        <v>19.407</v>
      </c>
      <c r="J83" s="13">
        <f>G83+H83+I83</f>
        <v>95.09429999999999</v>
      </c>
      <c r="K83" s="13">
        <f>J83*1.1</f>
        <v>104.60373</v>
      </c>
      <c r="L83" s="7"/>
      <c r="M83" s="4" t="s">
        <v>287</v>
      </c>
      <c r="N83" s="7" t="s">
        <v>1518</v>
      </c>
      <c r="O83" s="8" t="s">
        <v>292</v>
      </c>
      <c r="P83" s="10">
        <v>45842</v>
      </c>
    </row>
    <row r="84" spans="1:16" ht="105" x14ac:dyDescent="0.2">
      <c r="A84" s="3" t="s">
        <v>110</v>
      </c>
      <c r="B84" s="4" t="s">
        <v>110</v>
      </c>
      <c r="C84" s="4" t="s">
        <v>291</v>
      </c>
      <c r="D84" s="4" t="s">
        <v>293</v>
      </c>
      <c r="E84" s="4" t="s">
        <v>216</v>
      </c>
      <c r="F84" s="5">
        <v>100</v>
      </c>
      <c r="G84" s="6">
        <v>64.69</v>
      </c>
      <c r="H84" s="12">
        <f>G84*0.17</f>
        <v>10.997300000000001</v>
      </c>
      <c r="I84" s="13">
        <f>G84*0.3</f>
        <v>19.407</v>
      </c>
      <c r="J84" s="13">
        <f>G84+H84+I84</f>
        <v>95.09429999999999</v>
      </c>
      <c r="K84" s="13">
        <f>J84*1.1</f>
        <v>104.60373</v>
      </c>
      <c r="L84" s="7"/>
      <c r="M84" s="4" t="s">
        <v>1123</v>
      </c>
      <c r="N84" s="7" t="s">
        <v>1518</v>
      </c>
      <c r="O84" s="8" t="s">
        <v>1125</v>
      </c>
      <c r="P84" s="10">
        <v>45842</v>
      </c>
    </row>
    <row r="85" spans="1:16" ht="105" x14ac:dyDescent="0.2">
      <c r="A85" s="3" t="s">
        <v>63</v>
      </c>
      <c r="B85" s="4" t="s">
        <v>1537</v>
      </c>
      <c r="C85" s="4" t="s">
        <v>1117</v>
      </c>
      <c r="D85" s="4" t="s">
        <v>328</v>
      </c>
      <c r="E85" s="4" t="s">
        <v>174</v>
      </c>
      <c r="F85" s="5">
        <v>60</v>
      </c>
      <c r="G85" s="6">
        <v>2426.6999999999998</v>
      </c>
      <c r="H85" s="12">
        <f>G85*0.1</f>
        <v>242.67</v>
      </c>
      <c r="I85" s="13">
        <f>G85*0.15</f>
        <v>364.00499999999994</v>
      </c>
      <c r="J85" s="13">
        <f>G85+H85+I85</f>
        <v>3033.375</v>
      </c>
      <c r="K85" s="13">
        <f>J85*1.1</f>
        <v>3336.7125000000001</v>
      </c>
      <c r="L85" s="7"/>
      <c r="M85" s="4" t="s">
        <v>1538</v>
      </c>
      <c r="N85" s="7" t="s">
        <v>1539</v>
      </c>
      <c r="O85" s="8" t="s">
        <v>1541</v>
      </c>
      <c r="P85" s="10">
        <v>45845</v>
      </c>
    </row>
    <row r="86" spans="1:16" ht="105" x14ac:dyDescent="0.2">
      <c r="A86" s="3" t="s">
        <v>63</v>
      </c>
      <c r="B86" s="4" t="s">
        <v>1537</v>
      </c>
      <c r="C86" s="4" t="s">
        <v>1116</v>
      </c>
      <c r="D86" s="4" t="s">
        <v>328</v>
      </c>
      <c r="E86" s="4" t="s">
        <v>174</v>
      </c>
      <c r="F86" s="5">
        <v>60</v>
      </c>
      <c r="G86" s="6">
        <v>2391.9</v>
      </c>
      <c r="H86" s="12">
        <f>G86*0.1</f>
        <v>239.19000000000003</v>
      </c>
      <c r="I86" s="13">
        <f>G86*0.15</f>
        <v>358.78500000000003</v>
      </c>
      <c r="J86" s="13">
        <f>G86+H86+I86</f>
        <v>2989.875</v>
      </c>
      <c r="K86" s="13">
        <f>J86*1.1</f>
        <v>3288.8625000000002</v>
      </c>
      <c r="L86" s="7"/>
      <c r="M86" s="4" t="s">
        <v>1538</v>
      </c>
      <c r="N86" s="7" t="s">
        <v>1539</v>
      </c>
      <c r="O86" s="8" t="s">
        <v>1542</v>
      </c>
      <c r="P86" s="10">
        <v>45845</v>
      </c>
    </row>
    <row r="87" spans="1:16" ht="105" x14ac:dyDescent="0.2">
      <c r="A87" s="3" t="s">
        <v>63</v>
      </c>
      <c r="B87" s="4" t="s">
        <v>1537</v>
      </c>
      <c r="C87" s="4" t="s">
        <v>1051</v>
      </c>
      <c r="D87" s="4" t="s">
        <v>328</v>
      </c>
      <c r="E87" s="4" t="s">
        <v>174</v>
      </c>
      <c r="F87" s="5">
        <v>30</v>
      </c>
      <c r="G87" s="6">
        <v>1256.8</v>
      </c>
      <c r="H87" s="12">
        <f>G87*0.1</f>
        <v>125.68</v>
      </c>
      <c r="I87" s="13">
        <f>G87*0.15</f>
        <v>188.51999999999998</v>
      </c>
      <c r="J87" s="13">
        <f>G87+H87+I87</f>
        <v>1571</v>
      </c>
      <c r="K87" s="13">
        <f>J87*1.1</f>
        <v>1728.1000000000001</v>
      </c>
      <c r="L87" s="7"/>
      <c r="M87" s="4" t="s">
        <v>1538</v>
      </c>
      <c r="N87" s="7" t="s">
        <v>1539</v>
      </c>
      <c r="O87" s="8" t="s">
        <v>1540</v>
      </c>
      <c r="P87" s="10">
        <v>45845</v>
      </c>
    </row>
    <row r="88" spans="1:16" ht="90" x14ac:dyDescent="0.2">
      <c r="A88" s="3" t="s">
        <v>69</v>
      </c>
      <c r="B88" s="4" t="s">
        <v>854</v>
      </c>
      <c r="C88" s="4" t="s">
        <v>690</v>
      </c>
      <c r="D88" s="4" t="s">
        <v>1120</v>
      </c>
      <c r="E88" s="4" t="s">
        <v>764</v>
      </c>
      <c r="F88" s="5">
        <v>30</v>
      </c>
      <c r="G88" s="6">
        <v>81900.75</v>
      </c>
      <c r="H88" s="12">
        <f>G88*0.1</f>
        <v>8190.0750000000007</v>
      </c>
      <c r="I88" s="13">
        <f>G88*0.15</f>
        <v>12285.112499999999</v>
      </c>
      <c r="J88" s="13">
        <f>G88+H88+I88</f>
        <v>102375.9375</v>
      </c>
      <c r="K88" s="13">
        <f>J88*1.1</f>
        <v>112613.53125000001</v>
      </c>
      <c r="L88" s="7"/>
      <c r="M88" s="4" t="s">
        <v>1462</v>
      </c>
      <c r="N88" s="7" t="s">
        <v>1463</v>
      </c>
      <c r="O88" s="8" t="s">
        <v>1464</v>
      </c>
      <c r="P88" s="10">
        <v>45846</v>
      </c>
    </row>
    <row r="89" spans="1:16" ht="120" x14ac:dyDescent="0.2">
      <c r="A89" s="3" t="s">
        <v>69</v>
      </c>
      <c r="B89" s="4" t="s">
        <v>854</v>
      </c>
      <c r="C89" s="4" t="s">
        <v>597</v>
      </c>
      <c r="D89" s="4" t="s">
        <v>1471</v>
      </c>
      <c r="E89" s="4" t="s">
        <v>764</v>
      </c>
      <c r="F89" s="5">
        <v>30</v>
      </c>
      <c r="G89" s="6">
        <v>81900.75</v>
      </c>
      <c r="H89" s="12">
        <f>G89*0.1</f>
        <v>8190.0750000000007</v>
      </c>
      <c r="I89" s="13">
        <f>G89*0.15</f>
        <v>12285.112499999999</v>
      </c>
      <c r="J89" s="13">
        <f>G89+H89+I89</f>
        <v>102375.9375</v>
      </c>
      <c r="K89" s="13">
        <f>J89*1.1</f>
        <v>112613.53125000001</v>
      </c>
      <c r="L89" s="7"/>
      <c r="M89" s="4" t="s">
        <v>1462</v>
      </c>
      <c r="N89" s="7" t="s">
        <v>1463</v>
      </c>
      <c r="O89" s="8" t="s">
        <v>1472</v>
      </c>
      <c r="P89" s="10">
        <v>45846</v>
      </c>
    </row>
    <row r="90" spans="1:16" ht="90" x14ac:dyDescent="0.2">
      <c r="A90" s="3" t="s">
        <v>69</v>
      </c>
      <c r="B90" s="4" t="s">
        <v>854</v>
      </c>
      <c r="C90" s="4" t="s">
        <v>597</v>
      </c>
      <c r="D90" s="4" t="s">
        <v>1166</v>
      </c>
      <c r="E90" s="4" t="s">
        <v>764</v>
      </c>
      <c r="F90" s="5">
        <v>30</v>
      </c>
      <c r="G90" s="6">
        <v>81900.75</v>
      </c>
      <c r="H90" s="12">
        <f>G90*0.1</f>
        <v>8190.0750000000007</v>
      </c>
      <c r="I90" s="13">
        <f>G90*0.15</f>
        <v>12285.112499999999</v>
      </c>
      <c r="J90" s="13">
        <f>G90+H90+I90</f>
        <v>102375.9375</v>
      </c>
      <c r="K90" s="13">
        <f>J90*1.1</f>
        <v>112613.53125000001</v>
      </c>
      <c r="L90" s="7"/>
      <c r="M90" s="4" t="s">
        <v>1462</v>
      </c>
      <c r="N90" s="7" t="s">
        <v>1463</v>
      </c>
      <c r="O90" s="8" t="s">
        <v>1479</v>
      </c>
      <c r="P90" s="10">
        <v>45846</v>
      </c>
    </row>
    <row r="91" spans="1:16" ht="120" x14ac:dyDescent="0.2">
      <c r="A91" s="3" t="s">
        <v>69</v>
      </c>
      <c r="B91" s="4" t="s">
        <v>854</v>
      </c>
      <c r="C91" s="4" t="s">
        <v>1474</v>
      </c>
      <c r="D91" s="4" t="s">
        <v>1471</v>
      </c>
      <c r="E91" s="4" t="s">
        <v>764</v>
      </c>
      <c r="F91" s="5">
        <v>60</v>
      </c>
      <c r="G91" s="6">
        <v>38404.06</v>
      </c>
      <c r="H91" s="12">
        <f>G91*0.1</f>
        <v>3840.4059999999999</v>
      </c>
      <c r="I91" s="13">
        <f>G91*0.15</f>
        <v>5760.6089999999995</v>
      </c>
      <c r="J91" s="13">
        <f>G91+H91+I91</f>
        <v>48005.074999999997</v>
      </c>
      <c r="K91" s="13">
        <f>J91*1.1</f>
        <v>52805.582500000004</v>
      </c>
      <c r="L91" s="7"/>
      <c r="M91" s="4" t="s">
        <v>1462</v>
      </c>
      <c r="N91" s="7" t="s">
        <v>1463</v>
      </c>
      <c r="O91" s="8" t="s">
        <v>1475</v>
      </c>
      <c r="P91" s="10">
        <v>45846</v>
      </c>
    </row>
    <row r="92" spans="1:16" ht="90" x14ac:dyDescent="0.2">
      <c r="A92" s="3" t="s">
        <v>69</v>
      </c>
      <c r="B92" s="4" t="s">
        <v>854</v>
      </c>
      <c r="C92" s="4" t="s">
        <v>855</v>
      </c>
      <c r="D92" s="4" t="s">
        <v>1120</v>
      </c>
      <c r="E92" s="4" t="s">
        <v>764</v>
      </c>
      <c r="F92" s="5">
        <v>60</v>
      </c>
      <c r="G92" s="6">
        <v>38404.06</v>
      </c>
      <c r="H92" s="12">
        <f>G92*0.1</f>
        <v>3840.4059999999999</v>
      </c>
      <c r="I92" s="13">
        <f>G92*0.15</f>
        <v>5760.6089999999995</v>
      </c>
      <c r="J92" s="13">
        <f>G92+H92+I92</f>
        <v>48005.074999999997</v>
      </c>
      <c r="K92" s="13">
        <f>J92*1.1</f>
        <v>52805.582500000004</v>
      </c>
      <c r="L92" s="7"/>
      <c r="M92" s="4" t="s">
        <v>1462</v>
      </c>
      <c r="N92" s="7" t="s">
        <v>1463</v>
      </c>
      <c r="O92" s="8" t="s">
        <v>1467</v>
      </c>
      <c r="P92" s="10">
        <v>45846</v>
      </c>
    </row>
    <row r="93" spans="1:16" ht="120" x14ac:dyDescent="0.2">
      <c r="A93" s="3" t="s">
        <v>69</v>
      </c>
      <c r="B93" s="4" t="s">
        <v>854</v>
      </c>
      <c r="C93" s="4" t="s">
        <v>1476</v>
      </c>
      <c r="D93" s="4" t="s">
        <v>1471</v>
      </c>
      <c r="E93" s="4" t="s">
        <v>764</v>
      </c>
      <c r="F93" s="5">
        <v>60</v>
      </c>
      <c r="G93" s="6">
        <v>71778.289999999994</v>
      </c>
      <c r="H93" s="12">
        <f>G93*0.1</f>
        <v>7177.8289999999997</v>
      </c>
      <c r="I93" s="13">
        <f>G93*0.15</f>
        <v>10766.743499999999</v>
      </c>
      <c r="J93" s="13">
        <f>G93+H93+I93</f>
        <v>89722.862499999988</v>
      </c>
      <c r="K93" s="13">
        <f>J93*1.1</f>
        <v>98695.148749999993</v>
      </c>
      <c r="L93" s="7"/>
      <c r="M93" s="4" t="s">
        <v>1462</v>
      </c>
      <c r="N93" s="7" t="s">
        <v>1463</v>
      </c>
      <c r="O93" s="8" t="s">
        <v>1477</v>
      </c>
      <c r="P93" s="10">
        <v>45846</v>
      </c>
    </row>
    <row r="94" spans="1:16" ht="90" x14ac:dyDescent="0.2">
      <c r="A94" s="3" t="s">
        <v>69</v>
      </c>
      <c r="B94" s="4" t="s">
        <v>854</v>
      </c>
      <c r="C94" s="4" t="s">
        <v>1476</v>
      </c>
      <c r="D94" s="4" t="s">
        <v>1166</v>
      </c>
      <c r="E94" s="4" t="s">
        <v>764</v>
      </c>
      <c r="F94" s="5">
        <v>60</v>
      </c>
      <c r="G94" s="6">
        <v>71778.289999999994</v>
      </c>
      <c r="H94" s="12">
        <f>G94*0.1</f>
        <v>7177.8289999999997</v>
      </c>
      <c r="I94" s="13">
        <f>G94*0.15</f>
        <v>10766.743499999999</v>
      </c>
      <c r="J94" s="13">
        <f>G94+H94+I94</f>
        <v>89722.862499999988</v>
      </c>
      <c r="K94" s="13">
        <f>J94*1.1</f>
        <v>98695.148749999993</v>
      </c>
      <c r="L94" s="7"/>
      <c r="M94" s="4" t="s">
        <v>1462</v>
      </c>
      <c r="N94" s="7" t="s">
        <v>1463</v>
      </c>
      <c r="O94" s="8" t="s">
        <v>1480</v>
      </c>
      <c r="P94" s="10">
        <v>45846</v>
      </c>
    </row>
    <row r="95" spans="1:16" ht="90" x14ac:dyDescent="0.2">
      <c r="A95" s="3" t="s">
        <v>69</v>
      </c>
      <c r="B95" s="4" t="s">
        <v>854</v>
      </c>
      <c r="C95" s="4" t="s">
        <v>856</v>
      </c>
      <c r="D95" s="4" t="s">
        <v>1120</v>
      </c>
      <c r="E95" s="4" t="s">
        <v>764</v>
      </c>
      <c r="F95" s="5">
        <v>60</v>
      </c>
      <c r="G95" s="6">
        <v>71778.289999999994</v>
      </c>
      <c r="H95" s="12">
        <f>G95*0.1</f>
        <v>7177.8289999999997</v>
      </c>
      <c r="I95" s="13">
        <f>G95*0.15</f>
        <v>10766.743499999999</v>
      </c>
      <c r="J95" s="13">
        <f>G95+H95+I95</f>
        <v>89722.862499999988</v>
      </c>
      <c r="K95" s="13">
        <f>J95*1.1</f>
        <v>98695.148749999993</v>
      </c>
      <c r="L95" s="7"/>
      <c r="M95" s="4" t="s">
        <v>1462</v>
      </c>
      <c r="N95" s="7" t="s">
        <v>1463</v>
      </c>
      <c r="O95" s="8" t="s">
        <v>1468</v>
      </c>
      <c r="P95" s="10">
        <v>45846</v>
      </c>
    </row>
    <row r="96" spans="1:16" ht="90" x14ac:dyDescent="0.2">
      <c r="A96" s="3" t="s">
        <v>69</v>
      </c>
      <c r="B96" s="4" t="s">
        <v>854</v>
      </c>
      <c r="C96" s="4" t="s">
        <v>1469</v>
      </c>
      <c r="D96" s="4" t="s">
        <v>1120</v>
      </c>
      <c r="E96" s="4" t="s">
        <v>764</v>
      </c>
      <c r="F96" s="5">
        <v>60</v>
      </c>
      <c r="G96" s="6">
        <v>71867.92</v>
      </c>
      <c r="H96" s="12">
        <f>G96*0.1</f>
        <v>7186.7920000000004</v>
      </c>
      <c r="I96" s="13">
        <f>G96*0.15</f>
        <v>10780.188</v>
      </c>
      <c r="J96" s="13">
        <f>G96+H96+I96</f>
        <v>89834.9</v>
      </c>
      <c r="K96" s="13">
        <f>J96*1.1</f>
        <v>98818.39</v>
      </c>
      <c r="L96" s="7"/>
      <c r="M96" s="4" t="s">
        <v>1462</v>
      </c>
      <c r="N96" s="7" t="s">
        <v>1463</v>
      </c>
      <c r="O96" s="8" t="s">
        <v>1470</v>
      </c>
      <c r="P96" s="10">
        <v>45846</v>
      </c>
    </row>
    <row r="97" spans="1:16" ht="120" x14ac:dyDescent="0.2">
      <c r="A97" s="3" t="s">
        <v>69</v>
      </c>
      <c r="B97" s="4" t="s">
        <v>854</v>
      </c>
      <c r="C97" s="4" t="s">
        <v>795</v>
      </c>
      <c r="D97" s="4" t="s">
        <v>1471</v>
      </c>
      <c r="E97" s="4" t="s">
        <v>764</v>
      </c>
      <c r="F97" s="5">
        <v>60</v>
      </c>
      <c r="G97" s="6">
        <v>71867.92</v>
      </c>
      <c r="H97" s="12">
        <f>G97*0.1</f>
        <v>7186.7920000000004</v>
      </c>
      <c r="I97" s="13">
        <f>G97*0.15</f>
        <v>10780.188</v>
      </c>
      <c r="J97" s="13">
        <f>G97+H97+I97</f>
        <v>89834.9</v>
      </c>
      <c r="K97" s="13">
        <f>J97*1.1</f>
        <v>98818.39</v>
      </c>
      <c r="L97" s="7"/>
      <c r="M97" s="4" t="s">
        <v>1462</v>
      </c>
      <c r="N97" s="7" t="s">
        <v>1463</v>
      </c>
      <c r="O97" s="8" t="s">
        <v>1478</v>
      </c>
      <c r="P97" s="10">
        <v>45846</v>
      </c>
    </row>
    <row r="98" spans="1:16" ht="90" x14ac:dyDescent="0.2">
      <c r="A98" s="3" t="s">
        <v>69</v>
      </c>
      <c r="B98" s="4" t="s">
        <v>854</v>
      </c>
      <c r="C98" s="4" t="s">
        <v>795</v>
      </c>
      <c r="D98" s="4" t="s">
        <v>1166</v>
      </c>
      <c r="E98" s="4" t="s">
        <v>764</v>
      </c>
      <c r="F98" s="5">
        <v>60</v>
      </c>
      <c r="G98" s="6">
        <v>71867.92</v>
      </c>
      <c r="H98" s="12">
        <f>G98*0.1</f>
        <v>7186.7920000000004</v>
      </c>
      <c r="I98" s="13">
        <f>G98*0.15</f>
        <v>10780.188</v>
      </c>
      <c r="J98" s="13">
        <f>G98+H98+I98</f>
        <v>89834.9</v>
      </c>
      <c r="K98" s="13">
        <f>J98*1.1</f>
        <v>98818.39</v>
      </c>
      <c r="L98" s="7"/>
      <c r="M98" s="4" t="s">
        <v>1462</v>
      </c>
      <c r="N98" s="7" t="s">
        <v>1463</v>
      </c>
      <c r="O98" s="8" t="s">
        <v>1481</v>
      </c>
      <c r="P98" s="10">
        <v>45846</v>
      </c>
    </row>
    <row r="99" spans="1:16" ht="90" x14ac:dyDescent="0.2">
      <c r="A99" s="3" t="s">
        <v>69</v>
      </c>
      <c r="B99" s="4" t="s">
        <v>854</v>
      </c>
      <c r="C99" s="4" t="s">
        <v>1465</v>
      </c>
      <c r="D99" s="4" t="s">
        <v>1120</v>
      </c>
      <c r="E99" s="4" t="s">
        <v>764</v>
      </c>
      <c r="F99" s="5">
        <v>30</v>
      </c>
      <c r="G99" s="6">
        <v>65520.6</v>
      </c>
      <c r="H99" s="12">
        <f>G99*0.1</f>
        <v>6552.06</v>
      </c>
      <c r="I99" s="13">
        <f>G99*0.15</f>
        <v>9828.09</v>
      </c>
      <c r="J99" s="13">
        <f>G99+H99+I99</f>
        <v>81900.75</v>
      </c>
      <c r="K99" s="13">
        <f>J99*1.1</f>
        <v>90090.825000000012</v>
      </c>
      <c r="L99" s="7"/>
      <c r="M99" s="4" t="s">
        <v>1462</v>
      </c>
      <c r="N99" s="7" t="s">
        <v>1463</v>
      </c>
      <c r="O99" s="8" t="s">
        <v>1466</v>
      </c>
      <c r="P99" s="10">
        <v>45846</v>
      </c>
    </row>
    <row r="100" spans="1:16" ht="120" x14ac:dyDescent="0.2">
      <c r="A100" s="3" t="s">
        <v>69</v>
      </c>
      <c r="B100" s="4" t="s">
        <v>854</v>
      </c>
      <c r="C100" s="4" t="s">
        <v>796</v>
      </c>
      <c r="D100" s="4" t="s">
        <v>1471</v>
      </c>
      <c r="E100" s="4" t="s">
        <v>764</v>
      </c>
      <c r="F100" s="5">
        <v>30</v>
      </c>
      <c r="G100" s="6">
        <v>65520.6</v>
      </c>
      <c r="H100" s="12">
        <f>G100*0.1</f>
        <v>6552.06</v>
      </c>
      <c r="I100" s="13">
        <f>G100*0.15</f>
        <v>9828.09</v>
      </c>
      <c r="J100" s="13">
        <f>G100+H100+I100</f>
        <v>81900.75</v>
      </c>
      <c r="K100" s="13">
        <f>J100*1.1</f>
        <v>90090.825000000012</v>
      </c>
      <c r="L100" s="7"/>
      <c r="M100" s="4" t="s">
        <v>1462</v>
      </c>
      <c r="N100" s="7" t="s">
        <v>1463</v>
      </c>
      <c r="O100" s="8" t="s">
        <v>1473</v>
      </c>
      <c r="P100" s="10">
        <v>45846</v>
      </c>
    </row>
    <row r="101" spans="1:16" ht="120" x14ac:dyDescent="0.2">
      <c r="A101" s="3" t="s">
        <v>69</v>
      </c>
      <c r="B101" s="4" t="s">
        <v>954</v>
      </c>
      <c r="C101" s="4" t="s">
        <v>962</v>
      </c>
      <c r="D101" s="4" t="s">
        <v>295</v>
      </c>
      <c r="E101" s="4" t="s">
        <v>764</v>
      </c>
      <c r="F101" s="5">
        <v>30</v>
      </c>
      <c r="G101" s="6">
        <v>83374.960000000006</v>
      </c>
      <c r="H101" s="12">
        <f>G101*0.1</f>
        <v>8337.496000000001</v>
      </c>
      <c r="I101" s="13">
        <f>G101*0.15</f>
        <v>12506.244000000001</v>
      </c>
      <c r="J101" s="13">
        <f>G101+H101+I101</f>
        <v>104218.70000000001</v>
      </c>
      <c r="K101" s="13">
        <f>J101*1.1</f>
        <v>114640.57000000002</v>
      </c>
      <c r="L101" s="7"/>
      <c r="M101" s="4" t="s">
        <v>955</v>
      </c>
      <c r="N101" s="7" t="s">
        <v>1230</v>
      </c>
      <c r="O101" s="8" t="s">
        <v>963</v>
      </c>
      <c r="P101" s="10">
        <v>45841</v>
      </c>
    </row>
    <row r="102" spans="1:16" ht="90" x14ac:dyDescent="0.2">
      <c r="A102" s="3" t="s">
        <v>69</v>
      </c>
      <c r="B102" s="4" t="s">
        <v>954</v>
      </c>
      <c r="C102" s="4" t="s">
        <v>597</v>
      </c>
      <c r="D102" s="4" t="s">
        <v>295</v>
      </c>
      <c r="E102" s="4" t="s">
        <v>764</v>
      </c>
      <c r="F102" s="5">
        <v>30</v>
      </c>
      <c r="G102" s="6">
        <v>83374.960000000006</v>
      </c>
      <c r="H102" s="12">
        <f>G102*0.1</f>
        <v>8337.496000000001</v>
      </c>
      <c r="I102" s="13">
        <f>G102*0.15</f>
        <v>12506.244000000001</v>
      </c>
      <c r="J102" s="13">
        <f>G102+H102+I102</f>
        <v>104218.70000000001</v>
      </c>
      <c r="K102" s="13">
        <f>J102*1.1</f>
        <v>114640.57000000002</v>
      </c>
      <c r="L102" s="7"/>
      <c r="M102" s="4" t="s">
        <v>955</v>
      </c>
      <c r="N102" s="7" t="s">
        <v>1230</v>
      </c>
      <c r="O102" s="8" t="s">
        <v>961</v>
      </c>
      <c r="P102" s="10">
        <v>45841</v>
      </c>
    </row>
    <row r="103" spans="1:16" ht="120" x14ac:dyDescent="0.2">
      <c r="A103" s="3" t="s">
        <v>69</v>
      </c>
      <c r="B103" s="4" t="s">
        <v>954</v>
      </c>
      <c r="C103" s="4" t="s">
        <v>759</v>
      </c>
      <c r="D103" s="4" t="s">
        <v>295</v>
      </c>
      <c r="E103" s="4" t="s">
        <v>764</v>
      </c>
      <c r="F103" s="5">
        <v>60</v>
      </c>
      <c r="G103" s="6">
        <v>73070.3</v>
      </c>
      <c r="H103" s="12">
        <f>G103*0.1</f>
        <v>7307.0300000000007</v>
      </c>
      <c r="I103" s="13">
        <f>G103*0.15</f>
        <v>10960.545</v>
      </c>
      <c r="J103" s="13">
        <f>G103+H103+I103</f>
        <v>91337.875</v>
      </c>
      <c r="K103" s="13">
        <f>J103*1.1</f>
        <v>100471.66250000001</v>
      </c>
      <c r="L103" s="7"/>
      <c r="M103" s="4" t="s">
        <v>955</v>
      </c>
      <c r="N103" s="7" t="s">
        <v>1230</v>
      </c>
      <c r="O103" s="8" t="s">
        <v>957</v>
      </c>
      <c r="P103" s="10">
        <v>45841</v>
      </c>
    </row>
    <row r="104" spans="1:16" ht="90" x14ac:dyDescent="0.2">
      <c r="A104" s="3" t="s">
        <v>69</v>
      </c>
      <c r="B104" s="4" t="s">
        <v>954</v>
      </c>
      <c r="C104" s="4" t="s">
        <v>794</v>
      </c>
      <c r="D104" s="4" t="s">
        <v>295</v>
      </c>
      <c r="E104" s="4" t="s">
        <v>764</v>
      </c>
      <c r="F104" s="5">
        <v>60</v>
      </c>
      <c r="G104" s="6">
        <v>73070.3</v>
      </c>
      <c r="H104" s="12">
        <f>G104*0.1</f>
        <v>7307.0300000000007</v>
      </c>
      <c r="I104" s="13">
        <f>G104*0.15</f>
        <v>10960.545</v>
      </c>
      <c r="J104" s="13">
        <f>G104+H104+I104</f>
        <v>91337.875</v>
      </c>
      <c r="K104" s="13">
        <f>J104*1.1</f>
        <v>100471.66250000001</v>
      </c>
      <c r="L104" s="7"/>
      <c r="M104" s="4" t="s">
        <v>955</v>
      </c>
      <c r="N104" s="7" t="s">
        <v>1230</v>
      </c>
      <c r="O104" s="8" t="s">
        <v>956</v>
      </c>
      <c r="P104" s="10">
        <v>45841</v>
      </c>
    </row>
    <row r="105" spans="1:16" ht="120" x14ac:dyDescent="0.2">
      <c r="A105" s="3" t="s">
        <v>69</v>
      </c>
      <c r="B105" s="4" t="s">
        <v>954</v>
      </c>
      <c r="C105" s="4" t="s">
        <v>959</v>
      </c>
      <c r="D105" s="4" t="s">
        <v>295</v>
      </c>
      <c r="E105" s="4" t="s">
        <v>764</v>
      </c>
      <c r="F105" s="5">
        <v>60</v>
      </c>
      <c r="G105" s="6">
        <v>73161.539999999994</v>
      </c>
      <c r="H105" s="12">
        <f>G105*0.1</f>
        <v>7316.1539999999995</v>
      </c>
      <c r="I105" s="13">
        <f>G105*0.15</f>
        <v>10974.230999999998</v>
      </c>
      <c r="J105" s="13">
        <f>G105+H105+I105</f>
        <v>91451.924999999988</v>
      </c>
      <c r="K105" s="13">
        <f>J105*1.1</f>
        <v>100597.11749999999</v>
      </c>
      <c r="L105" s="7"/>
      <c r="M105" s="4" t="s">
        <v>955</v>
      </c>
      <c r="N105" s="7" t="s">
        <v>1230</v>
      </c>
      <c r="O105" s="8" t="s">
        <v>960</v>
      </c>
      <c r="P105" s="10">
        <v>45841</v>
      </c>
    </row>
    <row r="106" spans="1:16" ht="90" x14ac:dyDescent="0.2">
      <c r="A106" s="3" t="s">
        <v>69</v>
      </c>
      <c r="B106" s="4" t="s">
        <v>954</v>
      </c>
      <c r="C106" s="4" t="s">
        <v>795</v>
      </c>
      <c r="D106" s="4" t="s">
        <v>295</v>
      </c>
      <c r="E106" s="4" t="s">
        <v>764</v>
      </c>
      <c r="F106" s="5">
        <v>60</v>
      </c>
      <c r="G106" s="6">
        <v>73161.539999999994</v>
      </c>
      <c r="H106" s="12">
        <f>G106*0.1</f>
        <v>7316.1539999999995</v>
      </c>
      <c r="I106" s="13">
        <f>G106*0.15</f>
        <v>10974.230999999998</v>
      </c>
      <c r="J106" s="13">
        <f>G106+H106+I106</f>
        <v>91451.924999999988</v>
      </c>
      <c r="K106" s="13">
        <f>J106*1.1</f>
        <v>100597.11749999999</v>
      </c>
      <c r="L106" s="7"/>
      <c r="M106" s="4" t="s">
        <v>955</v>
      </c>
      <c r="N106" s="7" t="s">
        <v>1230</v>
      </c>
      <c r="O106" s="8" t="s">
        <v>958</v>
      </c>
      <c r="P106" s="10">
        <v>45841</v>
      </c>
    </row>
    <row r="107" spans="1:16" ht="90" x14ac:dyDescent="0.2">
      <c r="A107" s="3" t="s">
        <v>532</v>
      </c>
      <c r="B107" s="4" t="s">
        <v>533</v>
      </c>
      <c r="C107" s="4" t="s">
        <v>1577</v>
      </c>
      <c r="D107" s="4" t="s">
        <v>329</v>
      </c>
      <c r="E107" s="4" t="s">
        <v>1074</v>
      </c>
      <c r="F107" s="5">
        <v>1</v>
      </c>
      <c r="G107" s="6">
        <v>194175</v>
      </c>
      <c r="H107" s="12">
        <f>G107*0.1</f>
        <v>19417.5</v>
      </c>
      <c r="I107" s="13">
        <f>G107*0.15</f>
        <v>29126.25</v>
      </c>
      <c r="J107" s="13">
        <f>G107+H107+I107</f>
        <v>242718.75</v>
      </c>
      <c r="K107" s="13">
        <f>J107*1.1</f>
        <v>266990.625</v>
      </c>
      <c r="L107" s="7"/>
      <c r="M107" s="4" t="s">
        <v>1578</v>
      </c>
      <c r="N107" s="7" t="s">
        <v>1579</v>
      </c>
      <c r="O107" s="8" t="s">
        <v>1580</v>
      </c>
      <c r="P107" s="10">
        <v>45847</v>
      </c>
    </row>
    <row r="108" spans="1:16" ht="90" x14ac:dyDescent="0.2">
      <c r="A108" s="3" t="s">
        <v>272</v>
      </c>
      <c r="B108" s="4" t="s">
        <v>1332</v>
      </c>
      <c r="C108" s="4" t="s">
        <v>494</v>
      </c>
      <c r="D108" s="4" t="s">
        <v>734</v>
      </c>
      <c r="E108" s="4" t="s">
        <v>936</v>
      </c>
      <c r="F108" s="5">
        <v>30</v>
      </c>
      <c r="G108" s="6">
        <v>4123.03</v>
      </c>
      <c r="H108" s="12">
        <f>G108*0.1</f>
        <v>412.303</v>
      </c>
      <c r="I108" s="13">
        <f>G108*0.15</f>
        <v>618.45449999999994</v>
      </c>
      <c r="J108" s="13">
        <f>G108+H108+I108</f>
        <v>5153.7874999999995</v>
      </c>
      <c r="K108" s="13">
        <f>J108*1.1</f>
        <v>5669.1662500000002</v>
      </c>
      <c r="L108" s="7"/>
      <c r="M108" s="4" t="s">
        <v>1333</v>
      </c>
      <c r="N108" s="7" t="s">
        <v>1334</v>
      </c>
      <c r="O108" s="8" t="s">
        <v>1335</v>
      </c>
      <c r="P108" s="10">
        <v>45842</v>
      </c>
    </row>
    <row r="109" spans="1:16" ht="90" x14ac:dyDescent="0.2">
      <c r="A109" s="3" t="s">
        <v>227</v>
      </c>
      <c r="B109" s="4" t="s">
        <v>1409</v>
      </c>
      <c r="C109" s="4" t="s">
        <v>600</v>
      </c>
      <c r="D109" s="4" t="s">
        <v>296</v>
      </c>
      <c r="E109" s="4" t="s">
        <v>300</v>
      </c>
      <c r="F109" s="5">
        <v>5</v>
      </c>
      <c r="G109" s="6">
        <v>2965</v>
      </c>
      <c r="H109" s="12">
        <f>G109*0.1</f>
        <v>296.5</v>
      </c>
      <c r="I109" s="13">
        <f>G109*0.15</f>
        <v>444.75</v>
      </c>
      <c r="J109" s="13">
        <f>G109+H109+I109</f>
        <v>3706.25</v>
      </c>
      <c r="K109" s="13">
        <f>J109*1.1</f>
        <v>4076.8750000000005</v>
      </c>
      <c r="L109" s="7"/>
      <c r="M109" s="4" t="s">
        <v>1410</v>
      </c>
      <c r="N109" s="7" t="s">
        <v>1411</v>
      </c>
      <c r="O109" s="8" t="s">
        <v>1412</v>
      </c>
      <c r="P109" s="10">
        <v>45842</v>
      </c>
    </row>
    <row r="110" spans="1:16" ht="75" x14ac:dyDescent="0.2">
      <c r="A110" s="3" t="s">
        <v>99</v>
      </c>
      <c r="B110" s="4" t="s">
        <v>100</v>
      </c>
      <c r="C110" s="4" t="s">
        <v>978</v>
      </c>
      <c r="D110" s="4" t="s">
        <v>935</v>
      </c>
      <c r="E110" s="4" t="s">
        <v>195</v>
      </c>
      <c r="F110" s="5">
        <v>5</v>
      </c>
      <c r="G110" s="6">
        <v>3493.18</v>
      </c>
      <c r="H110" s="12">
        <f>G110*0.1</f>
        <v>349.31799999999998</v>
      </c>
      <c r="I110" s="13">
        <f>G110*0.15</f>
        <v>523.97699999999998</v>
      </c>
      <c r="J110" s="13">
        <f>G110+H110+I110</f>
        <v>4366.4749999999995</v>
      </c>
      <c r="K110" s="13">
        <f>J110*1.1</f>
        <v>4803.1224999999995</v>
      </c>
      <c r="L110" s="7"/>
      <c r="M110" s="4" t="s">
        <v>979</v>
      </c>
      <c r="N110" s="7" t="s">
        <v>1197</v>
      </c>
      <c r="O110" s="8" t="s">
        <v>561</v>
      </c>
      <c r="P110" s="10">
        <v>45840</v>
      </c>
    </row>
    <row r="111" spans="1:16" ht="135" x14ac:dyDescent="0.2">
      <c r="A111" s="3" t="s">
        <v>23</v>
      </c>
      <c r="B111" s="4" t="s">
        <v>23</v>
      </c>
      <c r="C111" s="4" t="s">
        <v>1174</v>
      </c>
      <c r="D111" s="4" t="s">
        <v>950</v>
      </c>
      <c r="E111" s="4" t="s">
        <v>125</v>
      </c>
      <c r="F111" s="5">
        <v>1</v>
      </c>
      <c r="G111" s="6">
        <v>80.010000000000005</v>
      </c>
      <c r="H111" s="12">
        <f>G111*0.17</f>
        <v>13.601700000000001</v>
      </c>
      <c r="I111" s="13">
        <f>G111*0.3</f>
        <v>24.003</v>
      </c>
      <c r="J111" s="13">
        <f>G111+H111+I111</f>
        <v>117.61470000000001</v>
      </c>
      <c r="K111" s="13">
        <f>J111*1.1</f>
        <v>129.37617000000003</v>
      </c>
      <c r="L111" s="7"/>
      <c r="M111" s="4" t="s">
        <v>1175</v>
      </c>
      <c r="N111" s="7" t="s">
        <v>1460</v>
      </c>
      <c r="O111" s="8" t="s">
        <v>1461</v>
      </c>
      <c r="P111" s="10">
        <v>45846</v>
      </c>
    </row>
    <row r="112" spans="1:16" ht="60" x14ac:dyDescent="0.2">
      <c r="A112" s="3" t="s">
        <v>23</v>
      </c>
      <c r="B112" s="4" t="s">
        <v>554</v>
      </c>
      <c r="C112" s="4" t="s">
        <v>448</v>
      </c>
      <c r="D112" s="4" t="s">
        <v>302</v>
      </c>
      <c r="E112" s="4" t="s">
        <v>334</v>
      </c>
      <c r="F112" s="5">
        <v>1</v>
      </c>
      <c r="G112" s="6">
        <v>74.2</v>
      </c>
      <c r="H112" s="12">
        <f>G112*0.17</f>
        <v>12.614000000000001</v>
      </c>
      <c r="I112" s="13">
        <f>G112*0.3</f>
        <v>22.26</v>
      </c>
      <c r="J112" s="13">
        <f>G112+H112+I112</f>
        <v>109.07400000000001</v>
      </c>
      <c r="K112" s="13">
        <f>J112*1.1</f>
        <v>119.98140000000002</v>
      </c>
      <c r="L112" s="7"/>
      <c r="M112" s="4" t="s">
        <v>1080</v>
      </c>
      <c r="N112" s="7" t="s">
        <v>1238</v>
      </c>
      <c r="O112" s="8" t="s">
        <v>555</v>
      </c>
      <c r="P112" s="10">
        <v>45841</v>
      </c>
    </row>
    <row r="113" spans="1:16" ht="75" x14ac:dyDescent="0.2">
      <c r="A113" s="3" t="s">
        <v>101</v>
      </c>
      <c r="B113" s="4" t="s">
        <v>101</v>
      </c>
      <c r="C113" s="4" t="s">
        <v>430</v>
      </c>
      <c r="D113" s="4" t="s">
        <v>530</v>
      </c>
      <c r="E113" s="4" t="s">
        <v>168</v>
      </c>
      <c r="F113" s="5">
        <v>100</v>
      </c>
      <c r="G113" s="6">
        <v>51</v>
      </c>
      <c r="H113" s="12">
        <f>G113*0.17</f>
        <v>8.67</v>
      </c>
      <c r="I113" s="13">
        <f>G113*0.3</f>
        <v>15.299999999999999</v>
      </c>
      <c r="J113" s="13">
        <f>G113+H113+I113</f>
        <v>74.97</v>
      </c>
      <c r="K113" s="13">
        <f>J113*1.1</f>
        <v>82.466999999999999</v>
      </c>
      <c r="L113" s="7"/>
      <c r="M113" s="4" t="s">
        <v>425</v>
      </c>
      <c r="N113" s="7" t="s">
        <v>1534</v>
      </c>
      <c r="O113" s="8" t="s">
        <v>431</v>
      </c>
      <c r="P113" s="10">
        <v>45848</v>
      </c>
    </row>
    <row r="114" spans="1:16" ht="75" x14ac:dyDescent="0.2">
      <c r="A114" s="3" t="s">
        <v>101</v>
      </c>
      <c r="B114" s="4" t="s">
        <v>101</v>
      </c>
      <c r="C114" s="4" t="s">
        <v>181</v>
      </c>
      <c r="D114" s="4" t="s">
        <v>530</v>
      </c>
      <c r="E114" s="4" t="s">
        <v>168</v>
      </c>
      <c r="F114" s="5">
        <v>50</v>
      </c>
      <c r="G114" s="6">
        <v>25.5</v>
      </c>
      <c r="H114" s="12">
        <f>G114*0.17</f>
        <v>4.335</v>
      </c>
      <c r="I114" s="13">
        <f>G114*0.3</f>
        <v>7.6499999999999995</v>
      </c>
      <c r="J114" s="13">
        <f>G114+H114+I114</f>
        <v>37.484999999999999</v>
      </c>
      <c r="K114" s="13">
        <f>J114*1.1</f>
        <v>41.233499999999999</v>
      </c>
      <c r="L114" s="7"/>
      <c r="M114" s="4" t="s">
        <v>425</v>
      </c>
      <c r="N114" s="7" t="s">
        <v>1534</v>
      </c>
      <c r="O114" s="8" t="s">
        <v>432</v>
      </c>
      <c r="P114" s="10">
        <v>45848</v>
      </c>
    </row>
    <row r="115" spans="1:16" ht="75" x14ac:dyDescent="0.2">
      <c r="A115" s="3" t="s">
        <v>101</v>
      </c>
      <c r="B115" s="4" t="s">
        <v>101</v>
      </c>
      <c r="C115" s="4" t="s">
        <v>779</v>
      </c>
      <c r="D115" s="4" t="s">
        <v>598</v>
      </c>
      <c r="E115" s="4" t="s">
        <v>168</v>
      </c>
      <c r="F115" s="5">
        <v>100</v>
      </c>
      <c r="G115" s="6">
        <v>51</v>
      </c>
      <c r="H115" s="12">
        <f>G115*0.17</f>
        <v>8.67</v>
      </c>
      <c r="I115" s="13">
        <f>G115*0.3</f>
        <v>15.299999999999999</v>
      </c>
      <c r="J115" s="13">
        <f>G115+H115+I115</f>
        <v>74.97</v>
      </c>
      <c r="K115" s="13">
        <f>J115*1.1</f>
        <v>82.466999999999999</v>
      </c>
      <c r="L115" s="7"/>
      <c r="M115" s="4" t="s">
        <v>718</v>
      </c>
      <c r="N115" s="7" t="s">
        <v>1534</v>
      </c>
      <c r="O115" s="8" t="s">
        <v>780</v>
      </c>
      <c r="P115" s="10">
        <v>45848</v>
      </c>
    </row>
    <row r="116" spans="1:16" ht="75" x14ac:dyDescent="0.2">
      <c r="A116" s="3" t="s">
        <v>101</v>
      </c>
      <c r="B116" s="4" t="s">
        <v>101</v>
      </c>
      <c r="C116" s="4" t="s">
        <v>426</v>
      </c>
      <c r="D116" s="4" t="s">
        <v>530</v>
      </c>
      <c r="E116" s="4" t="s">
        <v>168</v>
      </c>
      <c r="F116" s="5">
        <v>100</v>
      </c>
      <c r="G116" s="6">
        <v>76.5</v>
      </c>
      <c r="H116" s="12">
        <f>G116*0.17</f>
        <v>13.005000000000001</v>
      </c>
      <c r="I116" s="13">
        <f>G116*0.3</f>
        <v>22.95</v>
      </c>
      <c r="J116" s="13">
        <f>G116+H116+I116</f>
        <v>112.455</v>
      </c>
      <c r="K116" s="13">
        <f>J116*1.1</f>
        <v>123.70050000000001</v>
      </c>
      <c r="L116" s="7"/>
      <c r="M116" s="4" t="s">
        <v>425</v>
      </c>
      <c r="N116" s="7" t="s">
        <v>1534</v>
      </c>
      <c r="O116" s="8" t="s">
        <v>427</v>
      </c>
      <c r="P116" s="10">
        <v>45848</v>
      </c>
    </row>
    <row r="117" spans="1:16" ht="75" x14ac:dyDescent="0.2">
      <c r="A117" s="3" t="s">
        <v>101</v>
      </c>
      <c r="B117" s="4" t="s">
        <v>101</v>
      </c>
      <c r="C117" s="4" t="s">
        <v>777</v>
      </c>
      <c r="D117" s="4" t="s">
        <v>598</v>
      </c>
      <c r="E117" s="4" t="s">
        <v>168</v>
      </c>
      <c r="F117" s="5">
        <v>100</v>
      </c>
      <c r="G117" s="6">
        <v>76.5</v>
      </c>
      <c r="H117" s="12">
        <f>G117*0.17</f>
        <v>13.005000000000001</v>
      </c>
      <c r="I117" s="13">
        <f>G117*0.3</f>
        <v>22.95</v>
      </c>
      <c r="J117" s="13">
        <f>G117+H117+I117</f>
        <v>112.455</v>
      </c>
      <c r="K117" s="13">
        <f>J117*1.1</f>
        <v>123.70050000000001</v>
      </c>
      <c r="L117" s="7"/>
      <c r="M117" s="4" t="s">
        <v>718</v>
      </c>
      <c r="N117" s="7" t="s">
        <v>1534</v>
      </c>
      <c r="O117" s="8" t="s">
        <v>778</v>
      </c>
      <c r="P117" s="10">
        <v>45848</v>
      </c>
    </row>
    <row r="118" spans="1:16" ht="75" x14ac:dyDescent="0.2">
      <c r="A118" s="3" t="s">
        <v>101</v>
      </c>
      <c r="B118" s="4" t="s">
        <v>101</v>
      </c>
      <c r="C118" s="4" t="s">
        <v>428</v>
      </c>
      <c r="D118" s="4" t="s">
        <v>530</v>
      </c>
      <c r="E118" s="4" t="s">
        <v>168</v>
      </c>
      <c r="F118" s="5">
        <v>100</v>
      </c>
      <c r="G118" s="6">
        <v>102</v>
      </c>
      <c r="H118" s="12">
        <f>G118*0.14</f>
        <v>14.280000000000001</v>
      </c>
      <c r="I118" s="13">
        <f>G118*0.22</f>
        <v>22.44</v>
      </c>
      <c r="J118" s="13">
        <f>G118+H118+I118</f>
        <v>138.72</v>
      </c>
      <c r="K118" s="13">
        <f>J118*1.1</f>
        <v>152.59200000000001</v>
      </c>
      <c r="L118" s="7"/>
      <c r="M118" s="4" t="s">
        <v>425</v>
      </c>
      <c r="N118" s="7" t="s">
        <v>1534</v>
      </c>
      <c r="O118" s="8" t="s">
        <v>429</v>
      </c>
      <c r="P118" s="10">
        <v>45848</v>
      </c>
    </row>
    <row r="119" spans="1:16" ht="75" x14ac:dyDescent="0.2">
      <c r="A119" s="3" t="s">
        <v>101</v>
      </c>
      <c r="B119" s="4" t="s">
        <v>101</v>
      </c>
      <c r="C119" s="4" t="s">
        <v>775</v>
      </c>
      <c r="D119" s="4" t="s">
        <v>598</v>
      </c>
      <c r="E119" s="4" t="s">
        <v>168</v>
      </c>
      <c r="F119" s="5">
        <v>100</v>
      </c>
      <c r="G119" s="6">
        <v>102</v>
      </c>
      <c r="H119" s="12">
        <f>G119*0.14</f>
        <v>14.280000000000001</v>
      </c>
      <c r="I119" s="13">
        <f>G119*0.22</f>
        <v>22.44</v>
      </c>
      <c r="J119" s="13">
        <f>G119+H119+I119</f>
        <v>138.72</v>
      </c>
      <c r="K119" s="13">
        <f>J119*1.1</f>
        <v>152.59200000000001</v>
      </c>
      <c r="L119" s="7"/>
      <c r="M119" s="4" t="s">
        <v>718</v>
      </c>
      <c r="N119" s="7" t="s">
        <v>1534</v>
      </c>
      <c r="O119" s="8" t="s">
        <v>776</v>
      </c>
      <c r="P119" s="10">
        <v>45848</v>
      </c>
    </row>
    <row r="120" spans="1:16" ht="75" x14ac:dyDescent="0.2">
      <c r="A120" s="3" t="s">
        <v>101</v>
      </c>
      <c r="B120" s="4" t="s">
        <v>101</v>
      </c>
      <c r="C120" s="4" t="s">
        <v>581</v>
      </c>
      <c r="D120" s="4" t="s">
        <v>571</v>
      </c>
      <c r="E120" s="4" t="s">
        <v>168</v>
      </c>
      <c r="F120" s="5">
        <v>100</v>
      </c>
      <c r="G120" s="6">
        <v>153</v>
      </c>
      <c r="H120" s="12">
        <f>G120*0.14</f>
        <v>21.42</v>
      </c>
      <c r="I120" s="13">
        <f>G120*0.22</f>
        <v>33.660000000000004</v>
      </c>
      <c r="J120" s="13">
        <f>G120+H120+I120</f>
        <v>208.08</v>
      </c>
      <c r="K120" s="13">
        <f>J120*1.1</f>
        <v>228.88800000000003</v>
      </c>
      <c r="L120" s="7"/>
      <c r="M120" s="4" t="s">
        <v>579</v>
      </c>
      <c r="N120" s="7" t="s">
        <v>1534</v>
      </c>
      <c r="O120" s="8" t="s">
        <v>582</v>
      </c>
      <c r="P120" s="10">
        <v>45848</v>
      </c>
    </row>
    <row r="121" spans="1:16" ht="75" x14ac:dyDescent="0.2">
      <c r="A121" s="3" t="s">
        <v>101</v>
      </c>
      <c r="B121" s="4" t="s">
        <v>101</v>
      </c>
      <c r="C121" s="4" t="s">
        <v>175</v>
      </c>
      <c r="D121" s="4" t="s">
        <v>530</v>
      </c>
      <c r="E121" s="4" t="s">
        <v>168</v>
      </c>
      <c r="F121" s="5">
        <v>100</v>
      </c>
      <c r="G121" s="6">
        <v>138</v>
      </c>
      <c r="H121" s="12">
        <f>G121*0.14</f>
        <v>19.32</v>
      </c>
      <c r="I121" s="13">
        <f>G121*0.22</f>
        <v>30.36</v>
      </c>
      <c r="J121" s="13">
        <f>G121+H121+I121</f>
        <v>187.68</v>
      </c>
      <c r="K121" s="13">
        <f>J121*1.1</f>
        <v>206.44800000000004</v>
      </c>
      <c r="L121" s="7"/>
      <c r="M121" s="4" t="s">
        <v>421</v>
      </c>
      <c r="N121" s="7" t="s">
        <v>1534</v>
      </c>
      <c r="O121" s="8" t="s">
        <v>422</v>
      </c>
      <c r="P121" s="10">
        <v>45848</v>
      </c>
    </row>
    <row r="122" spans="1:16" ht="75" x14ac:dyDescent="0.2">
      <c r="A122" s="3" t="s">
        <v>101</v>
      </c>
      <c r="B122" s="4" t="s">
        <v>101</v>
      </c>
      <c r="C122" s="4" t="s">
        <v>578</v>
      </c>
      <c r="D122" s="4" t="s">
        <v>571</v>
      </c>
      <c r="E122" s="4" t="s">
        <v>168</v>
      </c>
      <c r="F122" s="5">
        <v>100</v>
      </c>
      <c r="G122" s="6">
        <v>153</v>
      </c>
      <c r="H122" s="12">
        <f>G122*0.14</f>
        <v>21.42</v>
      </c>
      <c r="I122" s="13">
        <f>G122*0.22</f>
        <v>33.660000000000004</v>
      </c>
      <c r="J122" s="13">
        <f>G122+H122+I122</f>
        <v>208.08</v>
      </c>
      <c r="K122" s="13">
        <f>J122*1.1</f>
        <v>228.88800000000003</v>
      </c>
      <c r="L122" s="7"/>
      <c r="M122" s="4" t="s">
        <v>579</v>
      </c>
      <c r="N122" s="7" t="s">
        <v>1534</v>
      </c>
      <c r="O122" s="8" t="s">
        <v>580</v>
      </c>
      <c r="P122" s="10">
        <v>45848</v>
      </c>
    </row>
    <row r="123" spans="1:16" ht="75" x14ac:dyDescent="0.2">
      <c r="A123" s="3" t="s">
        <v>101</v>
      </c>
      <c r="B123" s="4" t="s">
        <v>101</v>
      </c>
      <c r="C123" s="4" t="s">
        <v>773</v>
      </c>
      <c r="D123" s="4" t="s">
        <v>598</v>
      </c>
      <c r="E123" s="4" t="s">
        <v>168</v>
      </c>
      <c r="F123" s="5">
        <v>100</v>
      </c>
      <c r="G123" s="6">
        <v>153</v>
      </c>
      <c r="H123" s="12">
        <f>G123*0.14</f>
        <v>21.42</v>
      </c>
      <c r="I123" s="13">
        <f>G123*0.22</f>
        <v>33.660000000000004</v>
      </c>
      <c r="J123" s="13">
        <f>G123+H123+I123</f>
        <v>208.08</v>
      </c>
      <c r="K123" s="13">
        <f>J123*1.1</f>
        <v>228.88800000000003</v>
      </c>
      <c r="L123" s="7"/>
      <c r="M123" s="4" t="s">
        <v>718</v>
      </c>
      <c r="N123" s="7" t="s">
        <v>1534</v>
      </c>
      <c r="O123" s="8" t="s">
        <v>774</v>
      </c>
      <c r="P123" s="10">
        <v>45848</v>
      </c>
    </row>
    <row r="124" spans="1:16" ht="75" x14ac:dyDescent="0.2">
      <c r="A124" s="3" t="s">
        <v>101</v>
      </c>
      <c r="B124" s="4" t="s">
        <v>1010</v>
      </c>
      <c r="C124" s="4" t="s">
        <v>430</v>
      </c>
      <c r="D124" s="4" t="s">
        <v>530</v>
      </c>
      <c r="E124" s="4" t="s">
        <v>168</v>
      </c>
      <c r="F124" s="5">
        <v>100</v>
      </c>
      <c r="G124" s="6">
        <v>51</v>
      </c>
      <c r="H124" s="12">
        <f>G124*0.17</f>
        <v>8.67</v>
      </c>
      <c r="I124" s="13">
        <f>G124*0.3</f>
        <v>15.299999999999999</v>
      </c>
      <c r="J124" s="13">
        <f>G124+H124+I124</f>
        <v>74.97</v>
      </c>
      <c r="K124" s="13">
        <f>J124*1.1</f>
        <v>82.466999999999999</v>
      </c>
      <c r="L124" s="7"/>
      <c r="M124" s="4" t="s">
        <v>1013</v>
      </c>
      <c r="N124" s="7" t="s">
        <v>1534</v>
      </c>
      <c r="O124" s="8" t="s">
        <v>1017</v>
      </c>
      <c r="P124" s="10">
        <v>45848</v>
      </c>
    </row>
    <row r="125" spans="1:16" ht="75" x14ac:dyDescent="0.2">
      <c r="A125" s="3" t="s">
        <v>101</v>
      </c>
      <c r="B125" s="4" t="s">
        <v>1010</v>
      </c>
      <c r="C125" s="4" t="s">
        <v>181</v>
      </c>
      <c r="D125" s="4" t="s">
        <v>530</v>
      </c>
      <c r="E125" s="4" t="s">
        <v>168</v>
      </c>
      <c r="F125" s="5">
        <v>50</v>
      </c>
      <c r="G125" s="6">
        <v>25.5</v>
      </c>
      <c r="H125" s="12">
        <f>G125*0.17</f>
        <v>4.335</v>
      </c>
      <c r="I125" s="13">
        <f>G125*0.3</f>
        <v>7.6499999999999995</v>
      </c>
      <c r="J125" s="13">
        <f>G125+H125+I125</f>
        <v>37.484999999999999</v>
      </c>
      <c r="K125" s="13">
        <f>J125*1.1</f>
        <v>41.233499999999999</v>
      </c>
      <c r="L125" s="7"/>
      <c r="M125" s="4" t="s">
        <v>1013</v>
      </c>
      <c r="N125" s="7" t="s">
        <v>1534</v>
      </c>
      <c r="O125" s="8" t="s">
        <v>1016</v>
      </c>
      <c r="P125" s="10">
        <v>45848</v>
      </c>
    </row>
    <row r="126" spans="1:16" ht="75" x14ac:dyDescent="0.2">
      <c r="A126" s="3" t="s">
        <v>101</v>
      </c>
      <c r="B126" s="4" t="s">
        <v>1010</v>
      </c>
      <c r="C126" s="4" t="s">
        <v>426</v>
      </c>
      <c r="D126" s="4" t="s">
        <v>530</v>
      </c>
      <c r="E126" s="4" t="s">
        <v>168</v>
      </c>
      <c r="F126" s="5">
        <v>100</v>
      </c>
      <c r="G126" s="6">
        <v>76.5</v>
      </c>
      <c r="H126" s="12">
        <f>G126*0.17</f>
        <v>13.005000000000001</v>
      </c>
      <c r="I126" s="13">
        <f>G126*0.3</f>
        <v>22.95</v>
      </c>
      <c r="J126" s="13">
        <f>G126+H126+I126</f>
        <v>112.455</v>
      </c>
      <c r="K126" s="13">
        <f>J126*1.1</f>
        <v>123.70050000000001</v>
      </c>
      <c r="L126" s="7"/>
      <c r="M126" s="4" t="s">
        <v>1013</v>
      </c>
      <c r="N126" s="7" t="s">
        <v>1534</v>
      </c>
      <c r="O126" s="8" t="s">
        <v>1015</v>
      </c>
      <c r="P126" s="10">
        <v>45848</v>
      </c>
    </row>
    <row r="127" spans="1:16" ht="75" x14ac:dyDescent="0.2">
      <c r="A127" s="3" t="s">
        <v>101</v>
      </c>
      <c r="B127" s="4" t="s">
        <v>1010</v>
      </c>
      <c r="C127" s="4" t="s">
        <v>428</v>
      </c>
      <c r="D127" s="4" t="s">
        <v>530</v>
      </c>
      <c r="E127" s="4" t="s">
        <v>168</v>
      </c>
      <c r="F127" s="5">
        <v>100</v>
      </c>
      <c r="G127" s="6">
        <v>102</v>
      </c>
      <c r="H127" s="12">
        <f>G127*0.14</f>
        <v>14.280000000000001</v>
      </c>
      <c r="I127" s="13">
        <f>G127*0.22</f>
        <v>22.44</v>
      </c>
      <c r="J127" s="13">
        <f>G127+H127+I127</f>
        <v>138.72</v>
      </c>
      <c r="K127" s="13">
        <f>J127*1.1</f>
        <v>152.59200000000001</v>
      </c>
      <c r="L127" s="7"/>
      <c r="M127" s="4" t="s">
        <v>1013</v>
      </c>
      <c r="N127" s="7" t="s">
        <v>1534</v>
      </c>
      <c r="O127" s="8" t="s">
        <v>1014</v>
      </c>
      <c r="P127" s="10">
        <v>45848</v>
      </c>
    </row>
    <row r="128" spans="1:16" ht="75" x14ac:dyDescent="0.2">
      <c r="A128" s="3" t="s">
        <v>101</v>
      </c>
      <c r="B128" s="4" t="s">
        <v>1010</v>
      </c>
      <c r="C128" s="4" t="s">
        <v>175</v>
      </c>
      <c r="D128" s="4" t="s">
        <v>530</v>
      </c>
      <c r="E128" s="4" t="s">
        <v>168</v>
      </c>
      <c r="F128" s="5">
        <v>100</v>
      </c>
      <c r="G128" s="6">
        <v>138</v>
      </c>
      <c r="H128" s="12">
        <f>G128*0.14</f>
        <v>19.32</v>
      </c>
      <c r="I128" s="13">
        <f>G128*0.22</f>
        <v>30.36</v>
      </c>
      <c r="J128" s="13">
        <f>G128+H128+I128</f>
        <v>187.68</v>
      </c>
      <c r="K128" s="13">
        <f>J128*1.1</f>
        <v>206.44800000000004</v>
      </c>
      <c r="L128" s="7"/>
      <c r="M128" s="4" t="s">
        <v>1011</v>
      </c>
      <c r="N128" s="7" t="s">
        <v>1534</v>
      </c>
      <c r="O128" s="8" t="s">
        <v>1012</v>
      </c>
      <c r="P128" s="10">
        <v>45848</v>
      </c>
    </row>
    <row r="129" spans="1:16" ht="75" x14ac:dyDescent="0.2">
      <c r="A129" s="3" t="s">
        <v>101</v>
      </c>
      <c r="B129" s="4" t="s">
        <v>646</v>
      </c>
      <c r="C129" s="4" t="s">
        <v>884</v>
      </c>
      <c r="D129" s="4" t="s">
        <v>683</v>
      </c>
      <c r="E129" s="4" t="s">
        <v>168</v>
      </c>
      <c r="F129" s="5">
        <v>100</v>
      </c>
      <c r="G129" s="6">
        <v>51</v>
      </c>
      <c r="H129" s="12">
        <f>G129*0.17</f>
        <v>8.67</v>
      </c>
      <c r="I129" s="13">
        <f>G129*0.3</f>
        <v>15.299999999999999</v>
      </c>
      <c r="J129" s="13">
        <f>G129+H129+I129</f>
        <v>74.97</v>
      </c>
      <c r="K129" s="13">
        <f>J129*1.1</f>
        <v>82.466999999999999</v>
      </c>
      <c r="L129" s="7"/>
      <c r="M129" s="4" t="s">
        <v>1007</v>
      </c>
      <c r="N129" s="7" t="s">
        <v>1534</v>
      </c>
      <c r="O129" s="8" t="s">
        <v>1009</v>
      </c>
      <c r="P129" s="10">
        <v>45848</v>
      </c>
    </row>
    <row r="130" spans="1:16" ht="75" x14ac:dyDescent="0.2">
      <c r="A130" s="3" t="s">
        <v>101</v>
      </c>
      <c r="B130" s="4" t="s">
        <v>646</v>
      </c>
      <c r="C130" s="4" t="s">
        <v>884</v>
      </c>
      <c r="D130" s="4" t="s">
        <v>683</v>
      </c>
      <c r="E130" s="4" t="s">
        <v>168</v>
      </c>
      <c r="F130" s="5">
        <v>100</v>
      </c>
      <c r="G130" s="6">
        <v>51</v>
      </c>
      <c r="H130" s="12">
        <f>G130*0.17</f>
        <v>8.67</v>
      </c>
      <c r="I130" s="13">
        <f>G130*0.3</f>
        <v>15.299999999999999</v>
      </c>
      <c r="J130" s="13">
        <f>G130+H130+I130</f>
        <v>74.97</v>
      </c>
      <c r="K130" s="13">
        <f>J130*1.1</f>
        <v>82.466999999999999</v>
      </c>
      <c r="L130" s="7"/>
      <c r="M130" s="4" t="s">
        <v>647</v>
      </c>
      <c r="N130" s="7" t="s">
        <v>1534</v>
      </c>
      <c r="O130" s="8" t="s">
        <v>648</v>
      </c>
      <c r="P130" s="10">
        <v>45848</v>
      </c>
    </row>
    <row r="131" spans="1:16" ht="75" x14ac:dyDescent="0.2">
      <c r="A131" s="3" t="s">
        <v>101</v>
      </c>
      <c r="B131" s="4" t="s">
        <v>646</v>
      </c>
      <c r="C131" s="4" t="s">
        <v>1006</v>
      </c>
      <c r="D131" s="4" t="s">
        <v>683</v>
      </c>
      <c r="E131" s="4" t="s">
        <v>168</v>
      </c>
      <c r="F131" s="5">
        <v>100</v>
      </c>
      <c r="G131" s="6">
        <v>153</v>
      </c>
      <c r="H131" s="12">
        <f>G131*0.14</f>
        <v>21.42</v>
      </c>
      <c r="I131" s="13">
        <f>G131*0.22</f>
        <v>33.660000000000004</v>
      </c>
      <c r="J131" s="13">
        <f>G131+H131+I131</f>
        <v>208.08</v>
      </c>
      <c r="K131" s="13">
        <f>J131*1.1</f>
        <v>228.88800000000003</v>
      </c>
      <c r="L131" s="7"/>
      <c r="M131" s="4" t="s">
        <v>1007</v>
      </c>
      <c r="N131" s="7" t="s">
        <v>1534</v>
      </c>
      <c r="O131" s="8" t="s">
        <v>1008</v>
      </c>
      <c r="P131" s="10">
        <v>45848</v>
      </c>
    </row>
    <row r="132" spans="1:16" ht="75" x14ac:dyDescent="0.2">
      <c r="A132" s="3" t="s">
        <v>101</v>
      </c>
      <c r="B132" s="4" t="s">
        <v>646</v>
      </c>
      <c r="C132" s="4" t="s">
        <v>1006</v>
      </c>
      <c r="D132" s="4" t="s">
        <v>683</v>
      </c>
      <c r="E132" s="4" t="s">
        <v>168</v>
      </c>
      <c r="F132" s="5">
        <v>100</v>
      </c>
      <c r="G132" s="6">
        <v>153</v>
      </c>
      <c r="H132" s="12">
        <f>G132*0.14</f>
        <v>21.42</v>
      </c>
      <c r="I132" s="13">
        <f>G132*0.22</f>
        <v>33.660000000000004</v>
      </c>
      <c r="J132" s="13">
        <f>G132+H132+I132</f>
        <v>208.08</v>
      </c>
      <c r="K132" s="13">
        <f>J132*1.1</f>
        <v>228.88800000000003</v>
      </c>
      <c r="L132" s="7"/>
      <c r="M132" s="4" t="s">
        <v>647</v>
      </c>
      <c r="N132" s="7" t="s">
        <v>1534</v>
      </c>
      <c r="O132" s="8" t="s">
        <v>649</v>
      </c>
      <c r="P132" s="10">
        <v>45848</v>
      </c>
    </row>
    <row r="133" spans="1:16" ht="120" x14ac:dyDescent="0.2">
      <c r="A133" s="3" t="s">
        <v>1047</v>
      </c>
      <c r="B133" s="4" t="s">
        <v>653</v>
      </c>
      <c r="C133" s="4" t="s">
        <v>1264</v>
      </c>
      <c r="D133" s="4" t="s">
        <v>659</v>
      </c>
      <c r="E133" s="4" t="s">
        <v>220</v>
      </c>
      <c r="F133" s="5">
        <v>100</v>
      </c>
      <c r="G133" s="6">
        <v>1191.81</v>
      </c>
      <c r="H133" s="12">
        <f>G133*0.1</f>
        <v>119.181</v>
      </c>
      <c r="I133" s="13">
        <f>G133*0.15</f>
        <v>178.77149999999997</v>
      </c>
      <c r="J133" s="13">
        <f>G133+H133+I133</f>
        <v>1489.7625</v>
      </c>
      <c r="K133" s="13">
        <f>J133*1.1</f>
        <v>1638.7387500000002</v>
      </c>
      <c r="L133" s="7"/>
      <c r="M133" s="4" t="s">
        <v>405</v>
      </c>
      <c r="N133" s="7" t="s">
        <v>1265</v>
      </c>
      <c r="O133" s="8" t="s">
        <v>654</v>
      </c>
      <c r="P133" s="10">
        <v>45840</v>
      </c>
    </row>
    <row r="134" spans="1:16" ht="135" x14ac:dyDescent="0.2">
      <c r="A134" s="3" t="s">
        <v>24</v>
      </c>
      <c r="B134" s="4" t="s">
        <v>772</v>
      </c>
      <c r="C134" s="4" t="s">
        <v>1566</v>
      </c>
      <c r="D134" s="4" t="s">
        <v>803</v>
      </c>
      <c r="E134" s="4" t="s">
        <v>262</v>
      </c>
      <c r="F134" s="5">
        <v>1</v>
      </c>
      <c r="G134" s="6">
        <v>300.08</v>
      </c>
      <c r="H134" s="12">
        <f>G134*0.14</f>
        <v>42.011200000000002</v>
      </c>
      <c r="I134" s="13">
        <f>G134*0.22</f>
        <v>66.017600000000002</v>
      </c>
      <c r="J134" s="13">
        <f>G134+H134+I134</f>
        <v>408.10879999999997</v>
      </c>
      <c r="K134" s="13">
        <f>J134*1.1</f>
        <v>448.91968000000003</v>
      </c>
      <c r="L134" s="7"/>
      <c r="M134" s="4" t="s">
        <v>480</v>
      </c>
      <c r="N134" s="7" t="s">
        <v>1567</v>
      </c>
      <c r="O134" s="8" t="s">
        <v>804</v>
      </c>
      <c r="P134" s="10">
        <v>45846</v>
      </c>
    </row>
    <row r="135" spans="1:16" ht="135" x14ac:dyDescent="0.2">
      <c r="A135" s="3" t="s">
        <v>24</v>
      </c>
      <c r="B135" s="4" t="s">
        <v>772</v>
      </c>
      <c r="C135" s="4" t="s">
        <v>1566</v>
      </c>
      <c r="D135" s="4" t="s">
        <v>803</v>
      </c>
      <c r="E135" s="4" t="s">
        <v>262</v>
      </c>
      <c r="F135" s="5">
        <v>1</v>
      </c>
      <c r="G135" s="6">
        <v>300.08</v>
      </c>
      <c r="H135" s="12">
        <f>G135*0.14</f>
        <v>42.011200000000002</v>
      </c>
      <c r="I135" s="13">
        <f>G135*0.22</f>
        <v>66.017600000000002</v>
      </c>
      <c r="J135" s="13">
        <f>G135+H135+I135</f>
        <v>408.10879999999997</v>
      </c>
      <c r="K135" s="13">
        <f>J135*1.1</f>
        <v>448.91968000000003</v>
      </c>
      <c r="L135" s="7"/>
      <c r="M135" s="4" t="s">
        <v>981</v>
      </c>
      <c r="N135" s="7" t="s">
        <v>1567</v>
      </c>
      <c r="O135" s="8" t="s">
        <v>982</v>
      </c>
      <c r="P135" s="10">
        <v>45846</v>
      </c>
    </row>
    <row r="136" spans="1:16" ht="75" x14ac:dyDescent="0.2">
      <c r="A136" s="3" t="s">
        <v>25</v>
      </c>
      <c r="B136" s="4" t="s">
        <v>26</v>
      </c>
      <c r="C136" s="4" t="s">
        <v>833</v>
      </c>
      <c r="D136" s="4" t="s">
        <v>338</v>
      </c>
      <c r="E136" s="4" t="s">
        <v>464</v>
      </c>
      <c r="F136" s="5">
        <v>10</v>
      </c>
      <c r="G136" s="6">
        <v>5096.59</v>
      </c>
      <c r="H136" s="12">
        <f>G136*0.1</f>
        <v>509.65900000000005</v>
      </c>
      <c r="I136" s="13">
        <f>G136*0.15</f>
        <v>764.48850000000004</v>
      </c>
      <c r="J136" s="13">
        <f>G136+H136+I136</f>
        <v>6370.7375000000002</v>
      </c>
      <c r="K136" s="13">
        <f>J136*1.1</f>
        <v>7007.8112500000007</v>
      </c>
      <c r="L136" s="7"/>
      <c r="M136" s="4" t="s">
        <v>465</v>
      </c>
      <c r="N136" s="7" t="s">
        <v>1312</v>
      </c>
      <c r="O136" s="8" t="s">
        <v>466</v>
      </c>
      <c r="P136" s="10">
        <v>45841</v>
      </c>
    </row>
    <row r="137" spans="1:16" ht="75" x14ac:dyDescent="0.2">
      <c r="A137" s="3" t="s">
        <v>25</v>
      </c>
      <c r="B137" s="4" t="s">
        <v>26</v>
      </c>
      <c r="C137" s="4" t="s">
        <v>832</v>
      </c>
      <c r="D137" s="4" t="s">
        <v>338</v>
      </c>
      <c r="E137" s="4" t="s">
        <v>464</v>
      </c>
      <c r="F137" s="5">
        <v>10</v>
      </c>
      <c r="G137" s="6">
        <v>9765.52</v>
      </c>
      <c r="H137" s="12">
        <f>G137*0.1</f>
        <v>976.55200000000013</v>
      </c>
      <c r="I137" s="13">
        <f>G137*0.15</f>
        <v>1464.828</v>
      </c>
      <c r="J137" s="13">
        <f>G137+H137+I137</f>
        <v>12206.9</v>
      </c>
      <c r="K137" s="13">
        <f>J137*1.1</f>
        <v>13427.59</v>
      </c>
      <c r="L137" s="7"/>
      <c r="M137" s="4" t="s">
        <v>465</v>
      </c>
      <c r="N137" s="7" t="s">
        <v>1312</v>
      </c>
      <c r="O137" s="8" t="s">
        <v>467</v>
      </c>
      <c r="P137" s="10">
        <v>45841</v>
      </c>
    </row>
    <row r="138" spans="1:16" ht="75" x14ac:dyDescent="0.2">
      <c r="A138" s="3" t="s">
        <v>96</v>
      </c>
      <c r="B138" s="4" t="s">
        <v>622</v>
      </c>
      <c r="C138" s="4" t="s">
        <v>1451</v>
      </c>
      <c r="D138" s="4" t="s">
        <v>302</v>
      </c>
      <c r="E138" s="4" t="s">
        <v>153</v>
      </c>
      <c r="F138" s="5">
        <v>30</v>
      </c>
      <c r="G138" s="6">
        <v>102.06</v>
      </c>
      <c r="H138" s="12">
        <f>G138*0.14</f>
        <v>14.288400000000001</v>
      </c>
      <c r="I138" s="13">
        <f>G138*0.22</f>
        <v>22.453199999999999</v>
      </c>
      <c r="J138" s="13">
        <f>G138+H138+I138</f>
        <v>138.80160000000001</v>
      </c>
      <c r="K138" s="13">
        <f>J138*1.1</f>
        <v>152.68176000000003</v>
      </c>
      <c r="L138" s="7"/>
      <c r="M138" s="4" t="s">
        <v>1452</v>
      </c>
      <c r="N138" s="7" t="s">
        <v>1453</v>
      </c>
      <c r="O138" s="8" t="s">
        <v>623</v>
      </c>
      <c r="P138" s="10">
        <v>45846</v>
      </c>
    </row>
    <row r="139" spans="1:16" ht="135" x14ac:dyDescent="0.2">
      <c r="A139" s="3" t="s">
        <v>112</v>
      </c>
      <c r="B139" s="4" t="s">
        <v>1441</v>
      </c>
      <c r="C139" s="4" t="s">
        <v>603</v>
      </c>
      <c r="D139" s="4" t="s">
        <v>903</v>
      </c>
      <c r="E139" s="4" t="s">
        <v>438</v>
      </c>
      <c r="F139" s="5">
        <v>5</v>
      </c>
      <c r="G139" s="6">
        <v>1735.43</v>
      </c>
      <c r="H139" s="12">
        <f>G139*0.1</f>
        <v>173.54300000000001</v>
      </c>
      <c r="I139" s="13">
        <f>G139*0.15</f>
        <v>260.31450000000001</v>
      </c>
      <c r="J139" s="13">
        <f>G139+H139+I139</f>
        <v>2169.2874999999999</v>
      </c>
      <c r="K139" s="13">
        <f>J139*1.1</f>
        <v>2386.2162499999999</v>
      </c>
      <c r="L139" s="7"/>
      <c r="M139" s="4" t="s">
        <v>1442</v>
      </c>
      <c r="N139" s="7" t="s">
        <v>1443</v>
      </c>
      <c r="O139" s="8" t="s">
        <v>113</v>
      </c>
      <c r="P139" s="10">
        <v>45846</v>
      </c>
    </row>
    <row r="140" spans="1:16" ht="135" x14ac:dyDescent="0.2">
      <c r="A140" s="3" t="s">
        <v>112</v>
      </c>
      <c r="B140" s="4" t="s">
        <v>1441</v>
      </c>
      <c r="C140" s="4" t="s">
        <v>603</v>
      </c>
      <c r="D140" s="4" t="s">
        <v>601</v>
      </c>
      <c r="E140" s="4" t="s">
        <v>438</v>
      </c>
      <c r="F140" s="5">
        <v>5</v>
      </c>
      <c r="G140" s="6">
        <v>1735.43</v>
      </c>
      <c r="H140" s="12">
        <f>G140*0.1</f>
        <v>173.54300000000001</v>
      </c>
      <c r="I140" s="13">
        <f>G140*0.15</f>
        <v>260.31450000000001</v>
      </c>
      <c r="J140" s="13">
        <f>G140+H140+I140</f>
        <v>2169.2874999999999</v>
      </c>
      <c r="K140" s="13">
        <f>J140*1.1</f>
        <v>2386.2162499999999</v>
      </c>
      <c r="L140" s="7"/>
      <c r="M140" s="4" t="s">
        <v>1442</v>
      </c>
      <c r="N140" s="7" t="s">
        <v>1488</v>
      </c>
      <c r="O140" s="8" t="s">
        <v>523</v>
      </c>
      <c r="P140" s="10">
        <v>45846</v>
      </c>
    </row>
    <row r="141" spans="1:16" ht="135" x14ac:dyDescent="0.2">
      <c r="A141" s="3" t="s">
        <v>112</v>
      </c>
      <c r="B141" s="4" t="s">
        <v>668</v>
      </c>
      <c r="C141" s="4" t="s">
        <v>603</v>
      </c>
      <c r="D141" s="4" t="s">
        <v>1489</v>
      </c>
      <c r="E141" s="4" t="s">
        <v>438</v>
      </c>
      <c r="F141" s="5">
        <v>5</v>
      </c>
      <c r="G141" s="6">
        <v>1632.65</v>
      </c>
      <c r="H141" s="12">
        <f>G141*0.1</f>
        <v>163.26500000000001</v>
      </c>
      <c r="I141" s="13">
        <f>G141*0.15</f>
        <v>244.89750000000001</v>
      </c>
      <c r="J141" s="13">
        <f>G141+H141+I141</f>
        <v>2040.8125000000002</v>
      </c>
      <c r="K141" s="13">
        <f>J141*1.1</f>
        <v>2244.8937500000006</v>
      </c>
      <c r="L141" s="7"/>
      <c r="M141" s="4" t="s">
        <v>1490</v>
      </c>
      <c r="N141" s="7" t="s">
        <v>1488</v>
      </c>
      <c r="O141" s="8" t="s">
        <v>669</v>
      </c>
      <c r="P141" s="10">
        <v>45846</v>
      </c>
    </row>
    <row r="142" spans="1:16" ht="135" x14ac:dyDescent="0.2">
      <c r="A142" s="3" t="s">
        <v>112</v>
      </c>
      <c r="B142" s="4" t="s">
        <v>668</v>
      </c>
      <c r="C142" s="4" t="s">
        <v>603</v>
      </c>
      <c r="D142" s="4" t="s">
        <v>602</v>
      </c>
      <c r="E142" s="4" t="s">
        <v>438</v>
      </c>
      <c r="F142" s="5">
        <v>5</v>
      </c>
      <c r="G142" s="6">
        <v>1632.65</v>
      </c>
      <c r="H142" s="12">
        <f>G142*0.1</f>
        <v>163.26500000000001</v>
      </c>
      <c r="I142" s="13">
        <f>G142*0.15</f>
        <v>244.89750000000001</v>
      </c>
      <c r="J142" s="13">
        <f>G142+H142+I142</f>
        <v>2040.8125000000002</v>
      </c>
      <c r="K142" s="13">
        <f>J142*1.1</f>
        <v>2244.8937500000006</v>
      </c>
      <c r="L142" s="7"/>
      <c r="M142" s="4" t="s">
        <v>1490</v>
      </c>
      <c r="N142" s="7" t="s">
        <v>1488</v>
      </c>
      <c r="O142" s="8" t="s">
        <v>669</v>
      </c>
      <c r="P142" s="10">
        <v>45846</v>
      </c>
    </row>
    <row r="143" spans="1:16" ht="120" x14ac:dyDescent="0.2">
      <c r="A143" s="3" t="s">
        <v>114</v>
      </c>
      <c r="B143" s="4" t="s">
        <v>724</v>
      </c>
      <c r="C143" s="4" t="s">
        <v>1486</v>
      </c>
      <c r="D143" s="4" t="s">
        <v>1049</v>
      </c>
      <c r="E143" s="4" t="s">
        <v>437</v>
      </c>
      <c r="F143" s="5">
        <v>5</v>
      </c>
      <c r="G143" s="6">
        <v>1662</v>
      </c>
      <c r="H143" s="12">
        <f>G143*0.1</f>
        <v>166.20000000000002</v>
      </c>
      <c r="I143" s="13">
        <f>G143*0.15</f>
        <v>249.29999999999998</v>
      </c>
      <c r="J143" s="13">
        <f>G143+H143+I143</f>
        <v>2077.5</v>
      </c>
      <c r="K143" s="13">
        <f>J143*1.1</f>
        <v>2285.25</v>
      </c>
      <c r="L143" s="7"/>
      <c r="M143" s="4" t="s">
        <v>1487</v>
      </c>
      <c r="N143" s="7" t="s">
        <v>1488</v>
      </c>
      <c r="O143" s="8" t="s">
        <v>115</v>
      </c>
      <c r="P143" s="10">
        <v>45846</v>
      </c>
    </row>
    <row r="144" spans="1:16" ht="120" x14ac:dyDescent="0.2">
      <c r="A144" s="3" t="s">
        <v>129</v>
      </c>
      <c r="B144" s="4" t="s">
        <v>731</v>
      </c>
      <c r="C144" s="4" t="s">
        <v>524</v>
      </c>
      <c r="D144" s="4" t="s">
        <v>602</v>
      </c>
      <c r="E144" s="4" t="s">
        <v>130</v>
      </c>
      <c r="F144" s="5">
        <v>5</v>
      </c>
      <c r="G144" s="6">
        <v>2743.28</v>
      </c>
      <c r="H144" s="12">
        <f>G144*0.1</f>
        <v>274.32800000000003</v>
      </c>
      <c r="I144" s="13">
        <f>G144*0.15</f>
        <v>411.49200000000002</v>
      </c>
      <c r="J144" s="13">
        <f>G144+H144+I144</f>
        <v>3429.1000000000004</v>
      </c>
      <c r="K144" s="13">
        <f>J144*1.1</f>
        <v>3772.0100000000007</v>
      </c>
      <c r="L144" s="7"/>
      <c r="M144" s="4" t="s">
        <v>1301</v>
      </c>
      <c r="N144" s="7" t="s">
        <v>1302</v>
      </c>
      <c r="O144" s="8" t="s">
        <v>732</v>
      </c>
      <c r="P144" s="10">
        <v>45845</v>
      </c>
    </row>
    <row r="145" spans="1:16" ht="210" x14ac:dyDescent="0.2">
      <c r="A145" s="3" t="s">
        <v>198</v>
      </c>
      <c r="B145" s="4" t="s">
        <v>710</v>
      </c>
      <c r="C145" s="4" t="s">
        <v>766</v>
      </c>
      <c r="D145" s="4" t="s">
        <v>351</v>
      </c>
      <c r="E145" s="4" t="s">
        <v>199</v>
      </c>
      <c r="F145" s="5">
        <v>1</v>
      </c>
      <c r="G145" s="6">
        <v>1041.2</v>
      </c>
      <c r="H145" s="12">
        <f>G145*0.1</f>
        <v>104.12</v>
      </c>
      <c r="I145" s="13">
        <f>G145*0.15</f>
        <v>156.18</v>
      </c>
      <c r="J145" s="13">
        <f>G145+H145+I145</f>
        <v>1301.5000000000002</v>
      </c>
      <c r="K145" s="13">
        <f>J145*1.1</f>
        <v>1431.6500000000003</v>
      </c>
      <c r="L145" s="7"/>
      <c r="M145" s="4" t="s">
        <v>765</v>
      </c>
      <c r="N145" s="7" t="s">
        <v>1324</v>
      </c>
      <c r="O145" s="8" t="s">
        <v>767</v>
      </c>
      <c r="P145" s="10">
        <v>45841</v>
      </c>
    </row>
    <row r="146" spans="1:16" ht="210" x14ac:dyDescent="0.2">
      <c r="A146" s="3" t="s">
        <v>198</v>
      </c>
      <c r="B146" s="4" t="s">
        <v>710</v>
      </c>
      <c r="C146" s="4" t="s">
        <v>768</v>
      </c>
      <c r="D146" s="4" t="s">
        <v>351</v>
      </c>
      <c r="E146" s="4" t="s">
        <v>199</v>
      </c>
      <c r="F146" s="5">
        <v>1</v>
      </c>
      <c r="G146" s="6">
        <v>532.6</v>
      </c>
      <c r="H146" s="12">
        <f>G146*0.1</f>
        <v>53.260000000000005</v>
      </c>
      <c r="I146" s="13">
        <f>G146*0.15</f>
        <v>79.89</v>
      </c>
      <c r="J146" s="13">
        <f>G146+H146+I146</f>
        <v>665.75</v>
      </c>
      <c r="K146" s="13">
        <f>J146*1.1</f>
        <v>732.32500000000005</v>
      </c>
      <c r="L146" s="7"/>
      <c r="M146" s="4" t="s">
        <v>765</v>
      </c>
      <c r="N146" s="7" t="s">
        <v>1324</v>
      </c>
      <c r="O146" s="8" t="s">
        <v>769</v>
      </c>
      <c r="P146" s="10">
        <v>45841</v>
      </c>
    </row>
    <row r="147" spans="1:16" ht="105" x14ac:dyDescent="0.2">
      <c r="A147" s="3" t="s">
        <v>266</v>
      </c>
      <c r="B147" s="4" t="s">
        <v>28</v>
      </c>
      <c r="C147" s="4" t="s">
        <v>908</v>
      </c>
      <c r="D147" s="4" t="s">
        <v>271</v>
      </c>
      <c r="E147" s="4" t="s">
        <v>250</v>
      </c>
      <c r="F147" s="5">
        <v>20</v>
      </c>
      <c r="G147" s="6">
        <v>1190.2</v>
      </c>
      <c r="H147" s="12">
        <f>G147*0.1</f>
        <v>119.02000000000001</v>
      </c>
      <c r="I147" s="13">
        <f>G147*0.15</f>
        <v>178.53</v>
      </c>
      <c r="J147" s="13">
        <f>G147+H147+I147</f>
        <v>1487.75</v>
      </c>
      <c r="K147" s="13">
        <f>J147*1.1</f>
        <v>1636.5250000000001</v>
      </c>
      <c r="L147" s="7"/>
      <c r="M147" s="4" t="s">
        <v>1383</v>
      </c>
      <c r="N147" s="7" t="s">
        <v>1384</v>
      </c>
      <c r="O147" s="8" t="s">
        <v>909</v>
      </c>
      <c r="P147" s="10">
        <v>45839</v>
      </c>
    </row>
    <row r="148" spans="1:16" ht="105" x14ac:dyDescent="0.2">
      <c r="A148" s="3" t="s">
        <v>266</v>
      </c>
      <c r="B148" s="4" t="s">
        <v>28</v>
      </c>
      <c r="C148" s="4" t="s">
        <v>327</v>
      </c>
      <c r="D148" s="4" t="s">
        <v>271</v>
      </c>
      <c r="E148" s="4" t="s">
        <v>250</v>
      </c>
      <c r="F148" s="5">
        <v>24</v>
      </c>
      <c r="G148" s="6">
        <v>1428.24</v>
      </c>
      <c r="H148" s="12">
        <f>G148*0.1</f>
        <v>142.82400000000001</v>
      </c>
      <c r="I148" s="13">
        <f>G148*0.15</f>
        <v>214.23599999999999</v>
      </c>
      <c r="J148" s="13">
        <f>G148+H148+I148</f>
        <v>1785.3000000000002</v>
      </c>
      <c r="K148" s="13">
        <f>J148*1.1</f>
        <v>1963.8300000000004</v>
      </c>
      <c r="L148" s="7"/>
      <c r="M148" s="4" t="s">
        <v>1383</v>
      </c>
      <c r="N148" s="7" t="s">
        <v>1384</v>
      </c>
      <c r="O148" s="8" t="s">
        <v>616</v>
      </c>
      <c r="P148" s="10">
        <v>45839</v>
      </c>
    </row>
    <row r="149" spans="1:16" ht="105" x14ac:dyDescent="0.2">
      <c r="A149" s="3" t="s">
        <v>266</v>
      </c>
      <c r="B149" s="4" t="s">
        <v>28</v>
      </c>
      <c r="C149" s="4" t="s">
        <v>326</v>
      </c>
      <c r="D149" s="4" t="s">
        <v>271</v>
      </c>
      <c r="E149" s="4" t="s">
        <v>250</v>
      </c>
      <c r="F149" s="5">
        <v>12</v>
      </c>
      <c r="G149" s="6">
        <v>1428.24</v>
      </c>
      <c r="H149" s="12">
        <f>G149*0.1</f>
        <v>142.82400000000001</v>
      </c>
      <c r="I149" s="13">
        <f>G149*0.15</f>
        <v>214.23599999999999</v>
      </c>
      <c r="J149" s="13">
        <f>G149+H149+I149</f>
        <v>1785.3000000000002</v>
      </c>
      <c r="K149" s="13">
        <f>J149*1.1</f>
        <v>1963.8300000000004</v>
      </c>
      <c r="L149" s="7"/>
      <c r="M149" s="4" t="s">
        <v>1383</v>
      </c>
      <c r="N149" s="7" t="s">
        <v>1382</v>
      </c>
      <c r="O149" s="8" t="s">
        <v>615</v>
      </c>
      <c r="P149" s="10">
        <v>45839</v>
      </c>
    </row>
    <row r="150" spans="1:16" ht="90" x14ac:dyDescent="0.2">
      <c r="A150" s="3" t="s">
        <v>266</v>
      </c>
      <c r="B150" s="4" t="s">
        <v>253</v>
      </c>
      <c r="C150" s="4" t="s">
        <v>315</v>
      </c>
      <c r="D150" s="4" t="s">
        <v>245</v>
      </c>
      <c r="E150" s="4" t="s">
        <v>250</v>
      </c>
      <c r="F150" s="5">
        <v>50</v>
      </c>
      <c r="G150" s="6">
        <v>56.32</v>
      </c>
      <c r="H150" s="12">
        <f>G150*0.17</f>
        <v>9.5744000000000007</v>
      </c>
      <c r="I150" s="13">
        <f>G150*0.3</f>
        <v>16.896000000000001</v>
      </c>
      <c r="J150" s="13">
        <f>G150+H150+I150</f>
        <v>82.790400000000005</v>
      </c>
      <c r="K150" s="13">
        <f>J150*1.1</f>
        <v>91.069440000000014</v>
      </c>
      <c r="L150" s="7"/>
      <c r="M150" s="4" t="s">
        <v>340</v>
      </c>
      <c r="N150" s="7" t="s">
        <v>1517</v>
      </c>
      <c r="O150" s="8" t="s">
        <v>479</v>
      </c>
      <c r="P150" s="10">
        <v>45842</v>
      </c>
    </row>
    <row r="151" spans="1:16" ht="90" x14ac:dyDescent="0.2">
      <c r="A151" s="3" t="s">
        <v>266</v>
      </c>
      <c r="B151" s="4" t="s">
        <v>253</v>
      </c>
      <c r="C151" s="4" t="s">
        <v>315</v>
      </c>
      <c r="D151" s="4" t="s">
        <v>245</v>
      </c>
      <c r="E151" s="4" t="s">
        <v>250</v>
      </c>
      <c r="F151" s="5">
        <v>50</v>
      </c>
      <c r="G151" s="6">
        <v>56.32</v>
      </c>
      <c r="H151" s="12">
        <f>G151*0.17</f>
        <v>9.5744000000000007</v>
      </c>
      <c r="I151" s="13">
        <f>G151*0.3</f>
        <v>16.896000000000001</v>
      </c>
      <c r="J151" s="13">
        <f>G151+H151+I151</f>
        <v>82.790400000000005</v>
      </c>
      <c r="K151" s="13">
        <f>J151*1.1</f>
        <v>91.069440000000014</v>
      </c>
      <c r="L151" s="7"/>
      <c r="M151" s="4" t="s">
        <v>986</v>
      </c>
      <c r="N151" s="7" t="s">
        <v>1517</v>
      </c>
      <c r="O151" s="8" t="s">
        <v>987</v>
      </c>
      <c r="P151" s="10">
        <v>45842</v>
      </c>
    </row>
    <row r="152" spans="1:16" ht="135" x14ac:dyDescent="0.2">
      <c r="A152" s="3" t="s">
        <v>29</v>
      </c>
      <c r="B152" s="4" t="s">
        <v>29</v>
      </c>
      <c r="C152" s="4" t="s">
        <v>330</v>
      </c>
      <c r="D152" s="4" t="s">
        <v>311</v>
      </c>
      <c r="E152" s="4" t="s">
        <v>201</v>
      </c>
      <c r="F152" s="5">
        <v>50</v>
      </c>
      <c r="G152" s="6">
        <v>199.23</v>
      </c>
      <c r="H152" s="12">
        <f>G152*0.14</f>
        <v>27.892200000000003</v>
      </c>
      <c r="I152" s="13">
        <f>G152*0.22</f>
        <v>43.830599999999997</v>
      </c>
      <c r="J152" s="13">
        <f>G152+H152+I152</f>
        <v>270.95279999999997</v>
      </c>
      <c r="K152" s="13">
        <f>J152*1.1</f>
        <v>298.04807999999997</v>
      </c>
      <c r="L152" s="7"/>
      <c r="M152" s="4" t="s">
        <v>1394</v>
      </c>
      <c r="N152" s="7" t="s">
        <v>1400</v>
      </c>
      <c r="O152" s="8" t="s">
        <v>1405</v>
      </c>
      <c r="P152" s="10">
        <v>45840</v>
      </c>
    </row>
    <row r="153" spans="1:16" ht="105" x14ac:dyDescent="0.2">
      <c r="A153" s="3" t="s">
        <v>29</v>
      </c>
      <c r="B153" s="4" t="s">
        <v>29</v>
      </c>
      <c r="C153" s="4" t="s">
        <v>330</v>
      </c>
      <c r="D153" s="4" t="s">
        <v>274</v>
      </c>
      <c r="E153" s="4" t="s">
        <v>201</v>
      </c>
      <c r="F153" s="5">
        <v>50</v>
      </c>
      <c r="G153" s="6">
        <v>199.23</v>
      </c>
      <c r="H153" s="12">
        <f>G153*0.14</f>
        <v>27.892200000000003</v>
      </c>
      <c r="I153" s="13">
        <f>G153*0.22</f>
        <v>43.830599999999997</v>
      </c>
      <c r="J153" s="13">
        <f>G153+H153+I153</f>
        <v>270.95279999999997</v>
      </c>
      <c r="K153" s="13">
        <f>J153*1.1</f>
        <v>298.04807999999997</v>
      </c>
      <c r="L153" s="7"/>
      <c r="M153" s="4" t="s">
        <v>1394</v>
      </c>
      <c r="N153" s="7" t="s">
        <v>1400</v>
      </c>
      <c r="O153" s="8" t="s">
        <v>1405</v>
      </c>
      <c r="P153" s="10">
        <v>45840</v>
      </c>
    </row>
    <row r="154" spans="1:16" ht="135" x14ac:dyDescent="0.2">
      <c r="A154" s="3" t="s">
        <v>29</v>
      </c>
      <c r="B154" s="4" t="s">
        <v>29</v>
      </c>
      <c r="C154" s="4" t="s">
        <v>203</v>
      </c>
      <c r="D154" s="4" t="s">
        <v>311</v>
      </c>
      <c r="E154" s="4" t="s">
        <v>201</v>
      </c>
      <c r="F154" s="5">
        <v>10</v>
      </c>
      <c r="G154" s="6">
        <v>39.840000000000003</v>
      </c>
      <c r="H154" s="12">
        <f>G154*0.17</f>
        <v>6.772800000000001</v>
      </c>
      <c r="I154" s="13">
        <f>G154*0.3</f>
        <v>11.952</v>
      </c>
      <c r="J154" s="13">
        <f>G154+H154+I154</f>
        <v>58.564800000000005</v>
      </c>
      <c r="K154" s="13">
        <f>J154*1.1</f>
        <v>64.42128000000001</v>
      </c>
      <c r="L154" s="7"/>
      <c r="M154" s="4" t="s">
        <v>1394</v>
      </c>
      <c r="N154" s="7" t="s">
        <v>1400</v>
      </c>
      <c r="O154" s="8" t="s">
        <v>1404</v>
      </c>
      <c r="P154" s="10">
        <v>45840</v>
      </c>
    </row>
    <row r="155" spans="1:16" ht="105" x14ac:dyDescent="0.2">
      <c r="A155" s="3" t="s">
        <v>29</v>
      </c>
      <c r="B155" s="4" t="s">
        <v>29</v>
      </c>
      <c r="C155" s="4" t="s">
        <v>203</v>
      </c>
      <c r="D155" s="4" t="s">
        <v>274</v>
      </c>
      <c r="E155" s="4" t="s">
        <v>201</v>
      </c>
      <c r="F155" s="5">
        <v>10</v>
      </c>
      <c r="G155" s="6">
        <v>39.840000000000003</v>
      </c>
      <c r="H155" s="12">
        <f>G155*0.17</f>
        <v>6.772800000000001</v>
      </c>
      <c r="I155" s="13">
        <f>G155*0.3</f>
        <v>11.952</v>
      </c>
      <c r="J155" s="13">
        <f>G155+H155+I155</f>
        <v>58.564800000000005</v>
      </c>
      <c r="K155" s="13">
        <f>J155*1.1</f>
        <v>64.42128000000001</v>
      </c>
      <c r="L155" s="7"/>
      <c r="M155" s="4" t="s">
        <v>1394</v>
      </c>
      <c r="N155" s="7" t="s">
        <v>1400</v>
      </c>
      <c r="O155" s="8" t="s">
        <v>1404</v>
      </c>
      <c r="P155" s="10">
        <v>45840</v>
      </c>
    </row>
    <row r="156" spans="1:16" ht="135" x14ac:dyDescent="0.2">
      <c r="A156" s="3" t="s">
        <v>29</v>
      </c>
      <c r="B156" s="4" t="s">
        <v>29</v>
      </c>
      <c r="C156" s="4" t="s">
        <v>1399</v>
      </c>
      <c r="D156" s="4" t="s">
        <v>311</v>
      </c>
      <c r="E156" s="4" t="s">
        <v>201</v>
      </c>
      <c r="F156" s="5">
        <v>50</v>
      </c>
      <c r="G156" s="6">
        <v>199.23</v>
      </c>
      <c r="H156" s="12">
        <f>G156*0.14</f>
        <v>27.892200000000003</v>
      </c>
      <c r="I156" s="13">
        <f>G156*0.22</f>
        <v>43.830599999999997</v>
      </c>
      <c r="J156" s="13">
        <f>G156+H156+I156</f>
        <v>270.95279999999997</v>
      </c>
      <c r="K156" s="13">
        <f>J156*1.1</f>
        <v>298.04807999999997</v>
      </c>
      <c r="L156" s="7"/>
      <c r="M156" s="4" t="s">
        <v>1394</v>
      </c>
      <c r="N156" s="7" t="s">
        <v>1400</v>
      </c>
      <c r="O156" s="8" t="s">
        <v>1401</v>
      </c>
      <c r="P156" s="10">
        <v>45840</v>
      </c>
    </row>
    <row r="157" spans="1:16" ht="105" x14ac:dyDescent="0.2">
      <c r="A157" s="3" t="s">
        <v>29</v>
      </c>
      <c r="B157" s="4" t="s">
        <v>29</v>
      </c>
      <c r="C157" s="4" t="s">
        <v>1399</v>
      </c>
      <c r="D157" s="4" t="s">
        <v>274</v>
      </c>
      <c r="E157" s="4" t="s">
        <v>201</v>
      </c>
      <c r="F157" s="5">
        <v>50</v>
      </c>
      <c r="G157" s="6">
        <v>199.23</v>
      </c>
      <c r="H157" s="12">
        <f>G157*0.14</f>
        <v>27.892200000000003</v>
      </c>
      <c r="I157" s="13">
        <f>G157*0.22</f>
        <v>43.830599999999997</v>
      </c>
      <c r="J157" s="13">
        <f>G157+H157+I157</f>
        <v>270.95279999999997</v>
      </c>
      <c r="K157" s="13">
        <f>J157*1.1</f>
        <v>298.04807999999997</v>
      </c>
      <c r="L157" s="7"/>
      <c r="M157" s="4" t="s">
        <v>1394</v>
      </c>
      <c r="N157" s="7" t="s">
        <v>1400</v>
      </c>
      <c r="O157" s="8" t="s">
        <v>1401</v>
      </c>
      <c r="P157" s="10">
        <v>45840</v>
      </c>
    </row>
    <row r="158" spans="1:16" ht="135" x14ac:dyDescent="0.2">
      <c r="A158" s="3" t="s">
        <v>29</v>
      </c>
      <c r="B158" s="4" t="s">
        <v>29</v>
      </c>
      <c r="C158" s="4" t="s">
        <v>1402</v>
      </c>
      <c r="D158" s="4" t="s">
        <v>311</v>
      </c>
      <c r="E158" s="4" t="s">
        <v>201</v>
      </c>
      <c r="F158" s="5">
        <v>5000</v>
      </c>
      <c r="G158" s="6">
        <v>19909.47</v>
      </c>
      <c r="H158" s="12">
        <f>G158*0.1</f>
        <v>1990.9470000000001</v>
      </c>
      <c r="I158" s="13">
        <f>G158*0.15</f>
        <v>2986.4205000000002</v>
      </c>
      <c r="J158" s="13">
        <f>G158+H158+I158</f>
        <v>24886.837500000001</v>
      </c>
      <c r="K158" s="13">
        <f>J158*1.1</f>
        <v>27375.521250000005</v>
      </c>
      <c r="L158" s="7"/>
      <c r="M158" s="4" t="s">
        <v>1394</v>
      </c>
      <c r="N158" s="7" t="s">
        <v>1400</v>
      </c>
      <c r="O158" s="8" t="s">
        <v>1403</v>
      </c>
      <c r="P158" s="10">
        <v>45840</v>
      </c>
    </row>
    <row r="159" spans="1:16" ht="105" x14ac:dyDescent="0.2">
      <c r="A159" s="3" t="s">
        <v>29</v>
      </c>
      <c r="B159" s="4" t="s">
        <v>29</v>
      </c>
      <c r="C159" s="4" t="s">
        <v>1402</v>
      </c>
      <c r="D159" s="4" t="s">
        <v>274</v>
      </c>
      <c r="E159" s="4" t="s">
        <v>201</v>
      </c>
      <c r="F159" s="5">
        <v>5000</v>
      </c>
      <c r="G159" s="6">
        <v>19909.47</v>
      </c>
      <c r="H159" s="12">
        <f>G159*0.1</f>
        <v>1990.9470000000001</v>
      </c>
      <c r="I159" s="13">
        <f>G159*0.15</f>
        <v>2986.4205000000002</v>
      </c>
      <c r="J159" s="13">
        <f>G159+H159+I159</f>
        <v>24886.837500000001</v>
      </c>
      <c r="K159" s="13">
        <f>J159*1.1</f>
        <v>27375.521250000005</v>
      </c>
      <c r="L159" s="7"/>
      <c r="M159" s="4" t="s">
        <v>1394</v>
      </c>
      <c r="N159" s="7" t="s">
        <v>1400</v>
      </c>
      <c r="O159" s="8" t="s">
        <v>1403</v>
      </c>
      <c r="P159" s="10">
        <v>45840</v>
      </c>
    </row>
    <row r="160" spans="1:16" ht="105" x14ac:dyDescent="0.2">
      <c r="A160" s="3" t="s">
        <v>29</v>
      </c>
      <c r="B160" s="4" t="s">
        <v>29</v>
      </c>
      <c r="C160" s="4" t="s">
        <v>204</v>
      </c>
      <c r="D160" s="4" t="s">
        <v>274</v>
      </c>
      <c r="E160" s="4" t="s">
        <v>201</v>
      </c>
      <c r="F160" s="5">
        <v>10</v>
      </c>
      <c r="G160" s="6">
        <v>19.77</v>
      </c>
      <c r="H160" s="12">
        <f>G160*0.17</f>
        <v>3.3609</v>
      </c>
      <c r="I160" s="13">
        <f>G160*0.3</f>
        <v>5.931</v>
      </c>
      <c r="J160" s="13">
        <f>G160+H160+I160</f>
        <v>29.061900000000001</v>
      </c>
      <c r="K160" s="13">
        <f>J160*1.1</f>
        <v>31.968090000000004</v>
      </c>
      <c r="L160" s="7"/>
      <c r="M160" s="4" t="s">
        <v>1394</v>
      </c>
      <c r="N160" s="7" t="s">
        <v>1395</v>
      </c>
      <c r="O160" s="8" t="s">
        <v>1397</v>
      </c>
      <c r="P160" s="10">
        <v>45840</v>
      </c>
    </row>
    <row r="161" spans="1:16" ht="135" x14ac:dyDescent="0.2">
      <c r="A161" s="3" t="s">
        <v>29</v>
      </c>
      <c r="B161" s="4" t="s">
        <v>29</v>
      </c>
      <c r="C161" s="4" t="s">
        <v>204</v>
      </c>
      <c r="D161" s="4" t="s">
        <v>311</v>
      </c>
      <c r="E161" s="4" t="s">
        <v>201</v>
      </c>
      <c r="F161" s="5">
        <v>10</v>
      </c>
      <c r="G161" s="6">
        <v>19.77</v>
      </c>
      <c r="H161" s="12">
        <f>G161*0.17</f>
        <v>3.3609</v>
      </c>
      <c r="I161" s="13">
        <f>G161*0.3</f>
        <v>5.931</v>
      </c>
      <c r="J161" s="13">
        <f>G161+H161+I161</f>
        <v>29.061900000000001</v>
      </c>
      <c r="K161" s="13">
        <f>J161*1.1</f>
        <v>31.968090000000004</v>
      </c>
      <c r="L161" s="7"/>
      <c r="M161" s="4" t="s">
        <v>1394</v>
      </c>
      <c r="N161" s="7" t="s">
        <v>1395</v>
      </c>
      <c r="O161" s="8" t="s">
        <v>1397</v>
      </c>
      <c r="P161" s="10">
        <v>45840</v>
      </c>
    </row>
    <row r="162" spans="1:16" ht="105" x14ac:dyDescent="0.2">
      <c r="A162" s="3" t="s">
        <v>29</v>
      </c>
      <c r="B162" s="4" t="s">
        <v>29</v>
      </c>
      <c r="C162" s="4" t="s">
        <v>671</v>
      </c>
      <c r="D162" s="4" t="s">
        <v>274</v>
      </c>
      <c r="E162" s="4" t="s">
        <v>201</v>
      </c>
      <c r="F162" s="5">
        <v>50</v>
      </c>
      <c r="G162" s="6">
        <v>67.599999999999994</v>
      </c>
      <c r="H162" s="12">
        <f>G162*0.17</f>
        <v>11.491999999999999</v>
      </c>
      <c r="I162" s="13">
        <f>G162*0.3</f>
        <v>20.279999999999998</v>
      </c>
      <c r="J162" s="13">
        <f>G162+H162+I162</f>
        <v>99.372</v>
      </c>
      <c r="K162" s="13">
        <f>J162*1.1</f>
        <v>109.3092</v>
      </c>
      <c r="L162" s="7"/>
      <c r="M162" s="4" t="s">
        <v>1394</v>
      </c>
      <c r="N162" s="7" t="s">
        <v>1395</v>
      </c>
      <c r="O162" s="8" t="s">
        <v>1398</v>
      </c>
      <c r="P162" s="10">
        <v>45840</v>
      </c>
    </row>
    <row r="163" spans="1:16" ht="135" x14ac:dyDescent="0.2">
      <c r="A163" s="3" t="s">
        <v>29</v>
      </c>
      <c r="B163" s="4" t="s">
        <v>29</v>
      </c>
      <c r="C163" s="4" t="s">
        <v>671</v>
      </c>
      <c r="D163" s="4" t="s">
        <v>311</v>
      </c>
      <c r="E163" s="4" t="s">
        <v>201</v>
      </c>
      <c r="F163" s="5">
        <v>50</v>
      </c>
      <c r="G163" s="6">
        <v>67.599999999999994</v>
      </c>
      <c r="H163" s="12">
        <f>G163*0.17</f>
        <v>11.491999999999999</v>
      </c>
      <c r="I163" s="13">
        <f>G163*0.3</f>
        <v>20.279999999999998</v>
      </c>
      <c r="J163" s="13">
        <f>G163+H163+I163</f>
        <v>99.372</v>
      </c>
      <c r="K163" s="13">
        <f>J163*1.1</f>
        <v>109.3092</v>
      </c>
      <c r="L163" s="7"/>
      <c r="M163" s="4" t="s">
        <v>1394</v>
      </c>
      <c r="N163" s="7" t="s">
        <v>1395</v>
      </c>
      <c r="O163" s="8" t="s">
        <v>1398</v>
      </c>
      <c r="P163" s="10">
        <v>45840</v>
      </c>
    </row>
    <row r="164" spans="1:16" ht="105" x14ac:dyDescent="0.2">
      <c r="A164" s="3" t="s">
        <v>29</v>
      </c>
      <c r="B164" s="4" t="s">
        <v>29</v>
      </c>
      <c r="C164" s="4" t="s">
        <v>1393</v>
      </c>
      <c r="D164" s="4" t="s">
        <v>274</v>
      </c>
      <c r="E164" s="4" t="s">
        <v>201</v>
      </c>
      <c r="F164" s="5">
        <v>5000</v>
      </c>
      <c r="G164" s="6">
        <v>8030.62</v>
      </c>
      <c r="H164" s="12">
        <f>G164*0.1</f>
        <v>803.06200000000001</v>
      </c>
      <c r="I164" s="13">
        <f>G164*0.15</f>
        <v>1204.5929999999998</v>
      </c>
      <c r="J164" s="13">
        <f>G164+H164+I164</f>
        <v>10038.275000000001</v>
      </c>
      <c r="K164" s="13">
        <f>J164*1.1</f>
        <v>11042.102500000003</v>
      </c>
      <c r="L164" s="7"/>
      <c r="M164" s="4" t="s">
        <v>1394</v>
      </c>
      <c r="N164" s="7" t="s">
        <v>1395</v>
      </c>
      <c r="O164" s="8" t="s">
        <v>1396</v>
      </c>
      <c r="P164" s="10">
        <v>45840</v>
      </c>
    </row>
    <row r="165" spans="1:16" ht="135" x14ac:dyDescent="0.2">
      <c r="A165" s="3" t="s">
        <v>29</v>
      </c>
      <c r="B165" s="4" t="s">
        <v>29</v>
      </c>
      <c r="C165" s="4" t="s">
        <v>1393</v>
      </c>
      <c r="D165" s="4" t="s">
        <v>311</v>
      </c>
      <c r="E165" s="4" t="s">
        <v>201</v>
      </c>
      <c r="F165" s="5">
        <v>5000</v>
      </c>
      <c r="G165" s="6">
        <v>8030.62</v>
      </c>
      <c r="H165" s="12">
        <f>G165*0.1</f>
        <v>803.06200000000001</v>
      </c>
      <c r="I165" s="13">
        <f>G165*0.15</f>
        <v>1204.5929999999998</v>
      </c>
      <c r="J165" s="13">
        <f>G165+H165+I165</f>
        <v>10038.275000000001</v>
      </c>
      <c r="K165" s="13">
        <f>J165*1.1</f>
        <v>11042.102500000003</v>
      </c>
      <c r="L165" s="7"/>
      <c r="M165" s="4" t="s">
        <v>1394</v>
      </c>
      <c r="N165" s="7" t="s">
        <v>1395</v>
      </c>
      <c r="O165" s="8" t="s">
        <v>1396</v>
      </c>
      <c r="P165" s="10">
        <v>45840</v>
      </c>
    </row>
    <row r="166" spans="1:16" ht="90" x14ac:dyDescent="0.2">
      <c r="A166" s="3" t="s">
        <v>76</v>
      </c>
      <c r="B166" s="4" t="s">
        <v>76</v>
      </c>
      <c r="C166" s="4" t="s">
        <v>232</v>
      </c>
      <c r="D166" s="4" t="s">
        <v>271</v>
      </c>
      <c r="E166" s="4" t="s">
        <v>149</v>
      </c>
      <c r="F166" s="5">
        <v>10</v>
      </c>
      <c r="G166" s="6">
        <v>113.57</v>
      </c>
      <c r="H166" s="12">
        <f>G166*0.14</f>
        <v>15.899800000000001</v>
      </c>
      <c r="I166" s="13">
        <f>G166*0.22</f>
        <v>24.985399999999998</v>
      </c>
      <c r="J166" s="13">
        <f>G166+H166+I166</f>
        <v>154.45519999999999</v>
      </c>
      <c r="K166" s="13">
        <f>J166*1.1</f>
        <v>169.90072000000001</v>
      </c>
      <c r="L166" s="7"/>
      <c r="M166" s="4" t="s">
        <v>104</v>
      </c>
      <c r="N166" s="7" t="s">
        <v>1316</v>
      </c>
      <c r="O166" s="8" t="s">
        <v>397</v>
      </c>
      <c r="P166" s="10">
        <v>45841</v>
      </c>
    </row>
    <row r="167" spans="1:16" ht="150" x14ac:dyDescent="0.2">
      <c r="A167" s="3" t="s">
        <v>76</v>
      </c>
      <c r="B167" s="4" t="s">
        <v>76</v>
      </c>
      <c r="C167" s="4" t="s">
        <v>638</v>
      </c>
      <c r="D167" s="4" t="s">
        <v>325</v>
      </c>
      <c r="E167" s="4" t="s">
        <v>149</v>
      </c>
      <c r="F167" s="5">
        <v>5</v>
      </c>
      <c r="G167" s="6">
        <v>27.71</v>
      </c>
      <c r="H167" s="12">
        <f>G167*0.17</f>
        <v>4.7107000000000001</v>
      </c>
      <c r="I167" s="13">
        <f>G167*0.3</f>
        <v>8.3130000000000006</v>
      </c>
      <c r="J167" s="13">
        <f>G167+H167+I167</f>
        <v>40.733700000000006</v>
      </c>
      <c r="K167" s="13">
        <f>J167*1.1</f>
        <v>44.80707000000001</v>
      </c>
      <c r="L167" s="7"/>
      <c r="M167" s="4" t="s">
        <v>233</v>
      </c>
      <c r="N167" s="7" t="s">
        <v>1299</v>
      </c>
      <c r="O167" s="8" t="s">
        <v>454</v>
      </c>
      <c r="P167" s="10">
        <v>45841</v>
      </c>
    </row>
    <row r="168" spans="1:16" ht="150" x14ac:dyDescent="0.2">
      <c r="A168" s="3" t="s">
        <v>76</v>
      </c>
      <c r="B168" s="4" t="s">
        <v>76</v>
      </c>
      <c r="C168" s="4" t="s">
        <v>638</v>
      </c>
      <c r="D168" s="4" t="s">
        <v>325</v>
      </c>
      <c r="E168" s="4" t="s">
        <v>149</v>
      </c>
      <c r="F168" s="5">
        <v>5</v>
      </c>
      <c r="G168" s="6">
        <v>27.71</v>
      </c>
      <c r="H168" s="12">
        <f>G168*0.17</f>
        <v>4.7107000000000001</v>
      </c>
      <c r="I168" s="13">
        <f>G168*0.3</f>
        <v>8.3130000000000006</v>
      </c>
      <c r="J168" s="13">
        <f>G168+H168+I168</f>
        <v>40.733700000000006</v>
      </c>
      <c r="K168" s="13">
        <f>J168*1.1</f>
        <v>44.80707000000001</v>
      </c>
      <c r="L168" s="7"/>
      <c r="M168" s="4" t="s">
        <v>1070</v>
      </c>
      <c r="N168" s="7" t="s">
        <v>1299</v>
      </c>
      <c r="O168" s="8" t="s">
        <v>454</v>
      </c>
      <c r="P168" s="10">
        <v>45841</v>
      </c>
    </row>
    <row r="169" spans="1:16" ht="120" x14ac:dyDescent="0.2">
      <c r="A169" s="3" t="s">
        <v>76</v>
      </c>
      <c r="B169" s="4" t="s">
        <v>76</v>
      </c>
      <c r="C169" s="4" t="s">
        <v>783</v>
      </c>
      <c r="D169" s="4" t="s">
        <v>325</v>
      </c>
      <c r="E169" s="4" t="s">
        <v>149</v>
      </c>
      <c r="F169" s="5">
        <v>10</v>
      </c>
      <c r="G169" s="6">
        <v>119.82</v>
      </c>
      <c r="H169" s="12">
        <f>G169*0.14</f>
        <v>16.774799999999999</v>
      </c>
      <c r="I169" s="13">
        <f>G169*0.22</f>
        <v>26.360399999999998</v>
      </c>
      <c r="J169" s="13">
        <f>G169+H169+I169</f>
        <v>162.95519999999999</v>
      </c>
      <c r="K169" s="13">
        <f>J169*1.1</f>
        <v>179.25072</v>
      </c>
      <c r="L169" s="7"/>
      <c r="M169" s="4" t="s">
        <v>233</v>
      </c>
      <c r="N169" s="7" t="s">
        <v>1299</v>
      </c>
      <c r="O169" s="8" t="s">
        <v>411</v>
      </c>
      <c r="P169" s="10">
        <v>45841</v>
      </c>
    </row>
    <row r="170" spans="1:16" ht="120" x14ac:dyDescent="0.2">
      <c r="A170" s="3" t="s">
        <v>76</v>
      </c>
      <c r="B170" s="4" t="s">
        <v>76</v>
      </c>
      <c r="C170" s="4" t="s">
        <v>783</v>
      </c>
      <c r="D170" s="4" t="s">
        <v>325</v>
      </c>
      <c r="E170" s="4" t="s">
        <v>149</v>
      </c>
      <c r="F170" s="5">
        <v>10</v>
      </c>
      <c r="G170" s="6">
        <v>119.82</v>
      </c>
      <c r="H170" s="12">
        <f>G170*0.14</f>
        <v>16.774799999999999</v>
      </c>
      <c r="I170" s="13">
        <f>G170*0.22</f>
        <v>26.360399999999998</v>
      </c>
      <c r="J170" s="13">
        <f>G170+H170+I170</f>
        <v>162.95519999999999</v>
      </c>
      <c r="K170" s="13">
        <f>J170*1.1</f>
        <v>179.25072</v>
      </c>
      <c r="L170" s="7"/>
      <c r="M170" s="4" t="s">
        <v>1070</v>
      </c>
      <c r="N170" s="7" t="s">
        <v>1299</v>
      </c>
      <c r="O170" s="8" t="s">
        <v>411</v>
      </c>
      <c r="P170" s="10">
        <v>45841</v>
      </c>
    </row>
    <row r="171" spans="1:16" ht="120" x14ac:dyDescent="0.2">
      <c r="A171" s="3" t="s">
        <v>76</v>
      </c>
      <c r="B171" s="4" t="s">
        <v>76</v>
      </c>
      <c r="C171" s="4" t="s">
        <v>613</v>
      </c>
      <c r="D171" s="4" t="s">
        <v>325</v>
      </c>
      <c r="E171" s="4" t="s">
        <v>149</v>
      </c>
      <c r="F171" s="5">
        <v>20</v>
      </c>
      <c r="G171" s="6">
        <v>110.83</v>
      </c>
      <c r="H171" s="12">
        <f>G171*0.14</f>
        <v>15.516200000000001</v>
      </c>
      <c r="I171" s="13">
        <f>G171*0.22</f>
        <v>24.3826</v>
      </c>
      <c r="J171" s="13">
        <f>G171+H171+I171</f>
        <v>150.72880000000001</v>
      </c>
      <c r="K171" s="13">
        <f>J171*1.1</f>
        <v>165.80168000000003</v>
      </c>
      <c r="L171" s="7"/>
      <c r="M171" s="4" t="s">
        <v>233</v>
      </c>
      <c r="N171" s="7" t="s">
        <v>1299</v>
      </c>
      <c r="O171" s="8" t="s">
        <v>453</v>
      </c>
      <c r="P171" s="10">
        <v>45841</v>
      </c>
    </row>
    <row r="172" spans="1:16" ht="120" x14ac:dyDescent="0.2">
      <c r="A172" s="3" t="s">
        <v>76</v>
      </c>
      <c r="B172" s="4" t="s">
        <v>76</v>
      </c>
      <c r="C172" s="4" t="s">
        <v>613</v>
      </c>
      <c r="D172" s="4" t="s">
        <v>325</v>
      </c>
      <c r="E172" s="4" t="s">
        <v>149</v>
      </c>
      <c r="F172" s="5">
        <v>20</v>
      </c>
      <c r="G172" s="6">
        <v>110.83</v>
      </c>
      <c r="H172" s="12">
        <f>G172*0.14</f>
        <v>15.516200000000001</v>
      </c>
      <c r="I172" s="13">
        <f>G172*0.22</f>
        <v>24.3826</v>
      </c>
      <c r="J172" s="13">
        <f>G172+H172+I172</f>
        <v>150.72880000000001</v>
      </c>
      <c r="K172" s="13">
        <f>J172*1.1</f>
        <v>165.80168000000003</v>
      </c>
      <c r="L172" s="7"/>
      <c r="M172" s="4" t="s">
        <v>1070</v>
      </c>
      <c r="N172" s="7" t="s">
        <v>1299</v>
      </c>
      <c r="O172" s="8" t="s">
        <v>453</v>
      </c>
      <c r="P172" s="10">
        <v>45841</v>
      </c>
    </row>
    <row r="173" spans="1:16" ht="150" x14ac:dyDescent="0.2">
      <c r="A173" s="3" t="s">
        <v>76</v>
      </c>
      <c r="B173" s="4" t="s">
        <v>76</v>
      </c>
      <c r="C173" s="4" t="s">
        <v>443</v>
      </c>
      <c r="D173" s="4" t="s">
        <v>120</v>
      </c>
      <c r="E173" s="4" t="s">
        <v>149</v>
      </c>
      <c r="F173" s="5">
        <v>35</v>
      </c>
      <c r="G173" s="6">
        <v>2913.99</v>
      </c>
      <c r="H173" s="12">
        <f>G173*0.1</f>
        <v>291.399</v>
      </c>
      <c r="I173" s="13">
        <f>G173*0.15</f>
        <v>437.09849999999994</v>
      </c>
      <c r="J173" s="13">
        <f>G173+H173+I173</f>
        <v>3642.4874999999997</v>
      </c>
      <c r="K173" s="13">
        <f>J173*1.1</f>
        <v>4006.7362499999999</v>
      </c>
      <c r="L173" s="7"/>
      <c r="M173" s="4" t="s">
        <v>1119</v>
      </c>
      <c r="N173" s="7" t="s">
        <v>1241</v>
      </c>
      <c r="O173" s="8" t="s">
        <v>389</v>
      </c>
      <c r="P173" s="10">
        <v>45841</v>
      </c>
    </row>
    <row r="174" spans="1:16" ht="150" x14ac:dyDescent="0.2">
      <c r="A174" s="3" t="s">
        <v>76</v>
      </c>
      <c r="B174" s="4" t="s">
        <v>76</v>
      </c>
      <c r="C174" s="4" t="s">
        <v>503</v>
      </c>
      <c r="D174" s="4" t="s">
        <v>120</v>
      </c>
      <c r="E174" s="4" t="s">
        <v>149</v>
      </c>
      <c r="F174" s="5">
        <v>35</v>
      </c>
      <c r="G174" s="6">
        <v>2913.99</v>
      </c>
      <c r="H174" s="12">
        <f>G174*0.1</f>
        <v>291.399</v>
      </c>
      <c r="I174" s="13">
        <f>G174*0.15</f>
        <v>437.09849999999994</v>
      </c>
      <c r="J174" s="13">
        <f>G174+H174+I174</f>
        <v>3642.4874999999997</v>
      </c>
      <c r="K174" s="13">
        <f>J174*1.1</f>
        <v>4006.7362499999999</v>
      </c>
      <c r="L174" s="7"/>
      <c r="M174" s="4" t="s">
        <v>77</v>
      </c>
      <c r="N174" s="7" t="s">
        <v>1241</v>
      </c>
      <c r="O174" s="8" t="s">
        <v>389</v>
      </c>
      <c r="P174" s="10">
        <v>45841</v>
      </c>
    </row>
    <row r="175" spans="1:16" ht="150" x14ac:dyDescent="0.2">
      <c r="A175" s="3" t="s">
        <v>76</v>
      </c>
      <c r="B175" s="4" t="s">
        <v>76</v>
      </c>
      <c r="C175" s="4" t="s">
        <v>444</v>
      </c>
      <c r="D175" s="4" t="s">
        <v>120</v>
      </c>
      <c r="E175" s="4" t="s">
        <v>149</v>
      </c>
      <c r="F175" s="5">
        <v>28</v>
      </c>
      <c r="G175" s="6">
        <v>2861.98</v>
      </c>
      <c r="H175" s="12">
        <f>G175*0.1</f>
        <v>286.19800000000004</v>
      </c>
      <c r="I175" s="13">
        <f>G175*0.15</f>
        <v>429.29699999999997</v>
      </c>
      <c r="J175" s="13">
        <f>G175+H175+I175</f>
        <v>3577.4749999999999</v>
      </c>
      <c r="K175" s="13">
        <f>J175*1.1</f>
        <v>3935.2225000000003</v>
      </c>
      <c r="L175" s="7"/>
      <c r="M175" s="4" t="s">
        <v>1119</v>
      </c>
      <c r="N175" s="7" t="s">
        <v>1241</v>
      </c>
      <c r="O175" s="8" t="s">
        <v>390</v>
      </c>
      <c r="P175" s="10">
        <v>45841</v>
      </c>
    </row>
    <row r="176" spans="1:16" ht="150" x14ac:dyDescent="0.2">
      <c r="A176" s="3" t="s">
        <v>76</v>
      </c>
      <c r="B176" s="4" t="s">
        <v>76</v>
      </c>
      <c r="C176" s="4" t="s">
        <v>502</v>
      </c>
      <c r="D176" s="4" t="s">
        <v>120</v>
      </c>
      <c r="E176" s="4" t="s">
        <v>149</v>
      </c>
      <c r="F176" s="5">
        <v>28</v>
      </c>
      <c r="G176" s="6">
        <v>2861.98</v>
      </c>
      <c r="H176" s="12">
        <f>G176*0.1</f>
        <v>286.19800000000004</v>
      </c>
      <c r="I176" s="13">
        <f>G176*0.15</f>
        <v>429.29699999999997</v>
      </c>
      <c r="J176" s="13">
        <f>G176+H176+I176</f>
        <v>3577.4749999999999</v>
      </c>
      <c r="K176" s="13">
        <f>J176*1.1</f>
        <v>3935.2225000000003</v>
      </c>
      <c r="L176" s="7"/>
      <c r="M176" s="4" t="s">
        <v>77</v>
      </c>
      <c r="N176" s="7" t="s">
        <v>1241</v>
      </c>
      <c r="O176" s="8" t="s">
        <v>390</v>
      </c>
      <c r="P176" s="10">
        <v>45841</v>
      </c>
    </row>
    <row r="177" spans="1:16" ht="105" x14ac:dyDescent="0.2">
      <c r="A177" s="3" t="s">
        <v>30</v>
      </c>
      <c r="B177" s="4" t="s">
        <v>30</v>
      </c>
      <c r="C177" s="4" t="s">
        <v>234</v>
      </c>
      <c r="D177" s="4" t="s">
        <v>1000</v>
      </c>
      <c r="E177" s="4" t="s">
        <v>196</v>
      </c>
      <c r="F177" s="5">
        <v>10</v>
      </c>
      <c r="G177" s="6">
        <v>147.79</v>
      </c>
      <c r="H177" s="12">
        <f>G177*0.14</f>
        <v>20.6906</v>
      </c>
      <c r="I177" s="13">
        <f>G177*0.22</f>
        <v>32.513799999999996</v>
      </c>
      <c r="J177" s="13">
        <f>G177+H177+I177</f>
        <v>200.99439999999998</v>
      </c>
      <c r="K177" s="13">
        <f>J177*1.1</f>
        <v>221.09384</v>
      </c>
      <c r="L177" s="7"/>
      <c r="M177" s="4" t="s">
        <v>1001</v>
      </c>
      <c r="N177" s="7" t="s">
        <v>1320</v>
      </c>
      <c r="O177" s="8" t="s">
        <v>551</v>
      </c>
      <c r="P177" s="10">
        <v>45841</v>
      </c>
    </row>
    <row r="178" spans="1:16" ht="105" x14ac:dyDescent="0.2">
      <c r="A178" s="3" t="s">
        <v>30</v>
      </c>
      <c r="B178" s="4" t="s">
        <v>30</v>
      </c>
      <c r="C178" s="4" t="s">
        <v>234</v>
      </c>
      <c r="D178" s="4" t="s">
        <v>1000</v>
      </c>
      <c r="E178" s="4" t="s">
        <v>196</v>
      </c>
      <c r="F178" s="5">
        <v>10</v>
      </c>
      <c r="G178" s="6">
        <v>147.79</v>
      </c>
      <c r="H178" s="12">
        <f>G178*0.14</f>
        <v>20.6906</v>
      </c>
      <c r="I178" s="13">
        <f>G178*0.22</f>
        <v>32.513799999999996</v>
      </c>
      <c r="J178" s="13">
        <f>G178+H178+I178</f>
        <v>200.99439999999998</v>
      </c>
      <c r="K178" s="13">
        <f>J178*1.1</f>
        <v>221.09384</v>
      </c>
      <c r="L178" s="7"/>
      <c r="M178" s="4" t="s">
        <v>1001</v>
      </c>
      <c r="N178" s="7" t="s">
        <v>1320</v>
      </c>
      <c r="O178" s="8" t="s">
        <v>451</v>
      </c>
      <c r="P178" s="10">
        <v>45841</v>
      </c>
    </row>
    <row r="179" spans="1:16" ht="150" x14ac:dyDescent="0.2">
      <c r="A179" s="3" t="s">
        <v>30</v>
      </c>
      <c r="B179" s="4" t="s">
        <v>30</v>
      </c>
      <c r="C179" s="4" t="s">
        <v>459</v>
      </c>
      <c r="D179" s="4" t="s">
        <v>1000</v>
      </c>
      <c r="E179" s="4" t="s">
        <v>196</v>
      </c>
      <c r="F179" s="5">
        <v>10</v>
      </c>
      <c r="G179" s="6">
        <v>147.79</v>
      </c>
      <c r="H179" s="12">
        <f>G179*0.14</f>
        <v>20.6906</v>
      </c>
      <c r="I179" s="13">
        <f>G179*0.22</f>
        <v>32.513799999999996</v>
      </c>
      <c r="J179" s="13">
        <f>G179+H179+I179</f>
        <v>200.99439999999998</v>
      </c>
      <c r="K179" s="13">
        <f>J179*1.1</f>
        <v>221.09384</v>
      </c>
      <c r="L179" s="7"/>
      <c r="M179" s="4" t="s">
        <v>1001</v>
      </c>
      <c r="N179" s="7" t="s">
        <v>1320</v>
      </c>
      <c r="O179" s="8" t="s">
        <v>550</v>
      </c>
      <c r="P179" s="10">
        <v>45841</v>
      </c>
    </row>
    <row r="180" spans="1:16" ht="120" x14ac:dyDescent="0.2">
      <c r="A180" s="3" t="s">
        <v>30</v>
      </c>
      <c r="B180" s="4" t="s">
        <v>30</v>
      </c>
      <c r="C180" s="4" t="s">
        <v>968</v>
      </c>
      <c r="D180" s="4" t="s">
        <v>325</v>
      </c>
      <c r="E180" s="4" t="s">
        <v>196</v>
      </c>
      <c r="F180" s="5">
        <v>10</v>
      </c>
      <c r="G180" s="6">
        <v>141.38</v>
      </c>
      <c r="H180" s="12">
        <f>G180*0.14</f>
        <v>19.793200000000002</v>
      </c>
      <c r="I180" s="13">
        <f>G180*0.22</f>
        <v>31.1036</v>
      </c>
      <c r="J180" s="13">
        <f>G180+H180+I180</f>
        <v>192.27680000000001</v>
      </c>
      <c r="K180" s="13">
        <f>J180*1.1</f>
        <v>211.50448000000003</v>
      </c>
      <c r="L180" s="7"/>
      <c r="M180" s="4" t="s">
        <v>235</v>
      </c>
      <c r="N180" s="7" t="s">
        <v>1235</v>
      </c>
      <c r="O180" s="8" t="s">
        <v>237</v>
      </c>
      <c r="P180" s="10">
        <v>45841</v>
      </c>
    </row>
    <row r="181" spans="1:16" ht="120" x14ac:dyDescent="0.2">
      <c r="A181" s="3" t="s">
        <v>30</v>
      </c>
      <c r="B181" s="4" t="s">
        <v>30</v>
      </c>
      <c r="C181" s="4" t="s">
        <v>968</v>
      </c>
      <c r="D181" s="4" t="s">
        <v>325</v>
      </c>
      <c r="E181" s="4" t="s">
        <v>196</v>
      </c>
      <c r="F181" s="5">
        <v>10</v>
      </c>
      <c r="G181" s="6">
        <v>141.38</v>
      </c>
      <c r="H181" s="12">
        <f>G181*0.14</f>
        <v>19.793200000000002</v>
      </c>
      <c r="I181" s="13">
        <f>G181*0.22</f>
        <v>31.1036</v>
      </c>
      <c r="J181" s="13">
        <f>G181+H181+I181</f>
        <v>192.27680000000001</v>
      </c>
      <c r="K181" s="13">
        <f>J181*1.1</f>
        <v>211.50448000000003</v>
      </c>
      <c r="L181" s="7"/>
      <c r="M181" s="4" t="s">
        <v>235</v>
      </c>
      <c r="N181" s="7" t="s">
        <v>1235</v>
      </c>
      <c r="O181" s="8" t="s">
        <v>240</v>
      </c>
      <c r="P181" s="10">
        <v>45841</v>
      </c>
    </row>
    <row r="182" spans="1:16" ht="120" x14ac:dyDescent="0.2">
      <c r="A182" s="3" t="s">
        <v>30</v>
      </c>
      <c r="B182" s="4" t="s">
        <v>30</v>
      </c>
      <c r="C182" s="4" t="s">
        <v>968</v>
      </c>
      <c r="D182" s="4" t="s">
        <v>325</v>
      </c>
      <c r="E182" s="4" t="s">
        <v>196</v>
      </c>
      <c r="F182" s="5">
        <v>10</v>
      </c>
      <c r="G182" s="6">
        <v>141.38</v>
      </c>
      <c r="H182" s="12">
        <f>G182*0.14</f>
        <v>19.793200000000002</v>
      </c>
      <c r="I182" s="13">
        <f>G182*0.22</f>
        <v>31.1036</v>
      </c>
      <c r="J182" s="13">
        <f>G182+H182+I182</f>
        <v>192.27680000000001</v>
      </c>
      <c r="K182" s="13">
        <f>J182*1.1</f>
        <v>211.50448000000003</v>
      </c>
      <c r="L182" s="7"/>
      <c r="M182" s="4" t="s">
        <v>235</v>
      </c>
      <c r="N182" s="7" t="s">
        <v>1235</v>
      </c>
      <c r="O182" s="8" t="s">
        <v>236</v>
      </c>
      <c r="P182" s="10">
        <v>45841</v>
      </c>
    </row>
    <row r="183" spans="1:16" ht="120" x14ac:dyDescent="0.2">
      <c r="A183" s="3" t="s">
        <v>30</v>
      </c>
      <c r="B183" s="4" t="s">
        <v>30</v>
      </c>
      <c r="C183" s="4" t="s">
        <v>969</v>
      </c>
      <c r="D183" s="4" t="s">
        <v>325</v>
      </c>
      <c r="E183" s="4" t="s">
        <v>196</v>
      </c>
      <c r="F183" s="5">
        <v>20</v>
      </c>
      <c r="G183" s="6">
        <v>282.75</v>
      </c>
      <c r="H183" s="12">
        <f>G183*0.14</f>
        <v>39.585000000000001</v>
      </c>
      <c r="I183" s="13">
        <f>G183*0.22</f>
        <v>62.204999999999998</v>
      </c>
      <c r="J183" s="13">
        <f>G183+H183+I183</f>
        <v>384.53999999999996</v>
      </c>
      <c r="K183" s="13">
        <f>J183*1.1</f>
        <v>422.99399999999997</v>
      </c>
      <c r="L183" s="7"/>
      <c r="M183" s="4" t="s">
        <v>235</v>
      </c>
      <c r="N183" s="7" t="s">
        <v>1235</v>
      </c>
      <c r="O183" s="8" t="s">
        <v>238</v>
      </c>
      <c r="P183" s="10">
        <v>45841</v>
      </c>
    </row>
    <row r="184" spans="1:16" ht="120" x14ac:dyDescent="0.2">
      <c r="A184" s="3" t="s">
        <v>30</v>
      </c>
      <c r="B184" s="4" t="s">
        <v>30</v>
      </c>
      <c r="C184" s="4" t="s">
        <v>967</v>
      </c>
      <c r="D184" s="4" t="s">
        <v>325</v>
      </c>
      <c r="E184" s="4" t="s">
        <v>196</v>
      </c>
      <c r="F184" s="5">
        <v>5</v>
      </c>
      <c r="G184" s="6">
        <v>100.91</v>
      </c>
      <c r="H184" s="12">
        <f>G184*0.14</f>
        <v>14.127400000000002</v>
      </c>
      <c r="I184" s="13">
        <f>G184*0.22</f>
        <v>22.200199999999999</v>
      </c>
      <c r="J184" s="13">
        <f>G184+H184+I184</f>
        <v>137.23759999999999</v>
      </c>
      <c r="K184" s="13">
        <f>J184*1.1</f>
        <v>150.96135999999998</v>
      </c>
      <c r="L184" s="7"/>
      <c r="M184" s="4" t="s">
        <v>235</v>
      </c>
      <c r="N184" s="7" t="s">
        <v>1235</v>
      </c>
      <c r="O184" s="8" t="s">
        <v>239</v>
      </c>
      <c r="P184" s="10">
        <v>45841</v>
      </c>
    </row>
    <row r="185" spans="1:16" ht="90" x14ac:dyDescent="0.2">
      <c r="A185" s="3" t="s">
        <v>31</v>
      </c>
      <c r="B185" s="4" t="s">
        <v>31</v>
      </c>
      <c r="C185" s="4" t="s">
        <v>509</v>
      </c>
      <c r="D185" s="4" t="s">
        <v>294</v>
      </c>
      <c r="E185" s="4" t="s">
        <v>215</v>
      </c>
      <c r="F185" s="5">
        <v>1</v>
      </c>
      <c r="G185" s="6">
        <v>12.24</v>
      </c>
      <c r="H185" s="12">
        <f>G185*0.17</f>
        <v>2.0808</v>
      </c>
      <c r="I185" s="13">
        <f>G185*0.3</f>
        <v>3.6719999999999997</v>
      </c>
      <c r="J185" s="13">
        <f>G185+H185+I185</f>
        <v>17.992799999999999</v>
      </c>
      <c r="K185" s="13">
        <f>J185*1.1</f>
        <v>19.792080000000002</v>
      </c>
      <c r="L185" s="7"/>
      <c r="M185" s="4" t="s">
        <v>254</v>
      </c>
      <c r="N185" s="7" t="s">
        <v>1602</v>
      </c>
      <c r="O185" s="8" t="s">
        <v>258</v>
      </c>
      <c r="P185" s="10">
        <v>45846</v>
      </c>
    </row>
    <row r="186" spans="1:16" ht="105" x14ac:dyDescent="0.2">
      <c r="A186" s="3" t="s">
        <v>31</v>
      </c>
      <c r="B186" s="4" t="s">
        <v>31</v>
      </c>
      <c r="C186" s="4" t="s">
        <v>675</v>
      </c>
      <c r="D186" s="4" t="s">
        <v>294</v>
      </c>
      <c r="E186" s="4" t="s">
        <v>215</v>
      </c>
      <c r="F186" s="5">
        <v>50</v>
      </c>
      <c r="G186" s="6">
        <v>503.41</v>
      </c>
      <c r="H186" s="12">
        <f>G186*0.1</f>
        <v>50.341000000000008</v>
      </c>
      <c r="I186" s="13">
        <f>G186*0.15</f>
        <v>75.511499999999998</v>
      </c>
      <c r="J186" s="13">
        <f>G186+H186+I186</f>
        <v>629.26249999999993</v>
      </c>
      <c r="K186" s="13">
        <f>J186*1.1</f>
        <v>692.18875000000003</v>
      </c>
      <c r="L186" s="7"/>
      <c r="M186" s="4" t="s">
        <v>254</v>
      </c>
      <c r="N186" s="7" t="s">
        <v>1602</v>
      </c>
      <c r="O186" s="8" t="s">
        <v>259</v>
      </c>
      <c r="P186" s="10">
        <v>45846</v>
      </c>
    </row>
    <row r="187" spans="1:16" ht="90" x14ac:dyDescent="0.2">
      <c r="A187" s="3" t="s">
        <v>32</v>
      </c>
      <c r="B187" s="4" t="s">
        <v>402</v>
      </c>
      <c r="C187" s="4" t="s">
        <v>1371</v>
      </c>
      <c r="D187" s="4" t="s">
        <v>645</v>
      </c>
      <c r="E187" s="4" t="s">
        <v>231</v>
      </c>
      <c r="F187" s="5">
        <v>60</v>
      </c>
      <c r="G187" s="6">
        <v>1250.48</v>
      </c>
      <c r="H187" s="12">
        <f>G187*0.1</f>
        <v>125.048</v>
      </c>
      <c r="I187" s="13">
        <f>G187*0.15</f>
        <v>187.572</v>
      </c>
      <c r="J187" s="13">
        <f>G187+H187+I187</f>
        <v>1563.1</v>
      </c>
      <c r="K187" s="13">
        <f>J187*1.1</f>
        <v>1719.41</v>
      </c>
      <c r="L187" s="7"/>
      <c r="M187" s="4" t="s">
        <v>1372</v>
      </c>
      <c r="N187" s="7" t="s">
        <v>1373</v>
      </c>
      <c r="O187" s="8" t="s">
        <v>1374</v>
      </c>
      <c r="P187" s="10">
        <v>45840</v>
      </c>
    </row>
    <row r="188" spans="1:16" ht="90" x14ac:dyDescent="0.2">
      <c r="A188" s="3" t="s">
        <v>32</v>
      </c>
      <c r="B188" s="4" t="s">
        <v>402</v>
      </c>
      <c r="C188" s="4" t="s">
        <v>1371</v>
      </c>
      <c r="D188" s="4" t="s">
        <v>673</v>
      </c>
      <c r="E188" s="4" t="s">
        <v>231</v>
      </c>
      <c r="F188" s="5">
        <v>60</v>
      </c>
      <c r="G188" s="6">
        <v>1250.48</v>
      </c>
      <c r="H188" s="12">
        <f>G188*0.1</f>
        <v>125.048</v>
      </c>
      <c r="I188" s="13">
        <f>G188*0.15</f>
        <v>187.572</v>
      </c>
      <c r="J188" s="13">
        <f>G188+H188+I188</f>
        <v>1563.1</v>
      </c>
      <c r="K188" s="13">
        <f>J188*1.1</f>
        <v>1719.41</v>
      </c>
      <c r="L188" s="7"/>
      <c r="M188" s="4" t="s">
        <v>1372</v>
      </c>
      <c r="N188" s="7" t="s">
        <v>1380</v>
      </c>
      <c r="O188" s="8" t="s">
        <v>1374</v>
      </c>
      <c r="P188" s="10">
        <v>45840</v>
      </c>
    </row>
    <row r="189" spans="1:16" ht="90" x14ac:dyDescent="0.2">
      <c r="A189" s="3" t="s">
        <v>32</v>
      </c>
      <c r="B189" s="4" t="s">
        <v>402</v>
      </c>
      <c r="C189" s="4" t="s">
        <v>1375</v>
      </c>
      <c r="D189" s="4" t="s">
        <v>645</v>
      </c>
      <c r="E189" s="4" t="s">
        <v>231</v>
      </c>
      <c r="F189" s="5">
        <v>120</v>
      </c>
      <c r="G189" s="6">
        <v>7699.97</v>
      </c>
      <c r="H189" s="12">
        <f>G189*0.1</f>
        <v>769.99700000000007</v>
      </c>
      <c r="I189" s="13">
        <f>G189*0.15</f>
        <v>1154.9955</v>
      </c>
      <c r="J189" s="13">
        <f>G189+H189+I189</f>
        <v>9624.9625000000015</v>
      </c>
      <c r="K189" s="13">
        <f>J189*1.1</f>
        <v>10587.458750000002</v>
      </c>
      <c r="L189" s="7"/>
      <c r="M189" s="4" t="s">
        <v>1372</v>
      </c>
      <c r="N189" s="7" t="s">
        <v>1373</v>
      </c>
      <c r="O189" s="8" t="s">
        <v>1376</v>
      </c>
      <c r="P189" s="10">
        <v>45840</v>
      </c>
    </row>
    <row r="190" spans="1:16" ht="90" x14ac:dyDescent="0.2">
      <c r="A190" s="3" t="s">
        <v>32</v>
      </c>
      <c r="B190" s="4" t="s">
        <v>402</v>
      </c>
      <c r="C190" s="4" t="s">
        <v>1375</v>
      </c>
      <c r="D190" s="4" t="s">
        <v>673</v>
      </c>
      <c r="E190" s="4" t="s">
        <v>231</v>
      </c>
      <c r="F190" s="5">
        <v>120</v>
      </c>
      <c r="G190" s="6">
        <v>7699.97</v>
      </c>
      <c r="H190" s="12">
        <f>G190*0.1</f>
        <v>769.99700000000007</v>
      </c>
      <c r="I190" s="13">
        <f>G190*0.15</f>
        <v>1154.9955</v>
      </c>
      <c r="J190" s="13">
        <f>G190+H190+I190</f>
        <v>9624.9625000000015</v>
      </c>
      <c r="K190" s="13">
        <f>J190*1.1</f>
        <v>10587.458750000002</v>
      </c>
      <c r="L190" s="7"/>
      <c r="M190" s="4" t="s">
        <v>1372</v>
      </c>
      <c r="N190" s="7" t="s">
        <v>1380</v>
      </c>
      <c r="O190" s="8" t="s">
        <v>1376</v>
      </c>
      <c r="P190" s="10">
        <v>45840</v>
      </c>
    </row>
    <row r="191" spans="1:16" ht="75" x14ac:dyDescent="0.2">
      <c r="A191" s="3" t="s">
        <v>97</v>
      </c>
      <c r="B191" s="4" t="s">
        <v>97</v>
      </c>
      <c r="C191" s="4" t="s">
        <v>155</v>
      </c>
      <c r="D191" s="4" t="s">
        <v>452</v>
      </c>
      <c r="E191" s="4" t="s">
        <v>156</v>
      </c>
      <c r="F191" s="5">
        <v>50</v>
      </c>
      <c r="G191" s="6">
        <v>122.19</v>
      </c>
      <c r="H191" s="12">
        <f>G191*0.14</f>
        <v>17.1066</v>
      </c>
      <c r="I191" s="13">
        <f>G191*0.22</f>
        <v>26.881799999999998</v>
      </c>
      <c r="J191" s="13">
        <f>G191+H191+I191</f>
        <v>166.17840000000001</v>
      </c>
      <c r="K191" s="13">
        <f>J191*1.1</f>
        <v>182.79624000000004</v>
      </c>
      <c r="L191" s="7"/>
      <c r="M191" s="4" t="s">
        <v>468</v>
      </c>
      <c r="N191" s="7" t="s">
        <v>1581</v>
      </c>
      <c r="O191" s="8" t="s">
        <v>469</v>
      </c>
      <c r="P191" s="10">
        <v>45846</v>
      </c>
    </row>
    <row r="192" spans="1:16" ht="90" x14ac:dyDescent="0.2">
      <c r="A192" s="3" t="s">
        <v>97</v>
      </c>
      <c r="B192" s="4" t="s">
        <v>725</v>
      </c>
      <c r="C192" s="4" t="s">
        <v>518</v>
      </c>
      <c r="D192" s="4" t="s">
        <v>1413</v>
      </c>
      <c r="E192" s="4" t="s">
        <v>156</v>
      </c>
      <c r="F192" s="5">
        <v>50</v>
      </c>
      <c r="G192" s="6">
        <v>122.19</v>
      </c>
      <c r="H192" s="12">
        <f>G192*0.14</f>
        <v>17.1066</v>
      </c>
      <c r="I192" s="13">
        <f>G192*0.22</f>
        <v>26.881799999999998</v>
      </c>
      <c r="J192" s="13">
        <f>G192+H192+I192</f>
        <v>166.17840000000001</v>
      </c>
      <c r="K192" s="13">
        <f>J192*1.1</f>
        <v>182.79624000000004</v>
      </c>
      <c r="L192" s="7"/>
      <c r="M192" s="4" t="s">
        <v>904</v>
      </c>
      <c r="N192" s="7" t="s">
        <v>1411</v>
      </c>
      <c r="O192" s="8" t="s">
        <v>905</v>
      </c>
      <c r="P192" s="10">
        <v>45842</v>
      </c>
    </row>
    <row r="193" spans="1:16" ht="75" x14ac:dyDescent="0.2">
      <c r="A193" s="3" t="s">
        <v>81</v>
      </c>
      <c r="B193" s="4" t="s">
        <v>1521</v>
      </c>
      <c r="C193" s="4" t="s">
        <v>268</v>
      </c>
      <c r="D193" s="4" t="s">
        <v>322</v>
      </c>
      <c r="E193" s="4" t="s">
        <v>267</v>
      </c>
      <c r="F193" s="5">
        <v>30</v>
      </c>
      <c r="G193" s="6">
        <v>237.28</v>
      </c>
      <c r="H193" s="12">
        <f>G193*0.14</f>
        <v>33.219200000000001</v>
      </c>
      <c r="I193" s="13">
        <f>G193*0.22</f>
        <v>52.201599999999999</v>
      </c>
      <c r="J193" s="13">
        <f>G193+H193+I193</f>
        <v>322.70079999999996</v>
      </c>
      <c r="K193" s="13">
        <f>J193*1.1</f>
        <v>354.97087999999997</v>
      </c>
      <c r="L193" s="7"/>
      <c r="M193" s="4" t="s">
        <v>1522</v>
      </c>
      <c r="N193" s="7" t="s">
        <v>1523</v>
      </c>
      <c r="O193" s="8" t="s">
        <v>1525</v>
      </c>
      <c r="P193" s="10">
        <v>45842</v>
      </c>
    </row>
    <row r="194" spans="1:16" ht="75" x14ac:dyDescent="0.2">
      <c r="A194" s="3" t="s">
        <v>81</v>
      </c>
      <c r="B194" s="4" t="s">
        <v>1521</v>
      </c>
      <c r="C194" s="4" t="s">
        <v>268</v>
      </c>
      <c r="D194" s="4" t="s">
        <v>322</v>
      </c>
      <c r="E194" s="4" t="s">
        <v>267</v>
      </c>
      <c r="F194" s="5">
        <v>30</v>
      </c>
      <c r="G194" s="6">
        <v>237.28</v>
      </c>
      <c r="H194" s="12">
        <f>G194*0.14</f>
        <v>33.219200000000001</v>
      </c>
      <c r="I194" s="13">
        <f>G194*0.22</f>
        <v>52.201599999999999</v>
      </c>
      <c r="J194" s="13">
        <f>G194+H194+I194</f>
        <v>322.70079999999996</v>
      </c>
      <c r="K194" s="13">
        <f>J194*1.1</f>
        <v>354.97087999999997</v>
      </c>
      <c r="L194" s="7"/>
      <c r="M194" s="4" t="s">
        <v>1522</v>
      </c>
      <c r="N194" s="7" t="s">
        <v>1523</v>
      </c>
      <c r="O194" s="8" t="s">
        <v>1527</v>
      </c>
      <c r="P194" s="10">
        <v>45842</v>
      </c>
    </row>
    <row r="195" spans="1:16" ht="75" x14ac:dyDescent="0.2">
      <c r="A195" s="3" t="s">
        <v>81</v>
      </c>
      <c r="B195" s="4" t="s">
        <v>1521</v>
      </c>
      <c r="C195" s="4" t="s">
        <v>536</v>
      </c>
      <c r="D195" s="4" t="s">
        <v>322</v>
      </c>
      <c r="E195" s="4" t="s">
        <v>267</v>
      </c>
      <c r="F195" s="5">
        <v>30</v>
      </c>
      <c r="G195" s="6">
        <v>237.28</v>
      </c>
      <c r="H195" s="12">
        <f>G195*0.14</f>
        <v>33.219200000000001</v>
      </c>
      <c r="I195" s="13">
        <f>G195*0.22</f>
        <v>52.201599999999999</v>
      </c>
      <c r="J195" s="13">
        <f>G195+H195+I195</f>
        <v>322.70079999999996</v>
      </c>
      <c r="K195" s="13">
        <f>J195*1.1</f>
        <v>354.97087999999997</v>
      </c>
      <c r="L195" s="7"/>
      <c r="M195" s="4" t="s">
        <v>1522</v>
      </c>
      <c r="N195" s="7" t="s">
        <v>1523</v>
      </c>
      <c r="O195" s="8" t="s">
        <v>1524</v>
      </c>
      <c r="P195" s="10">
        <v>45842</v>
      </c>
    </row>
    <row r="196" spans="1:16" ht="75" x14ac:dyDescent="0.2">
      <c r="A196" s="3" t="s">
        <v>81</v>
      </c>
      <c r="B196" s="4" t="s">
        <v>1521</v>
      </c>
      <c r="C196" s="4" t="s">
        <v>536</v>
      </c>
      <c r="D196" s="4" t="s">
        <v>322</v>
      </c>
      <c r="E196" s="4" t="s">
        <v>267</v>
      </c>
      <c r="F196" s="5">
        <v>30</v>
      </c>
      <c r="G196" s="6">
        <v>237.28</v>
      </c>
      <c r="H196" s="12">
        <f>G196*0.14</f>
        <v>33.219200000000001</v>
      </c>
      <c r="I196" s="13">
        <f>G196*0.22</f>
        <v>52.201599999999999</v>
      </c>
      <c r="J196" s="13">
        <f>G196+H196+I196</f>
        <v>322.70079999999996</v>
      </c>
      <c r="K196" s="13">
        <f>J196*1.1</f>
        <v>354.97087999999997</v>
      </c>
      <c r="L196" s="7"/>
      <c r="M196" s="4" t="s">
        <v>1522</v>
      </c>
      <c r="N196" s="7" t="s">
        <v>1523</v>
      </c>
      <c r="O196" s="8" t="s">
        <v>1526</v>
      </c>
      <c r="P196" s="10">
        <v>45842</v>
      </c>
    </row>
    <row r="197" spans="1:16" ht="120" x14ac:dyDescent="0.2">
      <c r="A197" s="3" t="s">
        <v>72</v>
      </c>
      <c r="B197" s="4" t="s">
        <v>73</v>
      </c>
      <c r="C197" s="4" t="s">
        <v>1606</v>
      </c>
      <c r="D197" s="4" t="s">
        <v>271</v>
      </c>
      <c r="E197" s="4" t="s">
        <v>172</v>
      </c>
      <c r="F197" s="5">
        <v>20</v>
      </c>
      <c r="G197" s="6">
        <v>197.79</v>
      </c>
      <c r="H197" s="12">
        <f>G197*0.14</f>
        <v>27.6906</v>
      </c>
      <c r="I197" s="13">
        <f>G197*0.22</f>
        <v>43.513799999999996</v>
      </c>
      <c r="J197" s="13">
        <f>G197+H197+I197</f>
        <v>268.99439999999998</v>
      </c>
      <c r="K197" s="13">
        <f>J197*1.1</f>
        <v>295.89384000000001</v>
      </c>
      <c r="L197" s="7"/>
      <c r="M197" s="4" t="s">
        <v>74</v>
      </c>
      <c r="N197" s="7" t="s">
        <v>1607</v>
      </c>
      <c r="O197" s="8" t="s">
        <v>375</v>
      </c>
      <c r="P197" s="10">
        <v>45848</v>
      </c>
    </row>
    <row r="198" spans="1:16" ht="120" x14ac:dyDescent="0.2">
      <c r="A198" s="3" t="s">
        <v>86</v>
      </c>
      <c r="B198" s="4" t="s">
        <v>343</v>
      </c>
      <c r="C198" s="4" t="s">
        <v>350</v>
      </c>
      <c r="D198" s="4" t="s">
        <v>322</v>
      </c>
      <c r="E198" s="4" t="s">
        <v>207</v>
      </c>
      <c r="F198" s="5">
        <v>20</v>
      </c>
      <c r="G198" s="6">
        <v>69.819999999999993</v>
      </c>
      <c r="H198" s="12">
        <f>G198*0.17</f>
        <v>11.869399999999999</v>
      </c>
      <c r="I198" s="13">
        <f>G198*0.3</f>
        <v>20.945999999999998</v>
      </c>
      <c r="J198" s="13">
        <f>G198+H198+I198</f>
        <v>102.63539999999999</v>
      </c>
      <c r="K198" s="13">
        <f>J198*1.1</f>
        <v>112.89894</v>
      </c>
      <c r="L198" s="7"/>
      <c r="M198" s="4" t="s">
        <v>883</v>
      </c>
      <c r="N198" s="7" t="s">
        <v>1568</v>
      </c>
      <c r="O198" s="8" t="s">
        <v>1572</v>
      </c>
      <c r="P198" s="10">
        <v>45847</v>
      </c>
    </row>
    <row r="199" spans="1:16" ht="120" x14ac:dyDescent="0.2">
      <c r="A199" s="3" t="s">
        <v>86</v>
      </c>
      <c r="B199" s="4" t="s">
        <v>343</v>
      </c>
      <c r="C199" s="4" t="s">
        <v>570</v>
      </c>
      <c r="D199" s="4" t="s">
        <v>322</v>
      </c>
      <c r="E199" s="4" t="s">
        <v>207</v>
      </c>
      <c r="F199" s="5">
        <v>14</v>
      </c>
      <c r="G199" s="6">
        <v>75.739999999999995</v>
      </c>
      <c r="H199" s="12">
        <f>G199*0.17</f>
        <v>12.8758</v>
      </c>
      <c r="I199" s="13">
        <f>G199*0.3</f>
        <v>22.721999999999998</v>
      </c>
      <c r="J199" s="13">
        <f>G199+H199+I199</f>
        <v>111.33779999999999</v>
      </c>
      <c r="K199" s="13">
        <f>J199*1.1</f>
        <v>122.47157999999999</v>
      </c>
      <c r="L199" s="7"/>
      <c r="M199" s="4" t="s">
        <v>883</v>
      </c>
      <c r="N199" s="7" t="s">
        <v>1568</v>
      </c>
      <c r="O199" s="8" t="s">
        <v>1575</v>
      </c>
      <c r="P199" s="10">
        <v>45847</v>
      </c>
    </row>
    <row r="200" spans="1:16" ht="120" x14ac:dyDescent="0.2">
      <c r="A200" s="3" t="s">
        <v>86</v>
      </c>
      <c r="B200" s="4" t="s">
        <v>343</v>
      </c>
      <c r="C200" s="4" t="s">
        <v>569</v>
      </c>
      <c r="D200" s="4" t="s">
        <v>322</v>
      </c>
      <c r="E200" s="4" t="s">
        <v>207</v>
      </c>
      <c r="F200" s="5">
        <v>28</v>
      </c>
      <c r="G200" s="6">
        <v>144.5</v>
      </c>
      <c r="H200" s="12">
        <f>G200*0.14</f>
        <v>20.23</v>
      </c>
      <c r="I200" s="13">
        <f>G200*0.22</f>
        <v>31.79</v>
      </c>
      <c r="J200" s="13">
        <f>G200+H200+I200</f>
        <v>196.51999999999998</v>
      </c>
      <c r="K200" s="13">
        <f>J200*1.1</f>
        <v>216.172</v>
      </c>
      <c r="L200" s="7"/>
      <c r="M200" s="4" t="s">
        <v>883</v>
      </c>
      <c r="N200" s="7" t="s">
        <v>1568</v>
      </c>
      <c r="O200" s="8" t="s">
        <v>1571</v>
      </c>
      <c r="P200" s="10">
        <v>45847</v>
      </c>
    </row>
    <row r="201" spans="1:16" ht="120" x14ac:dyDescent="0.2">
      <c r="A201" s="3" t="s">
        <v>86</v>
      </c>
      <c r="B201" s="4" t="s">
        <v>343</v>
      </c>
      <c r="C201" s="4" t="s">
        <v>344</v>
      </c>
      <c r="D201" s="4" t="s">
        <v>322</v>
      </c>
      <c r="E201" s="4" t="s">
        <v>207</v>
      </c>
      <c r="F201" s="5">
        <v>20</v>
      </c>
      <c r="G201" s="6">
        <v>69.819999999999993</v>
      </c>
      <c r="H201" s="12">
        <f>G201*0.17</f>
        <v>11.869399999999999</v>
      </c>
      <c r="I201" s="13">
        <f>G201*0.3</f>
        <v>20.945999999999998</v>
      </c>
      <c r="J201" s="13">
        <f>G201+H201+I201</f>
        <v>102.63539999999999</v>
      </c>
      <c r="K201" s="13">
        <f>J201*1.1</f>
        <v>112.89894</v>
      </c>
      <c r="L201" s="7"/>
      <c r="M201" s="4" t="s">
        <v>883</v>
      </c>
      <c r="N201" s="7" t="s">
        <v>1568</v>
      </c>
      <c r="O201" s="8" t="s">
        <v>1574</v>
      </c>
      <c r="P201" s="10">
        <v>45847</v>
      </c>
    </row>
    <row r="202" spans="1:16" ht="120" x14ac:dyDescent="0.2">
      <c r="A202" s="3" t="s">
        <v>86</v>
      </c>
      <c r="B202" s="4" t="s">
        <v>343</v>
      </c>
      <c r="C202" s="4" t="s">
        <v>799</v>
      </c>
      <c r="D202" s="4" t="s">
        <v>322</v>
      </c>
      <c r="E202" s="4" t="s">
        <v>207</v>
      </c>
      <c r="F202" s="5">
        <v>40</v>
      </c>
      <c r="G202" s="6">
        <v>171.98</v>
      </c>
      <c r="H202" s="12">
        <f>G202*0.14</f>
        <v>24.077200000000001</v>
      </c>
      <c r="I202" s="13">
        <f>G202*0.22</f>
        <v>37.835599999999999</v>
      </c>
      <c r="J202" s="13">
        <f>G202+H202+I202</f>
        <v>233.89279999999999</v>
      </c>
      <c r="K202" s="13">
        <f>J202*1.1</f>
        <v>257.28208000000001</v>
      </c>
      <c r="L202" s="7"/>
      <c r="M202" s="4" t="s">
        <v>883</v>
      </c>
      <c r="N202" s="7" t="s">
        <v>1568</v>
      </c>
      <c r="O202" s="8" t="s">
        <v>1570</v>
      </c>
      <c r="P202" s="10">
        <v>45847</v>
      </c>
    </row>
    <row r="203" spans="1:16" ht="120" x14ac:dyDescent="0.2">
      <c r="A203" s="3" t="s">
        <v>86</v>
      </c>
      <c r="B203" s="4" t="s">
        <v>343</v>
      </c>
      <c r="C203" s="4" t="s">
        <v>798</v>
      </c>
      <c r="D203" s="4" t="s">
        <v>322</v>
      </c>
      <c r="E203" s="4" t="s">
        <v>207</v>
      </c>
      <c r="F203" s="5">
        <v>60</v>
      </c>
      <c r="G203" s="6">
        <v>257.97000000000003</v>
      </c>
      <c r="H203" s="12">
        <f>G203*0.14</f>
        <v>36.115800000000007</v>
      </c>
      <c r="I203" s="13">
        <f>G203*0.22</f>
        <v>56.753400000000006</v>
      </c>
      <c r="J203" s="13">
        <f>G203+H203+I203</f>
        <v>350.83920000000006</v>
      </c>
      <c r="K203" s="13">
        <f>J203*1.1</f>
        <v>385.9231200000001</v>
      </c>
      <c r="L203" s="7"/>
      <c r="M203" s="4" t="s">
        <v>883</v>
      </c>
      <c r="N203" s="7" t="s">
        <v>1568</v>
      </c>
      <c r="O203" s="8" t="s">
        <v>1569</v>
      </c>
      <c r="P203" s="10">
        <v>45847</v>
      </c>
    </row>
    <row r="204" spans="1:16" ht="90" x14ac:dyDescent="0.2">
      <c r="A204" s="3" t="s">
        <v>86</v>
      </c>
      <c r="B204" s="4" t="s">
        <v>343</v>
      </c>
      <c r="C204" s="4" t="s">
        <v>691</v>
      </c>
      <c r="D204" s="4" t="s">
        <v>322</v>
      </c>
      <c r="E204" s="4" t="s">
        <v>207</v>
      </c>
      <c r="F204" s="5">
        <v>60</v>
      </c>
      <c r="G204" s="6">
        <v>257.97000000000003</v>
      </c>
      <c r="H204" s="12">
        <f>G204*0.14</f>
        <v>36.115800000000007</v>
      </c>
      <c r="I204" s="13">
        <f>G204*0.22</f>
        <v>56.753400000000006</v>
      </c>
      <c r="J204" s="13">
        <f>G204+H204+I204</f>
        <v>350.83920000000006</v>
      </c>
      <c r="K204" s="13">
        <f>J204*1.1</f>
        <v>385.9231200000001</v>
      </c>
      <c r="L204" s="7"/>
      <c r="M204" s="4" t="s">
        <v>883</v>
      </c>
      <c r="N204" s="7" t="s">
        <v>1568</v>
      </c>
      <c r="O204" s="8" t="s">
        <v>1573</v>
      </c>
      <c r="P204" s="10">
        <v>45847</v>
      </c>
    </row>
    <row r="205" spans="1:16" ht="90" x14ac:dyDescent="0.2">
      <c r="A205" s="3" t="s">
        <v>86</v>
      </c>
      <c r="B205" s="4" t="s">
        <v>343</v>
      </c>
      <c r="C205" s="4" t="s">
        <v>691</v>
      </c>
      <c r="D205" s="4" t="s">
        <v>322</v>
      </c>
      <c r="E205" s="4" t="s">
        <v>207</v>
      </c>
      <c r="F205" s="5">
        <v>60</v>
      </c>
      <c r="G205" s="6">
        <v>257.97000000000003</v>
      </c>
      <c r="H205" s="12">
        <f>G205*0.14</f>
        <v>36.115800000000007</v>
      </c>
      <c r="I205" s="13">
        <f>G205*0.22</f>
        <v>56.753400000000006</v>
      </c>
      <c r="J205" s="13">
        <f>G205+H205+I205</f>
        <v>350.83920000000006</v>
      </c>
      <c r="K205" s="13">
        <f>J205*1.1</f>
        <v>385.9231200000001</v>
      </c>
      <c r="L205" s="7"/>
      <c r="M205" s="4" t="s">
        <v>883</v>
      </c>
      <c r="N205" s="7" t="s">
        <v>1568</v>
      </c>
      <c r="O205" s="8" t="s">
        <v>1576</v>
      </c>
      <c r="P205" s="10">
        <v>45847</v>
      </c>
    </row>
    <row r="206" spans="1:16" ht="150" x14ac:dyDescent="0.2">
      <c r="A206" s="3" t="s">
        <v>33</v>
      </c>
      <c r="B206" s="4" t="s">
        <v>528</v>
      </c>
      <c r="C206" s="4" t="s">
        <v>617</v>
      </c>
      <c r="D206" s="4" t="s">
        <v>302</v>
      </c>
      <c r="E206" s="4" t="s">
        <v>127</v>
      </c>
      <c r="F206" s="5">
        <v>7</v>
      </c>
      <c r="G206" s="6">
        <v>384.65</v>
      </c>
      <c r="H206" s="12">
        <f>G206*0.14</f>
        <v>53.850999999999999</v>
      </c>
      <c r="I206" s="13">
        <f>G206*0.22</f>
        <v>84.62299999999999</v>
      </c>
      <c r="J206" s="13">
        <f>G206+H206+I206</f>
        <v>523.12400000000002</v>
      </c>
      <c r="K206" s="13">
        <f>J206*1.1</f>
        <v>575.43640000000005</v>
      </c>
      <c r="L206" s="7"/>
      <c r="M206" s="4" t="s">
        <v>994</v>
      </c>
      <c r="N206" s="7" t="s">
        <v>1237</v>
      </c>
      <c r="O206" s="8" t="s">
        <v>529</v>
      </c>
      <c r="P206" s="10">
        <v>45841</v>
      </c>
    </row>
    <row r="207" spans="1:16" ht="120" x14ac:dyDescent="0.2">
      <c r="A207" s="3" t="s">
        <v>34</v>
      </c>
      <c r="B207" s="4" t="s">
        <v>618</v>
      </c>
      <c r="C207" s="4" t="s">
        <v>559</v>
      </c>
      <c r="D207" s="4" t="s">
        <v>508</v>
      </c>
      <c r="E207" s="4" t="s">
        <v>211</v>
      </c>
      <c r="F207" s="5">
        <v>30</v>
      </c>
      <c r="G207" s="6">
        <v>572.36</v>
      </c>
      <c r="H207" s="12">
        <f>G207*0.1</f>
        <v>57.236000000000004</v>
      </c>
      <c r="I207" s="13">
        <f>G207*0.15</f>
        <v>85.853999999999999</v>
      </c>
      <c r="J207" s="13">
        <f>G207+H207+I207</f>
        <v>715.45</v>
      </c>
      <c r="K207" s="13">
        <f>J207*1.1</f>
        <v>786.99500000000012</v>
      </c>
      <c r="L207" s="7"/>
      <c r="M207" s="4" t="s">
        <v>1454</v>
      </c>
      <c r="N207" s="7" t="s">
        <v>1455</v>
      </c>
      <c r="O207" s="8" t="s">
        <v>1456</v>
      </c>
      <c r="P207" s="10">
        <v>45846</v>
      </c>
    </row>
    <row r="208" spans="1:16" ht="120" x14ac:dyDescent="0.2">
      <c r="A208" s="3" t="s">
        <v>34</v>
      </c>
      <c r="B208" s="4" t="s">
        <v>618</v>
      </c>
      <c r="C208" s="4" t="s">
        <v>619</v>
      </c>
      <c r="D208" s="4" t="s">
        <v>508</v>
      </c>
      <c r="E208" s="4" t="s">
        <v>211</v>
      </c>
      <c r="F208" s="5">
        <v>40</v>
      </c>
      <c r="G208" s="6">
        <v>763.14</v>
      </c>
      <c r="H208" s="12">
        <f>G208*0.1</f>
        <v>76.314000000000007</v>
      </c>
      <c r="I208" s="13">
        <f>G208*0.15</f>
        <v>114.47099999999999</v>
      </c>
      <c r="J208" s="13">
        <f>G208+H208+I208</f>
        <v>953.92499999999995</v>
      </c>
      <c r="K208" s="13">
        <f>J208*1.1</f>
        <v>1049.3175000000001</v>
      </c>
      <c r="L208" s="7"/>
      <c r="M208" s="4" t="s">
        <v>1454</v>
      </c>
      <c r="N208" s="7" t="s">
        <v>1455</v>
      </c>
      <c r="O208" s="8" t="s">
        <v>1457</v>
      </c>
      <c r="P208" s="10">
        <v>45846</v>
      </c>
    </row>
    <row r="209" spans="1:16" ht="120" x14ac:dyDescent="0.2">
      <c r="A209" s="3" t="s">
        <v>34</v>
      </c>
      <c r="B209" s="4" t="s">
        <v>618</v>
      </c>
      <c r="C209" s="4" t="s">
        <v>517</v>
      </c>
      <c r="D209" s="4" t="s">
        <v>508</v>
      </c>
      <c r="E209" s="4" t="s">
        <v>211</v>
      </c>
      <c r="F209" s="5">
        <v>60</v>
      </c>
      <c r="G209" s="6">
        <v>1144.72</v>
      </c>
      <c r="H209" s="12">
        <f>G209*0.1</f>
        <v>114.47200000000001</v>
      </c>
      <c r="I209" s="13">
        <f>G209*0.15</f>
        <v>171.708</v>
      </c>
      <c r="J209" s="13">
        <f>G209+H209+I209</f>
        <v>1430.9</v>
      </c>
      <c r="K209" s="13">
        <f>J209*1.1</f>
        <v>1573.9900000000002</v>
      </c>
      <c r="L209" s="7"/>
      <c r="M209" s="4" t="s">
        <v>1454</v>
      </c>
      <c r="N209" s="7" t="s">
        <v>1455</v>
      </c>
      <c r="O209" s="8" t="s">
        <v>1458</v>
      </c>
      <c r="P209" s="10">
        <v>45846</v>
      </c>
    </row>
    <row r="210" spans="1:16" ht="120" x14ac:dyDescent="0.2">
      <c r="A210" s="3" t="s">
        <v>34</v>
      </c>
      <c r="B210" s="4" t="s">
        <v>618</v>
      </c>
      <c r="C210" s="4" t="s">
        <v>510</v>
      </c>
      <c r="D210" s="4" t="s">
        <v>508</v>
      </c>
      <c r="E210" s="4" t="s">
        <v>211</v>
      </c>
      <c r="F210" s="5">
        <v>90</v>
      </c>
      <c r="G210" s="6">
        <v>1717.08</v>
      </c>
      <c r="H210" s="12">
        <f>G210*0.1</f>
        <v>171.708</v>
      </c>
      <c r="I210" s="13">
        <f>G210*0.15</f>
        <v>257.56199999999995</v>
      </c>
      <c r="J210" s="13">
        <f>G210+H210+I210</f>
        <v>2146.35</v>
      </c>
      <c r="K210" s="13">
        <f>J210*1.1</f>
        <v>2360.9850000000001</v>
      </c>
      <c r="L210" s="7"/>
      <c r="M210" s="4" t="s">
        <v>1454</v>
      </c>
      <c r="N210" s="7" t="s">
        <v>1455</v>
      </c>
      <c r="O210" s="8" t="s">
        <v>1459</v>
      </c>
      <c r="P210" s="10">
        <v>45846</v>
      </c>
    </row>
    <row r="211" spans="1:16" ht="210" x14ac:dyDescent="0.2">
      <c r="A211" s="3" t="s">
        <v>35</v>
      </c>
      <c r="B211" s="4" t="s">
        <v>797</v>
      </c>
      <c r="C211" s="4" t="s">
        <v>875</v>
      </c>
      <c r="D211" s="4" t="s">
        <v>351</v>
      </c>
      <c r="E211" s="4" t="s">
        <v>159</v>
      </c>
      <c r="F211" s="5">
        <v>1</v>
      </c>
      <c r="G211" s="6">
        <v>79.7</v>
      </c>
      <c r="H211" s="12">
        <f>G211*0.17</f>
        <v>13.549000000000001</v>
      </c>
      <c r="I211" s="13">
        <f>G211*0.3</f>
        <v>23.91</v>
      </c>
      <c r="J211" s="13">
        <f>G211+H211+I211</f>
        <v>117.15900000000001</v>
      </c>
      <c r="K211" s="13">
        <f>J211*1.1</f>
        <v>128.87490000000003</v>
      </c>
      <c r="L211" s="7"/>
      <c r="M211" s="4" t="s">
        <v>874</v>
      </c>
      <c r="N211" s="7" t="s">
        <v>1328</v>
      </c>
      <c r="O211" s="8" t="s">
        <v>876</v>
      </c>
      <c r="P211" s="10">
        <v>45841</v>
      </c>
    </row>
    <row r="212" spans="1:16" ht="75" x14ac:dyDescent="0.2">
      <c r="A212" s="3" t="s">
        <v>121</v>
      </c>
      <c r="B212" s="4" t="s">
        <v>1003</v>
      </c>
      <c r="C212" s="4" t="s">
        <v>1004</v>
      </c>
      <c r="D212" s="4" t="s">
        <v>306</v>
      </c>
      <c r="E212" s="4" t="s">
        <v>180</v>
      </c>
      <c r="F212" s="5">
        <v>1</v>
      </c>
      <c r="G212" s="6">
        <v>840.12</v>
      </c>
      <c r="H212" s="12">
        <f>G212*0.1</f>
        <v>84.012</v>
      </c>
      <c r="I212" s="13">
        <f>G212*0.15</f>
        <v>126.018</v>
      </c>
      <c r="J212" s="13">
        <f>G212+H212+I212</f>
        <v>1050.1500000000001</v>
      </c>
      <c r="K212" s="13">
        <f>J212*1.1</f>
        <v>1155.1650000000002</v>
      </c>
      <c r="L212" s="7"/>
      <c r="M212" s="4" t="s">
        <v>122</v>
      </c>
      <c r="N212" s="7" t="s">
        <v>1191</v>
      </c>
      <c r="O212" s="8" t="s">
        <v>285</v>
      </c>
      <c r="P212" s="10">
        <v>45863</v>
      </c>
    </row>
    <row r="213" spans="1:16" ht="90" x14ac:dyDescent="0.2">
      <c r="A213" s="3" t="s">
        <v>121</v>
      </c>
      <c r="B213" s="4" t="s">
        <v>1003</v>
      </c>
      <c r="C213" s="4" t="s">
        <v>1018</v>
      </c>
      <c r="D213" s="4" t="s">
        <v>306</v>
      </c>
      <c r="E213" s="4" t="s">
        <v>180</v>
      </c>
      <c r="F213" s="5">
        <v>1</v>
      </c>
      <c r="G213" s="6">
        <v>840.12</v>
      </c>
      <c r="H213" s="12">
        <f>G213*0.1</f>
        <v>84.012</v>
      </c>
      <c r="I213" s="13">
        <f>G213*0.15</f>
        <v>126.018</v>
      </c>
      <c r="J213" s="13">
        <f>G213+H213+I213</f>
        <v>1050.1500000000001</v>
      </c>
      <c r="K213" s="13">
        <f>J213*1.1</f>
        <v>1155.1650000000002</v>
      </c>
      <c r="L213" s="7"/>
      <c r="M213" s="4" t="s">
        <v>1019</v>
      </c>
      <c r="N213" s="7" t="s">
        <v>1191</v>
      </c>
      <c r="O213" s="8" t="s">
        <v>1020</v>
      </c>
      <c r="P213" s="10">
        <v>45863</v>
      </c>
    </row>
    <row r="214" spans="1:16" ht="75" x14ac:dyDescent="0.2">
      <c r="A214" s="3" t="s">
        <v>121</v>
      </c>
      <c r="B214" s="4" t="s">
        <v>121</v>
      </c>
      <c r="C214" s="4" t="s">
        <v>938</v>
      </c>
      <c r="D214" s="4" t="s">
        <v>662</v>
      </c>
      <c r="E214" s="4" t="s">
        <v>180</v>
      </c>
      <c r="F214" s="5">
        <v>1</v>
      </c>
      <c r="G214" s="6">
        <v>115.89</v>
      </c>
      <c r="H214" s="12">
        <f>G214*0.14</f>
        <v>16.224600000000002</v>
      </c>
      <c r="I214" s="13">
        <f>G214*0.22</f>
        <v>25.495799999999999</v>
      </c>
      <c r="J214" s="13">
        <f>G214+H214+I214</f>
        <v>157.6104</v>
      </c>
      <c r="K214" s="13">
        <f>J214*1.1</f>
        <v>173.37144000000001</v>
      </c>
      <c r="L214" s="7"/>
      <c r="M214" s="4" t="s">
        <v>663</v>
      </c>
      <c r="N214" s="7" t="s">
        <v>1191</v>
      </c>
      <c r="O214" s="8" t="s">
        <v>665</v>
      </c>
      <c r="P214" s="10">
        <v>45863</v>
      </c>
    </row>
    <row r="215" spans="1:16" ht="90" x14ac:dyDescent="0.2">
      <c r="A215" s="3" t="s">
        <v>121</v>
      </c>
      <c r="B215" s="4" t="s">
        <v>121</v>
      </c>
      <c r="C215" s="4" t="s">
        <v>491</v>
      </c>
      <c r="D215" s="4" t="s">
        <v>541</v>
      </c>
      <c r="E215" s="4" t="s">
        <v>180</v>
      </c>
      <c r="F215" s="5">
        <v>1</v>
      </c>
      <c r="G215" s="6">
        <v>809.26</v>
      </c>
      <c r="H215" s="12">
        <f>G215*0.1</f>
        <v>80.926000000000002</v>
      </c>
      <c r="I215" s="13">
        <f>G215*0.15</f>
        <v>121.389</v>
      </c>
      <c r="J215" s="13">
        <f>G215+H215+I215</f>
        <v>1011.575</v>
      </c>
      <c r="K215" s="13">
        <f>J215*1.1</f>
        <v>1112.7325000000001</v>
      </c>
      <c r="L215" s="7"/>
      <c r="M215" s="4" t="s">
        <v>672</v>
      </c>
      <c r="N215" s="7" t="s">
        <v>1191</v>
      </c>
      <c r="O215" s="8" t="s">
        <v>680</v>
      </c>
      <c r="P215" s="10">
        <v>45863</v>
      </c>
    </row>
    <row r="216" spans="1:16" ht="90" x14ac:dyDescent="0.2">
      <c r="A216" s="3" t="s">
        <v>121</v>
      </c>
      <c r="B216" s="4" t="s">
        <v>121</v>
      </c>
      <c r="C216" s="4" t="s">
        <v>491</v>
      </c>
      <c r="D216" s="4" t="s">
        <v>541</v>
      </c>
      <c r="E216" s="4" t="s">
        <v>180</v>
      </c>
      <c r="F216" s="5">
        <v>1</v>
      </c>
      <c r="G216" s="6">
        <v>809.26</v>
      </c>
      <c r="H216" s="12">
        <f>G216*0.1</f>
        <v>80.926000000000002</v>
      </c>
      <c r="I216" s="13">
        <f>G216*0.15</f>
        <v>121.389</v>
      </c>
      <c r="J216" s="13">
        <f>G216+H216+I216</f>
        <v>1011.575</v>
      </c>
      <c r="K216" s="13">
        <f>J216*1.1</f>
        <v>1112.7325000000001</v>
      </c>
      <c r="L216" s="7"/>
      <c r="M216" s="4" t="s">
        <v>672</v>
      </c>
      <c r="N216" s="7" t="s">
        <v>1191</v>
      </c>
      <c r="O216" s="8" t="s">
        <v>244</v>
      </c>
      <c r="P216" s="10">
        <v>45863</v>
      </c>
    </row>
    <row r="217" spans="1:16" ht="90" x14ac:dyDescent="0.2">
      <c r="A217" s="3" t="s">
        <v>121</v>
      </c>
      <c r="B217" s="4" t="s">
        <v>121</v>
      </c>
      <c r="C217" s="4" t="s">
        <v>893</v>
      </c>
      <c r="D217" s="4" t="s">
        <v>303</v>
      </c>
      <c r="E217" s="4" t="s">
        <v>180</v>
      </c>
      <c r="F217" s="5">
        <v>1</v>
      </c>
      <c r="G217" s="6">
        <v>222.57</v>
      </c>
      <c r="H217" s="12">
        <f>G217*0.14</f>
        <v>31.159800000000001</v>
      </c>
      <c r="I217" s="13">
        <f>G217*0.22</f>
        <v>48.965399999999995</v>
      </c>
      <c r="J217" s="13">
        <f>G217+H217+I217</f>
        <v>302.6952</v>
      </c>
      <c r="K217" s="13">
        <f>J217*1.1</f>
        <v>332.96472</v>
      </c>
      <c r="L217" s="7"/>
      <c r="M217" s="4" t="s">
        <v>894</v>
      </c>
      <c r="N217" s="7" t="s">
        <v>1191</v>
      </c>
      <c r="O217" s="8" t="s">
        <v>895</v>
      </c>
      <c r="P217" s="10">
        <v>45863</v>
      </c>
    </row>
    <row r="218" spans="1:16" ht="90" x14ac:dyDescent="0.2">
      <c r="A218" s="3" t="s">
        <v>121</v>
      </c>
      <c r="B218" s="4" t="s">
        <v>121</v>
      </c>
      <c r="C218" s="4" t="s">
        <v>893</v>
      </c>
      <c r="D218" s="4" t="s">
        <v>303</v>
      </c>
      <c r="E218" s="4" t="s">
        <v>180</v>
      </c>
      <c r="F218" s="5">
        <v>1</v>
      </c>
      <c r="G218" s="6">
        <v>222.57</v>
      </c>
      <c r="H218" s="12">
        <f>G218*0.14</f>
        <v>31.159800000000001</v>
      </c>
      <c r="I218" s="13">
        <f>G218*0.22</f>
        <v>48.965399999999995</v>
      </c>
      <c r="J218" s="13">
        <f>G218+H218+I218</f>
        <v>302.6952</v>
      </c>
      <c r="K218" s="13">
        <f>J218*1.1</f>
        <v>332.96472</v>
      </c>
      <c r="L218" s="7"/>
      <c r="M218" s="4" t="s">
        <v>894</v>
      </c>
      <c r="N218" s="7" t="s">
        <v>1191</v>
      </c>
      <c r="O218" s="8" t="s">
        <v>946</v>
      </c>
      <c r="P218" s="10">
        <v>45863</v>
      </c>
    </row>
    <row r="219" spans="1:16" ht="105" x14ac:dyDescent="0.2">
      <c r="A219" s="3" t="s">
        <v>121</v>
      </c>
      <c r="B219" s="4" t="s">
        <v>121</v>
      </c>
      <c r="C219" s="4" t="s">
        <v>893</v>
      </c>
      <c r="D219" s="4" t="s">
        <v>345</v>
      </c>
      <c r="E219" s="4" t="s">
        <v>180</v>
      </c>
      <c r="F219" s="5">
        <v>1</v>
      </c>
      <c r="G219" s="6">
        <v>222.57</v>
      </c>
      <c r="H219" s="12">
        <f>G219*0.14</f>
        <v>31.159800000000001</v>
      </c>
      <c r="I219" s="13">
        <f>G219*0.22</f>
        <v>48.965399999999995</v>
      </c>
      <c r="J219" s="13">
        <f>G219+H219+I219</f>
        <v>302.6952</v>
      </c>
      <c r="K219" s="13">
        <f>J219*1.1</f>
        <v>332.96472</v>
      </c>
      <c r="L219" s="7"/>
      <c r="M219" s="4" t="s">
        <v>894</v>
      </c>
      <c r="N219" s="7" t="s">
        <v>1191</v>
      </c>
      <c r="O219" s="8" t="s">
        <v>1033</v>
      </c>
      <c r="P219" s="10">
        <v>45863</v>
      </c>
    </row>
    <row r="220" spans="1:16" ht="90" x14ac:dyDescent="0.2">
      <c r="A220" s="3" t="s">
        <v>121</v>
      </c>
      <c r="B220" s="4" t="s">
        <v>121</v>
      </c>
      <c r="C220" s="4" t="s">
        <v>521</v>
      </c>
      <c r="D220" s="4" t="s">
        <v>541</v>
      </c>
      <c r="E220" s="4" t="s">
        <v>180</v>
      </c>
      <c r="F220" s="5">
        <v>1</v>
      </c>
      <c r="G220" s="6">
        <v>157.06</v>
      </c>
      <c r="H220" s="12">
        <f>G220*0.14</f>
        <v>21.988400000000002</v>
      </c>
      <c r="I220" s="13">
        <f>G220*0.22</f>
        <v>34.553200000000004</v>
      </c>
      <c r="J220" s="13">
        <f>G220+H220+I220</f>
        <v>213.60160000000002</v>
      </c>
      <c r="K220" s="13">
        <f>J220*1.1</f>
        <v>234.96176000000003</v>
      </c>
      <c r="L220" s="7"/>
      <c r="M220" s="4" t="s">
        <v>672</v>
      </c>
      <c r="N220" s="7" t="s">
        <v>1191</v>
      </c>
      <c r="O220" s="8" t="s">
        <v>787</v>
      </c>
      <c r="P220" s="10">
        <v>45863</v>
      </c>
    </row>
    <row r="221" spans="1:16" ht="75" x14ac:dyDescent="0.2">
      <c r="A221" s="3" t="s">
        <v>121</v>
      </c>
      <c r="B221" s="4" t="s">
        <v>121</v>
      </c>
      <c r="C221" s="4" t="s">
        <v>939</v>
      </c>
      <c r="D221" s="4" t="s">
        <v>662</v>
      </c>
      <c r="E221" s="4" t="s">
        <v>180</v>
      </c>
      <c r="F221" s="5">
        <v>1</v>
      </c>
      <c r="G221" s="6">
        <v>353.24</v>
      </c>
      <c r="H221" s="12">
        <f>G221*0.14</f>
        <v>49.453600000000009</v>
      </c>
      <c r="I221" s="13">
        <f>G221*0.22</f>
        <v>77.712800000000001</v>
      </c>
      <c r="J221" s="13">
        <f>G221+H221+I221</f>
        <v>480.40640000000002</v>
      </c>
      <c r="K221" s="13">
        <f>J221*1.1</f>
        <v>528.44704000000002</v>
      </c>
      <c r="L221" s="7"/>
      <c r="M221" s="4" t="s">
        <v>663</v>
      </c>
      <c r="N221" s="7" t="s">
        <v>1191</v>
      </c>
      <c r="O221" s="8" t="s">
        <v>664</v>
      </c>
      <c r="P221" s="10">
        <v>45863</v>
      </c>
    </row>
    <row r="222" spans="1:16" ht="90" x14ac:dyDescent="0.2">
      <c r="A222" s="3" t="s">
        <v>121</v>
      </c>
      <c r="B222" s="4" t="s">
        <v>121</v>
      </c>
      <c r="C222" s="4" t="s">
        <v>420</v>
      </c>
      <c r="D222" s="4" t="s">
        <v>541</v>
      </c>
      <c r="E222" s="4" t="s">
        <v>180</v>
      </c>
      <c r="F222" s="5">
        <v>1</v>
      </c>
      <c r="G222" s="6">
        <v>432.05</v>
      </c>
      <c r="H222" s="12">
        <f>G222*0.14</f>
        <v>60.487000000000009</v>
      </c>
      <c r="I222" s="13">
        <f>G222*0.22</f>
        <v>95.051000000000002</v>
      </c>
      <c r="J222" s="13">
        <f>G222+H222+I222</f>
        <v>587.58800000000008</v>
      </c>
      <c r="K222" s="13">
        <f>J222*1.1</f>
        <v>646.34680000000014</v>
      </c>
      <c r="L222" s="7"/>
      <c r="M222" s="4" t="s">
        <v>672</v>
      </c>
      <c r="N222" s="7" t="s">
        <v>1191</v>
      </c>
      <c r="O222" s="8" t="s">
        <v>492</v>
      </c>
      <c r="P222" s="10">
        <v>45863</v>
      </c>
    </row>
    <row r="223" spans="1:16" ht="90" x14ac:dyDescent="0.2">
      <c r="A223" s="3" t="s">
        <v>121</v>
      </c>
      <c r="B223" s="4" t="s">
        <v>121</v>
      </c>
      <c r="C223" s="4" t="s">
        <v>420</v>
      </c>
      <c r="D223" s="4" t="s">
        <v>541</v>
      </c>
      <c r="E223" s="4" t="s">
        <v>180</v>
      </c>
      <c r="F223" s="5">
        <v>1</v>
      </c>
      <c r="G223" s="6">
        <v>432.05</v>
      </c>
      <c r="H223" s="12">
        <f>G223*0.14</f>
        <v>60.487000000000009</v>
      </c>
      <c r="I223" s="13">
        <f>G223*0.22</f>
        <v>95.051000000000002</v>
      </c>
      <c r="J223" s="13">
        <f>G223+H223+I223</f>
        <v>587.58800000000008</v>
      </c>
      <c r="K223" s="13">
        <f>J223*1.1</f>
        <v>646.34680000000014</v>
      </c>
      <c r="L223" s="7"/>
      <c r="M223" s="4" t="s">
        <v>672</v>
      </c>
      <c r="N223" s="7" t="s">
        <v>1191</v>
      </c>
      <c r="O223" s="8" t="s">
        <v>679</v>
      </c>
      <c r="P223" s="10">
        <v>45863</v>
      </c>
    </row>
    <row r="224" spans="1:16" ht="75" x14ac:dyDescent="0.2">
      <c r="A224" s="3" t="s">
        <v>121</v>
      </c>
      <c r="B224" s="4" t="s">
        <v>713</v>
      </c>
      <c r="C224" s="4" t="s">
        <v>947</v>
      </c>
      <c r="D224" s="4" t="s">
        <v>560</v>
      </c>
      <c r="E224" s="4" t="s">
        <v>180</v>
      </c>
      <c r="F224" s="5">
        <v>1</v>
      </c>
      <c r="G224" s="6">
        <v>216.19</v>
      </c>
      <c r="H224" s="12">
        <f>G224*0.14</f>
        <v>30.266600000000004</v>
      </c>
      <c r="I224" s="13">
        <f>G224*0.22</f>
        <v>47.561799999999998</v>
      </c>
      <c r="J224" s="13">
        <f>G224+H224+I224</f>
        <v>294.01839999999999</v>
      </c>
      <c r="K224" s="13">
        <f>J224*1.1</f>
        <v>323.42024000000004</v>
      </c>
      <c r="L224" s="7"/>
      <c r="M224" s="4" t="s">
        <v>714</v>
      </c>
      <c r="N224" s="7" t="s">
        <v>1191</v>
      </c>
      <c r="O224" s="8" t="s">
        <v>455</v>
      </c>
      <c r="P224" s="10">
        <v>45863</v>
      </c>
    </row>
    <row r="225" spans="1:16" ht="75" x14ac:dyDescent="0.2">
      <c r="A225" s="3" t="s">
        <v>121</v>
      </c>
      <c r="B225" s="4" t="s">
        <v>713</v>
      </c>
      <c r="C225" s="4" t="s">
        <v>948</v>
      </c>
      <c r="D225" s="4" t="s">
        <v>560</v>
      </c>
      <c r="E225" s="4" t="s">
        <v>180</v>
      </c>
      <c r="F225" s="5">
        <v>1</v>
      </c>
      <c r="G225" s="6">
        <v>315</v>
      </c>
      <c r="H225" s="12">
        <f>G225*0.14</f>
        <v>44.1</v>
      </c>
      <c r="I225" s="13">
        <f>G225*0.22</f>
        <v>69.3</v>
      </c>
      <c r="J225" s="13">
        <f>G225+H225+I225</f>
        <v>428.40000000000003</v>
      </c>
      <c r="K225" s="13">
        <f>J225*1.1</f>
        <v>471.24000000000007</v>
      </c>
      <c r="L225" s="7"/>
      <c r="M225" s="4" t="s">
        <v>714</v>
      </c>
      <c r="N225" s="7" t="s">
        <v>1191</v>
      </c>
      <c r="O225" s="8" t="s">
        <v>376</v>
      </c>
      <c r="P225" s="10">
        <v>45863</v>
      </c>
    </row>
    <row r="226" spans="1:16" ht="90" x14ac:dyDescent="0.2">
      <c r="A226" s="3" t="s">
        <v>85</v>
      </c>
      <c r="B226" s="4" t="s">
        <v>1497</v>
      </c>
      <c r="C226" s="4" t="s">
        <v>1498</v>
      </c>
      <c r="D226" s="4" t="s">
        <v>562</v>
      </c>
      <c r="E226" s="4" t="s">
        <v>200</v>
      </c>
      <c r="F226" s="5">
        <v>1</v>
      </c>
      <c r="G226" s="6">
        <v>1658.82</v>
      </c>
      <c r="H226" s="12">
        <f>G226*0.1</f>
        <v>165.88200000000001</v>
      </c>
      <c r="I226" s="13">
        <f>G226*0.15</f>
        <v>248.82299999999998</v>
      </c>
      <c r="J226" s="13">
        <f>G226+H226+I226</f>
        <v>2073.5250000000001</v>
      </c>
      <c r="K226" s="13">
        <f>J226*1.1</f>
        <v>2280.8775000000005</v>
      </c>
      <c r="L226" s="7"/>
      <c r="M226" s="4" t="s">
        <v>1499</v>
      </c>
      <c r="N226" s="7" t="s">
        <v>1500</v>
      </c>
      <c r="O226" s="8" t="s">
        <v>1501</v>
      </c>
      <c r="P226" s="10">
        <v>45847</v>
      </c>
    </row>
    <row r="227" spans="1:16" ht="105" x14ac:dyDescent="0.2">
      <c r="A227" s="3" t="s">
        <v>85</v>
      </c>
      <c r="B227" s="4" t="s">
        <v>1497</v>
      </c>
      <c r="C227" s="4" t="s">
        <v>681</v>
      </c>
      <c r="D227" s="4" t="s">
        <v>540</v>
      </c>
      <c r="E227" s="4" t="s">
        <v>200</v>
      </c>
      <c r="F227" s="5">
        <v>30</v>
      </c>
      <c r="G227" s="6">
        <v>414.52</v>
      </c>
      <c r="H227" s="12">
        <f>G227*0.14</f>
        <v>58.032800000000002</v>
      </c>
      <c r="I227" s="13">
        <f>G227*0.22</f>
        <v>91.194400000000002</v>
      </c>
      <c r="J227" s="13">
        <f>G227+H227+I227</f>
        <v>563.74720000000002</v>
      </c>
      <c r="K227" s="13">
        <f>J227*1.1</f>
        <v>620.12192000000005</v>
      </c>
      <c r="L227" s="7"/>
      <c r="M227" s="4" t="s">
        <v>1502</v>
      </c>
      <c r="N227" s="7" t="s">
        <v>1503</v>
      </c>
      <c r="O227" s="8" t="s">
        <v>1504</v>
      </c>
      <c r="P227" s="10">
        <v>45847</v>
      </c>
    </row>
    <row r="228" spans="1:16" ht="90" x14ac:dyDescent="0.2">
      <c r="A228" s="3" t="s">
        <v>85</v>
      </c>
      <c r="B228" s="4" t="s">
        <v>1497</v>
      </c>
      <c r="C228" s="4" t="s">
        <v>1505</v>
      </c>
      <c r="D228" s="4" t="s">
        <v>540</v>
      </c>
      <c r="E228" s="4" t="s">
        <v>200</v>
      </c>
      <c r="F228" s="5">
        <v>30</v>
      </c>
      <c r="G228" s="6">
        <v>815.44</v>
      </c>
      <c r="H228" s="12">
        <f>G228*0.1</f>
        <v>81.544000000000011</v>
      </c>
      <c r="I228" s="13">
        <f>G228*0.15</f>
        <v>122.316</v>
      </c>
      <c r="J228" s="13">
        <f>G228+H228+I228</f>
        <v>1019.3000000000001</v>
      </c>
      <c r="K228" s="13">
        <f>J228*1.1</f>
        <v>1121.2300000000002</v>
      </c>
      <c r="L228" s="7"/>
      <c r="M228" s="4" t="s">
        <v>1502</v>
      </c>
      <c r="N228" s="7" t="s">
        <v>1503</v>
      </c>
      <c r="O228" s="8" t="s">
        <v>1506</v>
      </c>
      <c r="P228" s="10">
        <v>45847</v>
      </c>
    </row>
    <row r="229" spans="1:16" ht="105" x14ac:dyDescent="0.2">
      <c r="A229" s="3" t="s">
        <v>85</v>
      </c>
      <c r="B229" s="4" t="s">
        <v>1497</v>
      </c>
      <c r="C229" s="4" t="s">
        <v>543</v>
      </c>
      <c r="D229" s="4" t="s">
        <v>540</v>
      </c>
      <c r="E229" s="4" t="s">
        <v>200</v>
      </c>
      <c r="F229" s="5">
        <v>60</v>
      </c>
      <c r="G229" s="6">
        <v>1630.88</v>
      </c>
      <c r="H229" s="12">
        <f>G229*0.1</f>
        <v>163.08800000000002</v>
      </c>
      <c r="I229" s="13">
        <f>G229*0.15</f>
        <v>244.63200000000001</v>
      </c>
      <c r="J229" s="13">
        <f>G229+H229+I229</f>
        <v>2038.6000000000001</v>
      </c>
      <c r="K229" s="13">
        <f>J229*1.1</f>
        <v>2242.4600000000005</v>
      </c>
      <c r="L229" s="7"/>
      <c r="M229" s="4" t="s">
        <v>1502</v>
      </c>
      <c r="N229" s="7" t="s">
        <v>1503</v>
      </c>
      <c r="O229" s="8" t="s">
        <v>1507</v>
      </c>
      <c r="P229" s="10">
        <v>45847</v>
      </c>
    </row>
    <row r="230" spans="1:16" ht="120" x14ac:dyDescent="0.2">
      <c r="A230" s="3" t="s">
        <v>85</v>
      </c>
      <c r="B230" s="4" t="s">
        <v>940</v>
      </c>
      <c r="C230" s="4" t="s">
        <v>650</v>
      </c>
      <c r="D230" s="4" t="s">
        <v>920</v>
      </c>
      <c r="E230" s="4" t="s">
        <v>200</v>
      </c>
      <c r="F230" s="5">
        <v>30</v>
      </c>
      <c r="G230" s="6">
        <v>703.21</v>
      </c>
      <c r="H230" s="12">
        <f>G230*0.1</f>
        <v>70.321000000000012</v>
      </c>
      <c r="I230" s="13">
        <f>G230*0.15</f>
        <v>105.4815</v>
      </c>
      <c r="J230" s="13">
        <f>G230+H230+I230</f>
        <v>879.01250000000005</v>
      </c>
      <c r="K230" s="13">
        <f>J230*1.1</f>
        <v>966.91375000000016</v>
      </c>
      <c r="L230" s="7"/>
      <c r="M230" s="4" t="s">
        <v>941</v>
      </c>
      <c r="N230" s="7" t="s">
        <v>1036</v>
      </c>
      <c r="O230" s="8" t="s">
        <v>998</v>
      </c>
      <c r="P230" s="10">
        <v>45842</v>
      </c>
    </row>
    <row r="231" spans="1:16" ht="120" x14ac:dyDescent="0.2">
      <c r="A231" s="3" t="s">
        <v>85</v>
      </c>
      <c r="B231" s="4" t="s">
        <v>940</v>
      </c>
      <c r="C231" s="4" t="s">
        <v>650</v>
      </c>
      <c r="D231" s="4" t="s">
        <v>902</v>
      </c>
      <c r="E231" s="4" t="s">
        <v>200</v>
      </c>
      <c r="F231" s="5">
        <v>30</v>
      </c>
      <c r="G231" s="6">
        <v>703.21</v>
      </c>
      <c r="H231" s="12">
        <f>G231*0.1</f>
        <v>70.321000000000012</v>
      </c>
      <c r="I231" s="13">
        <f>G231*0.15</f>
        <v>105.4815</v>
      </c>
      <c r="J231" s="13">
        <f>G231+H231+I231</f>
        <v>879.01250000000005</v>
      </c>
      <c r="K231" s="13">
        <f>J231*1.1</f>
        <v>966.91375000000016</v>
      </c>
      <c r="L231" s="7"/>
      <c r="M231" s="4" t="s">
        <v>941</v>
      </c>
      <c r="N231" s="7" t="s">
        <v>1036</v>
      </c>
      <c r="O231" s="8" t="s">
        <v>943</v>
      </c>
      <c r="P231" s="10">
        <v>45842</v>
      </c>
    </row>
    <row r="232" spans="1:16" ht="120" x14ac:dyDescent="0.2">
      <c r="A232" s="3" t="s">
        <v>85</v>
      </c>
      <c r="B232" s="4" t="s">
        <v>940</v>
      </c>
      <c r="C232" s="4" t="s">
        <v>584</v>
      </c>
      <c r="D232" s="4" t="s">
        <v>920</v>
      </c>
      <c r="E232" s="4" t="s">
        <v>200</v>
      </c>
      <c r="F232" s="5">
        <v>30</v>
      </c>
      <c r="G232" s="6">
        <v>358.24</v>
      </c>
      <c r="H232" s="12">
        <f>G232*0.14</f>
        <v>50.153600000000004</v>
      </c>
      <c r="I232" s="13">
        <f>G232*0.22</f>
        <v>78.812799999999996</v>
      </c>
      <c r="J232" s="13">
        <f>G232+H232+I232</f>
        <v>487.20639999999997</v>
      </c>
      <c r="K232" s="13">
        <f>J232*1.1</f>
        <v>535.92704000000003</v>
      </c>
      <c r="L232" s="7"/>
      <c r="M232" s="4" t="s">
        <v>941</v>
      </c>
      <c r="N232" s="7" t="s">
        <v>1036</v>
      </c>
      <c r="O232" s="8" t="s">
        <v>995</v>
      </c>
      <c r="P232" s="10">
        <v>45842</v>
      </c>
    </row>
    <row r="233" spans="1:16" ht="120" x14ac:dyDescent="0.2">
      <c r="A233" s="3" t="s">
        <v>85</v>
      </c>
      <c r="B233" s="4" t="s">
        <v>940</v>
      </c>
      <c r="C233" s="4" t="s">
        <v>584</v>
      </c>
      <c r="D233" s="4" t="s">
        <v>902</v>
      </c>
      <c r="E233" s="4" t="s">
        <v>200</v>
      </c>
      <c r="F233" s="5">
        <v>30</v>
      </c>
      <c r="G233" s="6">
        <v>358.24</v>
      </c>
      <c r="H233" s="12">
        <f>G233*0.14</f>
        <v>50.153600000000004</v>
      </c>
      <c r="I233" s="13">
        <f>G233*0.22</f>
        <v>78.812799999999996</v>
      </c>
      <c r="J233" s="13">
        <f>G233+H233+I233</f>
        <v>487.20639999999997</v>
      </c>
      <c r="K233" s="13">
        <f>J233*1.1</f>
        <v>535.92704000000003</v>
      </c>
      <c r="L233" s="7"/>
      <c r="M233" s="4" t="s">
        <v>941</v>
      </c>
      <c r="N233" s="7" t="s">
        <v>1036</v>
      </c>
      <c r="O233" s="8" t="s">
        <v>942</v>
      </c>
      <c r="P233" s="10">
        <v>45842</v>
      </c>
    </row>
    <row r="234" spans="1:16" ht="120" x14ac:dyDescent="0.2">
      <c r="A234" s="3" t="s">
        <v>85</v>
      </c>
      <c r="B234" s="4" t="s">
        <v>940</v>
      </c>
      <c r="C234" s="4" t="s">
        <v>576</v>
      </c>
      <c r="D234" s="4" t="s">
        <v>920</v>
      </c>
      <c r="E234" s="4" t="s">
        <v>200</v>
      </c>
      <c r="F234" s="5">
        <v>30</v>
      </c>
      <c r="G234" s="6">
        <v>703.21</v>
      </c>
      <c r="H234" s="12">
        <f>G234*0.1</f>
        <v>70.321000000000012</v>
      </c>
      <c r="I234" s="13">
        <f>G234*0.15</f>
        <v>105.4815</v>
      </c>
      <c r="J234" s="13">
        <f>G234+H234+I234</f>
        <v>879.01250000000005</v>
      </c>
      <c r="K234" s="13">
        <f>J234*1.1</f>
        <v>966.91375000000016</v>
      </c>
      <c r="L234" s="7"/>
      <c r="M234" s="4" t="s">
        <v>941</v>
      </c>
      <c r="N234" s="7" t="s">
        <v>1036</v>
      </c>
      <c r="O234" s="8" t="s">
        <v>996</v>
      </c>
      <c r="P234" s="10">
        <v>45842</v>
      </c>
    </row>
    <row r="235" spans="1:16" ht="120" x14ac:dyDescent="0.2">
      <c r="A235" s="3" t="s">
        <v>85</v>
      </c>
      <c r="B235" s="4" t="s">
        <v>940</v>
      </c>
      <c r="C235" s="4" t="s">
        <v>576</v>
      </c>
      <c r="D235" s="4" t="s">
        <v>902</v>
      </c>
      <c r="E235" s="4" t="s">
        <v>200</v>
      </c>
      <c r="F235" s="5">
        <v>30</v>
      </c>
      <c r="G235" s="6">
        <v>703.21</v>
      </c>
      <c r="H235" s="12">
        <f>G235*0.1</f>
        <v>70.321000000000012</v>
      </c>
      <c r="I235" s="13">
        <f>G235*0.15</f>
        <v>105.4815</v>
      </c>
      <c r="J235" s="13">
        <f>G235+H235+I235</f>
        <v>879.01250000000005</v>
      </c>
      <c r="K235" s="13">
        <f>J235*1.1</f>
        <v>966.91375000000016</v>
      </c>
      <c r="L235" s="7"/>
      <c r="M235" s="4" t="s">
        <v>941</v>
      </c>
      <c r="N235" s="7" t="s">
        <v>1036</v>
      </c>
      <c r="O235" s="8" t="s">
        <v>945</v>
      </c>
      <c r="P235" s="10">
        <v>45842</v>
      </c>
    </row>
    <row r="236" spans="1:16" ht="120" x14ac:dyDescent="0.2">
      <c r="A236" s="3" t="s">
        <v>85</v>
      </c>
      <c r="B236" s="4" t="s">
        <v>940</v>
      </c>
      <c r="C236" s="4" t="s">
        <v>577</v>
      </c>
      <c r="D236" s="4" t="s">
        <v>920</v>
      </c>
      <c r="E236" s="4" t="s">
        <v>200</v>
      </c>
      <c r="F236" s="5">
        <v>60</v>
      </c>
      <c r="G236" s="6">
        <v>1403.38</v>
      </c>
      <c r="H236" s="12">
        <f>G236*0.1</f>
        <v>140.33800000000002</v>
      </c>
      <c r="I236" s="13">
        <f>G236*0.15</f>
        <v>210.50700000000001</v>
      </c>
      <c r="J236" s="13">
        <f>G236+H236+I236</f>
        <v>1754.2250000000001</v>
      </c>
      <c r="K236" s="13">
        <f>J236*1.1</f>
        <v>1929.6475000000003</v>
      </c>
      <c r="L236" s="7"/>
      <c r="M236" s="4" t="s">
        <v>941</v>
      </c>
      <c r="N236" s="7" t="s">
        <v>1036</v>
      </c>
      <c r="O236" s="8" t="s">
        <v>997</v>
      </c>
      <c r="P236" s="10">
        <v>45842</v>
      </c>
    </row>
    <row r="237" spans="1:16" ht="120" x14ac:dyDescent="0.2">
      <c r="A237" s="3" t="s">
        <v>85</v>
      </c>
      <c r="B237" s="4" t="s">
        <v>940</v>
      </c>
      <c r="C237" s="4" t="s">
        <v>577</v>
      </c>
      <c r="D237" s="4" t="s">
        <v>902</v>
      </c>
      <c r="E237" s="4" t="s">
        <v>200</v>
      </c>
      <c r="F237" s="5">
        <v>60</v>
      </c>
      <c r="G237" s="6">
        <v>1403.38</v>
      </c>
      <c r="H237" s="12">
        <f>G237*0.1</f>
        <v>140.33800000000002</v>
      </c>
      <c r="I237" s="13">
        <f>G237*0.15</f>
        <v>210.50700000000001</v>
      </c>
      <c r="J237" s="13">
        <f>G237+H237+I237</f>
        <v>1754.2250000000001</v>
      </c>
      <c r="K237" s="13">
        <f>J237*1.1</f>
        <v>1929.6475000000003</v>
      </c>
      <c r="L237" s="7"/>
      <c r="M237" s="4" t="s">
        <v>941</v>
      </c>
      <c r="N237" s="7" t="s">
        <v>1036</v>
      </c>
      <c r="O237" s="8" t="s">
        <v>944</v>
      </c>
      <c r="P237" s="10">
        <v>45842</v>
      </c>
    </row>
    <row r="238" spans="1:16" ht="105" x14ac:dyDescent="0.2">
      <c r="A238" s="3" t="s">
        <v>277</v>
      </c>
      <c r="B238" s="4" t="s">
        <v>1192</v>
      </c>
      <c r="C238" s="4" t="s">
        <v>320</v>
      </c>
      <c r="D238" s="4" t="s">
        <v>661</v>
      </c>
      <c r="E238" s="4" t="s">
        <v>278</v>
      </c>
      <c r="F238" s="5">
        <v>10</v>
      </c>
      <c r="G238" s="6">
        <v>865.32</v>
      </c>
      <c r="H238" s="12">
        <f>G238*0.1</f>
        <v>86.532000000000011</v>
      </c>
      <c r="I238" s="13">
        <f>G238*0.15</f>
        <v>129.798</v>
      </c>
      <c r="J238" s="13">
        <f>G238+H238+I238</f>
        <v>1081.6500000000001</v>
      </c>
      <c r="K238" s="13">
        <f>J238*1.1</f>
        <v>1189.8150000000003</v>
      </c>
      <c r="L238" s="7"/>
      <c r="M238" s="4" t="s">
        <v>980</v>
      </c>
      <c r="N238" s="7" t="s">
        <v>1193</v>
      </c>
      <c r="O238" s="8" t="s">
        <v>1194</v>
      </c>
      <c r="P238" s="10">
        <v>45840</v>
      </c>
    </row>
    <row r="239" spans="1:16" ht="105" x14ac:dyDescent="0.2">
      <c r="A239" s="3" t="s">
        <v>277</v>
      </c>
      <c r="B239" s="4" t="s">
        <v>1192</v>
      </c>
      <c r="C239" s="4" t="s">
        <v>1195</v>
      </c>
      <c r="D239" s="4" t="s">
        <v>661</v>
      </c>
      <c r="E239" s="4" t="s">
        <v>278</v>
      </c>
      <c r="F239" s="5">
        <v>10</v>
      </c>
      <c r="G239" s="6">
        <v>1294.69</v>
      </c>
      <c r="H239" s="12">
        <f>G239*0.1</f>
        <v>129.46900000000002</v>
      </c>
      <c r="I239" s="13">
        <f>G239*0.15</f>
        <v>194.20349999999999</v>
      </c>
      <c r="J239" s="13">
        <f>G239+H239+I239</f>
        <v>1618.3625000000002</v>
      </c>
      <c r="K239" s="13">
        <f>J239*1.1</f>
        <v>1780.1987500000002</v>
      </c>
      <c r="L239" s="7"/>
      <c r="M239" s="4" t="s">
        <v>980</v>
      </c>
      <c r="N239" s="7" t="s">
        <v>1193</v>
      </c>
      <c r="O239" s="8" t="s">
        <v>1196</v>
      </c>
      <c r="P239" s="10">
        <v>45840</v>
      </c>
    </row>
    <row r="240" spans="1:16" ht="60" x14ac:dyDescent="0.2">
      <c r="A240" s="3" t="s">
        <v>36</v>
      </c>
      <c r="B240" s="4" t="s">
        <v>548</v>
      </c>
      <c r="C240" s="4" t="s">
        <v>1034</v>
      </c>
      <c r="D240" s="4" t="s">
        <v>317</v>
      </c>
      <c r="E240" s="4" t="s">
        <v>865</v>
      </c>
      <c r="F240" s="5">
        <v>1</v>
      </c>
      <c r="G240" s="6">
        <v>95.69</v>
      </c>
      <c r="H240" s="12">
        <f>G240*0.17</f>
        <v>16.267300000000002</v>
      </c>
      <c r="I240" s="13">
        <f>G240*0.3</f>
        <v>28.706999999999997</v>
      </c>
      <c r="J240" s="13">
        <f>G240+H240+I240</f>
        <v>140.6643</v>
      </c>
      <c r="K240" s="13">
        <f>J240*1.1</f>
        <v>154.73073000000002</v>
      </c>
      <c r="L240" s="7"/>
      <c r="M240" s="4" t="s">
        <v>1057</v>
      </c>
      <c r="N240" s="7" t="s">
        <v>1035</v>
      </c>
      <c r="O240" s="8" t="s">
        <v>1058</v>
      </c>
      <c r="P240" s="10">
        <v>45841</v>
      </c>
    </row>
    <row r="241" spans="1:16" ht="75" x14ac:dyDescent="0.2">
      <c r="A241" s="3" t="s">
        <v>37</v>
      </c>
      <c r="B241" s="4" t="s">
        <v>37</v>
      </c>
      <c r="C241" s="4" t="s">
        <v>1061</v>
      </c>
      <c r="D241" s="4" t="s">
        <v>317</v>
      </c>
      <c r="E241" s="4" t="s">
        <v>176</v>
      </c>
      <c r="F241" s="5">
        <v>10</v>
      </c>
      <c r="G241" s="6">
        <v>106.19</v>
      </c>
      <c r="H241" s="12">
        <f>G241*0.14</f>
        <v>14.866600000000002</v>
      </c>
      <c r="I241" s="13">
        <f>G241*0.22</f>
        <v>23.361799999999999</v>
      </c>
      <c r="J241" s="13">
        <f>G241+H241+I241</f>
        <v>144.41839999999999</v>
      </c>
      <c r="K241" s="13">
        <f>J241*1.1</f>
        <v>158.86024</v>
      </c>
      <c r="L241" s="7"/>
      <c r="M241" s="4" t="s">
        <v>1062</v>
      </c>
      <c r="N241" s="7" t="s">
        <v>1319</v>
      </c>
      <c r="O241" s="8" t="s">
        <v>1063</v>
      </c>
      <c r="P241" s="10">
        <v>45841</v>
      </c>
    </row>
    <row r="242" spans="1:16" ht="75" x14ac:dyDescent="0.2">
      <c r="A242" s="3" t="s">
        <v>37</v>
      </c>
      <c r="B242" s="4" t="s">
        <v>37</v>
      </c>
      <c r="C242" s="4" t="s">
        <v>722</v>
      </c>
      <c r="D242" s="4" t="s">
        <v>317</v>
      </c>
      <c r="E242" s="4" t="s">
        <v>176</v>
      </c>
      <c r="F242" s="5">
        <v>10</v>
      </c>
      <c r="G242" s="6">
        <v>106.19</v>
      </c>
      <c r="H242" s="12">
        <f>G242*0.14</f>
        <v>14.866600000000002</v>
      </c>
      <c r="I242" s="13">
        <f>G242*0.22</f>
        <v>23.361799999999999</v>
      </c>
      <c r="J242" s="13">
        <f>G242+H242+I242</f>
        <v>144.41839999999999</v>
      </c>
      <c r="K242" s="13">
        <f>J242*1.1</f>
        <v>158.86024</v>
      </c>
      <c r="L242" s="7"/>
      <c r="M242" s="4" t="s">
        <v>406</v>
      </c>
      <c r="N242" s="7" t="s">
        <v>1319</v>
      </c>
      <c r="O242" s="8" t="s">
        <v>407</v>
      </c>
      <c r="P242" s="10">
        <v>45841</v>
      </c>
    </row>
    <row r="243" spans="1:16" ht="90" x14ac:dyDescent="0.2">
      <c r="A243" s="3" t="s">
        <v>37</v>
      </c>
      <c r="B243" s="4" t="s">
        <v>990</v>
      </c>
      <c r="C243" s="4" t="s">
        <v>366</v>
      </c>
      <c r="D243" s="4" t="s">
        <v>296</v>
      </c>
      <c r="E243" s="4" t="s">
        <v>176</v>
      </c>
      <c r="F243" s="5">
        <v>10</v>
      </c>
      <c r="G243" s="6">
        <v>74.2</v>
      </c>
      <c r="H243" s="12">
        <f>G243*0.17</f>
        <v>12.614000000000001</v>
      </c>
      <c r="I243" s="13">
        <f>G243*0.3</f>
        <v>22.26</v>
      </c>
      <c r="J243" s="13">
        <f>G243+H243+I243</f>
        <v>109.07400000000001</v>
      </c>
      <c r="K243" s="13">
        <f>J243*1.1</f>
        <v>119.98140000000002</v>
      </c>
      <c r="L243" s="7"/>
      <c r="M243" s="4" t="s">
        <v>1169</v>
      </c>
      <c r="N243" s="7" t="s">
        <v>1389</v>
      </c>
      <c r="O243" s="8" t="s">
        <v>1390</v>
      </c>
      <c r="P243" s="10">
        <v>45839</v>
      </c>
    </row>
    <row r="244" spans="1:16" ht="90" x14ac:dyDescent="0.2">
      <c r="A244" s="3" t="s">
        <v>38</v>
      </c>
      <c r="B244" s="4" t="s">
        <v>38</v>
      </c>
      <c r="C244" s="4" t="s">
        <v>1038</v>
      </c>
      <c r="D244" s="4" t="s">
        <v>660</v>
      </c>
      <c r="E244" s="4" t="s">
        <v>154</v>
      </c>
      <c r="F244" s="5">
        <v>10</v>
      </c>
      <c r="G244" s="6">
        <v>1455.41</v>
      </c>
      <c r="H244" s="12">
        <f>G244*0.1</f>
        <v>145.54100000000003</v>
      </c>
      <c r="I244" s="13">
        <f>G244*0.15</f>
        <v>218.3115</v>
      </c>
      <c r="J244" s="13">
        <f>G244+H244+I244</f>
        <v>1819.2625</v>
      </c>
      <c r="K244" s="13">
        <f>J244*1.1</f>
        <v>2001.1887500000003</v>
      </c>
      <c r="L244" s="7"/>
      <c r="M244" s="4" t="s">
        <v>1336</v>
      </c>
      <c r="N244" s="7" t="s">
        <v>1337</v>
      </c>
      <c r="O244" s="8" t="s">
        <v>1338</v>
      </c>
      <c r="P244" s="10">
        <v>45842</v>
      </c>
    </row>
    <row r="245" spans="1:16" ht="90" x14ac:dyDescent="0.2">
      <c r="A245" s="3" t="s">
        <v>38</v>
      </c>
      <c r="B245" s="4" t="s">
        <v>38</v>
      </c>
      <c r="C245" s="4" t="s">
        <v>1366</v>
      </c>
      <c r="D245" s="4" t="s">
        <v>660</v>
      </c>
      <c r="E245" s="4" t="s">
        <v>154</v>
      </c>
      <c r="F245" s="5">
        <v>100</v>
      </c>
      <c r="G245" s="6">
        <v>14554.09</v>
      </c>
      <c r="H245" s="12">
        <f>G245*0.1</f>
        <v>1455.4090000000001</v>
      </c>
      <c r="I245" s="13">
        <f>G245*0.15</f>
        <v>2183.1134999999999</v>
      </c>
      <c r="J245" s="13">
        <f>G245+H245+I245</f>
        <v>18192.612499999999</v>
      </c>
      <c r="K245" s="13">
        <f>J245*1.1</f>
        <v>20011.873750000002</v>
      </c>
      <c r="L245" s="7"/>
      <c r="M245" s="4" t="s">
        <v>1336</v>
      </c>
      <c r="N245" s="7" t="s">
        <v>1337</v>
      </c>
      <c r="O245" s="8" t="s">
        <v>1367</v>
      </c>
      <c r="P245" s="10">
        <v>45842</v>
      </c>
    </row>
    <row r="246" spans="1:16" ht="90" x14ac:dyDescent="0.2">
      <c r="A246" s="3" t="s">
        <v>38</v>
      </c>
      <c r="B246" s="4" t="s">
        <v>38</v>
      </c>
      <c r="C246" s="4" t="s">
        <v>1343</v>
      </c>
      <c r="D246" s="4" t="s">
        <v>660</v>
      </c>
      <c r="E246" s="4" t="s">
        <v>154</v>
      </c>
      <c r="F246" s="5">
        <v>20</v>
      </c>
      <c r="G246" s="6">
        <v>2910.82</v>
      </c>
      <c r="H246" s="12">
        <f>G246*0.1</f>
        <v>291.08200000000005</v>
      </c>
      <c r="I246" s="13">
        <f>G246*0.15</f>
        <v>436.62299999999999</v>
      </c>
      <c r="J246" s="13">
        <f>G246+H246+I246</f>
        <v>3638.5250000000001</v>
      </c>
      <c r="K246" s="13">
        <f>J246*1.1</f>
        <v>4002.3775000000005</v>
      </c>
      <c r="L246" s="7"/>
      <c r="M246" s="4" t="s">
        <v>1336</v>
      </c>
      <c r="N246" s="7" t="s">
        <v>1337</v>
      </c>
      <c r="O246" s="8" t="s">
        <v>1344</v>
      </c>
      <c r="P246" s="10">
        <v>45842</v>
      </c>
    </row>
    <row r="247" spans="1:16" ht="90" x14ac:dyDescent="0.2">
      <c r="A247" s="3" t="s">
        <v>38</v>
      </c>
      <c r="B247" s="4" t="s">
        <v>38</v>
      </c>
      <c r="C247" s="4" t="s">
        <v>507</v>
      </c>
      <c r="D247" s="4" t="s">
        <v>660</v>
      </c>
      <c r="E247" s="4" t="s">
        <v>154</v>
      </c>
      <c r="F247" s="5">
        <v>30</v>
      </c>
      <c r="G247" s="6">
        <v>4366.22</v>
      </c>
      <c r="H247" s="12">
        <f>G247*0.1</f>
        <v>436.62200000000007</v>
      </c>
      <c r="I247" s="13">
        <f>G247*0.15</f>
        <v>654.93299999999999</v>
      </c>
      <c r="J247" s="13">
        <f>G247+H247+I247</f>
        <v>5457.7750000000005</v>
      </c>
      <c r="K247" s="13">
        <f>J247*1.1</f>
        <v>6003.5525000000007</v>
      </c>
      <c r="L247" s="7"/>
      <c r="M247" s="4" t="s">
        <v>1336</v>
      </c>
      <c r="N247" s="7" t="s">
        <v>1337</v>
      </c>
      <c r="O247" s="8" t="s">
        <v>1348</v>
      </c>
      <c r="P247" s="10">
        <v>45842</v>
      </c>
    </row>
    <row r="248" spans="1:16" ht="90" x14ac:dyDescent="0.2">
      <c r="A248" s="3" t="s">
        <v>38</v>
      </c>
      <c r="B248" s="4" t="s">
        <v>38</v>
      </c>
      <c r="C248" s="4" t="s">
        <v>1352</v>
      </c>
      <c r="D248" s="4" t="s">
        <v>660</v>
      </c>
      <c r="E248" s="4" t="s">
        <v>154</v>
      </c>
      <c r="F248" s="5">
        <v>40</v>
      </c>
      <c r="G248" s="6">
        <v>5821.64</v>
      </c>
      <c r="H248" s="12">
        <f>G248*0.1</f>
        <v>582.1640000000001</v>
      </c>
      <c r="I248" s="13">
        <f>G248*0.15</f>
        <v>873.24599999999998</v>
      </c>
      <c r="J248" s="13">
        <f>G248+H248+I248</f>
        <v>7277.05</v>
      </c>
      <c r="K248" s="13">
        <f>J248*1.1</f>
        <v>8004.755000000001</v>
      </c>
      <c r="L248" s="7"/>
      <c r="M248" s="4" t="s">
        <v>1336</v>
      </c>
      <c r="N248" s="7" t="s">
        <v>1337</v>
      </c>
      <c r="O248" s="8" t="s">
        <v>1353</v>
      </c>
      <c r="P248" s="10">
        <v>45842</v>
      </c>
    </row>
    <row r="249" spans="1:16" ht="90" x14ac:dyDescent="0.2">
      <c r="A249" s="3" t="s">
        <v>38</v>
      </c>
      <c r="B249" s="4" t="s">
        <v>38</v>
      </c>
      <c r="C249" s="4" t="s">
        <v>1357</v>
      </c>
      <c r="D249" s="4" t="s">
        <v>660</v>
      </c>
      <c r="E249" s="4" t="s">
        <v>154</v>
      </c>
      <c r="F249" s="5">
        <v>50</v>
      </c>
      <c r="G249" s="6">
        <v>7277.05</v>
      </c>
      <c r="H249" s="12">
        <f>G249*0.1</f>
        <v>727.70500000000004</v>
      </c>
      <c r="I249" s="13">
        <f>G249*0.15</f>
        <v>1091.5574999999999</v>
      </c>
      <c r="J249" s="13">
        <f>G249+H249+I249</f>
        <v>9096.3125</v>
      </c>
      <c r="K249" s="13">
        <f>J249*1.1</f>
        <v>10005.94375</v>
      </c>
      <c r="L249" s="7"/>
      <c r="M249" s="4" t="s">
        <v>1336</v>
      </c>
      <c r="N249" s="7" t="s">
        <v>1337</v>
      </c>
      <c r="O249" s="8" t="s">
        <v>1358</v>
      </c>
      <c r="P249" s="10">
        <v>45842</v>
      </c>
    </row>
    <row r="250" spans="1:16" ht="90" x14ac:dyDescent="0.2">
      <c r="A250" s="3" t="s">
        <v>38</v>
      </c>
      <c r="B250" s="4" t="s">
        <v>38</v>
      </c>
      <c r="C250" s="4" t="s">
        <v>539</v>
      </c>
      <c r="D250" s="4" t="s">
        <v>660</v>
      </c>
      <c r="E250" s="4" t="s">
        <v>154</v>
      </c>
      <c r="F250" s="5">
        <v>60</v>
      </c>
      <c r="G250" s="6">
        <v>8732.4500000000007</v>
      </c>
      <c r="H250" s="12">
        <f>G250*0.1</f>
        <v>873.24500000000012</v>
      </c>
      <c r="I250" s="13">
        <f>G250*0.15</f>
        <v>1309.8675000000001</v>
      </c>
      <c r="J250" s="13">
        <f>G250+H250+I250</f>
        <v>10915.562500000002</v>
      </c>
      <c r="K250" s="13">
        <f>J250*1.1</f>
        <v>12007.118750000003</v>
      </c>
      <c r="L250" s="7"/>
      <c r="M250" s="4" t="s">
        <v>1336</v>
      </c>
      <c r="N250" s="7" t="s">
        <v>1337</v>
      </c>
      <c r="O250" s="8" t="s">
        <v>1362</v>
      </c>
      <c r="P250" s="10">
        <v>45842</v>
      </c>
    </row>
    <row r="251" spans="1:16" ht="90" x14ac:dyDescent="0.2">
      <c r="A251" s="3" t="s">
        <v>38</v>
      </c>
      <c r="B251" s="4" t="s">
        <v>38</v>
      </c>
      <c r="C251" s="4" t="s">
        <v>697</v>
      </c>
      <c r="D251" s="4" t="s">
        <v>660</v>
      </c>
      <c r="E251" s="4" t="s">
        <v>154</v>
      </c>
      <c r="F251" s="5">
        <v>10</v>
      </c>
      <c r="G251" s="6">
        <v>2910.82</v>
      </c>
      <c r="H251" s="12">
        <f>G251*0.1</f>
        <v>291.08200000000005</v>
      </c>
      <c r="I251" s="13">
        <f>G251*0.15</f>
        <v>436.62299999999999</v>
      </c>
      <c r="J251" s="13">
        <f>G251+H251+I251</f>
        <v>3638.5250000000001</v>
      </c>
      <c r="K251" s="13">
        <f>J251*1.1</f>
        <v>4002.3775000000005</v>
      </c>
      <c r="L251" s="7"/>
      <c r="M251" s="4" t="s">
        <v>1336</v>
      </c>
      <c r="N251" s="7" t="s">
        <v>1337</v>
      </c>
      <c r="O251" s="8" t="s">
        <v>1339</v>
      </c>
      <c r="P251" s="10">
        <v>45842</v>
      </c>
    </row>
    <row r="252" spans="1:16" ht="90" x14ac:dyDescent="0.2">
      <c r="A252" s="3" t="s">
        <v>38</v>
      </c>
      <c r="B252" s="4" t="s">
        <v>38</v>
      </c>
      <c r="C252" s="4" t="s">
        <v>501</v>
      </c>
      <c r="D252" s="4" t="s">
        <v>660</v>
      </c>
      <c r="E252" s="4" t="s">
        <v>154</v>
      </c>
      <c r="F252" s="5">
        <v>100</v>
      </c>
      <c r="G252" s="6">
        <v>29108.18</v>
      </c>
      <c r="H252" s="12">
        <f>G252*0.1</f>
        <v>2910.8180000000002</v>
      </c>
      <c r="I252" s="13">
        <f>G252*0.15</f>
        <v>4366.2269999999999</v>
      </c>
      <c r="J252" s="13">
        <f>G252+H252+I252</f>
        <v>36385.224999999999</v>
      </c>
      <c r="K252" s="13">
        <f>J252*1.1</f>
        <v>40023.747500000005</v>
      </c>
      <c r="L252" s="7"/>
      <c r="M252" s="4" t="s">
        <v>1336</v>
      </c>
      <c r="N252" s="7" t="s">
        <v>1337</v>
      </c>
      <c r="O252" s="8" t="s">
        <v>1368</v>
      </c>
      <c r="P252" s="10">
        <v>45842</v>
      </c>
    </row>
    <row r="253" spans="1:16" ht="90" x14ac:dyDescent="0.2">
      <c r="A253" s="3" t="s">
        <v>38</v>
      </c>
      <c r="B253" s="4" t="s">
        <v>38</v>
      </c>
      <c r="C253" s="4" t="s">
        <v>693</v>
      </c>
      <c r="D253" s="4" t="s">
        <v>660</v>
      </c>
      <c r="E253" s="4" t="s">
        <v>154</v>
      </c>
      <c r="F253" s="5">
        <v>20</v>
      </c>
      <c r="G253" s="6">
        <v>5821.64</v>
      </c>
      <c r="H253" s="12">
        <f>G253*0.1</f>
        <v>582.1640000000001</v>
      </c>
      <c r="I253" s="13">
        <f>G253*0.15</f>
        <v>873.24599999999998</v>
      </c>
      <c r="J253" s="13">
        <f>G253+H253+I253</f>
        <v>7277.05</v>
      </c>
      <c r="K253" s="13">
        <f>J253*1.1</f>
        <v>8004.755000000001</v>
      </c>
      <c r="L253" s="7"/>
      <c r="M253" s="4" t="s">
        <v>1336</v>
      </c>
      <c r="N253" s="7" t="s">
        <v>1337</v>
      </c>
      <c r="O253" s="8" t="s">
        <v>1345</v>
      </c>
      <c r="P253" s="10">
        <v>45842</v>
      </c>
    </row>
    <row r="254" spans="1:16" ht="90" x14ac:dyDescent="0.2">
      <c r="A254" s="3" t="s">
        <v>38</v>
      </c>
      <c r="B254" s="4" t="s">
        <v>38</v>
      </c>
      <c r="C254" s="4" t="s">
        <v>534</v>
      </c>
      <c r="D254" s="4" t="s">
        <v>660</v>
      </c>
      <c r="E254" s="4" t="s">
        <v>154</v>
      </c>
      <c r="F254" s="5">
        <v>30</v>
      </c>
      <c r="G254" s="6">
        <v>8732.4500000000007</v>
      </c>
      <c r="H254" s="12">
        <f>G254*0.1</f>
        <v>873.24500000000012</v>
      </c>
      <c r="I254" s="13">
        <f>G254*0.15</f>
        <v>1309.8675000000001</v>
      </c>
      <c r="J254" s="13">
        <f>G254+H254+I254</f>
        <v>10915.562500000002</v>
      </c>
      <c r="K254" s="13">
        <f>J254*1.1</f>
        <v>12007.118750000003</v>
      </c>
      <c r="L254" s="7"/>
      <c r="M254" s="4" t="s">
        <v>1336</v>
      </c>
      <c r="N254" s="7" t="s">
        <v>1337</v>
      </c>
      <c r="O254" s="8" t="s">
        <v>1349</v>
      </c>
      <c r="P254" s="10">
        <v>45842</v>
      </c>
    </row>
    <row r="255" spans="1:16" ht="90" x14ac:dyDescent="0.2">
      <c r="A255" s="3" t="s">
        <v>38</v>
      </c>
      <c r="B255" s="4" t="s">
        <v>38</v>
      </c>
      <c r="C255" s="4" t="s">
        <v>692</v>
      </c>
      <c r="D255" s="4" t="s">
        <v>660</v>
      </c>
      <c r="E255" s="4" t="s">
        <v>154</v>
      </c>
      <c r="F255" s="5">
        <v>40</v>
      </c>
      <c r="G255" s="6">
        <v>11643.27</v>
      </c>
      <c r="H255" s="12">
        <f>G255*0.1</f>
        <v>1164.327</v>
      </c>
      <c r="I255" s="13">
        <f>G255*0.15</f>
        <v>1746.4905000000001</v>
      </c>
      <c r="J255" s="13">
        <f>G255+H255+I255</f>
        <v>14554.0875</v>
      </c>
      <c r="K255" s="13">
        <f>J255*1.1</f>
        <v>16009.49625</v>
      </c>
      <c r="L255" s="7"/>
      <c r="M255" s="4" t="s">
        <v>1336</v>
      </c>
      <c r="N255" s="7" t="s">
        <v>1337</v>
      </c>
      <c r="O255" s="8" t="s">
        <v>1354</v>
      </c>
      <c r="P255" s="10">
        <v>45842</v>
      </c>
    </row>
    <row r="256" spans="1:16" ht="90" x14ac:dyDescent="0.2">
      <c r="A256" s="3" t="s">
        <v>38</v>
      </c>
      <c r="B256" s="4" t="s">
        <v>38</v>
      </c>
      <c r="C256" s="4" t="s">
        <v>651</v>
      </c>
      <c r="D256" s="4" t="s">
        <v>660</v>
      </c>
      <c r="E256" s="4" t="s">
        <v>154</v>
      </c>
      <c r="F256" s="5">
        <v>50</v>
      </c>
      <c r="G256" s="6">
        <v>14554.09</v>
      </c>
      <c r="H256" s="12">
        <f>G256*0.1</f>
        <v>1455.4090000000001</v>
      </c>
      <c r="I256" s="13">
        <f>G256*0.15</f>
        <v>2183.1134999999999</v>
      </c>
      <c r="J256" s="13">
        <f>G256+H256+I256</f>
        <v>18192.612499999999</v>
      </c>
      <c r="K256" s="13">
        <f>J256*1.1</f>
        <v>20011.873750000002</v>
      </c>
      <c r="L256" s="7"/>
      <c r="M256" s="4" t="s">
        <v>1336</v>
      </c>
      <c r="N256" s="7" t="s">
        <v>1337</v>
      </c>
      <c r="O256" s="8" t="s">
        <v>1359</v>
      </c>
      <c r="P256" s="10">
        <v>45842</v>
      </c>
    </row>
    <row r="257" spans="1:16" ht="90" x14ac:dyDescent="0.2">
      <c r="A257" s="3" t="s">
        <v>38</v>
      </c>
      <c r="B257" s="4" t="s">
        <v>38</v>
      </c>
      <c r="C257" s="4" t="s">
        <v>658</v>
      </c>
      <c r="D257" s="4" t="s">
        <v>660</v>
      </c>
      <c r="E257" s="4" t="s">
        <v>154</v>
      </c>
      <c r="F257" s="5">
        <v>60</v>
      </c>
      <c r="G257" s="6">
        <v>17464.91</v>
      </c>
      <c r="H257" s="12">
        <f>G257*0.1</f>
        <v>1746.491</v>
      </c>
      <c r="I257" s="13">
        <f>G257*0.15</f>
        <v>2619.7365</v>
      </c>
      <c r="J257" s="13">
        <f>G257+H257+I257</f>
        <v>21831.137499999997</v>
      </c>
      <c r="K257" s="13">
        <f>J257*1.1</f>
        <v>24014.251249999998</v>
      </c>
      <c r="L257" s="7"/>
      <c r="M257" s="4" t="s">
        <v>1336</v>
      </c>
      <c r="N257" s="7" t="s">
        <v>1337</v>
      </c>
      <c r="O257" s="8" t="s">
        <v>1363</v>
      </c>
      <c r="P257" s="10">
        <v>45842</v>
      </c>
    </row>
    <row r="258" spans="1:16" ht="90" x14ac:dyDescent="0.2">
      <c r="A258" s="3" t="s">
        <v>38</v>
      </c>
      <c r="B258" s="4" t="s">
        <v>38</v>
      </c>
      <c r="C258" s="4" t="s">
        <v>531</v>
      </c>
      <c r="D258" s="4" t="s">
        <v>660</v>
      </c>
      <c r="E258" s="4" t="s">
        <v>154</v>
      </c>
      <c r="F258" s="5">
        <v>10</v>
      </c>
      <c r="G258" s="6">
        <v>4366.22</v>
      </c>
      <c r="H258" s="12">
        <f>G258*0.1</f>
        <v>436.62200000000007</v>
      </c>
      <c r="I258" s="13">
        <f>G258*0.15</f>
        <v>654.93299999999999</v>
      </c>
      <c r="J258" s="13">
        <f>G258+H258+I258</f>
        <v>5457.7750000000005</v>
      </c>
      <c r="K258" s="13">
        <f>J258*1.1</f>
        <v>6003.5525000000007</v>
      </c>
      <c r="L258" s="7"/>
      <c r="M258" s="4" t="s">
        <v>1336</v>
      </c>
      <c r="N258" s="7" t="s">
        <v>1337</v>
      </c>
      <c r="O258" s="8" t="s">
        <v>1340</v>
      </c>
      <c r="P258" s="10">
        <v>45842</v>
      </c>
    </row>
    <row r="259" spans="1:16" ht="210" x14ac:dyDescent="0.2">
      <c r="A259" s="3" t="s">
        <v>38</v>
      </c>
      <c r="B259" s="4" t="s">
        <v>652</v>
      </c>
      <c r="C259" s="4" t="s">
        <v>877</v>
      </c>
      <c r="D259" s="4" t="s">
        <v>351</v>
      </c>
      <c r="E259" s="4" t="s">
        <v>154</v>
      </c>
      <c r="F259" s="5">
        <v>10</v>
      </c>
      <c r="G259" s="6">
        <v>5092.6000000000004</v>
      </c>
      <c r="H259" s="12">
        <f>G259*0.1</f>
        <v>509.26000000000005</v>
      </c>
      <c r="I259" s="13">
        <f>G259*0.15</f>
        <v>763.89</v>
      </c>
      <c r="J259" s="13">
        <f>G259+H259+I259</f>
        <v>6365.7500000000009</v>
      </c>
      <c r="K259" s="13">
        <f>J259*1.1</f>
        <v>7002.3250000000016</v>
      </c>
      <c r="L259" s="7"/>
      <c r="M259" s="4" t="s">
        <v>878</v>
      </c>
      <c r="N259" s="7" t="s">
        <v>1210</v>
      </c>
      <c r="O259" s="8" t="s">
        <v>879</v>
      </c>
      <c r="P259" s="10">
        <v>45840</v>
      </c>
    </row>
    <row r="260" spans="1:16" ht="90" x14ac:dyDescent="0.2">
      <c r="A260" s="3" t="s">
        <v>38</v>
      </c>
      <c r="B260" s="4" t="s">
        <v>38</v>
      </c>
      <c r="C260" s="4" t="s">
        <v>698</v>
      </c>
      <c r="D260" s="4" t="s">
        <v>660</v>
      </c>
      <c r="E260" s="4" t="s">
        <v>154</v>
      </c>
      <c r="F260" s="5">
        <v>100</v>
      </c>
      <c r="G260" s="6">
        <v>43662.27</v>
      </c>
      <c r="H260" s="12">
        <f>G260*0.1</f>
        <v>4366.2269999999999</v>
      </c>
      <c r="I260" s="13">
        <f>G260*0.15</f>
        <v>6549.3404999999993</v>
      </c>
      <c r="J260" s="13">
        <f>G260+H260+I260</f>
        <v>54577.837499999994</v>
      </c>
      <c r="K260" s="13">
        <f>J260*1.1</f>
        <v>60035.621249999997</v>
      </c>
      <c r="L260" s="7"/>
      <c r="M260" s="4" t="s">
        <v>1336</v>
      </c>
      <c r="N260" s="7" t="s">
        <v>1337</v>
      </c>
      <c r="O260" s="8" t="s">
        <v>1369</v>
      </c>
      <c r="P260" s="10">
        <v>45842</v>
      </c>
    </row>
    <row r="261" spans="1:16" ht="90" x14ac:dyDescent="0.2">
      <c r="A261" s="3" t="s">
        <v>38</v>
      </c>
      <c r="B261" s="4" t="s">
        <v>38</v>
      </c>
      <c r="C261" s="4" t="s">
        <v>694</v>
      </c>
      <c r="D261" s="4" t="s">
        <v>660</v>
      </c>
      <c r="E261" s="4" t="s">
        <v>154</v>
      </c>
      <c r="F261" s="5">
        <v>20</v>
      </c>
      <c r="G261" s="6">
        <v>8732.4500000000007</v>
      </c>
      <c r="H261" s="12">
        <f>G261*0.1</f>
        <v>873.24500000000012</v>
      </c>
      <c r="I261" s="13">
        <f>G261*0.15</f>
        <v>1309.8675000000001</v>
      </c>
      <c r="J261" s="13">
        <f>G261+H261+I261</f>
        <v>10915.562500000002</v>
      </c>
      <c r="K261" s="13">
        <f>J261*1.1</f>
        <v>12007.118750000003</v>
      </c>
      <c r="L261" s="7"/>
      <c r="M261" s="4" t="s">
        <v>1336</v>
      </c>
      <c r="N261" s="7" t="s">
        <v>1337</v>
      </c>
      <c r="O261" s="8" t="s">
        <v>1346</v>
      </c>
      <c r="P261" s="10">
        <v>45842</v>
      </c>
    </row>
    <row r="262" spans="1:16" ht="90" x14ac:dyDescent="0.2">
      <c r="A262" s="3" t="s">
        <v>38</v>
      </c>
      <c r="B262" s="4" t="s">
        <v>38</v>
      </c>
      <c r="C262" s="4" t="s">
        <v>558</v>
      </c>
      <c r="D262" s="4" t="s">
        <v>660</v>
      </c>
      <c r="E262" s="4" t="s">
        <v>154</v>
      </c>
      <c r="F262" s="5">
        <v>30</v>
      </c>
      <c r="G262" s="6">
        <v>13098.68</v>
      </c>
      <c r="H262" s="12">
        <f>G262*0.1</f>
        <v>1309.8680000000002</v>
      </c>
      <c r="I262" s="13">
        <f>G262*0.15</f>
        <v>1964.8019999999999</v>
      </c>
      <c r="J262" s="13">
        <f>G262+H262+I262</f>
        <v>16373.35</v>
      </c>
      <c r="K262" s="13">
        <f>J262*1.1</f>
        <v>18010.685000000001</v>
      </c>
      <c r="L262" s="7"/>
      <c r="M262" s="4" t="s">
        <v>1336</v>
      </c>
      <c r="N262" s="7" t="s">
        <v>1337</v>
      </c>
      <c r="O262" s="8" t="s">
        <v>1350</v>
      </c>
      <c r="P262" s="10">
        <v>45842</v>
      </c>
    </row>
    <row r="263" spans="1:16" ht="90" x14ac:dyDescent="0.2">
      <c r="A263" s="3" t="s">
        <v>38</v>
      </c>
      <c r="B263" s="4" t="s">
        <v>38</v>
      </c>
      <c r="C263" s="4" t="s">
        <v>700</v>
      </c>
      <c r="D263" s="4" t="s">
        <v>660</v>
      </c>
      <c r="E263" s="4" t="s">
        <v>154</v>
      </c>
      <c r="F263" s="5">
        <v>40</v>
      </c>
      <c r="G263" s="6">
        <v>17464.91</v>
      </c>
      <c r="H263" s="12">
        <f>G263*0.1</f>
        <v>1746.491</v>
      </c>
      <c r="I263" s="13">
        <f>G263*0.15</f>
        <v>2619.7365</v>
      </c>
      <c r="J263" s="13">
        <f>G263+H263+I263</f>
        <v>21831.137499999997</v>
      </c>
      <c r="K263" s="13">
        <f>J263*1.1</f>
        <v>24014.251249999998</v>
      </c>
      <c r="L263" s="7"/>
      <c r="M263" s="4" t="s">
        <v>1336</v>
      </c>
      <c r="N263" s="7" t="s">
        <v>1337</v>
      </c>
      <c r="O263" s="8" t="s">
        <v>1355</v>
      </c>
      <c r="P263" s="10">
        <v>45842</v>
      </c>
    </row>
    <row r="264" spans="1:16" ht="90" x14ac:dyDescent="0.2">
      <c r="A264" s="3" t="s">
        <v>38</v>
      </c>
      <c r="B264" s="4" t="s">
        <v>38</v>
      </c>
      <c r="C264" s="4" t="s">
        <v>699</v>
      </c>
      <c r="D264" s="4" t="s">
        <v>660</v>
      </c>
      <c r="E264" s="4" t="s">
        <v>154</v>
      </c>
      <c r="F264" s="5">
        <v>50</v>
      </c>
      <c r="G264" s="6">
        <v>21831.13</v>
      </c>
      <c r="H264" s="12">
        <f>G264*0.1</f>
        <v>2183.1130000000003</v>
      </c>
      <c r="I264" s="13">
        <f>G264*0.15</f>
        <v>3274.6695</v>
      </c>
      <c r="J264" s="13">
        <f>G264+H264+I264</f>
        <v>27288.912500000002</v>
      </c>
      <c r="K264" s="13">
        <f>J264*1.1</f>
        <v>30017.803750000006</v>
      </c>
      <c r="L264" s="7"/>
      <c r="M264" s="4" t="s">
        <v>1336</v>
      </c>
      <c r="N264" s="7" t="s">
        <v>1337</v>
      </c>
      <c r="O264" s="8" t="s">
        <v>1360</v>
      </c>
      <c r="P264" s="10">
        <v>45842</v>
      </c>
    </row>
    <row r="265" spans="1:16" ht="90" x14ac:dyDescent="0.2">
      <c r="A265" s="3" t="s">
        <v>38</v>
      </c>
      <c r="B265" s="4" t="s">
        <v>38</v>
      </c>
      <c r="C265" s="4" t="s">
        <v>526</v>
      </c>
      <c r="D265" s="4" t="s">
        <v>660</v>
      </c>
      <c r="E265" s="4" t="s">
        <v>154</v>
      </c>
      <c r="F265" s="5">
        <v>60</v>
      </c>
      <c r="G265" s="6">
        <v>26197.360000000001</v>
      </c>
      <c r="H265" s="12">
        <f>G265*0.1</f>
        <v>2619.7360000000003</v>
      </c>
      <c r="I265" s="13">
        <f>G265*0.15</f>
        <v>3929.6039999999998</v>
      </c>
      <c r="J265" s="13">
        <f>G265+H265+I265</f>
        <v>32746.7</v>
      </c>
      <c r="K265" s="13">
        <f>J265*1.1</f>
        <v>36021.370000000003</v>
      </c>
      <c r="L265" s="7"/>
      <c r="M265" s="4" t="s">
        <v>1336</v>
      </c>
      <c r="N265" s="7" t="s">
        <v>1337</v>
      </c>
      <c r="O265" s="8" t="s">
        <v>1364</v>
      </c>
      <c r="P265" s="10">
        <v>45842</v>
      </c>
    </row>
    <row r="266" spans="1:16" ht="90" x14ac:dyDescent="0.2">
      <c r="A266" s="3" t="s">
        <v>38</v>
      </c>
      <c r="B266" s="4" t="s">
        <v>38</v>
      </c>
      <c r="C266" s="4" t="s">
        <v>703</v>
      </c>
      <c r="D266" s="4" t="s">
        <v>660</v>
      </c>
      <c r="E266" s="4" t="s">
        <v>154</v>
      </c>
      <c r="F266" s="5">
        <v>10</v>
      </c>
      <c r="G266" s="6">
        <v>5821.64</v>
      </c>
      <c r="H266" s="12">
        <f>G266*0.1</f>
        <v>582.1640000000001</v>
      </c>
      <c r="I266" s="13">
        <f>G266*0.15</f>
        <v>873.24599999999998</v>
      </c>
      <c r="J266" s="13">
        <f>G266+H266+I266</f>
        <v>7277.05</v>
      </c>
      <c r="K266" s="13">
        <f>J266*1.1</f>
        <v>8004.755000000001</v>
      </c>
      <c r="L266" s="7"/>
      <c r="M266" s="4" t="s">
        <v>1336</v>
      </c>
      <c r="N266" s="7" t="s">
        <v>1337</v>
      </c>
      <c r="O266" s="8" t="s">
        <v>1342</v>
      </c>
      <c r="P266" s="10">
        <v>45842</v>
      </c>
    </row>
    <row r="267" spans="1:16" ht="90" x14ac:dyDescent="0.2">
      <c r="A267" s="3" t="s">
        <v>38</v>
      </c>
      <c r="B267" s="4" t="s">
        <v>38</v>
      </c>
      <c r="C267" s="4" t="s">
        <v>695</v>
      </c>
      <c r="D267" s="4" t="s">
        <v>660</v>
      </c>
      <c r="E267" s="4" t="s">
        <v>154</v>
      </c>
      <c r="F267" s="5">
        <v>100</v>
      </c>
      <c r="G267" s="6">
        <v>58216.37</v>
      </c>
      <c r="H267" s="12">
        <f>G267*0.1</f>
        <v>5821.6370000000006</v>
      </c>
      <c r="I267" s="13">
        <f>G267*0.15</f>
        <v>8732.4555</v>
      </c>
      <c r="J267" s="13">
        <f>G267+H267+I267</f>
        <v>72770.462500000009</v>
      </c>
      <c r="K267" s="13">
        <f>J267*1.1</f>
        <v>80047.508750000023</v>
      </c>
      <c r="L267" s="7"/>
      <c r="M267" s="4" t="s">
        <v>1336</v>
      </c>
      <c r="N267" s="7" t="s">
        <v>1337</v>
      </c>
      <c r="O267" s="8" t="s">
        <v>1370</v>
      </c>
      <c r="P267" s="10">
        <v>45842</v>
      </c>
    </row>
    <row r="268" spans="1:16" ht="90" x14ac:dyDescent="0.2">
      <c r="A268" s="3" t="s">
        <v>38</v>
      </c>
      <c r="B268" s="4" t="s">
        <v>38</v>
      </c>
      <c r="C268" s="4" t="s">
        <v>702</v>
      </c>
      <c r="D268" s="4" t="s">
        <v>660</v>
      </c>
      <c r="E268" s="4" t="s">
        <v>154</v>
      </c>
      <c r="F268" s="5">
        <v>20</v>
      </c>
      <c r="G268" s="6">
        <v>11643.27</v>
      </c>
      <c r="H268" s="12">
        <f>G268*0.1</f>
        <v>1164.327</v>
      </c>
      <c r="I268" s="13">
        <f>G268*0.15</f>
        <v>1746.4905000000001</v>
      </c>
      <c r="J268" s="13">
        <f>G268+H268+I268</f>
        <v>14554.0875</v>
      </c>
      <c r="K268" s="13">
        <f>J268*1.1</f>
        <v>16009.49625</v>
      </c>
      <c r="L268" s="7"/>
      <c r="M268" s="4" t="s">
        <v>1336</v>
      </c>
      <c r="N268" s="7" t="s">
        <v>1337</v>
      </c>
      <c r="O268" s="8" t="s">
        <v>1347</v>
      </c>
      <c r="P268" s="10">
        <v>45842</v>
      </c>
    </row>
    <row r="269" spans="1:16" ht="90" x14ac:dyDescent="0.2">
      <c r="A269" s="3" t="s">
        <v>38</v>
      </c>
      <c r="B269" s="4" t="s">
        <v>38</v>
      </c>
      <c r="C269" s="4" t="s">
        <v>538</v>
      </c>
      <c r="D269" s="4" t="s">
        <v>660</v>
      </c>
      <c r="E269" s="4" t="s">
        <v>154</v>
      </c>
      <c r="F269" s="5">
        <v>30</v>
      </c>
      <c r="G269" s="6">
        <v>17464.91</v>
      </c>
      <c r="H269" s="12">
        <f>G269*0.1</f>
        <v>1746.491</v>
      </c>
      <c r="I269" s="13">
        <f>G269*0.15</f>
        <v>2619.7365</v>
      </c>
      <c r="J269" s="13">
        <f>G269+H269+I269</f>
        <v>21831.137499999997</v>
      </c>
      <c r="K269" s="13">
        <f>J269*1.1</f>
        <v>24014.251249999998</v>
      </c>
      <c r="L269" s="7"/>
      <c r="M269" s="4" t="s">
        <v>1336</v>
      </c>
      <c r="N269" s="7" t="s">
        <v>1337</v>
      </c>
      <c r="O269" s="8" t="s">
        <v>1351</v>
      </c>
      <c r="P269" s="10">
        <v>45842</v>
      </c>
    </row>
    <row r="270" spans="1:16" ht="90" x14ac:dyDescent="0.2">
      <c r="A270" s="3" t="s">
        <v>38</v>
      </c>
      <c r="B270" s="4" t="s">
        <v>38</v>
      </c>
      <c r="C270" s="4" t="s">
        <v>701</v>
      </c>
      <c r="D270" s="4" t="s">
        <v>660</v>
      </c>
      <c r="E270" s="4" t="s">
        <v>154</v>
      </c>
      <c r="F270" s="5">
        <v>40</v>
      </c>
      <c r="G270" s="6">
        <v>23286.55</v>
      </c>
      <c r="H270" s="12">
        <f>G270*0.1</f>
        <v>2328.6550000000002</v>
      </c>
      <c r="I270" s="13">
        <f>G270*0.15</f>
        <v>3492.9824999999996</v>
      </c>
      <c r="J270" s="13">
        <f>G270+H270+I270</f>
        <v>29108.187499999996</v>
      </c>
      <c r="K270" s="13">
        <f>J270*1.1</f>
        <v>32019.006249999999</v>
      </c>
      <c r="L270" s="7"/>
      <c r="M270" s="4" t="s">
        <v>1336</v>
      </c>
      <c r="N270" s="7" t="s">
        <v>1337</v>
      </c>
      <c r="O270" s="8" t="s">
        <v>1356</v>
      </c>
      <c r="P270" s="10">
        <v>45842</v>
      </c>
    </row>
    <row r="271" spans="1:16" ht="90" x14ac:dyDescent="0.2">
      <c r="A271" s="3" t="s">
        <v>38</v>
      </c>
      <c r="B271" s="4" t="s">
        <v>38</v>
      </c>
      <c r="C271" s="4" t="s">
        <v>696</v>
      </c>
      <c r="D271" s="4" t="s">
        <v>660</v>
      </c>
      <c r="E271" s="4" t="s">
        <v>154</v>
      </c>
      <c r="F271" s="5">
        <v>50</v>
      </c>
      <c r="G271" s="6">
        <v>29108.18</v>
      </c>
      <c r="H271" s="12">
        <f>G271*0.1</f>
        <v>2910.8180000000002</v>
      </c>
      <c r="I271" s="13">
        <f>G271*0.15</f>
        <v>4366.2269999999999</v>
      </c>
      <c r="J271" s="13">
        <f>G271+H271+I271</f>
        <v>36385.224999999999</v>
      </c>
      <c r="K271" s="13">
        <f>J271*1.1</f>
        <v>40023.747500000005</v>
      </c>
      <c r="L271" s="7"/>
      <c r="M271" s="4" t="s">
        <v>1336</v>
      </c>
      <c r="N271" s="7" t="s">
        <v>1337</v>
      </c>
      <c r="O271" s="8" t="s">
        <v>1361</v>
      </c>
      <c r="P271" s="10">
        <v>45842</v>
      </c>
    </row>
    <row r="272" spans="1:16" ht="90" x14ac:dyDescent="0.2">
      <c r="A272" s="3" t="s">
        <v>38</v>
      </c>
      <c r="B272" s="4" t="s">
        <v>38</v>
      </c>
      <c r="C272" s="4" t="s">
        <v>527</v>
      </c>
      <c r="D272" s="4" t="s">
        <v>660</v>
      </c>
      <c r="E272" s="4" t="s">
        <v>154</v>
      </c>
      <c r="F272" s="5">
        <v>60</v>
      </c>
      <c r="G272" s="6">
        <v>34929.82</v>
      </c>
      <c r="H272" s="12">
        <f>G272*0.1</f>
        <v>3492.982</v>
      </c>
      <c r="I272" s="13">
        <f>G272*0.15</f>
        <v>5239.473</v>
      </c>
      <c r="J272" s="13">
        <f>G272+H272+I272</f>
        <v>43662.274999999994</v>
      </c>
      <c r="K272" s="13">
        <f>J272*1.1</f>
        <v>48028.502499999995</v>
      </c>
      <c r="L272" s="7"/>
      <c r="M272" s="4" t="s">
        <v>1336</v>
      </c>
      <c r="N272" s="7" t="s">
        <v>1337</v>
      </c>
      <c r="O272" s="8" t="s">
        <v>1365</v>
      </c>
      <c r="P272" s="10">
        <v>45842</v>
      </c>
    </row>
    <row r="273" spans="1:16" ht="90" x14ac:dyDescent="0.2">
      <c r="A273" s="3" t="s">
        <v>38</v>
      </c>
      <c r="B273" s="4" t="s">
        <v>38</v>
      </c>
      <c r="C273" s="4" t="s">
        <v>568</v>
      </c>
      <c r="D273" s="4" t="s">
        <v>660</v>
      </c>
      <c r="E273" s="4" t="s">
        <v>154</v>
      </c>
      <c r="F273" s="5">
        <v>10</v>
      </c>
      <c r="G273" s="6">
        <v>9383.92</v>
      </c>
      <c r="H273" s="12">
        <f>G273*0.1</f>
        <v>938.39200000000005</v>
      </c>
      <c r="I273" s="13">
        <f>G273*0.15</f>
        <v>1407.588</v>
      </c>
      <c r="J273" s="13">
        <f>G273+H273+I273</f>
        <v>11729.9</v>
      </c>
      <c r="K273" s="13">
        <f>J273*1.1</f>
        <v>12902.890000000001</v>
      </c>
      <c r="L273" s="7"/>
      <c r="M273" s="4" t="s">
        <v>1336</v>
      </c>
      <c r="N273" s="7" t="s">
        <v>1337</v>
      </c>
      <c r="O273" s="8" t="s">
        <v>1341</v>
      </c>
      <c r="P273" s="10">
        <v>45842</v>
      </c>
    </row>
    <row r="274" spans="1:16" ht="120" x14ac:dyDescent="0.2">
      <c r="A274" s="3" t="s">
        <v>39</v>
      </c>
      <c r="B274" s="4" t="s">
        <v>1113</v>
      </c>
      <c r="C274" s="4" t="s">
        <v>1589</v>
      </c>
      <c r="D274" s="4" t="s">
        <v>707</v>
      </c>
      <c r="E274" s="4" t="s">
        <v>138</v>
      </c>
      <c r="F274" s="5">
        <v>90</v>
      </c>
      <c r="G274" s="6">
        <v>400.08</v>
      </c>
      <c r="H274" s="12">
        <f>G274*0.14</f>
        <v>56.011200000000002</v>
      </c>
      <c r="I274" s="13">
        <f>G274*0.22</f>
        <v>88.017600000000002</v>
      </c>
      <c r="J274" s="13">
        <f>G274+H274+I274</f>
        <v>544.10879999999997</v>
      </c>
      <c r="K274" s="13">
        <f>J274*1.1</f>
        <v>598.51967999999999</v>
      </c>
      <c r="L274" s="7"/>
      <c r="M274" s="4" t="s">
        <v>1114</v>
      </c>
      <c r="N274" s="7" t="s">
        <v>1583</v>
      </c>
      <c r="O274" s="8" t="s">
        <v>1590</v>
      </c>
      <c r="P274" s="10">
        <v>45847</v>
      </c>
    </row>
    <row r="275" spans="1:16" ht="120" x14ac:dyDescent="0.2">
      <c r="A275" s="3" t="s">
        <v>39</v>
      </c>
      <c r="B275" s="4" t="s">
        <v>1113</v>
      </c>
      <c r="C275" s="4" t="s">
        <v>1582</v>
      </c>
      <c r="D275" s="4" t="s">
        <v>707</v>
      </c>
      <c r="E275" s="4" t="s">
        <v>138</v>
      </c>
      <c r="F275" s="5">
        <v>90</v>
      </c>
      <c r="G275" s="6">
        <v>122.97</v>
      </c>
      <c r="H275" s="12">
        <f>G275*0.14</f>
        <v>17.215800000000002</v>
      </c>
      <c r="I275" s="13">
        <f>G275*0.22</f>
        <v>27.0534</v>
      </c>
      <c r="J275" s="13">
        <f>G275+H275+I275</f>
        <v>167.23920000000001</v>
      </c>
      <c r="K275" s="13">
        <f>J275*1.1</f>
        <v>183.96312000000003</v>
      </c>
      <c r="L275" s="7"/>
      <c r="M275" s="4" t="s">
        <v>1114</v>
      </c>
      <c r="N275" s="7" t="s">
        <v>1583</v>
      </c>
      <c r="O275" s="8" t="s">
        <v>1584</v>
      </c>
      <c r="P275" s="10">
        <v>45847</v>
      </c>
    </row>
    <row r="276" spans="1:16" ht="120" x14ac:dyDescent="0.2">
      <c r="A276" s="3" t="s">
        <v>39</v>
      </c>
      <c r="B276" s="4" t="s">
        <v>1113</v>
      </c>
      <c r="C276" s="4" t="s">
        <v>1585</v>
      </c>
      <c r="D276" s="4" t="s">
        <v>707</v>
      </c>
      <c r="E276" s="4" t="s">
        <v>138</v>
      </c>
      <c r="F276" s="5">
        <v>90</v>
      </c>
      <c r="G276" s="6">
        <v>246.22</v>
      </c>
      <c r="H276" s="12">
        <f>G276*0.14</f>
        <v>34.470800000000004</v>
      </c>
      <c r="I276" s="13">
        <f>G276*0.22</f>
        <v>54.168399999999998</v>
      </c>
      <c r="J276" s="13">
        <f>G276+H276+I276</f>
        <v>334.85920000000004</v>
      </c>
      <c r="K276" s="13">
        <f>J276*1.1</f>
        <v>368.34512000000007</v>
      </c>
      <c r="L276" s="7"/>
      <c r="M276" s="4" t="s">
        <v>1114</v>
      </c>
      <c r="N276" s="7" t="s">
        <v>1583</v>
      </c>
      <c r="O276" s="8" t="s">
        <v>1586</v>
      </c>
      <c r="P276" s="10">
        <v>45847</v>
      </c>
    </row>
    <row r="277" spans="1:16" ht="120" x14ac:dyDescent="0.2">
      <c r="A277" s="3" t="s">
        <v>39</v>
      </c>
      <c r="B277" s="4" t="s">
        <v>1113</v>
      </c>
      <c r="C277" s="4" t="s">
        <v>1587</v>
      </c>
      <c r="D277" s="4" t="s">
        <v>707</v>
      </c>
      <c r="E277" s="4" t="s">
        <v>138</v>
      </c>
      <c r="F277" s="5">
        <v>90</v>
      </c>
      <c r="G277" s="6">
        <v>495</v>
      </c>
      <c r="H277" s="12">
        <f>G277*0.1</f>
        <v>49.5</v>
      </c>
      <c r="I277" s="13">
        <f>G277*0.15</f>
        <v>74.25</v>
      </c>
      <c r="J277" s="13">
        <f>G277+H277+I277</f>
        <v>618.75</v>
      </c>
      <c r="K277" s="13">
        <f>J277*1.1</f>
        <v>680.625</v>
      </c>
      <c r="L277" s="7"/>
      <c r="M277" s="4" t="s">
        <v>1114</v>
      </c>
      <c r="N277" s="7" t="s">
        <v>1583</v>
      </c>
      <c r="O277" s="8" t="s">
        <v>1588</v>
      </c>
      <c r="P277" s="10">
        <v>45847</v>
      </c>
    </row>
    <row r="278" spans="1:16" ht="90" x14ac:dyDescent="0.2">
      <c r="A278" s="3" t="s">
        <v>241</v>
      </c>
      <c r="B278" s="4" t="s">
        <v>643</v>
      </c>
      <c r="C278" s="4" t="s">
        <v>1447</v>
      </c>
      <c r="D278" s="4" t="s">
        <v>641</v>
      </c>
      <c r="E278" s="4" t="s">
        <v>575</v>
      </c>
      <c r="F278" s="5">
        <v>4</v>
      </c>
      <c r="G278" s="6">
        <v>336.06</v>
      </c>
      <c r="H278" s="12">
        <f>G278*0.14</f>
        <v>47.048400000000008</v>
      </c>
      <c r="I278" s="13">
        <f>G278*0.22</f>
        <v>73.933199999999999</v>
      </c>
      <c r="J278" s="13">
        <f>G278+H278+I278</f>
        <v>457.04160000000002</v>
      </c>
      <c r="K278" s="13">
        <f>J278*1.1</f>
        <v>502.74576000000008</v>
      </c>
      <c r="L278" s="7"/>
      <c r="M278" s="4" t="s">
        <v>1448</v>
      </c>
      <c r="N278" s="7" t="s">
        <v>1449</v>
      </c>
      <c r="O278" s="8" t="s">
        <v>644</v>
      </c>
      <c r="P278" s="10">
        <v>45846</v>
      </c>
    </row>
    <row r="279" spans="1:16" ht="75" x14ac:dyDescent="0.2">
      <c r="A279" s="3" t="s">
        <v>229</v>
      </c>
      <c r="B279" s="4" t="s">
        <v>229</v>
      </c>
      <c r="C279" s="4" t="s">
        <v>321</v>
      </c>
      <c r="D279" s="4" t="s">
        <v>549</v>
      </c>
      <c r="E279" s="4" t="s">
        <v>230</v>
      </c>
      <c r="F279" s="5">
        <v>6</v>
      </c>
      <c r="G279" s="6">
        <v>80.03</v>
      </c>
      <c r="H279" s="12">
        <f>G279*0.17</f>
        <v>13.605100000000002</v>
      </c>
      <c r="I279" s="13">
        <f>G279*0.3</f>
        <v>24.009</v>
      </c>
      <c r="J279" s="13">
        <f>G279+H279+I279</f>
        <v>117.64410000000001</v>
      </c>
      <c r="K279" s="13">
        <f>J279*1.1</f>
        <v>129.40851000000001</v>
      </c>
      <c r="L279" s="7"/>
      <c r="M279" s="4" t="s">
        <v>720</v>
      </c>
      <c r="N279" s="7" t="s">
        <v>1214</v>
      </c>
      <c r="O279" s="8" t="s">
        <v>721</v>
      </c>
      <c r="P279" s="10">
        <v>45840</v>
      </c>
    </row>
    <row r="280" spans="1:16" ht="75" x14ac:dyDescent="0.2">
      <c r="A280" s="3" t="s">
        <v>229</v>
      </c>
      <c r="B280" s="4" t="s">
        <v>229</v>
      </c>
      <c r="C280" s="4" t="s">
        <v>321</v>
      </c>
      <c r="D280" s="4" t="s">
        <v>549</v>
      </c>
      <c r="E280" s="4" t="s">
        <v>230</v>
      </c>
      <c r="F280" s="5">
        <v>6</v>
      </c>
      <c r="G280" s="6">
        <v>80.03</v>
      </c>
      <c r="H280" s="12">
        <f>G280*0.17</f>
        <v>13.605100000000002</v>
      </c>
      <c r="I280" s="13">
        <f>G280*0.3</f>
        <v>24.009</v>
      </c>
      <c r="J280" s="13">
        <f>G280+H280+I280</f>
        <v>117.64410000000001</v>
      </c>
      <c r="K280" s="13">
        <f>J280*1.1</f>
        <v>129.40851000000001</v>
      </c>
      <c r="L280" s="7"/>
      <c r="M280" s="4" t="s">
        <v>1065</v>
      </c>
      <c r="N280" s="7" t="s">
        <v>1214</v>
      </c>
      <c r="O280" s="8" t="s">
        <v>1066</v>
      </c>
      <c r="P280" s="10">
        <v>45840</v>
      </c>
    </row>
    <row r="281" spans="1:16" ht="90" x14ac:dyDescent="0.2">
      <c r="A281" s="3" t="s">
        <v>40</v>
      </c>
      <c r="B281" s="4" t="s">
        <v>763</v>
      </c>
      <c r="C281" s="4" t="s">
        <v>22</v>
      </c>
      <c r="D281" s="4" t="s">
        <v>335</v>
      </c>
      <c r="E281" s="4" t="s">
        <v>186</v>
      </c>
      <c r="F281" s="5">
        <v>10</v>
      </c>
      <c r="G281" s="6">
        <v>125.4</v>
      </c>
      <c r="H281" s="12">
        <f>G281*0.14</f>
        <v>17.556000000000001</v>
      </c>
      <c r="I281" s="13">
        <f>G281*0.22</f>
        <v>27.588000000000001</v>
      </c>
      <c r="J281" s="13">
        <f>G281+H281+I281</f>
        <v>170.54400000000001</v>
      </c>
      <c r="K281" s="13">
        <f>J281*1.1</f>
        <v>187.59840000000003</v>
      </c>
      <c r="L281" s="7"/>
      <c r="M281" s="4" t="s">
        <v>489</v>
      </c>
      <c r="N281" s="7" t="s">
        <v>1560</v>
      </c>
      <c r="O281" s="8" t="s">
        <v>490</v>
      </c>
      <c r="P281" s="10">
        <v>45846</v>
      </c>
    </row>
    <row r="282" spans="1:16" ht="90" x14ac:dyDescent="0.2">
      <c r="A282" s="3" t="s">
        <v>40</v>
      </c>
      <c r="B282" s="4" t="s">
        <v>763</v>
      </c>
      <c r="C282" s="4" t="s">
        <v>22</v>
      </c>
      <c r="D282" s="4" t="s">
        <v>335</v>
      </c>
      <c r="E282" s="4" t="s">
        <v>186</v>
      </c>
      <c r="F282" s="5">
        <v>10</v>
      </c>
      <c r="G282" s="6">
        <v>125.4</v>
      </c>
      <c r="H282" s="12">
        <f>G282*0.14</f>
        <v>17.556000000000001</v>
      </c>
      <c r="I282" s="13">
        <f>G282*0.22</f>
        <v>27.588000000000001</v>
      </c>
      <c r="J282" s="13">
        <f>G282+H282+I282</f>
        <v>170.54400000000001</v>
      </c>
      <c r="K282" s="13">
        <f>J282*1.1</f>
        <v>187.59840000000003</v>
      </c>
      <c r="L282" s="7"/>
      <c r="M282" s="4" t="s">
        <v>867</v>
      </c>
      <c r="N282" s="7" t="s">
        <v>1560</v>
      </c>
      <c r="O282" s="8" t="s">
        <v>490</v>
      </c>
      <c r="P282" s="10">
        <v>45846</v>
      </c>
    </row>
    <row r="283" spans="1:16" ht="120" x14ac:dyDescent="0.2">
      <c r="A283" s="3" t="s">
        <v>40</v>
      </c>
      <c r="B283" s="4" t="s">
        <v>586</v>
      </c>
      <c r="C283" s="4" t="s">
        <v>22</v>
      </c>
      <c r="D283" s="4" t="s">
        <v>325</v>
      </c>
      <c r="E283" s="4" t="s">
        <v>186</v>
      </c>
      <c r="F283" s="5">
        <v>10</v>
      </c>
      <c r="G283" s="6">
        <v>173.8</v>
      </c>
      <c r="H283" s="12">
        <f>G283*0.14</f>
        <v>24.332000000000004</v>
      </c>
      <c r="I283" s="13">
        <f>G283*0.22</f>
        <v>38.236000000000004</v>
      </c>
      <c r="J283" s="13">
        <f>G283+H283+I283</f>
        <v>236.36799999999999</v>
      </c>
      <c r="K283" s="13">
        <f>J283*1.1</f>
        <v>260.00479999999999</v>
      </c>
      <c r="L283" s="7"/>
      <c r="M283" s="4" t="s">
        <v>373</v>
      </c>
      <c r="N283" s="7" t="s">
        <v>1292</v>
      </c>
      <c r="O283" s="8" t="s">
        <v>374</v>
      </c>
      <c r="P283" s="10">
        <v>45841</v>
      </c>
    </row>
    <row r="284" spans="1:16" ht="150" x14ac:dyDescent="0.2">
      <c r="A284" s="3" t="s">
        <v>67</v>
      </c>
      <c r="B284" s="4" t="s">
        <v>594</v>
      </c>
      <c r="C284" s="4" t="s">
        <v>595</v>
      </c>
      <c r="D284" s="4" t="s">
        <v>302</v>
      </c>
      <c r="E284" s="4" t="s">
        <v>150</v>
      </c>
      <c r="F284" s="5">
        <v>30</v>
      </c>
      <c r="G284" s="6">
        <v>106.1</v>
      </c>
      <c r="H284" s="12">
        <f>G284*0.14</f>
        <v>14.854000000000001</v>
      </c>
      <c r="I284" s="13">
        <f>G284*0.22</f>
        <v>23.341999999999999</v>
      </c>
      <c r="J284" s="13">
        <f>G284+H284+I284</f>
        <v>144.29599999999999</v>
      </c>
      <c r="K284" s="13">
        <f>J284*1.1</f>
        <v>158.72560000000001</v>
      </c>
      <c r="L284" s="7"/>
      <c r="M284" s="4" t="s">
        <v>983</v>
      </c>
      <c r="N284" s="7" t="s">
        <v>1298</v>
      </c>
      <c r="O284" s="8" t="s">
        <v>596</v>
      </c>
      <c r="P284" s="10">
        <v>45841</v>
      </c>
    </row>
    <row r="285" spans="1:16" ht="75" x14ac:dyDescent="0.2">
      <c r="A285" s="3" t="s">
        <v>41</v>
      </c>
      <c r="B285" s="4" t="s">
        <v>1491</v>
      </c>
      <c r="C285" s="4" t="s">
        <v>755</v>
      </c>
      <c r="D285" s="4" t="s">
        <v>717</v>
      </c>
      <c r="E285" s="4" t="s">
        <v>171</v>
      </c>
      <c r="F285" s="5">
        <v>50</v>
      </c>
      <c r="G285" s="6">
        <v>1656.8</v>
      </c>
      <c r="H285" s="12">
        <f>G285*0.1</f>
        <v>165.68</v>
      </c>
      <c r="I285" s="13">
        <f>G285*0.15</f>
        <v>248.51999999999998</v>
      </c>
      <c r="J285" s="13">
        <f>G285+H285+I285</f>
        <v>2071</v>
      </c>
      <c r="K285" s="13">
        <f>J285*1.1</f>
        <v>2278.1000000000004</v>
      </c>
      <c r="L285" s="7"/>
      <c r="M285" s="4" t="s">
        <v>1492</v>
      </c>
      <c r="N285" s="7" t="s">
        <v>1493</v>
      </c>
      <c r="O285" s="8" t="s">
        <v>975</v>
      </c>
      <c r="P285" s="10">
        <v>45846</v>
      </c>
    </row>
    <row r="286" spans="1:16" ht="75" x14ac:dyDescent="0.2">
      <c r="A286" s="3" t="s">
        <v>41</v>
      </c>
      <c r="B286" s="4" t="s">
        <v>1491</v>
      </c>
      <c r="C286" s="4" t="s">
        <v>976</v>
      </c>
      <c r="D286" s="4" t="s">
        <v>717</v>
      </c>
      <c r="E286" s="4" t="s">
        <v>171</v>
      </c>
      <c r="F286" s="5">
        <v>50</v>
      </c>
      <c r="G286" s="6">
        <v>828.4</v>
      </c>
      <c r="H286" s="12">
        <f>G286*0.1</f>
        <v>82.84</v>
      </c>
      <c r="I286" s="13">
        <f>G286*0.15</f>
        <v>124.25999999999999</v>
      </c>
      <c r="J286" s="13">
        <f>G286+H286+I286</f>
        <v>1035.5</v>
      </c>
      <c r="K286" s="13">
        <f>J286*1.1</f>
        <v>1139.0500000000002</v>
      </c>
      <c r="L286" s="7"/>
      <c r="M286" s="4" t="s">
        <v>1492</v>
      </c>
      <c r="N286" s="7" t="s">
        <v>1493</v>
      </c>
      <c r="O286" s="8" t="s">
        <v>977</v>
      </c>
      <c r="P286" s="10">
        <v>45846</v>
      </c>
    </row>
    <row r="287" spans="1:16" ht="75" x14ac:dyDescent="0.2">
      <c r="A287" s="3" t="s">
        <v>42</v>
      </c>
      <c r="B287" s="4" t="s">
        <v>621</v>
      </c>
      <c r="C287" s="4" t="s">
        <v>395</v>
      </c>
      <c r="D287" s="4" t="s">
        <v>676</v>
      </c>
      <c r="E287" s="4" t="s">
        <v>210</v>
      </c>
      <c r="F287" s="5">
        <v>100</v>
      </c>
      <c r="G287" s="6">
        <v>2159.2800000000002</v>
      </c>
      <c r="H287" s="12">
        <f>G287*0.1</f>
        <v>215.92800000000003</v>
      </c>
      <c r="I287" s="13">
        <f>G287*0.15</f>
        <v>323.892</v>
      </c>
      <c r="J287" s="13">
        <f>G287+H287+I287</f>
        <v>2699.1</v>
      </c>
      <c r="K287" s="13">
        <f>J287*1.1</f>
        <v>2969.01</v>
      </c>
      <c r="L287" s="7"/>
      <c r="M287" s="4" t="s">
        <v>1444</v>
      </c>
      <c r="N287" s="7" t="s">
        <v>1445</v>
      </c>
      <c r="O287" s="8" t="s">
        <v>1446</v>
      </c>
      <c r="P287" s="10">
        <v>45846</v>
      </c>
    </row>
    <row r="288" spans="1:16" ht="300" x14ac:dyDescent="0.2">
      <c r="A288" s="3" t="s">
        <v>423</v>
      </c>
      <c r="B288" s="4" t="s">
        <v>870</v>
      </c>
      <c r="C288" s="4" t="s">
        <v>1112</v>
      </c>
      <c r="D288" s="4" t="s">
        <v>970</v>
      </c>
      <c r="E288" s="4" t="s">
        <v>495</v>
      </c>
      <c r="F288" s="5">
        <v>1</v>
      </c>
      <c r="G288" s="6">
        <v>7634.98</v>
      </c>
      <c r="H288" s="12">
        <f>G288*0.1</f>
        <v>763.49800000000005</v>
      </c>
      <c r="I288" s="13">
        <f>G288*0.15</f>
        <v>1145.2469999999998</v>
      </c>
      <c r="J288" s="13">
        <f>G288+H288+I288</f>
        <v>9543.7249999999985</v>
      </c>
      <c r="K288" s="13">
        <f>J288*1.1</f>
        <v>10498.0975</v>
      </c>
      <c r="L288" s="7"/>
      <c r="M288" s="4" t="s">
        <v>871</v>
      </c>
      <c r="N288" s="7" t="s">
        <v>1604</v>
      </c>
      <c r="O288" s="8" t="s">
        <v>873</v>
      </c>
      <c r="P288" s="10">
        <v>45847</v>
      </c>
    </row>
    <row r="289" spans="1:16" ht="300" x14ac:dyDescent="0.2">
      <c r="A289" s="3" t="s">
        <v>423</v>
      </c>
      <c r="B289" s="4" t="s">
        <v>870</v>
      </c>
      <c r="C289" s="4" t="s">
        <v>1111</v>
      </c>
      <c r="D289" s="4" t="s">
        <v>970</v>
      </c>
      <c r="E289" s="4" t="s">
        <v>495</v>
      </c>
      <c r="F289" s="5">
        <v>1</v>
      </c>
      <c r="G289" s="6">
        <v>3856.51</v>
      </c>
      <c r="H289" s="12">
        <f>G289*0.1</f>
        <v>385.65100000000007</v>
      </c>
      <c r="I289" s="13">
        <f>G289*0.15</f>
        <v>578.47649999999999</v>
      </c>
      <c r="J289" s="13">
        <f>G289+H289+I289</f>
        <v>4820.6374999999998</v>
      </c>
      <c r="K289" s="13">
        <f>J289*1.1</f>
        <v>5302.7012500000001</v>
      </c>
      <c r="L289" s="7"/>
      <c r="M289" s="4" t="s">
        <v>871</v>
      </c>
      <c r="N289" s="7" t="s">
        <v>1604</v>
      </c>
      <c r="O289" s="8" t="s">
        <v>872</v>
      </c>
      <c r="P289" s="10">
        <v>45847</v>
      </c>
    </row>
    <row r="290" spans="1:16" ht="150" x14ac:dyDescent="0.2">
      <c r="A290" s="3" t="s">
        <v>417</v>
      </c>
      <c r="B290" s="4" t="s">
        <v>626</v>
      </c>
      <c r="C290" s="4" t="s">
        <v>973</v>
      </c>
      <c r="D290" s="4" t="s">
        <v>318</v>
      </c>
      <c r="E290" s="4" t="s">
        <v>418</v>
      </c>
      <c r="F290" s="5">
        <v>1</v>
      </c>
      <c r="G290" s="6">
        <v>15638.09</v>
      </c>
      <c r="H290" s="12">
        <f>G290*0.1</f>
        <v>1563.8090000000002</v>
      </c>
      <c r="I290" s="13">
        <f>G290*0.15</f>
        <v>2345.7134999999998</v>
      </c>
      <c r="J290" s="13">
        <f>G290+H290+I290</f>
        <v>19547.612500000003</v>
      </c>
      <c r="K290" s="13">
        <f>J290*1.1</f>
        <v>21502.373750000006</v>
      </c>
      <c r="L290" s="7"/>
      <c r="M290" s="4" t="s">
        <v>974</v>
      </c>
      <c r="N290" s="7" t="s">
        <v>1520</v>
      </c>
      <c r="O290" s="8" t="s">
        <v>730</v>
      </c>
      <c r="P290" s="10">
        <v>45842</v>
      </c>
    </row>
    <row r="291" spans="1:16" ht="150" x14ac:dyDescent="0.2">
      <c r="A291" s="3" t="s">
        <v>417</v>
      </c>
      <c r="B291" s="4" t="s">
        <v>626</v>
      </c>
      <c r="C291" s="4" t="s">
        <v>973</v>
      </c>
      <c r="D291" s="4" t="s">
        <v>836</v>
      </c>
      <c r="E291" s="4" t="s">
        <v>418</v>
      </c>
      <c r="F291" s="5">
        <v>1</v>
      </c>
      <c r="G291" s="6">
        <v>15638.09</v>
      </c>
      <c r="H291" s="12">
        <f>G291*0.1</f>
        <v>1563.8090000000002</v>
      </c>
      <c r="I291" s="13">
        <f>G291*0.15</f>
        <v>2345.7134999999998</v>
      </c>
      <c r="J291" s="13">
        <f>G291+H291+I291</f>
        <v>19547.612500000003</v>
      </c>
      <c r="K291" s="13">
        <f>J291*1.1</f>
        <v>21502.373750000006</v>
      </c>
      <c r="L291" s="7"/>
      <c r="M291" s="4" t="s">
        <v>974</v>
      </c>
      <c r="N291" s="7" t="s">
        <v>1520</v>
      </c>
      <c r="O291" s="8" t="s">
        <v>837</v>
      </c>
      <c r="P291" s="10">
        <v>45842</v>
      </c>
    </row>
    <row r="292" spans="1:16" ht="180" x14ac:dyDescent="0.2">
      <c r="A292" s="3" t="s">
        <v>417</v>
      </c>
      <c r="B292" s="4" t="s">
        <v>626</v>
      </c>
      <c r="C292" s="4" t="s">
        <v>973</v>
      </c>
      <c r="D292" s="4" t="s">
        <v>838</v>
      </c>
      <c r="E292" s="4" t="s">
        <v>418</v>
      </c>
      <c r="F292" s="5">
        <v>1</v>
      </c>
      <c r="G292" s="6">
        <v>15638.09</v>
      </c>
      <c r="H292" s="12">
        <f>G292*0.1</f>
        <v>1563.8090000000002</v>
      </c>
      <c r="I292" s="13">
        <f>G292*0.15</f>
        <v>2345.7134999999998</v>
      </c>
      <c r="J292" s="13">
        <f>G292+H292+I292</f>
        <v>19547.612500000003</v>
      </c>
      <c r="K292" s="13">
        <f>J292*1.1</f>
        <v>21502.373750000006</v>
      </c>
      <c r="L292" s="7"/>
      <c r="M292" s="4" t="s">
        <v>974</v>
      </c>
      <c r="N292" s="7" t="s">
        <v>1520</v>
      </c>
      <c r="O292" s="8" t="s">
        <v>839</v>
      </c>
      <c r="P292" s="10">
        <v>45842</v>
      </c>
    </row>
    <row r="293" spans="1:16" ht="150" x14ac:dyDescent="0.2">
      <c r="A293" s="3" t="s">
        <v>417</v>
      </c>
      <c r="B293" s="4" t="s">
        <v>626</v>
      </c>
      <c r="C293" s="4" t="s">
        <v>973</v>
      </c>
      <c r="D293" s="4" t="s">
        <v>593</v>
      </c>
      <c r="E293" s="4" t="s">
        <v>418</v>
      </c>
      <c r="F293" s="5">
        <v>1</v>
      </c>
      <c r="G293" s="6">
        <v>15638.09</v>
      </c>
      <c r="H293" s="12">
        <f>G293*0.1</f>
        <v>1563.8090000000002</v>
      </c>
      <c r="I293" s="13">
        <f>G293*0.15</f>
        <v>2345.7134999999998</v>
      </c>
      <c r="J293" s="13">
        <f>G293+H293+I293</f>
        <v>19547.612500000003</v>
      </c>
      <c r="K293" s="13">
        <f>J293*1.1</f>
        <v>21502.373750000006</v>
      </c>
      <c r="L293" s="7"/>
      <c r="M293" s="4" t="s">
        <v>974</v>
      </c>
      <c r="N293" s="7" t="s">
        <v>1520</v>
      </c>
      <c r="O293" s="8" t="s">
        <v>627</v>
      </c>
      <c r="P293" s="10">
        <v>45842</v>
      </c>
    </row>
    <row r="294" spans="1:16" ht="60" x14ac:dyDescent="0.2">
      <c r="A294" s="3" t="s">
        <v>43</v>
      </c>
      <c r="B294" s="4" t="s">
        <v>655</v>
      </c>
      <c r="C294" s="4" t="s">
        <v>1293</v>
      </c>
      <c r="D294" s="4" t="s">
        <v>657</v>
      </c>
      <c r="E294" s="4" t="s">
        <v>212</v>
      </c>
      <c r="F294" s="5">
        <v>50</v>
      </c>
      <c r="G294" s="6">
        <v>227.5</v>
      </c>
      <c r="H294" s="12">
        <f>G294*0.14</f>
        <v>31.85</v>
      </c>
      <c r="I294" s="13">
        <f>G294*0.22</f>
        <v>50.05</v>
      </c>
      <c r="J294" s="13">
        <f>G294+H294+I294</f>
        <v>309.40000000000003</v>
      </c>
      <c r="K294" s="13">
        <f>J294*1.1</f>
        <v>340.34000000000009</v>
      </c>
      <c r="L294" s="7"/>
      <c r="M294" s="4" t="s">
        <v>656</v>
      </c>
      <c r="N294" s="7" t="s">
        <v>1294</v>
      </c>
      <c r="O294" s="8" t="s">
        <v>1295</v>
      </c>
      <c r="P294" s="10">
        <v>45841</v>
      </c>
    </row>
    <row r="295" spans="1:16" ht="75" x14ac:dyDescent="0.2">
      <c r="A295" s="3" t="s">
        <v>44</v>
      </c>
      <c r="B295" s="4" t="s">
        <v>640</v>
      </c>
      <c r="C295" s="4" t="s">
        <v>173</v>
      </c>
      <c r="D295" s="4" t="s">
        <v>641</v>
      </c>
      <c r="E295" s="4" t="s">
        <v>419</v>
      </c>
      <c r="F295" s="5">
        <v>10</v>
      </c>
      <c r="G295" s="6">
        <v>610.66</v>
      </c>
      <c r="H295" s="12">
        <f>G295*0.1</f>
        <v>61.066000000000003</v>
      </c>
      <c r="I295" s="13">
        <f>G295*0.15</f>
        <v>91.59899999999999</v>
      </c>
      <c r="J295" s="13">
        <f>G295+H295+I295</f>
        <v>763.32500000000005</v>
      </c>
      <c r="K295" s="13">
        <f>J295*1.1</f>
        <v>839.65750000000014</v>
      </c>
      <c r="L295" s="7"/>
      <c r="M295" s="4" t="s">
        <v>1450</v>
      </c>
      <c r="N295" s="7" t="s">
        <v>1449</v>
      </c>
      <c r="O295" s="8" t="s">
        <v>642</v>
      </c>
      <c r="P295" s="10">
        <v>45846</v>
      </c>
    </row>
    <row r="296" spans="1:16" ht="135" x14ac:dyDescent="0.2">
      <c r="A296" s="3" t="s">
        <v>45</v>
      </c>
      <c r="B296" s="4" t="s">
        <v>45</v>
      </c>
      <c r="C296" s="4" t="s">
        <v>506</v>
      </c>
      <c r="D296" s="4" t="s">
        <v>271</v>
      </c>
      <c r="E296" s="4" t="s">
        <v>139</v>
      </c>
      <c r="F296" s="5">
        <v>20</v>
      </c>
      <c r="G296" s="6">
        <v>30.44</v>
      </c>
      <c r="H296" s="12">
        <f>G296*0.17</f>
        <v>5.1748000000000003</v>
      </c>
      <c r="I296" s="13">
        <f>G296*0.3</f>
        <v>9.1319999999999997</v>
      </c>
      <c r="J296" s="13">
        <f>G296+H296+I296</f>
        <v>44.7468</v>
      </c>
      <c r="K296" s="13">
        <f>J296*1.1</f>
        <v>49.221480000000007</v>
      </c>
      <c r="L296" s="7"/>
      <c r="M296" s="4" t="s">
        <v>1306</v>
      </c>
      <c r="N296" s="7" t="s">
        <v>1307</v>
      </c>
      <c r="O296" s="8" t="s">
        <v>391</v>
      </c>
      <c r="P296" s="10">
        <v>45845</v>
      </c>
    </row>
    <row r="297" spans="1:16" ht="135" x14ac:dyDescent="0.2">
      <c r="A297" s="3" t="s">
        <v>45</v>
      </c>
      <c r="B297" s="4" t="s">
        <v>45</v>
      </c>
      <c r="C297" s="4" t="s">
        <v>505</v>
      </c>
      <c r="D297" s="4" t="s">
        <v>271</v>
      </c>
      <c r="E297" s="4" t="s">
        <v>139</v>
      </c>
      <c r="F297" s="5">
        <v>60</v>
      </c>
      <c r="G297" s="6">
        <v>82.71</v>
      </c>
      <c r="H297" s="12">
        <f>G297*0.17</f>
        <v>14.060700000000001</v>
      </c>
      <c r="I297" s="13">
        <f>G297*0.3</f>
        <v>24.812999999999999</v>
      </c>
      <c r="J297" s="13">
        <f>G297+H297+I297</f>
        <v>121.58369999999999</v>
      </c>
      <c r="K297" s="13">
        <f>J297*1.1</f>
        <v>133.74207000000001</v>
      </c>
      <c r="L297" s="7"/>
      <c r="M297" s="4" t="s">
        <v>1306</v>
      </c>
      <c r="N297" s="7" t="s">
        <v>1307</v>
      </c>
      <c r="O297" s="8" t="s">
        <v>392</v>
      </c>
      <c r="P297" s="10">
        <v>45845</v>
      </c>
    </row>
    <row r="298" spans="1:16" ht="105" x14ac:dyDescent="0.2">
      <c r="A298" s="3" t="s">
        <v>45</v>
      </c>
      <c r="B298" s="4" t="s">
        <v>45</v>
      </c>
      <c r="C298" s="4" t="s">
        <v>504</v>
      </c>
      <c r="D298" s="4" t="s">
        <v>271</v>
      </c>
      <c r="E298" s="4" t="s">
        <v>139</v>
      </c>
      <c r="F298" s="5">
        <v>60</v>
      </c>
      <c r="G298" s="6">
        <v>82.71</v>
      </c>
      <c r="H298" s="12">
        <f>G298*0.17</f>
        <v>14.060700000000001</v>
      </c>
      <c r="I298" s="13">
        <f>G298*0.3</f>
        <v>24.812999999999999</v>
      </c>
      <c r="J298" s="13">
        <f>G298+H298+I298</f>
        <v>121.58369999999999</v>
      </c>
      <c r="K298" s="13">
        <f>J298*1.1</f>
        <v>133.74207000000001</v>
      </c>
      <c r="L298" s="7"/>
      <c r="M298" s="4" t="s">
        <v>1306</v>
      </c>
      <c r="N298" s="7" t="s">
        <v>1307</v>
      </c>
      <c r="O298" s="8" t="s">
        <v>434</v>
      </c>
      <c r="P298" s="10">
        <v>45845</v>
      </c>
    </row>
    <row r="299" spans="1:16" ht="150" x14ac:dyDescent="0.2">
      <c r="A299" s="3" t="s">
        <v>45</v>
      </c>
      <c r="B299" s="4" t="s">
        <v>339</v>
      </c>
      <c r="C299" s="4" t="s">
        <v>585</v>
      </c>
      <c r="D299" s="4" t="s">
        <v>322</v>
      </c>
      <c r="E299" s="4" t="s">
        <v>139</v>
      </c>
      <c r="F299" s="5">
        <v>20</v>
      </c>
      <c r="G299" s="6">
        <v>215.7</v>
      </c>
      <c r="H299" s="12">
        <f>G299*0.14</f>
        <v>30.198</v>
      </c>
      <c r="I299" s="13">
        <f>G299*0.22</f>
        <v>47.454000000000001</v>
      </c>
      <c r="J299" s="13">
        <f>G299+H299+I299</f>
        <v>293.35199999999998</v>
      </c>
      <c r="K299" s="13">
        <f>J299*1.1</f>
        <v>322.68720000000002</v>
      </c>
      <c r="L299" s="7"/>
      <c r="M299" s="4" t="s">
        <v>342</v>
      </c>
      <c r="N299" s="7" t="s">
        <v>1529</v>
      </c>
      <c r="O299" s="8" t="s">
        <v>937</v>
      </c>
      <c r="P299" s="10">
        <v>45842</v>
      </c>
    </row>
    <row r="300" spans="1:16" ht="135" x14ac:dyDescent="0.2">
      <c r="A300" s="3" t="s">
        <v>45</v>
      </c>
      <c r="B300" s="4" t="s">
        <v>1414</v>
      </c>
      <c r="C300" s="4" t="s">
        <v>1415</v>
      </c>
      <c r="D300" s="4" t="s">
        <v>331</v>
      </c>
      <c r="E300" s="4" t="s">
        <v>139</v>
      </c>
      <c r="F300" s="5">
        <v>60</v>
      </c>
      <c r="G300" s="6">
        <v>82.66</v>
      </c>
      <c r="H300" s="12">
        <f>G300*0.17</f>
        <v>14.052200000000001</v>
      </c>
      <c r="I300" s="13">
        <f>G300*0.3</f>
        <v>24.797999999999998</v>
      </c>
      <c r="J300" s="13">
        <f>G300+H300+I300</f>
        <v>121.5102</v>
      </c>
      <c r="K300" s="13">
        <f>J300*1.1</f>
        <v>133.66122000000001</v>
      </c>
      <c r="L300" s="7"/>
      <c r="M300" s="4" t="s">
        <v>1416</v>
      </c>
      <c r="N300" s="7" t="s">
        <v>1417</v>
      </c>
      <c r="O300" s="8" t="s">
        <v>1418</v>
      </c>
      <c r="P300" s="10">
        <v>45842</v>
      </c>
    </row>
    <row r="301" spans="1:16" ht="135" x14ac:dyDescent="0.2">
      <c r="A301" s="3" t="s">
        <v>45</v>
      </c>
      <c r="B301" s="4" t="s">
        <v>1414</v>
      </c>
      <c r="C301" s="4" t="s">
        <v>1415</v>
      </c>
      <c r="D301" s="4" t="s">
        <v>583</v>
      </c>
      <c r="E301" s="4" t="s">
        <v>139</v>
      </c>
      <c r="F301" s="5">
        <v>60</v>
      </c>
      <c r="G301" s="6">
        <v>82.66</v>
      </c>
      <c r="H301" s="12">
        <f>G301*0.17</f>
        <v>14.052200000000001</v>
      </c>
      <c r="I301" s="13">
        <f>G301*0.3</f>
        <v>24.797999999999998</v>
      </c>
      <c r="J301" s="13">
        <f>G301+H301+I301</f>
        <v>121.5102</v>
      </c>
      <c r="K301" s="13">
        <f>J301*1.1</f>
        <v>133.66122000000001</v>
      </c>
      <c r="L301" s="7"/>
      <c r="M301" s="4" t="s">
        <v>1416</v>
      </c>
      <c r="N301" s="7" t="s">
        <v>1417</v>
      </c>
      <c r="O301" s="8" t="s">
        <v>1419</v>
      </c>
      <c r="P301" s="10">
        <v>45842</v>
      </c>
    </row>
    <row r="302" spans="1:16" ht="150" x14ac:dyDescent="0.2">
      <c r="A302" s="3" t="s">
        <v>45</v>
      </c>
      <c r="B302" s="4" t="s">
        <v>1029</v>
      </c>
      <c r="C302" s="4" t="s">
        <v>585</v>
      </c>
      <c r="D302" s="4" t="s">
        <v>322</v>
      </c>
      <c r="E302" s="4" t="s">
        <v>139</v>
      </c>
      <c r="F302" s="5">
        <v>20</v>
      </c>
      <c r="G302" s="6">
        <v>215.7</v>
      </c>
      <c r="H302" s="12">
        <f>G302*0.14</f>
        <v>30.198</v>
      </c>
      <c r="I302" s="13">
        <f>G302*0.22</f>
        <v>47.454000000000001</v>
      </c>
      <c r="J302" s="13">
        <f>G302+H302+I302</f>
        <v>293.35199999999998</v>
      </c>
      <c r="K302" s="13">
        <f>J302*1.1</f>
        <v>322.68720000000002</v>
      </c>
      <c r="L302" s="7"/>
      <c r="M302" s="4" t="s">
        <v>342</v>
      </c>
      <c r="N302" s="7" t="s">
        <v>1529</v>
      </c>
      <c r="O302" s="8" t="s">
        <v>1030</v>
      </c>
      <c r="P302" s="10">
        <v>45842</v>
      </c>
    </row>
    <row r="303" spans="1:16" ht="150" x14ac:dyDescent="0.2">
      <c r="A303" s="3" t="s">
        <v>45</v>
      </c>
      <c r="B303" s="4" t="s">
        <v>1029</v>
      </c>
      <c r="C303" s="4" t="s">
        <v>585</v>
      </c>
      <c r="D303" s="4" t="s">
        <v>322</v>
      </c>
      <c r="E303" s="4" t="s">
        <v>139</v>
      </c>
      <c r="F303" s="5">
        <v>20</v>
      </c>
      <c r="G303" s="6">
        <v>215.7</v>
      </c>
      <c r="H303" s="12">
        <f>G303*0.14</f>
        <v>30.198</v>
      </c>
      <c r="I303" s="13">
        <f>G303*0.22</f>
        <v>47.454000000000001</v>
      </c>
      <c r="J303" s="13">
        <f>G303+H303+I303</f>
        <v>293.35199999999998</v>
      </c>
      <c r="K303" s="13">
        <f>J303*1.1</f>
        <v>322.68720000000002</v>
      </c>
      <c r="L303" s="7"/>
      <c r="M303" s="4" t="s">
        <v>342</v>
      </c>
      <c r="N303" s="7" t="s">
        <v>1529</v>
      </c>
      <c r="O303" s="8" t="s">
        <v>1031</v>
      </c>
      <c r="P303" s="10">
        <v>45842</v>
      </c>
    </row>
    <row r="304" spans="1:16" ht="90" x14ac:dyDescent="0.2">
      <c r="A304" s="3" t="s">
        <v>60</v>
      </c>
      <c r="B304" s="4" t="s">
        <v>440</v>
      </c>
      <c r="C304" s="4" t="s">
        <v>264</v>
      </c>
      <c r="D304" s="4" t="s">
        <v>553</v>
      </c>
      <c r="E304" s="4" t="s">
        <v>126</v>
      </c>
      <c r="F304" s="5">
        <v>10</v>
      </c>
      <c r="G304" s="6">
        <v>86.32</v>
      </c>
      <c r="H304" s="12">
        <f>G304*0.17</f>
        <v>14.6744</v>
      </c>
      <c r="I304" s="13">
        <f>G304*0.3</f>
        <v>25.895999999999997</v>
      </c>
      <c r="J304" s="13">
        <f>G304+H304+I304</f>
        <v>126.8904</v>
      </c>
      <c r="K304" s="13">
        <f>J304*1.1</f>
        <v>139.57944000000001</v>
      </c>
      <c r="L304" s="7"/>
      <c r="M304" s="4" t="s">
        <v>441</v>
      </c>
      <c r="N304" s="7" t="s">
        <v>1321</v>
      </c>
      <c r="O304" s="8" t="s">
        <v>442</v>
      </c>
      <c r="P304" s="10">
        <v>45841</v>
      </c>
    </row>
    <row r="305" spans="1:16" ht="75" x14ac:dyDescent="0.2">
      <c r="A305" s="3" t="s">
        <v>1482</v>
      </c>
      <c r="B305" s="4" t="s">
        <v>1483</v>
      </c>
      <c r="C305" s="4" t="s">
        <v>461</v>
      </c>
      <c r="D305" s="4" t="s">
        <v>907</v>
      </c>
      <c r="E305" s="4" t="s">
        <v>290</v>
      </c>
      <c r="F305" s="5">
        <v>5</v>
      </c>
      <c r="G305" s="6">
        <v>1095.0899999999999</v>
      </c>
      <c r="H305" s="12">
        <f>G305*0.1</f>
        <v>109.509</v>
      </c>
      <c r="I305" s="13">
        <f>G305*0.15</f>
        <v>164.26349999999999</v>
      </c>
      <c r="J305" s="13">
        <f>G305+H305+I305</f>
        <v>1368.8625</v>
      </c>
      <c r="K305" s="13">
        <f>J305*1.1</f>
        <v>1505.74875</v>
      </c>
      <c r="L305" s="7"/>
      <c r="M305" s="4" t="s">
        <v>723</v>
      </c>
      <c r="N305" s="7" t="s">
        <v>1484</v>
      </c>
      <c r="O305" s="8" t="s">
        <v>1171</v>
      </c>
      <c r="P305" s="10">
        <v>45846</v>
      </c>
    </row>
    <row r="306" spans="1:16" ht="75" x14ac:dyDescent="0.2">
      <c r="A306" s="3" t="s">
        <v>1482</v>
      </c>
      <c r="B306" s="4" t="s">
        <v>1483</v>
      </c>
      <c r="C306" s="4" t="s">
        <v>520</v>
      </c>
      <c r="D306" s="4" t="s">
        <v>907</v>
      </c>
      <c r="E306" s="4" t="s">
        <v>290</v>
      </c>
      <c r="F306" s="5">
        <v>10</v>
      </c>
      <c r="G306" s="6">
        <v>752.45</v>
      </c>
      <c r="H306" s="12">
        <f>G306*0.1</f>
        <v>75.245000000000005</v>
      </c>
      <c r="I306" s="13">
        <f>G306*0.15</f>
        <v>112.86750000000001</v>
      </c>
      <c r="J306" s="13">
        <f>G306+H306+I306</f>
        <v>940.5625</v>
      </c>
      <c r="K306" s="13">
        <f>J306*1.1</f>
        <v>1034.6187500000001</v>
      </c>
      <c r="L306" s="7"/>
      <c r="M306" s="4" t="s">
        <v>723</v>
      </c>
      <c r="N306" s="7" t="s">
        <v>1484</v>
      </c>
      <c r="O306" s="8" t="s">
        <v>1172</v>
      </c>
      <c r="P306" s="10">
        <v>45846</v>
      </c>
    </row>
    <row r="307" spans="1:16" ht="75" x14ac:dyDescent="0.2">
      <c r="A307" s="3" t="s">
        <v>1482</v>
      </c>
      <c r="B307" s="4" t="s">
        <v>1483</v>
      </c>
      <c r="C307" s="4" t="s">
        <v>463</v>
      </c>
      <c r="D307" s="4" t="s">
        <v>907</v>
      </c>
      <c r="E307" s="4" t="s">
        <v>290</v>
      </c>
      <c r="F307" s="5">
        <v>5</v>
      </c>
      <c r="G307" s="6">
        <v>2588.0700000000002</v>
      </c>
      <c r="H307" s="12">
        <f>G307*0.1</f>
        <v>258.80700000000002</v>
      </c>
      <c r="I307" s="13">
        <f>G307*0.15</f>
        <v>388.21050000000002</v>
      </c>
      <c r="J307" s="13">
        <f>G307+H307+I307</f>
        <v>3235.0875000000005</v>
      </c>
      <c r="K307" s="13">
        <f>J307*1.1</f>
        <v>3558.596250000001</v>
      </c>
      <c r="L307" s="7"/>
      <c r="M307" s="4" t="s">
        <v>723</v>
      </c>
      <c r="N307" s="7" t="s">
        <v>1484</v>
      </c>
      <c r="O307" s="8" t="s">
        <v>1485</v>
      </c>
      <c r="P307" s="10">
        <v>45846</v>
      </c>
    </row>
    <row r="308" spans="1:16" ht="75" x14ac:dyDescent="0.2">
      <c r="A308" s="3" t="s">
        <v>1482</v>
      </c>
      <c r="B308" s="4" t="s">
        <v>1483</v>
      </c>
      <c r="C308" s="4" t="s">
        <v>462</v>
      </c>
      <c r="D308" s="4" t="s">
        <v>907</v>
      </c>
      <c r="E308" s="4" t="s">
        <v>290</v>
      </c>
      <c r="F308" s="5">
        <v>5</v>
      </c>
      <c r="G308" s="6">
        <v>758.73</v>
      </c>
      <c r="H308" s="12">
        <f>G308*0.1</f>
        <v>75.873000000000005</v>
      </c>
      <c r="I308" s="13">
        <f>G308*0.15</f>
        <v>113.8095</v>
      </c>
      <c r="J308" s="13">
        <f>G308+H308+I308</f>
        <v>948.41250000000002</v>
      </c>
      <c r="K308" s="13">
        <f>J308*1.1</f>
        <v>1043.2537500000001</v>
      </c>
      <c r="L308" s="7"/>
      <c r="M308" s="4" t="s">
        <v>723</v>
      </c>
      <c r="N308" s="7" t="s">
        <v>1484</v>
      </c>
      <c r="O308" s="8" t="s">
        <v>1170</v>
      </c>
      <c r="P308" s="10">
        <v>45846</v>
      </c>
    </row>
    <row r="309" spans="1:16" ht="90" x14ac:dyDescent="0.2">
      <c r="A309" s="3" t="s">
        <v>273</v>
      </c>
      <c r="B309" s="4" t="s">
        <v>1224</v>
      </c>
      <c r="C309" s="4" t="s">
        <v>1225</v>
      </c>
      <c r="D309" s="4" t="s">
        <v>859</v>
      </c>
      <c r="E309" s="4" t="s">
        <v>1053</v>
      </c>
      <c r="F309" s="5">
        <v>1</v>
      </c>
      <c r="G309" s="6">
        <v>110873.69</v>
      </c>
      <c r="H309" s="12">
        <f>G309*0.1</f>
        <v>11087.369000000001</v>
      </c>
      <c r="I309" s="13">
        <f>G309*0.15</f>
        <v>16631.053499999998</v>
      </c>
      <c r="J309" s="13">
        <f>G309+H309+I309</f>
        <v>138592.11250000002</v>
      </c>
      <c r="K309" s="13">
        <f>J309*1.1</f>
        <v>152451.32375000004</v>
      </c>
      <c r="L309" s="7"/>
      <c r="M309" s="4" t="s">
        <v>1226</v>
      </c>
      <c r="N309" s="7" t="s">
        <v>1227</v>
      </c>
      <c r="O309" s="8" t="s">
        <v>1228</v>
      </c>
      <c r="P309" s="10">
        <v>45841</v>
      </c>
    </row>
    <row r="310" spans="1:16" ht="90" x14ac:dyDescent="0.2">
      <c r="A310" s="3" t="s">
        <v>273</v>
      </c>
      <c r="B310" s="4" t="s">
        <v>1224</v>
      </c>
      <c r="C310" s="4" t="s">
        <v>1225</v>
      </c>
      <c r="D310" s="4" t="s">
        <v>1229</v>
      </c>
      <c r="E310" s="4" t="s">
        <v>1053</v>
      </c>
      <c r="F310" s="5">
        <v>1</v>
      </c>
      <c r="G310" s="6">
        <v>110873.69</v>
      </c>
      <c r="H310" s="12">
        <f>G310*0.1</f>
        <v>11087.369000000001</v>
      </c>
      <c r="I310" s="13">
        <f>G310*0.15</f>
        <v>16631.053499999998</v>
      </c>
      <c r="J310" s="13">
        <f>G310+H310+I310</f>
        <v>138592.11250000002</v>
      </c>
      <c r="K310" s="13">
        <f>J310*1.1</f>
        <v>152451.32375000004</v>
      </c>
      <c r="L310" s="7"/>
      <c r="M310" s="4" t="s">
        <v>1226</v>
      </c>
      <c r="N310" s="7" t="s">
        <v>1227</v>
      </c>
      <c r="O310" s="8" t="s">
        <v>1228</v>
      </c>
      <c r="P310" s="10">
        <v>45841</v>
      </c>
    </row>
    <row r="311" spans="1:16" ht="90" x14ac:dyDescent="0.2">
      <c r="A311" s="3" t="s">
        <v>46</v>
      </c>
      <c r="B311" s="4" t="s">
        <v>46</v>
      </c>
      <c r="C311" s="4" t="s">
        <v>639</v>
      </c>
      <c r="D311" s="4" t="s">
        <v>120</v>
      </c>
      <c r="E311" s="4" t="s">
        <v>152</v>
      </c>
      <c r="F311" s="5">
        <v>10</v>
      </c>
      <c r="G311" s="6">
        <v>78.569999999999993</v>
      </c>
      <c r="H311" s="12">
        <f>G311*0.17</f>
        <v>13.3569</v>
      </c>
      <c r="I311" s="13">
        <f>G311*0.3</f>
        <v>23.570999999999998</v>
      </c>
      <c r="J311" s="13">
        <f>G311+H311+I311</f>
        <v>115.49789999999999</v>
      </c>
      <c r="K311" s="13">
        <f>J311*1.1</f>
        <v>127.04769</v>
      </c>
      <c r="L311" s="7"/>
      <c r="M311" s="4" t="s">
        <v>1102</v>
      </c>
      <c r="N311" s="7" t="s">
        <v>1297</v>
      </c>
      <c r="O311" s="8" t="s">
        <v>1105</v>
      </c>
      <c r="P311" s="10">
        <v>45841</v>
      </c>
    </row>
    <row r="312" spans="1:16" ht="90" x14ac:dyDescent="0.2">
      <c r="A312" s="3" t="s">
        <v>46</v>
      </c>
      <c r="B312" s="4" t="s">
        <v>46</v>
      </c>
      <c r="C312" s="4" t="s">
        <v>639</v>
      </c>
      <c r="D312" s="4" t="s">
        <v>120</v>
      </c>
      <c r="E312" s="4" t="s">
        <v>152</v>
      </c>
      <c r="F312" s="5">
        <v>10</v>
      </c>
      <c r="G312" s="6">
        <v>78.569999999999993</v>
      </c>
      <c r="H312" s="12">
        <f>G312*0.17</f>
        <v>13.3569</v>
      </c>
      <c r="I312" s="13">
        <f>G312*0.3</f>
        <v>23.570999999999998</v>
      </c>
      <c r="J312" s="13">
        <f>G312+H312+I312</f>
        <v>115.49789999999999</v>
      </c>
      <c r="K312" s="13">
        <f>J312*1.1</f>
        <v>127.04769</v>
      </c>
      <c r="L312" s="7"/>
      <c r="M312" s="4" t="s">
        <v>499</v>
      </c>
      <c r="N312" s="7" t="s">
        <v>1297</v>
      </c>
      <c r="O312" s="8" t="s">
        <v>1105</v>
      </c>
      <c r="P312" s="10">
        <v>45841</v>
      </c>
    </row>
    <row r="313" spans="1:16" ht="90" x14ac:dyDescent="0.2">
      <c r="A313" s="3" t="s">
        <v>46</v>
      </c>
      <c r="B313" s="4" t="s">
        <v>46</v>
      </c>
      <c r="C313" s="4" t="s">
        <v>445</v>
      </c>
      <c r="D313" s="4" t="s">
        <v>120</v>
      </c>
      <c r="E313" s="4" t="s">
        <v>152</v>
      </c>
      <c r="F313" s="5">
        <v>10</v>
      </c>
      <c r="G313" s="6">
        <v>78.569999999999993</v>
      </c>
      <c r="H313" s="12">
        <f>G313*0.17</f>
        <v>13.3569</v>
      </c>
      <c r="I313" s="13">
        <f>G313*0.3</f>
        <v>23.570999999999998</v>
      </c>
      <c r="J313" s="13">
        <f>G313+H313+I313</f>
        <v>115.49789999999999</v>
      </c>
      <c r="K313" s="13">
        <f>J313*1.1</f>
        <v>127.04769</v>
      </c>
      <c r="L313" s="7"/>
      <c r="M313" s="4" t="s">
        <v>1102</v>
      </c>
      <c r="N313" s="7" t="s">
        <v>1297</v>
      </c>
      <c r="O313" s="8" t="s">
        <v>951</v>
      </c>
      <c r="P313" s="10">
        <v>45841</v>
      </c>
    </row>
    <row r="314" spans="1:16" ht="90" x14ac:dyDescent="0.2">
      <c r="A314" s="3" t="s">
        <v>46</v>
      </c>
      <c r="B314" s="4" t="s">
        <v>46</v>
      </c>
      <c r="C314" s="4" t="s">
        <v>445</v>
      </c>
      <c r="D314" s="4" t="s">
        <v>120</v>
      </c>
      <c r="E314" s="4" t="s">
        <v>152</v>
      </c>
      <c r="F314" s="5">
        <v>10</v>
      </c>
      <c r="G314" s="6">
        <v>78.569999999999993</v>
      </c>
      <c r="H314" s="12">
        <f>G314*0.17</f>
        <v>13.3569</v>
      </c>
      <c r="I314" s="13">
        <f>G314*0.3</f>
        <v>23.570999999999998</v>
      </c>
      <c r="J314" s="13">
        <f>G314+H314+I314</f>
        <v>115.49789999999999</v>
      </c>
      <c r="K314" s="13">
        <f>J314*1.1</f>
        <v>127.04769</v>
      </c>
      <c r="L314" s="7"/>
      <c r="M314" s="4" t="s">
        <v>499</v>
      </c>
      <c r="N314" s="7" t="s">
        <v>1297</v>
      </c>
      <c r="O314" s="8" t="s">
        <v>951</v>
      </c>
      <c r="P314" s="10">
        <v>45841</v>
      </c>
    </row>
    <row r="315" spans="1:16" ht="150" x14ac:dyDescent="0.2">
      <c r="A315" s="3" t="s">
        <v>117</v>
      </c>
      <c r="B315" s="4" t="s">
        <v>511</v>
      </c>
      <c r="C315" s="4" t="s">
        <v>758</v>
      </c>
      <c r="D315" s="4" t="s">
        <v>303</v>
      </c>
      <c r="E315" s="4" t="s">
        <v>219</v>
      </c>
      <c r="F315" s="5">
        <v>30</v>
      </c>
      <c r="G315" s="6">
        <v>407.35</v>
      </c>
      <c r="H315" s="12">
        <f>G315*0.14</f>
        <v>57.029000000000011</v>
      </c>
      <c r="I315" s="13">
        <f>G315*0.22</f>
        <v>89.617000000000004</v>
      </c>
      <c r="J315" s="13">
        <f>G315+H315+I315</f>
        <v>553.99599999999998</v>
      </c>
      <c r="K315" s="13">
        <f>J315*1.1</f>
        <v>609.39560000000006</v>
      </c>
      <c r="L315" s="7"/>
      <c r="M315" s="4" t="s">
        <v>891</v>
      </c>
      <c r="N315" s="7" t="s">
        <v>1533</v>
      </c>
      <c r="O315" s="8" t="s">
        <v>892</v>
      </c>
      <c r="P315" s="10">
        <v>45849</v>
      </c>
    </row>
    <row r="316" spans="1:16" ht="90" x14ac:dyDescent="0.2">
      <c r="A316" s="3" t="s">
        <v>255</v>
      </c>
      <c r="B316" s="4" t="s">
        <v>896</v>
      </c>
      <c r="C316" s="4" t="s">
        <v>493</v>
      </c>
      <c r="D316" s="4" t="s">
        <v>628</v>
      </c>
      <c r="E316" s="4" t="s">
        <v>261</v>
      </c>
      <c r="F316" s="5">
        <v>100</v>
      </c>
      <c r="G316" s="6">
        <v>904.32</v>
      </c>
      <c r="H316" s="12">
        <f>G316*0.1</f>
        <v>90.432000000000016</v>
      </c>
      <c r="I316" s="13">
        <f>G316*0.15</f>
        <v>135.648</v>
      </c>
      <c r="J316" s="13">
        <f>G316+H316+I316</f>
        <v>1130.4000000000001</v>
      </c>
      <c r="K316" s="13">
        <f>J316*1.1</f>
        <v>1243.4400000000003</v>
      </c>
      <c r="L316" s="7"/>
      <c r="M316" s="4" t="s">
        <v>897</v>
      </c>
      <c r="N316" s="7" t="s">
        <v>1181</v>
      </c>
      <c r="O316" s="8" t="s">
        <v>898</v>
      </c>
      <c r="P316" s="10">
        <v>45864</v>
      </c>
    </row>
    <row r="317" spans="1:16" ht="90" x14ac:dyDescent="0.2">
      <c r="A317" s="3" t="s">
        <v>47</v>
      </c>
      <c r="B317" s="4" t="s">
        <v>889</v>
      </c>
      <c r="C317" s="4" t="s">
        <v>206</v>
      </c>
      <c r="D317" s="4" t="s">
        <v>322</v>
      </c>
      <c r="E317" s="4" t="s">
        <v>222</v>
      </c>
      <c r="F317" s="5">
        <v>10</v>
      </c>
      <c r="G317" s="6">
        <v>139.99</v>
      </c>
      <c r="H317" s="12">
        <f>G317*0.14</f>
        <v>19.598600000000005</v>
      </c>
      <c r="I317" s="13">
        <f>G317*0.22</f>
        <v>30.797800000000002</v>
      </c>
      <c r="J317" s="13">
        <f>G317+H317+I317</f>
        <v>190.38640000000001</v>
      </c>
      <c r="K317" s="13">
        <f>J317*1.1</f>
        <v>209.42504000000002</v>
      </c>
      <c r="L317" s="7"/>
      <c r="M317" s="4" t="s">
        <v>984</v>
      </c>
      <c r="N317" s="7" t="s">
        <v>1205</v>
      </c>
      <c r="O317" s="8" t="s">
        <v>985</v>
      </c>
      <c r="P317" s="10">
        <v>45840</v>
      </c>
    </row>
    <row r="318" spans="1:16" ht="165" x14ac:dyDescent="0.2">
      <c r="A318" s="3" t="s">
        <v>1075</v>
      </c>
      <c r="B318" s="4" t="s">
        <v>364</v>
      </c>
      <c r="C318" s="4" t="s">
        <v>1076</v>
      </c>
      <c r="D318" s="4" t="s">
        <v>1077</v>
      </c>
      <c r="E318" s="4" t="s">
        <v>365</v>
      </c>
      <c r="F318" s="5">
        <v>1</v>
      </c>
      <c r="G318" s="6">
        <v>155333.53</v>
      </c>
      <c r="H318" s="12">
        <f>G318*0.1</f>
        <v>15533.353000000001</v>
      </c>
      <c r="I318" s="13">
        <f>G318*0.15</f>
        <v>23300.029500000001</v>
      </c>
      <c r="J318" s="13">
        <f>G318+H318+I318</f>
        <v>194166.91250000001</v>
      </c>
      <c r="K318" s="13">
        <f>J318*1.1</f>
        <v>213583.60375000001</v>
      </c>
      <c r="L318" s="7"/>
      <c r="M318" s="4" t="s">
        <v>1078</v>
      </c>
      <c r="N318" s="7" t="s">
        <v>1300</v>
      </c>
      <c r="O318" s="8" t="s">
        <v>1079</v>
      </c>
      <c r="P318" s="10">
        <v>45841</v>
      </c>
    </row>
    <row r="319" spans="1:16" ht="120" x14ac:dyDescent="0.2">
      <c r="A319" s="3" t="s">
        <v>90</v>
      </c>
      <c r="B319" s="4" t="s">
        <v>1591</v>
      </c>
      <c r="C319" s="4" t="s">
        <v>688</v>
      </c>
      <c r="D319" s="4" t="s">
        <v>902</v>
      </c>
      <c r="E319" s="4" t="s">
        <v>1046</v>
      </c>
      <c r="F319" s="5">
        <v>60</v>
      </c>
      <c r="G319" s="6">
        <v>11345.06</v>
      </c>
      <c r="H319" s="12">
        <f>G319*0.1</f>
        <v>1134.5060000000001</v>
      </c>
      <c r="I319" s="13">
        <f>G319*0.15</f>
        <v>1701.7589999999998</v>
      </c>
      <c r="J319" s="13">
        <f>G319+H319+I319</f>
        <v>14181.324999999999</v>
      </c>
      <c r="K319" s="13">
        <f>J319*1.1</f>
        <v>15599.4575</v>
      </c>
      <c r="L319" s="7"/>
      <c r="M319" s="4" t="s">
        <v>1592</v>
      </c>
      <c r="N319" s="7" t="s">
        <v>1593</v>
      </c>
      <c r="O319" s="8" t="s">
        <v>1594</v>
      </c>
      <c r="P319" s="10">
        <v>45846</v>
      </c>
    </row>
    <row r="320" spans="1:16" ht="105" x14ac:dyDescent="0.2">
      <c r="A320" s="3" t="s">
        <v>90</v>
      </c>
      <c r="B320" s="4" t="s">
        <v>1071</v>
      </c>
      <c r="C320" s="4" t="s">
        <v>1073</v>
      </c>
      <c r="D320" s="4" t="s">
        <v>295</v>
      </c>
      <c r="E320" s="4" t="s">
        <v>225</v>
      </c>
      <c r="F320" s="5">
        <v>60</v>
      </c>
      <c r="G320" s="6">
        <v>11965.97</v>
      </c>
      <c r="H320" s="12">
        <f>G320*0.1</f>
        <v>1196.597</v>
      </c>
      <c r="I320" s="13">
        <f>G320*0.15</f>
        <v>1794.8954999999999</v>
      </c>
      <c r="J320" s="13">
        <f>G320+H320+I320</f>
        <v>14957.4625</v>
      </c>
      <c r="K320" s="13">
        <f>J320*1.1</f>
        <v>16453.208750000002</v>
      </c>
      <c r="L320" s="7"/>
      <c r="M320" s="4" t="s">
        <v>760</v>
      </c>
      <c r="N320" s="7" t="s">
        <v>1230</v>
      </c>
      <c r="O320" s="8" t="s">
        <v>761</v>
      </c>
      <c r="P320" s="10">
        <v>45841</v>
      </c>
    </row>
    <row r="321" spans="1:16" ht="90" x14ac:dyDescent="0.2">
      <c r="A321" s="3" t="s">
        <v>90</v>
      </c>
      <c r="B321" s="4" t="s">
        <v>1071</v>
      </c>
      <c r="C321" s="4" t="s">
        <v>1072</v>
      </c>
      <c r="D321" s="4" t="s">
        <v>295</v>
      </c>
      <c r="E321" s="4" t="s">
        <v>225</v>
      </c>
      <c r="F321" s="5">
        <v>60</v>
      </c>
      <c r="G321" s="6">
        <v>11965.97</v>
      </c>
      <c r="H321" s="12">
        <f>G321*0.1</f>
        <v>1196.597</v>
      </c>
      <c r="I321" s="13">
        <f>G321*0.15</f>
        <v>1794.8954999999999</v>
      </c>
      <c r="J321" s="13">
        <f>G321+H321+I321</f>
        <v>14957.4625</v>
      </c>
      <c r="K321" s="13">
        <f>J321*1.1</f>
        <v>16453.208750000002</v>
      </c>
      <c r="L321" s="7"/>
      <c r="M321" s="4" t="s">
        <v>760</v>
      </c>
      <c r="N321" s="7" t="s">
        <v>1230</v>
      </c>
      <c r="O321" s="8" t="s">
        <v>762</v>
      </c>
      <c r="P321" s="10">
        <v>45841</v>
      </c>
    </row>
    <row r="322" spans="1:16" ht="120" x14ac:dyDescent="0.2">
      <c r="A322" s="3" t="s">
        <v>90</v>
      </c>
      <c r="B322" s="4" t="s">
        <v>1071</v>
      </c>
      <c r="C322" s="4" t="s">
        <v>682</v>
      </c>
      <c r="D322" s="4" t="s">
        <v>295</v>
      </c>
      <c r="E322" s="4" t="s">
        <v>225</v>
      </c>
      <c r="F322" s="5">
        <v>60</v>
      </c>
      <c r="G322" s="6">
        <v>11965.97</v>
      </c>
      <c r="H322" s="12">
        <f>G322*0.1</f>
        <v>1196.597</v>
      </c>
      <c r="I322" s="13">
        <f>G322*0.15</f>
        <v>1794.8954999999999</v>
      </c>
      <c r="J322" s="13">
        <f>G322+H322+I322</f>
        <v>14957.4625</v>
      </c>
      <c r="K322" s="13">
        <f>J322*1.1</f>
        <v>16453.208750000002</v>
      </c>
      <c r="L322" s="7"/>
      <c r="M322" s="4" t="s">
        <v>1122</v>
      </c>
      <c r="N322" s="7" t="s">
        <v>1230</v>
      </c>
      <c r="O322" s="8" t="s">
        <v>761</v>
      </c>
      <c r="P322" s="10">
        <v>45841</v>
      </c>
    </row>
    <row r="323" spans="1:16" ht="90" x14ac:dyDescent="0.2">
      <c r="A323" s="3" t="s">
        <v>90</v>
      </c>
      <c r="B323" s="4" t="s">
        <v>1071</v>
      </c>
      <c r="C323" s="4" t="s">
        <v>592</v>
      </c>
      <c r="D323" s="4" t="s">
        <v>295</v>
      </c>
      <c r="E323" s="4" t="s">
        <v>225</v>
      </c>
      <c r="F323" s="5">
        <v>60</v>
      </c>
      <c r="G323" s="6">
        <v>11965.97</v>
      </c>
      <c r="H323" s="12">
        <f>G323*0.1</f>
        <v>1196.597</v>
      </c>
      <c r="I323" s="13">
        <f>G323*0.15</f>
        <v>1794.8954999999999</v>
      </c>
      <c r="J323" s="13">
        <f>G323+H323+I323</f>
        <v>14957.4625</v>
      </c>
      <c r="K323" s="13">
        <f>J323*1.1</f>
        <v>16453.208750000002</v>
      </c>
      <c r="L323" s="7"/>
      <c r="M323" s="4" t="s">
        <v>1122</v>
      </c>
      <c r="N323" s="7" t="s">
        <v>1230</v>
      </c>
      <c r="O323" s="8" t="s">
        <v>762</v>
      </c>
      <c r="P323" s="10">
        <v>45841</v>
      </c>
    </row>
    <row r="324" spans="1:16" ht="105" x14ac:dyDescent="0.2">
      <c r="A324" s="3" t="s">
        <v>165</v>
      </c>
      <c r="B324" s="4" t="s">
        <v>1437</v>
      </c>
      <c r="C324" s="4" t="s">
        <v>1438</v>
      </c>
      <c r="D324" s="4" t="s">
        <v>1143</v>
      </c>
      <c r="E324" s="4" t="s">
        <v>166</v>
      </c>
      <c r="F324" s="5">
        <v>1</v>
      </c>
      <c r="G324" s="6">
        <v>38548.68</v>
      </c>
      <c r="H324" s="12">
        <f>G324*0.1</f>
        <v>3854.8680000000004</v>
      </c>
      <c r="I324" s="13">
        <f>G324*0.15</f>
        <v>5782.3019999999997</v>
      </c>
      <c r="J324" s="13">
        <f>G324+H324+I324</f>
        <v>48185.850000000006</v>
      </c>
      <c r="K324" s="13">
        <f>J324*1.1</f>
        <v>53004.435000000012</v>
      </c>
      <c r="L324" s="7"/>
      <c r="M324" s="4" t="s">
        <v>1439</v>
      </c>
      <c r="N324" s="7" t="s">
        <v>1435</v>
      </c>
      <c r="O324" s="8" t="s">
        <v>1440</v>
      </c>
      <c r="P324" s="10">
        <v>45847</v>
      </c>
    </row>
    <row r="325" spans="1:16" ht="120" x14ac:dyDescent="0.2">
      <c r="A325" s="3" t="s">
        <v>48</v>
      </c>
      <c r="B325" s="4" t="s">
        <v>1037</v>
      </c>
      <c r="C325" s="4" t="s">
        <v>1243</v>
      </c>
      <c r="D325" s="4" t="s">
        <v>788</v>
      </c>
      <c r="E325" s="4" t="s">
        <v>711</v>
      </c>
      <c r="F325" s="5">
        <v>2</v>
      </c>
      <c r="G325" s="6">
        <v>644.64</v>
      </c>
      <c r="H325" s="12">
        <f>G325*0.1</f>
        <v>64.463999999999999</v>
      </c>
      <c r="I325" s="13">
        <f>G325*0.15</f>
        <v>96.695999999999998</v>
      </c>
      <c r="J325" s="13">
        <f>G325+H325+I325</f>
        <v>805.80000000000007</v>
      </c>
      <c r="K325" s="13">
        <f>J325*1.1</f>
        <v>886.38000000000011</v>
      </c>
      <c r="L325" s="7"/>
      <c r="M325" s="4" t="s">
        <v>1145</v>
      </c>
      <c r="N325" s="7" t="s">
        <v>1244</v>
      </c>
      <c r="O325" s="8" t="s">
        <v>1245</v>
      </c>
      <c r="P325" s="10">
        <v>45841</v>
      </c>
    </row>
    <row r="326" spans="1:16" ht="120" x14ac:dyDescent="0.2">
      <c r="A326" s="3" t="s">
        <v>48</v>
      </c>
      <c r="B326" s="4" t="s">
        <v>1037</v>
      </c>
      <c r="C326" s="4" t="s">
        <v>1246</v>
      </c>
      <c r="D326" s="4" t="s">
        <v>788</v>
      </c>
      <c r="E326" s="4" t="s">
        <v>711</v>
      </c>
      <c r="F326" s="5">
        <v>3</v>
      </c>
      <c r="G326" s="6">
        <v>966.96</v>
      </c>
      <c r="H326" s="12">
        <f>G326*0.1</f>
        <v>96.696000000000012</v>
      </c>
      <c r="I326" s="13">
        <f>G326*0.15</f>
        <v>145.04400000000001</v>
      </c>
      <c r="J326" s="13">
        <f>G326+H326+I326</f>
        <v>1208.7</v>
      </c>
      <c r="K326" s="13">
        <f>J326*1.1</f>
        <v>1329.5700000000002</v>
      </c>
      <c r="L326" s="7"/>
      <c r="M326" s="4" t="s">
        <v>1145</v>
      </c>
      <c r="N326" s="7" t="s">
        <v>1244</v>
      </c>
      <c r="O326" s="8" t="s">
        <v>1247</v>
      </c>
      <c r="P326" s="10">
        <v>45841</v>
      </c>
    </row>
    <row r="327" spans="1:16" ht="120" x14ac:dyDescent="0.2">
      <c r="A327" s="3" t="s">
        <v>48</v>
      </c>
      <c r="B327" s="4" t="s">
        <v>1037</v>
      </c>
      <c r="C327" s="4" t="s">
        <v>1248</v>
      </c>
      <c r="D327" s="4" t="s">
        <v>788</v>
      </c>
      <c r="E327" s="4" t="s">
        <v>711</v>
      </c>
      <c r="F327" s="5">
        <v>4</v>
      </c>
      <c r="G327" s="6">
        <v>1289.28</v>
      </c>
      <c r="H327" s="12">
        <f>G327*0.1</f>
        <v>128.928</v>
      </c>
      <c r="I327" s="13">
        <f>G327*0.15</f>
        <v>193.392</v>
      </c>
      <c r="J327" s="13">
        <f>G327+H327+I327</f>
        <v>1611.6000000000001</v>
      </c>
      <c r="K327" s="13">
        <f>J327*1.1</f>
        <v>1772.7600000000002</v>
      </c>
      <c r="L327" s="7"/>
      <c r="M327" s="4" t="s">
        <v>1145</v>
      </c>
      <c r="N327" s="7" t="s">
        <v>1244</v>
      </c>
      <c r="O327" s="8" t="s">
        <v>1249</v>
      </c>
      <c r="P327" s="10">
        <v>45841</v>
      </c>
    </row>
    <row r="328" spans="1:16" ht="120" x14ac:dyDescent="0.2">
      <c r="A328" s="3" t="s">
        <v>48</v>
      </c>
      <c r="B328" s="4" t="s">
        <v>1037</v>
      </c>
      <c r="C328" s="4" t="s">
        <v>1250</v>
      </c>
      <c r="D328" s="4" t="s">
        <v>788</v>
      </c>
      <c r="E328" s="4" t="s">
        <v>711</v>
      </c>
      <c r="F328" s="5">
        <v>2</v>
      </c>
      <c r="G328" s="6">
        <v>644.64</v>
      </c>
      <c r="H328" s="12">
        <f>G328*0.1</f>
        <v>64.463999999999999</v>
      </c>
      <c r="I328" s="13">
        <f>G328*0.15</f>
        <v>96.695999999999998</v>
      </c>
      <c r="J328" s="13">
        <f>G328+H328+I328</f>
        <v>805.80000000000007</v>
      </c>
      <c r="K328" s="13">
        <f>J328*1.1</f>
        <v>886.38000000000011</v>
      </c>
      <c r="L328" s="7"/>
      <c r="M328" s="4" t="s">
        <v>1145</v>
      </c>
      <c r="N328" s="7" t="s">
        <v>1244</v>
      </c>
      <c r="O328" s="8" t="s">
        <v>1251</v>
      </c>
      <c r="P328" s="10">
        <v>45841</v>
      </c>
    </row>
    <row r="329" spans="1:16" ht="120" x14ac:dyDescent="0.2">
      <c r="A329" s="3" t="s">
        <v>48</v>
      </c>
      <c r="B329" s="4" t="s">
        <v>1037</v>
      </c>
      <c r="C329" s="4" t="s">
        <v>1252</v>
      </c>
      <c r="D329" s="4" t="s">
        <v>788</v>
      </c>
      <c r="E329" s="4" t="s">
        <v>711</v>
      </c>
      <c r="F329" s="5">
        <v>3</v>
      </c>
      <c r="G329" s="6">
        <v>966.96</v>
      </c>
      <c r="H329" s="12">
        <f>G329*0.1</f>
        <v>96.696000000000012</v>
      </c>
      <c r="I329" s="13">
        <f>G329*0.15</f>
        <v>145.04400000000001</v>
      </c>
      <c r="J329" s="13">
        <f>G329+H329+I329</f>
        <v>1208.7</v>
      </c>
      <c r="K329" s="13">
        <f>J329*1.1</f>
        <v>1329.5700000000002</v>
      </c>
      <c r="L329" s="7"/>
      <c r="M329" s="4" t="s">
        <v>1145</v>
      </c>
      <c r="N329" s="7" t="s">
        <v>1244</v>
      </c>
      <c r="O329" s="8" t="s">
        <v>1253</v>
      </c>
      <c r="P329" s="10">
        <v>45841</v>
      </c>
    </row>
    <row r="330" spans="1:16" ht="120" x14ac:dyDescent="0.2">
      <c r="A330" s="3" t="s">
        <v>48</v>
      </c>
      <c r="B330" s="4" t="s">
        <v>1037</v>
      </c>
      <c r="C330" s="4" t="s">
        <v>1254</v>
      </c>
      <c r="D330" s="4" t="s">
        <v>788</v>
      </c>
      <c r="E330" s="4" t="s">
        <v>711</v>
      </c>
      <c r="F330" s="5">
        <v>4</v>
      </c>
      <c r="G330" s="6">
        <v>1289.28</v>
      </c>
      <c r="H330" s="12">
        <f>G330*0.1</f>
        <v>128.928</v>
      </c>
      <c r="I330" s="13">
        <f>G330*0.15</f>
        <v>193.392</v>
      </c>
      <c r="J330" s="13">
        <f>G330+H330+I330</f>
        <v>1611.6000000000001</v>
      </c>
      <c r="K330" s="13">
        <f>J330*1.1</f>
        <v>1772.7600000000002</v>
      </c>
      <c r="L330" s="7"/>
      <c r="M330" s="4" t="s">
        <v>1145</v>
      </c>
      <c r="N330" s="7" t="s">
        <v>1244</v>
      </c>
      <c r="O330" s="8" t="s">
        <v>1255</v>
      </c>
      <c r="P330" s="10">
        <v>45841</v>
      </c>
    </row>
    <row r="331" spans="1:16" ht="120" x14ac:dyDescent="0.2">
      <c r="A331" s="3" t="s">
        <v>48</v>
      </c>
      <c r="B331" s="4" t="s">
        <v>1037</v>
      </c>
      <c r="C331" s="4" t="s">
        <v>1256</v>
      </c>
      <c r="D331" s="4" t="s">
        <v>788</v>
      </c>
      <c r="E331" s="4" t="s">
        <v>711</v>
      </c>
      <c r="F331" s="5">
        <v>2</v>
      </c>
      <c r="G331" s="6">
        <v>685.44</v>
      </c>
      <c r="H331" s="12">
        <f>G331*0.1</f>
        <v>68.544000000000011</v>
      </c>
      <c r="I331" s="13">
        <f>G331*0.15</f>
        <v>102.816</v>
      </c>
      <c r="J331" s="13">
        <f>G331+H331+I331</f>
        <v>856.80000000000007</v>
      </c>
      <c r="K331" s="13">
        <f>J331*1.1</f>
        <v>942.48000000000013</v>
      </c>
      <c r="L331" s="7"/>
      <c r="M331" s="4" t="s">
        <v>1145</v>
      </c>
      <c r="N331" s="7" t="s">
        <v>1244</v>
      </c>
      <c r="O331" s="8" t="s">
        <v>1257</v>
      </c>
      <c r="P331" s="10">
        <v>45841</v>
      </c>
    </row>
    <row r="332" spans="1:16" ht="120" x14ac:dyDescent="0.2">
      <c r="A332" s="3" t="s">
        <v>48</v>
      </c>
      <c r="B332" s="4" t="s">
        <v>1037</v>
      </c>
      <c r="C332" s="4" t="s">
        <v>1258</v>
      </c>
      <c r="D332" s="4" t="s">
        <v>788</v>
      </c>
      <c r="E332" s="4" t="s">
        <v>711</v>
      </c>
      <c r="F332" s="5">
        <v>3</v>
      </c>
      <c r="G332" s="6">
        <v>1028.1600000000001</v>
      </c>
      <c r="H332" s="12">
        <f>G332*0.1</f>
        <v>102.81600000000002</v>
      </c>
      <c r="I332" s="13">
        <f>G332*0.15</f>
        <v>154.22400000000002</v>
      </c>
      <c r="J332" s="13">
        <f>G332+H332+I332</f>
        <v>1285.2</v>
      </c>
      <c r="K332" s="13">
        <f>J332*1.1</f>
        <v>1413.7200000000003</v>
      </c>
      <c r="L332" s="7"/>
      <c r="M332" s="4" t="s">
        <v>1145</v>
      </c>
      <c r="N332" s="7" t="s">
        <v>1244</v>
      </c>
      <c r="O332" s="8" t="s">
        <v>1259</v>
      </c>
      <c r="P332" s="10">
        <v>45841</v>
      </c>
    </row>
    <row r="333" spans="1:16" ht="120" x14ac:dyDescent="0.2">
      <c r="A333" s="3" t="s">
        <v>48</v>
      </c>
      <c r="B333" s="4" t="s">
        <v>1037</v>
      </c>
      <c r="C333" s="4" t="s">
        <v>1260</v>
      </c>
      <c r="D333" s="4" t="s">
        <v>788</v>
      </c>
      <c r="E333" s="4" t="s">
        <v>711</v>
      </c>
      <c r="F333" s="5">
        <v>4</v>
      </c>
      <c r="G333" s="6">
        <v>1370.88</v>
      </c>
      <c r="H333" s="12">
        <f>G333*0.1</f>
        <v>137.08800000000002</v>
      </c>
      <c r="I333" s="13">
        <f>G333*0.15</f>
        <v>205.63200000000001</v>
      </c>
      <c r="J333" s="13">
        <f>G333+H333+I333</f>
        <v>1713.6000000000001</v>
      </c>
      <c r="K333" s="13">
        <f>J333*1.1</f>
        <v>1884.9600000000003</v>
      </c>
      <c r="L333" s="7"/>
      <c r="M333" s="4" t="s">
        <v>1145</v>
      </c>
      <c r="N333" s="7" t="s">
        <v>1244</v>
      </c>
      <c r="O333" s="8" t="s">
        <v>1261</v>
      </c>
      <c r="P333" s="10">
        <v>45841</v>
      </c>
    </row>
    <row r="334" spans="1:16" ht="120" x14ac:dyDescent="0.2">
      <c r="A334" s="3" t="s">
        <v>48</v>
      </c>
      <c r="B334" s="4" t="s">
        <v>1037</v>
      </c>
      <c r="C334" s="4" t="s">
        <v>1262</v>
      </c>
      <c r="D334" s="4" t="s">
        <v>788</v>
      </c>
      <c r="E334" s="4" t="s">
        <v>711</v>
      </c>
      <c r="F334" s="5">
        <v>2</v>
      </c>
      <c r="G334" s="6">
        <v>1117.48</v>
      </c>
      <c r="H334" s="12">
        <f>G334*0.1</f>
        <v>111.748</v>
      </c>
      <c r="I334" s="13">
        <f>G334*0.15</f>
        <v>167.62199999999999</v>
      </c>
      <c r="J334" s="13">
        <f>G334+H334+I334</f>
        <v>1396.8500000000001</v>
      </c>
      <c r="K334" s="13">
        <f>J334*1.1</f>
        <v>1536.5350000000003</v>
      </c>
      <c r="L334" s="7"/>
      <c r="M334" s="4" t="s">
        <v>1145</v>
      </c>
      <c r="N334" s="7" t="s">
        <v>1244</v>
      </c>
      <c r="O334" s="8" t="s">
        <v>1263</v>
      </c>
      <c r="P334" s="10">
        <v>45841</v>
      </c>
    </row>
    <row r="335" spans="1:16" ht="105" x14ac:dyDescent="0.2">
      <c r="A335" s="3" t="s">
        <v>297</v>
      </c>
      <c r="B335" s="4" t="s">
        <v>298</v>
      </c>
      <c r="C335" s="4" t="s">
        <v>299</v>
      </c>
      <c r="D335" s="4" t="s">
        <v>1096</v>
      </c>
      <c r="E335" s="4" t="s">
        <v>1059</v>
      </c>
      <c r="F335" s="5">
        <v>63</v>
      </c>
      <c r="G335" s="6">
        <v>100500</v>
      </c>
      <c r="H335" s="12">
        <f>G335*0.1</f>
        <v>10050</v>
      </c>
      <c r="I335" s="13">
        <f>G335*0.15</f>
        <v>15075</v>
      </c>
      <c r="J335" s="13">
        <f>G335+H335+I335</f>
        <v>125625</v>
      </c>
      <c r="K335" s="13">
        <f>J335*1.1</f>
        <v>138187.5</v>
      </c>
      <c r="L335" s="7"/>
      <c r="M335" s="4" t="s">
        <v>1060</v>
      </c>
      <c r="N335" s="7" t="s">
        <v>1435</v>
      </c>
      <c r="O335" s="8" t="s">
        <v>1436</v>
      </c>
      <c r="P335" s="10">
        <v>45847</v>
      </c>
    </row>
    <row r="336" spans="1:16" ht="105" x14ac:dyDescent="0.2">
      <c r="A336" s="3" t="s">
        <v>107</v>
      </c>
      <c r="B336" s="4" t="s">
        <v>1266</v>
      </c>
      <c r="C336" s="4" t="s">
        <v>726</v>
      </c>
      <c r="D336" s="4" t="s">
        <v>560</v>
      </c>
      <c r="E336" s="4" t="s">
        <v>213</v>
      </c>
      <c r="F336" s="5">
        <v>100</v>
      </c>
      <c r="G336" s="6">
        <v>6559.65</v>
      </c>
      <c r="H336" s="12">
        <f>G336*0.1</f>
        <v>655.96500000000003</v>
      </c>
      <c r="I336" s="13">
        <f>G336*0.15</f>
        <v>983.94749999999988</v>
      </c>
      <c r="J336" s="13">
        <f>G336+H336+I336</f>
        <v>8199.5625</v>
      </c>
      <c r="K336" s="13">
        <f>J336*1.1</f>
        <v>9019.5187500000011</v>
      </c>
      <c r="L336" s="7"/>
      <c r="M336" s="4" t="s">
        <v>1267</v>
      </c>
      <c r="N336" s="7" t="s">
        <v>1268</v>
      </c>
      <c r="O336" s="8" t="s">
        <v>1272</v>
      </c>
      <c r="P336" s="10">
        <v>45841</v>
      </c>
    </row>
    <row r="337" spans="1:16" ht="105" x14ac:dyDescent="0.2">
      <c r="A337" s="3" t="s">
        <v>107</v>
      </c>
      <c r="B337" s="4" t="s">
        <v>1266</v>
      </c>
      <c r="C337" s="4" t="s">
        <v>885</v>
      </c>
      <c r="D337" s="4" t="s">
        <v>560</v>
      </c>
      <c r="E337" s="4" t="s">
        <v>213</v>
      </c>
      <c r="F337" s="5">
        <v>28</v>
      </c>
      <c r="G337" s="6">
        <v>1979.98</v>
      </c>
      <c r="H337" s="12">
        <f>G337*0.1</f>
        <v>197.99800000000002</v>
      </c>
      <c r="I337" s="13">
        <f>G337*0.15</f>
        <v>296.99700000000001</v>
      </c>
      <c r="J337" s="13">
        <f>G337+H337+I337</f>
        <v>2474.9749999999999</v>
      </c>
      <c r="K337" s="13">
        <f>J337*1.1</f>
        <v>2722.4725000000003</v>
      </c>
      <c r="L337" s="7"/>
      <c r="M337" s="4" t="s">
        <v>1267</v>
      </c>
      <c r="N337" s="7" t="s">
        <v>1268</v>
      </c>
      <c r="O337" s="8" t="s">
        <v>1269</v>
      </c>
      <c r="P337" s="10">
        <v>45841</v>
      </c>
    </row>
    <row r="338" spans="1:16" ht="105" x14ac:dyDescent="0.2">
      <c r="A338" s="3" t="s">
        <v>107</v>
      </c>
      <c r="B338" s="4" t="s">
        <v>1266</v>
      </c>
      <c r="C338" s="4" t="s">
        <v>1106</v>
      </c>
      <c r="D338" s="4" t="s">
        <v>560</v>
      </c>
      <c r="E338" s="4" t="s">
        <v>213</v>
      </c>
      <c r="F338" s="5">
        <v>100</v>
      </c>
      <c r="G338" s="6">
        <v>6985.86</v>
      </c>
      <c r="H338" s="12">
        <f>G338*0.1</f>
        <v>698.58600000000001</v>
      </c>
      <c r="I338" s="13">
        <f>G338*0.15</f>
        <v>1047.8789999999999</v>
      </c>
      <c r="J338" s="13">
        <f>G338+H338+I338</f>
        <v>8732.3250000000007</v>
      </c>
      <c r="K338" s="13">
        <f>J338*1.1</f>
        <v>9605.5575000000008</v>
      </c>
      <c r="L338" s="7"/>
      <c r="M338" s="4" t="s">
        <v>1267</v>
      </c>
      <c r="N338" s="7" t="s">
        <v>1268</v>
      </c>
      <c r="O338" s="8" t="s">
        <v>1273</v>
      </c>
      <c r="P338" s="10">
        <v>45841</v>
      </c>
    </row>
    <row r="339" spans="1:16" ht="105" x14ac:dyDescent="0.2">
      <c r="A339" s="3" t="s">
        <v>107</v>
      </c>
      <c r="B339" s="4" t="s">
        <v>1266</v>
      </c>
      <c r="C339" s="4" t="s">
        <v>1083</v>
      </c>
      <c r="D339" s="4" t="s">
        <v>560</v>
      </c>
      <c r="E339" s="4" t="s">
        <v>213</v>
      </c>
      <c r="F339" s="5">
        <v>28</v>
      </c>
      <c r="G339" s="6">
        <v>1906.26</v>
      </c>
      <c r="H339" s="12">
        <f>G339*0.1</f>
        <v>190.626</v>
      </c>
      <c r="I339" s="13">
        <f>G339*0.15</f>
        <v>285.93899999999996</v>
      </c>
      <c r="J339" s="13">
        <f>G339+H339+I339</f>
        <v>2382.8249999999998</v>
      </c>
      <c r="K339" s="13">
        <f>J339*1.1</f>
        <v>2621.1075000000001</v>
      </c>
      <c r="L339" s="7"/>
      <c r="M339" s="4" t="s">
        <v>1267</v>
      </c>
      <c r="N339" s="7" t="s">
        <v>1268</v>
      </c>
      <c r="O339" s="8" t="s">
        <v>1270</v>
      </c>
      <c r="P339" s="10">
        <v>45841</v>
      </c>
    </row>
    <row r="340" spans="1:16" ht="105" x14ac:dyDescent="0.2">
      <c r="A340" s="3" t="s">
        <v>107</v>
      </c>
      <c r="B340" s="4" t="s">
        <v>1266</v>
      </c>
      <c r="C340" s="4" t="s">
        <v>1084</v>
      </c>
      <c r="D340" s="4" t="s">
        <v>560</v>
      </c>
      <c r="E340" s="4" t="s">
        <v>213</v>
      </c>
      <c r="F340" s="5">
        <v>56</v>
      </c>
      <c r="G340" s="6">
        <v>2172.85</v>
      </c>
      <c r="H340" s="12">
        <f>G340*0.1</f>
        <v>217.285</v>
      </c>
      <c r="I340" s="13">
        <f>G340*0.15</f>
        <v>325.92749999999995</v>
      </c>
      <c r="J340" s="13">
        <f>G340+H340+I340</f>
        <v>2716.0624999999995</v>
      </c>
      <c r="K340" s="13">
        <f>J340*1.1</f>
        <v>2987.6687499999998</v>
      </c>
      <c r="L340" s="7"/>
      <c r="M340" s="4" t="s">
        <v>1267</v>
      </c>
      <c r="N340" s="7" t="s">
        <v>1268</v>
      </c>
      <c r="O340" s="8" t="s">
        <v>1271</v>
      </c>
      <c r="P340" s="10">
        <v>45841</v>
      </c>
    </row>
    <row r="341" spans="1:16" ht="120" x14ac:dyDescent="0.2">
      <c r="A341" s="3" t="s">
        <v>107</v>
      </c>
      <c r="B341" s="4" t="s">
        <v>1167</v>
      </c>
      <c r="C341" s="4" t="s">
        <v>1287</v>
      </c>
      <c r="D341" s="4" t="s">
        <v>670</v>
      </c>
      <c r="E341" s="4" t="s">
        <v>213</v>
      </c>
      <c r="F341" s="5">
        <v>112</v>
      </c>
      <c r="G341" s="6">
        <v>8402.2199999999993</v>
      </c>
      <c r="H341" s="12">
        <f>G341*0.1</f>
        <v>840.22199999999998</v>
      </c>
      <c r="I341" s="13">
        <f>G341*0.15</f>
        <v>1260.3329999999999</v>
      </c>
      <c r="J341" s="13">
        <f>G341+H341+I341</f>
        <v>10502.775</v>
      </c>
      <c r="K341" s="13">
        <f>J341*1.1</f>
        <v>11553.0525</v>
      </c>
      <c r="L341" s="7"/>
      <c r="M341" s="4" t="s">
        <v>1168</v>
      </c>
      <c r="N341" s="7" t="s">
        <v>1288</v>
      </c>
      <c r="O341" s="8" t="s">
        <v>1289</v>
      </c>
      <c r="P341" s="10">
        <v>45841</v>
      </c>
    </row>
    <row r="342" spans="1:16" ht="120" x14ac:dyDescent="0.2">
      <c r="A342" s="3" t="s">
        <v>107</v>
      </c>
      <c r="B342" s="4" t="s">
        <v>1167</v>
      </c>
      <c r="C342" s="4" t="s">
        <v>1290</v>
      </c>
      <c r="D342" s="4" t="s">
        <v>670</v>
      </c>
      <c r="E342" s="4" t="s">
        <v>213</v>
      </c>
      <c r="F342" s="5">
        <v>112</v>
      </c>
      <c r="G342" s="6">
        <v>8425.89</v>
      </c>
      <c r="H342" s="12">
        <f>G342*0.1</f>
        <v>842.58899999999994</v>
      </c>
      <c r="I342" s="13">
        <f>G342*0.15</f>
        <v>1263.8834999999999</v>
      </c>
      <c r="J342" s="13">
        <f>G342+H342+I342</f>
        <v>10532.362499999999</v>
      </c>
      <c r="K342" s="13">
        <f>J342*1.1</f>
        <v>11585.598750000001</v>
      </c>
      <c r="L342" s="7"/>
      <c r="M342" s="4" t="s">
        <v>1168</v>
      </c>
      <c r="N342" s="7" t="s">
        <v>1288</v>
      </c>
      <c r="O342" s="8" t="s">
        <v>1291</v>
      </c>
      <c r="P342" s="10">
        <v>45841</v>
      </c>
    </row>
    <row r="343" spans="1:16" ht="150" x14ac:dyDescent="0.2">
      <c r="A343" s="3" t="s">
        <v>781</v>
      </c>
      <c r="B343" s="4" t="s">
        <v>781</v>
      </c>
      <c r="C343" s="4" t="s">
        <v>1546</v>
      </c>
      <c r="D343" s="4" t="s">
        <v>295</v>
      </c>
      <c r="E343" s="4" t="s">
        <v>782</v>
      </c>
      <c r="F343" s="5">
        <v>1</v>
      </c>
      <c r="G343" s="6">
        <v>311887</v>
      </c>
      <c r="H343" s="12">
        <f>G343*0.1</f>
        <v>31188.7</v>
      </c>
      <c r="I343" s="13">
        <f>G343*0.15</f>
        <v>46783.049999999996</v>
      </c>
      <c r="J343" s="13">
        <f>G343+H343+I343</f>
        <v>389858.75</v>
      </c>
      <c r="K343" s="13">
        <f>J343*1.1</f>
        <v>428844.62500000006</v>
      </c>
      <c r="L343" s="7"/>
      <c r="M343" s="4" t="s">
        <v>1547</v>
      </c>
      <c r="N343" s="7" t="s">
        <v>1548</v>
      </c>
      <c r="O343" s="8" t="s">
        <v>1549</v>
      </c>
      <c r="P343" s="10">
        <v>45845</v>
      </c>
    </row>
    <row r="344" spans="1:16" ht="150" x14ac:dyDescent="0.2">
      <c r="A344" s="3" t="s">
        <v>781</v>
      </c>
      <c r="B344" s="4" t="s">
        <v>781</v>
      </c>
      <c r="C344" s="4" t="s">
        <v>1550</v>
      </c>
      <c r="D344" s="4" t="s">
        <v>295</v>
      </c>
      <c r="E344" s="4" t="s">
        <v>782</v>
      </c>
      <c r="F344" s="5">
        <v>1</v>
      </c>
      <c r="G344" s="6">
        <v>311887</v>
      </c>
      <c r="H344" s="12">
        <f>G344*0.1</f>
        <v>31188.7</v>
      </c>
      <c r="I344" s="13">
        <f>G344*0.15</f>
        <v>46783.049999999996</v>
      </c>
      <c r="J344" s="13">
        <f>G344+H344+I344</f>
        <v>389858.75</v>
      </c>
      <c r="K344" s="13">
        <f>J344*1.1</f>
        <v>428844.62500000006</v>
      </c>
      <c r="L344" s="7"/>
      <c r="M344" s="4" t="s">
        <v>1547</v>
      </c>
      <c r="N344" s="7" t="s">
        <v>1548</v>
      </c>
      <c r="O344" s="8" t="s">
        <v>1551</v>
      </c>
      <c r="P344" s="10">
        <v>45845</v>
      </c>
    </row>
    <row r="345" spans="1:16" ht="120" x14ac:dyDescent="0.2">
      <c r="A345" s="3" t="s">
        <v>49</v>
      </c>
      <c r="B345" s="4" t="s">
        <v>49</v>
      </c>
      <c r="C345" s="4" t="s">
        <v>1005</v>
      </c>
      <c r="D345" s="4" t="s">
        <v>353</v>
      </c>
      <c r="E345" s="4" t="s">
        <v>226</v>
      </c>
      <c r="F345" s="5">
        <v>20</v>
      </c>
      <c r="G345" s="6">
        <v>238.72</v>
      </c>
      <c r="H345" s="12">
        <f>G345*0.14</f>
        <v>33.4208</v>
      </c>
      <c r="I345" s="13">
        <f>G345*0.22</f>
        <v>52.5184</v>
      </c>
      <c r="J345" s="13">
        <f>G345+H345+I345</f>
        <v>324.6592</v>
      </c>
      <c r="K345" s="13">
        <f>J345*1.1</f>
        <v>357.12512000000004</v>
      </c>
      <c r="L345" s="7"/>
      <c r="M345" s="4" t="s">
        <v>269</v>
      </c>
      <c r="N345" s="7" t="s">
        <v>1322</v>
      </c>
      <c r="O345" s="8" t="s">
        <v>414</v>
      </c>
      <c r="P345" s="10">
        <v>45841</v>
      </c>
    </row>
    <row r="346" spans="1:16" ht="120" x14ac:dyDescent="0.2">
      <c r="A346" s="3" t="s">
        <v>49</v>
      </c>
      <c r="B346" s="4" t="s">
        <v>49</v>
      </c>
      <c r="C346" s="4" t="s">
        <v>1005</v>
      </c>
      <c r="D346" s="4" t="s">
        <v>353</v>
      </c>
      <c r="E346" s="4" t="s">
        <v>226</v>
      </c>
      <c r="F346" s="5">
        <v>20</v>
      </c>
      <c r="G346" s="6">
        <v>238.72</v>
      </c>
      <c r="H346" s="12">
        <f>G346*0.14</f>
        <v>33.4208</v>
      </c>
      <c r="I346" s="13">
        <f>G346*0.22</f>
        <v>52.5184</v>
      </c>
      <c r="J346" s="13">
        <f>G346+H346+I346</f>
        <v>324.6592</v>
      </c>
      <c r="K346" s="13">
        <f>J346*1.1</f>
        <v>357.12512000000004</v>
      </c>
      <c r="L346" s="7"/>
      <c r="M346" s="4" t="s">
        <v>1147</v>
      </c>
      <c r="N346" s="7" t="s">
        <v>1322</v>
      </c>
      <c r="O346" s="8" t="s">
        <v>1148</v>
      </c>
      <c r="P346" s="10">
        <v>45841</v>
      </c>
    </row>
    <row r="347" spans="1:16" ht="90" x14ac:dyDescent="0.2">
      <c r="A347" s="3" t="s">
        <v>75</v>
      </c>
      <c r="B347" s="4" t="s">
        <v>866</v>
      </c>
      <c r="C347" s="4" t="s">
        <v>1377</v>
      </c>
      <c r="D347" s="4" t="s">
        <v>355</v>
      </c>
      <c r="E347" s="4" t="s">
        <v>187</v>
      </c>
      <c r="F347" s="5">
        <v>10</v>
      </c>
      <c r="G347" s="6">
        <v>532.17999999999995</v>
      </c>
      <c r="H347" s="12">
        <f>G347*0.1</f>
        <v>53.217999999999996</v>
      </c>
      <c r="I347" s="13">
        <f>G347*0.15</f>
        <v>79.826999999999984</v>
      </c>
      <c r="J347" s="13">
        <f>G347+H347+I347</f>
        <v>665.22499999999991</v>
      </c>
      <c r="K347" s="13">
        <f>J347*1.1</f>
        <v>731.74749999999995</v>
      </c>
      <c r="L347" s="7"/>
      <c r="M347" s="4" t="s">
        <v>1378</v>
      </c>
      <c r="N347" s="7" t="s">
        <v>1379</v>
      </c>
      <c r="O347" s="8" t="s">
        <v>458</v>
      </c>
      <c r="P347" s="10">
        <v>45840</v>
      </c>
    </row>
    <row r="348" spans="1:16" ht="120" x14ac:dyDescent="0.2">
      <c r="A348" s="3" t="s">
        <v>50</v>
      </c>
      <c r="B348" s="4" t="s">
        <v>50</v>
      </c>
      <c r="C348" s="4" t="s">
        <v>812</v>
      </c>
      <c r="D348" s="4" t="s">
        <v>325</v>
      </c>
      <c r="E348" s="4" t="s">
        <v>284</v>
      </c>
      <c r="F348" s="5">
        <v>3</v>
      </c>
      <c r="G348" s="6">
        <v>302.2</v>
      </c>
      <c r="H348" s="12">
        <f>G348*0.14</f>
        <v>42.308</v>
      </c>
      <c r="I348" s="13">
        <f>G348*0.22</f>
        <v>66.483999999999995</v>
      </c>
      <c r="J348" s="13">
        <f>G348+H348+I348</f>
        <v>410.99199999999996</v>
      </c>
      <c r="K348" s="13">
        <f>J348*1.1</f>
        <v>452.09120000000001</v>
      </c>
      <c r="L348" s="7"/>
      <c r="M348" s="4" t="s">
        <v>805</v>
      </c>
      <c r="N348" s="7" t="s">
        <v>1232</v>
      </c>
      <c r="O348" s="8" t="s">
        <v>813</v>
      </c>
      <c r="P348" s="10">
        <v>45841</v>
      </c>
    </row>
    <row r="349" spans="1:16" ht="120" x14ac:dyDescent="0.2">
      <c r="A349" s="3" t="s">
        <v>50</v>
      </c>
      <c r="B349" s="4" t="s">
        <v>50</v>
      </c>
      <c r="C349" s="4" t="s">
        <v>814</v>
      </c>
      <c r="D349" s="4" t="s">
        <v>325</v>
      </c>
      <c r="E349" s="4" t="s">
        <v>284</v>
      </c>
      <c r="F349" s="5">
        <v>5</v>
      </c>
      <c r="G349" s="6">
        <v>503.67</v>
      </c>
      <c r="H349" s="12">
        <f>G349*0.1</f>
        <v>50.367000000000004</v>
      </c>
      <c r="I349" s="13">
        <f>G349*0.15</f>
        <v>75.5505</v>
      </c>
      <c r="J349" s="13">
        <f>G349+H349+I349</f>
        <v>629.58750000000009</v>
      </c>
      <c r="K349" s="13">
        <f>J349*1.1</f>
        <v>692.5462500000001</v>
      </c>
      <c r="L349" s="7"/>
      <c r="M349" s="4" t="s">
        <v>805</v>
      </c>
      <c r="N349" s="7" t="s">
        <v>1232</v>
      </c>
      <c r="O349" s="8" t="s">
        <v>815</v>
      </c>
      <c r="P349" s="10">
        <v>45841</v>
      </c>
    </row>
    <row r="350" spans="1:16" ht="120" x14ac:dyDescent="0.2">
      <c r="A350" s="3" t="s">
        <v>50</v>
      </c>
      <c r="B350" s="4" t="s">
        <v>50</v>
      </c>
      <c r="C350" s="4" t="s">
        <v>824</v>
      </c>
      <c r="D350" s="4" t="s">
        <v>325</v>
      </c>
      <c r="E350" s="4" t="s">
        <v>284</v>
      </c>
      <c r="F350" s="5">
        <v>3</v>
      </c>
      <c r="G350" s="6">
        <v>227.84</v>
      </c>
      <c r="H350" s="12">
        <f>G350*0.14</f>
        <v>31.897600000000004</v>
      </c>
      <c r="I350" s="13">
        <f>G350*0.22</f>
        <v>50.1248</v>
      </c>
      <c r="J350" s="13">
        <f>G350+H350+I350</f>
        <v>309.86239999999998</v>
      </c>
      <c r="K350" s="13">
        <f>J350*1.1</f>
        <v>340.84863999999999</v>
      </c>
      <c r="L350" s="7"/>
      <c r="M350" s="4" t="s">
        <v>805</v>
      </c>
      <c r="N350" s="7" t="s">
        <v>1232</v>
      </c>
      <c r="O350" s="8" t="s">
        <v>825</v>
      </c>
      <c r="P350" s="10">
        <v>45841</v>
      </c>
    </row>
    <row r="351" spans="1:16" ht="120" x14ac:dyDescent="0.2">
      <c r="A351" s="3" t="s">
        <v>50</v>
      </c>
      <c r="B351" s="4" t="s">
        <v>50</v>
      </c>
      <c r="C351" s="4" t="s">
        <v>826</v>
      </c>
      <c r="D351" s="4" t="s">
        <v>325</v>
      </c>
      <c r="E351" s="4" t="s">
        <v>284</v>
      </c>
      <c r="F351" s="5">
        <v>5</v>
      </c>
      <c r="G351" s="6">
        <v>379.73</v>
      </c>
      <c r="H351" s="12">
        <f>G351*0.14</f>
        <v>53.162200000000006</v>
      </c>
      <c r="I351" s="13">
        <f>G351*0.22</f>
        <v>83.540599999999998</v>
      </c>
      <c r="J351" s="13">
        <f>G351+H351+I351</f>
        <v>516.43280000000004</v>
      </c>
      <c r="K351" s="13">
        <f>J351*1.1</f>
        <v>568.07608000000005</v>
      </c>
      <c r="L351" s="7"/>
      <c r="M351" s="4" t="s">
        <v>805</v>
      </c>
      <c r="N351" s="7" t="s">
        <v>1232</v>
      </c>
      <c r="O351" s="8" t="s">
        <v>827</v>
      </c>
      <c r="P351" s="10">
        <v>45841</v>
      </c>
    </row>
    <row r="352" spans="1:16" ht="120" x14ac:dyDescent="0.2">
      <c r="A352" s="3" t="s">
        <v>50</v>
      </c>
      <c r="B352" s="4" t="s">
        <v>50</v>
      </c>
      <c r="C352" s="4" t="s">
        <v>828</v>
      </c>
      <c r="D352" s="4" t="s">
        <v>325</v>
      </c>
      <c r="E352" s="4" t="s">
        <v>284</v>
      </c>
      <c r="F352" s="5">
        <v>3</v>
      </c>
      <c r="G352" s="6">
        <v>455.68</v>
      </c>
      <c r="H352" s="12">
        <f>G352*0.14</f>
        <v>63.795200000000008</v>
      </c>
      <c r="I352" s="13">
        <f>G352*0.22</f>
        <v>100.2496</v>
      </c>
      <c r="J352" s="13">
        <f>G352+H352+I352</f>
        <v>619.72479999999996</v>
      </c>
      <c r="K352" s="13">
        <f>J352*1.1</f>
        <v>681.69727999999998</v>
      </c>
      <c r="L352" s="7"/>
      <c r="M352" s="4" t="s">
        <v>805</v>
      </c>
      <c r="N352" s="7" t="s">
        <v>1232</v>
      </c>
      <c r="O352" s="8" t="s">
        <v>829</v>
      </c>
      <c r="P352" s="10">
        <v>45841</v>
      </c>
    </row>
    <row r="353" spans="1:16" ht="120" x14ac:dyDescent="0.2">
      <c r="A353" s="3" t="s">
        <v>50</v>
      </c>
      <c r="B353" s="4" t="s">
        <v>50</v>
      </c>
      <c r="C353" s="4" t="s">
        <v>820</v>
      </c>
      <c r="D353" s="4" t="s">
        <v>325</v>
      </c>
      <c r="E353" s="4" t="s">
        <v>284</v>
      </c>
      <c r="F353" s="5">
        <v>10</v>
      </c>
      <c r="G353" s="6">
        <v>379.73</v>
      </c>
      <c r="H353" s="12">
        <f>G353*0.14</f>
        <v>53.162200000000006</v>
      </c>
      <c r="I353" s="13">
        <f>G353*0.22</f>
        <v>83.540599999999998</v>
      </c>
      <c r="J353" s="13">
        <f>G353+H353+I353</f>
        <v>516.43280000000004</v>
      </c>
      <c r="K353" s="13">
        <f>J353*1.1</f>
        <v>568.07608000000005</v>
      </c>
      <c r="L353" s="7"/>
      <c r="M353" s="4" t="s">
        <v>805</v>
      </c>
      <c r="N353" s="7" t="s">
        <v>1232</v>
      </c>
      <c r="O353" s="8" t="s">
        <v>821</v>
      </c>
      <c r="P353" s="10">
        <v>45841</v>
      </c>
    </row>
    <row r="354" spans="1:16" ht="120" x14ac:dyDescent="0.2">
      <c r="A354" s="3" t="s">
        <v>50</v>
      </c>
      <c r="B354" s="4" t="s">
        <v>50</v>
      </c>
      <c r="C354" s="4" t="s">
        <v>816</v>
      </c>
      <c r="D354" s="4" t="s">
        <v>325</v>
      </c>
      <c r="E354" s="4" t="s">
        <v>284</v>
      </c>
      <c r="F354" s="5">
        <v>3</v>
      </c>
      <c r="G354" s="6">
        <v>113.93</v>
      </c>
      <c r="H354" s="12">
        <f>G354*0.14</f>
        <v>15.950200000000002</v>
      </c>
      <c r="I354" s="13">
        <f>G354*0.22</f>
        <v>25.064600000000002</v>
      </c>
      <c r="J354" s="13">
        <f>G354+H354+I354</f>
        <v>154.94480000000001</v>
      </c>
      <c r="K354" s="13">
        <f>J354*1.1</f>
        <v>170.43928000000002</v>
      </c>
      <c r="L354" s="7"/>
      <c r="M354" s="4" t="s">
        <v>805</v>
      </c>
      <c r="N354" s="7" t="s">
        <v>1232</v>
      </c>
      <c r="O354" s="8" t="s">
        <v>817</v>
      </c>
      <c r="P354" s="10">
        <v>45841</v>
      </c>
    </row>
    <row r="355" spans="1:16" ht="120" x14ac:dyDescent="0.2">
      <c r="A355" s="3" t="s">
        <v>50</v>
      </c>
      <c r="B355" s="4" t="s">
        <v>50</v>
      </c>
      <c r="C355" s="4" t="s">
        <v>818</v>
      </c>
      <c r="D355" s="4" t="s">
        <v>325</v>
      </c>
      <c r="E355" s="4" t="s">
        <v>284</v>
      </c>
      <c r="F355" s="5">
        <v>5</v>
      </c>
      <c r="G355" s="6">
        <v>189.88</v>
      </c>
      <c r="H355" s="12">
        <f>G355*0.14</f>
        <v>26.583200000000001</v>
      </c>
      <c r="I355" s="13">
        <f>G355*0.22</f>
        <v>41.773600000000002</v>
      </c>
      <c r="J355" s="13">
        <f>G355+H355+I355</f>
        <v>258.23680000000002</v>
      </c>
      <c r="K355" s="13">
        <f>J355*1.1</f>
        <v>284.06048000000004</v>
      </c>
      <c r="L355" s="7"/>
      <c r="M355" s="4" t="s">
        <v>805</v>
      </c>
      <c r="N355" s="7" t="s">
        <v>1232</v>
      </c>
      <c r="O355" s="8" t="s">
        <v>819</v>
      </c>
      <c r="P355" s="10">
        <v>45841</v>
      </c>
    </row>
    <row r="356" spans="1:16" ht="120" x14ac:dyDescent="0.2">
      <c r="A356" s="3" t="s">
        <v>50</v>
      </c>
      <c r="B356" s="4" t="s">
        <v>50</v>
      </c>
      <c r="C356" s="4" t="s">
        <v>822</v>
      </c>
      <c r="D356" s="4" t="s">
        <v>325</v>
      </c>
      <c r="E356" s="4" t="s">
        <v>284</v>
      </c>
      <c r="F356" s="5">
        <v>10</v>
      </c>
      <c r="G356" s="6">
        <v>379.73</v>
      </c>
      <c r="H356" s="12">
        <f>G356*0.14</f>
        <v>53.162200000000006</v>
      </c>
      <c r="I356" s="13">
        <f>G356*0.22</f>
        <v>83.540599999999998</v>
      </c>
      <c r="J356" s="13">
        <f>G356+H356+I356</f>
        <v>516.43280000000004</v>
      </c>
      <c r="K356" s="13">
        <f>J356*1.1</f>
        <v>568.07608000000005</v>
      </c>
      <c r="L356" s="7"/>
      <c r="M356" s="4" t="s">
        <v>805</v>
      </c>
      <c r="N356" s="7" t="s">
        <v>1232</v>
      </c>
      <c r="O356" s="8" t="s">
        <v>823</v>
      </c>
      <c r="P356" s="10">
        <v>45841</v>
      </c>
    </row>
    <row r="357" spans="1:16" ht="120" x14ac:dyDescent="0.2">
      <c r="A357" s="3" t="s">
        <v>50</v>
      </c>
      <c r="B357" s="4" t="s">
        <v>50</v>
      </c>
      <c r="C357" s="4" t="s">
        <v>1115</v>
      </c>
      <c r="D357" s="4" t="s">
        <v>325</v>
      </c>
      <c r="E357" s="4" t="s">
        <v>284</v>
      </c>
      <c r="F357" s="5">
        <v>3</v>
      </c>
      <c r="G357" s="6">
        <v>344.6</v>
      </c>
      <c r="H357" s="12">
        <f>G357*0.14</f>
        <v>48.244000000000007</v>
      </c>
      <c r="I357" s="13">
        <f>G357*0.22</f>
        <v>75.812000000000012</v>
      </c>
      <c r="J357" s="13">
        <f>G357+H357+I357</f>
        <v>468.65600000000006</v>
      </c>
      <c r="K357" s="13">
        <f>J357*1.1</f>
        <v>515.52160000000015</v>
      </c>
      <c r="L357" s="7"/>
      <c r="M357" s="4" t="s">
        <v>805</v>
      </c>
      <c r="N357" s="7" t="s">
        <v>1232</v>
      </c>
      <c r="O357" s="8" t="s">
        <v>1032</v>
      </c>
      <c r="P357" s="10">
        <v>45841</v>
      </c>
    </row>
    <row r="358" spans="1:16" ht="120" x14ac:dyDescent="0.2">
      <c r="A358" s="3" t="s">
        <v>50</v>
      </c>
      <c r="B358" s="4" t="s">
        <v>50</v>
      </c>
      <c r="C358" s="4" t="s">
        <v>810</v>
      </c>
      <c r="D358" s="4" t="s">
        <v>325</v>
      </c>
      <c r="E358" s="4" t="s">
        <v>284</v>
      </c>
      <c r="F358" s="5">
        <v>3</v>
      </c>
      <c r="G358" s="6">
        <v>453.48</v>
      </c>
      <c r="H358" s="12">
        <f>G358*0.14</f>
        <v>63.487200000000009</v>
      </c>
      <c r="I358" s="13">
        <f>G358*0.22</f>
        <v>99.765600000000006</v>
      </c>
      <c r="J358" s="13">
        <f>G358+H358+I358</f>
        <v>616.7328</v>
      </c>
      <c r="K358" s="13">
        <f>J358*1.1</f>
        <v>678.40608000000009</v>
      </c>
      <c r="L358" s="7"/>
      <c r="M358" s="4" t="s">
        <v>805</v>
      </c>
      <c r="N358" s="7" t="s">
        <v>1232</v>
      </c>
      <c r="O358" s="8" t="s">
        <v>811</v>
      </c>
      <c r="P358" s="10">
        <v>45841</v>
      </c>
    </row>
    <row r="359" spans="1:16" ht="120" x14ac:dyDescent="0.2">
      <c r="A359" s="3" t="s">
        <v>50</v>
      </c>
      <c r="B359" s="4" t="s">
        <v>50</v>
      </c>
      <c r="C359" s="4" t="s">
        <v>806</v>
      </c>
      <c r="D359" s="4" t="s">
        <v>325</v>
      </c>
      <c r="E359" s="4" t="s">
        <v>284</v>
      </c>
      <c r="F359" s="5">
        <v>3</v>
      </c>
      <c r="G359" s="6">
        <v>226.74</v>
      </c>
      <c r="H359" s="12">
        <f>G359*0.14</f>
        <v>31.743600000000004</v>
      </c>
      <c r="I359" s="13">
        <f>G359*0.22</f>
        <v>49.882800000000003</v>
      </c>
      <c r="J359" s="13">
        <f>G359+H359+I359</f>
        <v>308.3664</v>
      </c>
      <c r="K359" s="13">
        <f>J359*1.1</f>
        <v>339.20304000000004</v>
      </c>
      <c r="L359" s="7"/>
      <c r="M359" s="4" t="s">
        <v>805</v>
      </c>
      <c r="N359" s="7" t="s">
        <v>1232</v>
      </c>
      <c r="O359" s="8" t="s">
        <v>807</v>
      </c>
      <c r="P359" s="10">
        <v>45841</v>
      </c>
    </row>
    <row r="360" spans="1:16" ht="120" x14ac:dyDescent="0.2">
      <c r="A360" s="3" t="s">
        <v>50</v>
      </c>
      <c r="B360" s="4" t="s">
        <v>50</v>
      </c>
      <c r="C360" s="4" t="s">
        <v>808</v>
      </c>
      <c r="D360" s="4" t="s">
        <v>325</v>
      </c>
      <c r="E360" s="4" t="s">
        <v>284</v>
      </c>
      <c r="F360" s="5">
        <v>5</v>
      </c>
      <c r="G360" s="6">
        <v>377.9</v>
      </c>
      <c r="H360" s="12">
        <f>G360*0.14</f>
        <v>52.905999999999999</v>
      </c>
      <c r="I360" s="13">
        <f>G360*0.22</f>
        <v>83.137999999999991</v>
      </c>
      <c r="J360" s="13">
        <f>G360+H360+I360</f>
        <v>513.94399999999996</v>
      </c>
      <c r="K360" s="13">
        <f>J360*1.1</f>
        <v>565.33839999999998</v>
      </c>
      <c r="L360" s="7"/>
      <c r="M360" s="4" t="s">
        <v>805</v>
      </c>
      <c r="N360" s="7" t="s">
        <v>1232</v>
      </c>
      <c r="O360" s="8" t="s">
        <v>809</v>
      </c>
      <c r="P360" s="10">
        <v>45841</v>
      </c>
    </row>
    <row r="361" spans="1:16" ht="120" x14ac:dyDescent="0.2">
      <c r="A361" s="3" t="s">
        <v>51</v>
      </c>
      <c r="B361" s="4" t="s">
        <v>572</v>
      </c>
      <c r="C361" s="4" t="s">
        <v>356</v>
      </c>
      <c r="D361" s="4" t="s">
        <v>302</v>
      </c>
      <c r="E361" s="4" t="s">
        <v>147</v>
      </c>
      <c r="F361" s="5">
        <v>30</v>
      </c>
      <c r="G361" s="6">
        <v>93.04</v>
      </c>
      <c r="H361" s="12">
        <f>G361*0.17</f>
        <v>15.816800000000002</v>
      </c>
      <c r="I361" s="13">
        <f>G361*0.3</f>
        <v>27.912000000000003</v>
      </c>
      <c r="J361" s="13">
        <f>G361+H361+I361</f>
        <v>136.7688</v>
      </c>
      <c r="K361" s="13">
        <f>J361*1.1</f>
        <v>150.44568000000001</v>
      </c>
      <c r="L361" s="7"/>
      <c r="M361" s="4" t="s">
        <v>1391</v>
      </c>
      <c r="N361" s="7" t="s">
        <v>1392</v>
      </c>
      <c r="O361" s="8" t="s">
        <v>574</v>
      </c>
      <c r="P361" s="10">
        <v>45840</v>
      </c>
    </row>
    <row r="362" spans="1:16" ht="120" x14ac:dyDescent="0.2">
      <c r="A362" s="3" t="s">
        <v>51</v>
      </c>
      <c r="B362" s="4" t="s">
        <v>572</v>
      </c>
      <c r="C362" s="4" t="s">
        <v>684</v>
      </c>
      <c r="D362" s="4" t="s">
        <v>302</v>
      </c>
      <c r="E362" s="4" t="s">
        <v>147</v>
      </c>
      <c r="F362" s="5">
        <v>30</v>
      </c>
      <c r="G362" s="6">
        <v>186.09</v>
      </c>
      <c r="H362" s="12">
        <f>G362*0.14</f>
        <v>26.052600000000002</v>
      </c>
      <c r="I362" s="13">
        <f>G362*0.22</f>
        <v>40.939799999999998</v>
      </c>
      <c r="J362" s="13">
        <f>G362+H362+I362</f>
        <v>253.08240000000001</v>
      </c>
      <c r="K362" s="13">
        <f>J362*1.1</f>
        <v>278.39064000000002</v>
      </c>
      <c r="L362" s="7"/>
      <c r="M362" s="4" t="s">
        <v>1391</v>
      </c>
      <c r="N362" s="7" t="s">
        <v>1392</v>
      </c>
      <c r="O362" s="8" t="s">
        <v>573</v>
      </c>
      <c r="P362" s="10">
        <v>45840</v>
      </c>
    </row>
    <row r="363" spans="1:16" ht="90" x14ac:dyDescent="0.2">
      <c r="A363" s="3" t="s">
        <v>242</v>
      </c>
      <c r="B363" s="4" t="s">
        <v>544</v>
      </c>
      <c r="C363" s="4" t="s">
        <v>275</v>
      </c>
      <c r="D363" s="4" t="s">
        <v>331</v>
      </c>
      <c r="E363" s="4" t="s">
        <v>276</v>
      </c>
      <c r="F363" s="5">
        <v>20</v>
      </c>
      <c r="G363" s="6">
        <v>115.35</v>
      </c>
      <c r="H363" s="12">
        <f>G363*0.14</f>
        <v>16.149000000000001</v>
      </c>
      <c r="I363" s="13">
        <f>G363*0.22</f>
        <v>25.376999999999999</v>
      </c>
      <c r="J363" s="13">
        <f>G363+H363+I363</f>
        <v>156.876</v>
      </c>
      <c r="K363" s="13">
        <f>J363*1.1</f>
        <v>172.56360000000001</v>
      </c>
      <c r="L363" s="7"/>
      <c r="M363" s="4" t="s">
        <v>545</v>
      </c>
      <c r="N363" s="7" t="s">
        <v>1240</v>
      </c>
      <c r="O363" s="8" t="s">
        <v>546</v>
      </c>
      <c r="P363" s="10">
        <v>45841</v>
      </c>
    </row>
    <row r="364" spans="1:16" ht="90" x14ac:dyDescent="0.2">
      <c r="A364" s="3" t="s">
        <v>242</v>
      </c>
      <c r="B364" s="4" t="s">
        <v>544</v>
      </c>
      <c r="C364" s="4" t="s">
        <v>275</v>
      </c>
      <c r="D364" s="4" t="s">
        <v>331</v>
      </c>
      <c r="E364" s="4" t="s">
        <v>276</v>
      </c>
      <c r="F364" s="5">
        <v>20</v>
      </c>
      <c r="G364" s="6">
        <v>115.35</v>
      </c>
      <c r="H364" s="12">
        <f>G364*0.14</f>
        <v>16.149000000000001</v>
      </c>
      <c r="I364" s="13">
        <f>G364*0.22</f>
        <v>25.376999999999999</v>
      </c>
      <c r="J364" s="13">
        <f>G364+H364+I364</f>
        <v>156.876</v>
      </c>
      <c r="K364" s="13">
        <f>J364*1.1</f>
        <v>172.56360000000001</v>
      </c>
      <c r="L364" s="7"/>
      <c r="M364" s="4" t="s">
        <v>843</v>
      </c>
      <c r="N364" s="7" t="s">
        <v>1240</v>
      </c>
      <c r="O364" s="8" t="s">
        <v>844</v>
      </c>
      <c r="P364" s="10">
        <v>45841</v>
      </c>
    </row>
    <row r="365" spans="1:16" ht="90" x14ac:dyDescent="0.2">
      <c r="A365" s="3" t="s">
        <v>242</v>
      </c>
      <c r="B365" s="4" t="s">
        <v>544</v>
      </c>
      <c r="C365" s="4" t="s">
        <v>118</v>
      </c>
      <c r="D365" s="4" t="s">
        <v>331</v>
      </c>
      <c r="E365" s="4" t="s">
        <v>276</v>
      </c>
      <c r="F365" s="5">
        <v>20</v>
      </c>
      <c r="G365" s="6">
        <v>81.03</v>
      </c>
      <c r="H365" s="12">
        <f>G365*0.17</f>
        <v>13.775100000000002</v>
      </c>
      <c r="I365" s="13">
        <f>G365*0.3</f>
        <v>24.309000000000001</v>
      </c>
      <c r="J365" s="13">
        <f>G365+H365+I365</f>
        <v>119.11410000000001</v>
      </c>
      <c r="K365" s="13">
        <f>J365*1.1</f>
        <v>131.02551000000003</v>
      </c>
      <c r="L365" s="7"/>
      <c r="M365" s="4" t="s">
        <v>545</v>
      </c>
      <c r="N365" s="7" t="s">
        <v>1240</v>
      </c>
      <c r="O365" s="8" t="s">
        <v>547</v>
      </c>
      <c r="P365" s="10">
        <v>45841</v>
      </c>
    </row>
    <row r="366" spans="1:16" ht="90" x14ac:dyDescent="0.2">
      <c r="A366" s="3" t="s">
        <v>242</v>
      </c>
      <c r="B366" s="4" t="s">
        <v>544</v>
      </c>
      <c r="C366" s="4" t="s">
        <v>118</v>
      </c>
      <c r="D366" s="4" t="s">
        <v>331</v>
      </c>
      <c r="E366" s="4" t="s">
        <v>276</v>
      </c>
      <c r="F366" s="5">
        <v>20</v>
      </c>
      <c r="G366" s="6">
        <v>81.03</v>
      </c>
      <c r="H366" s="12">
        <f>G366*0.17</f>
        <v>13.775100000000002</v>
      </c>
      <c r="I366" s="13">
        <f>G366*0.3</f>
        <v>24.309000000000001</v>
      </c>
      <c r="J366" s="13">
        <f>G366+H366+I366</f>
        <v>119.11410000000001</v>
      </c>
      <c r="K366" s="13">
        <f>J366*1.1</f>
        <v>131.02551000000003</v>
      </c>
      <c r="L366" s="7"/>
      <c r="M366" s="4" t="s">
        <v>843</v>
      </c>
      <c r="N366" s="7" t="s">
        <v>1240</v>
      </c>
      <c r="O366" s="8" t="s">
        <v>845</v>
      </c>
      <c r="P366" s="10">
        <v>45841</v>
      </c>
    </row>
    <row r="367" spans="1:16" ht="135" x14ac:dyDescent="0.2">
      <c r="A367" s="3" t="s">
        <v>135</v>
      </c>
      <c r="B367" s="4" t="s">
        <v>1088</v>
      </c>
      <c r="C367" s="4" t="s">
        <v>1089</v>
      </c>
      <c r="D367" s="4" t="s">
        <v>307</v>
      </c>
      <c r="E367" s="4" t="s">
        <v>136</v>
      </c>
      <c r="F367" s="5">
        <v>10</v>
      </c>
      <c r="G367" s="6">
        <v>29030.240000000002</v>
      </c>
      <c r="H367" s="12">
        <f>G367*0.1</f>
        <v>2903.0240000000003</v>
      </c>
      <c r="I367" s="13">
        <f>G367*0.15</f>
        <v>4354.5360000000001</v>
      </c>
      <c r="J367" s="13">
        <f>G367+H367+I367</f>
        <v>36287.800000000003</v>
      </c>
      <c r="K367" s="13">
        <f>J367*1.1</f>
        <v>39916.580000000009</v>
      </c>
      <c r="L367" s="7"/>
      <c r="M367" s="4" t="s">
        <v>1090</v>
      </c>
      <c r="N367" s="7" t="s">
        <v>1274</v>
      </c>
      <c r="O367" s="8" t="s">
        <v>1091</v>
      </c>
      <c r="P367" s="10">
        <v>45839</v>
      </c>
    </row>
    <row r="368" spans="1:16" ht="135" x14ac:dyDescent="0.2">
      <c r="A368" s="3" t="s">
        <v>135</v>
      </c>
      <c r="B368" s="4" t="s">
        <v>1088</v>
      </c>
      <c r="C368" s="4" t="s">
        <v>1092</v>
      </c>
      <c r="D368" s="4" t="s">
        <v>307</v>
      </c>
      <c r="E368" s="4" t="s">
        <v>136</v>
      </c>
      <c r="F368" s="5">
        <v>10</v>
      </c>
      <c r="G368" s="6">
        <v>72575.61</v>
      </c>
      <c r="H368" s="12">
        <f>G368*0.1</f>
        <v>7257.5610000000006</v>
      </c>
      <c r="I368" s="13">
        <f>G368*0.15</f>
        <v>10886.3415</v>
      </c>
      <c r="J368" s="13">
        <f>G368+H368+I368</f>
        <v>90719.512499999997</v>
      </c>
      <c r="K368" s="13">
        <f>J368*1.1</f>
        <v>99791.46375000001</v>
      </c>
      <c r="L368" s="7"/>
      <c r="M368" s="4" t="s">
        <v>1090</v>
      </c>
      <c r="N368" s="7" t="s">
        <v>1274</v>
      </c>
      <c r="O368" s="8" t="s">
        <v>1093</v>
      </c>
      <c r="P368" s="10">
        <v>45839</v>
      </c>
    </row>
    <row r="369" spans="1:16" ht="120" x14ac:dyDescent="0.2">
      <c r="A369" s="3" t="s">
        <v>52</v>
      </c>
      <c r="B369" s="4" t="s">
        <v>52</v>
      </c>
      <c r="C369" s="4" t="s">
        <v>740</v>
      </c>
      <c r="D369" s="4" t="s">
        <v>325</v>
      </c>
      <c r="E369" s="4" t="s">
        <v>221</v>
      </c>
      <c r="F369" s="5">
        <v>10</v>
      </c>
      <c r="G369" s="6">
        <v>45</v>
      </c>
      <c r="H369" s="12">
        <f>G369*0.17</f>
        <v>7.65</v>
      </c>
      <c r="I369" s="13">
        <f>G369*0.3</f>
        <v>13.5</v>
      </c>
      <c r="J369" s="13">
        <f>G369+H369+I369</f>
        <v>66.150000000000006</v>
      </c>
      <c r="K369" s="13">
        <f>J369*1.1</f>
        <v>72.765000000000015</v>
      </c>
      <c r="L369" s="7"/>
      <c r="M369" s="4" t="s">
        <v>736</v>
      </c>
      <c r="N369" s="7" t="s">
        <v>1536</v>
      </c>
      <c r="O369" s="8" t="s">
        <v>741</v>
      </c>
      <c r="P369" s="10">
        <v>45847</v>
      </c>
    </row>
    <row r="370" spans="1:16" ht="120" x14ac:dyDescent="0.2">
      <c r="A370" s="3" t="s">
        <v>52</v>
      </c>
      <c r="B370" s="4" t="s">
        <v>52</v>
      </c>
      <c r="C370" s="4" t="s">
        <v>740</v>
      </c>
      <c r="D370" s="4" t="s">
        <v>325</v>
      </c>
      <c r="E370" s="4" t="s">
        <v>221</v>
      </c>
      <c r="F370" s="5">
        <v>10</v>
      </c>
      <c r="G370" s="6">
        <v>45</v>
      </c>
      <c r="H370" s="12">
        <f>G370*0.17</f>
        <v>7.65</v>
      </c>
      <c r="I370" s="13">
        <f>G370*0.3</f>
        <v>13.5</v>
      </c>
      <c r="J370" s="13">
        <f>G370+H370+I370</f>
        <v>66.150000000000006</v>
      </c>
      <c r="K370" s="13">
        <f>J370*1.1</f>
        <v>72.765000000000015</v>
      </c>
      <c r="L370" s="7"/>
      <c r="M370" s="4" t="s">
        <v>949</v>
      </c>
      <c r="N370" s="7" t="s">
        <v>1536</v>
      </c>
      <c r="O370" s="8" t="s">
        <v>741</v>
      </c>
      <c r="P370" s="10">
        <v>45847</v>
      </c>
    </row>
    <row r="371" spans="1:16" ht="120" x14ac:dyDescent="0.2">
      <c r="A371" s="3" t="s">
        <v>52</v>
      </c>
      <c r="B371" s="4" t="s">
        <v>52</v>
      </c>
      <c r="C371" s="4" t="s">
        <v>745</v>
      </c>
      <c r="D371" s="4" t="s">
        <v>325</v>
      </c>
      <c r="E371" s="4" t="s">
        <v>221</v>
      </c>
      <c r="F371" s="5">
        <v>20</v>
      </c>
      <c r="G371" s="6">
        <v>90</v>
      </c>
      <c r="H371" s="12">
        <f>G371*0.17</f>
        <v>15.3</v>
      </c>
      <c r="I371" s="13">
        <f>G371*0.3</f>
        <v>27</v>
      </c>
      <c r="J371" s="13">
        <f>G371+H371+I371</f>
        <v>132.30000000000001</v>
      </c>
      <c r="K371" s="13">
        <f>J371*1.1</f>
        <v>145.53000000000003</v>
      </c>
      <c r="L371" s="7"/>
      <c r="M371" s="4" t="s">
        <v>736</v>
      </c>
      <c r="N371" s="7" t="s">
        <v>1536</v>
      </c>
      <c r="O371" s="8" t="s">
        <v>746</v>
      </c>
      <c r="P371" s="10">
        <v>45847</v>
      </c>
    </row>
    <row r="372" spans="1:16" ht="120" x14ac:dyDescent="0.2">
      <c r="A372" s="3" t="s">
        <v>52</v>
      </c>
      <c r="B372" s="4" t="s">
        <v>52</v>
      </c>
      <c r="C372" s="4" t="s">
        <v>745</v>
      </c>
      <c r="D372" s="4" t="s">
        <v>325</v>
      </c>
      <c r="E372" s="4" t="s">
        <v>221</v>
      </c>
      <c r="F372" s="5">
        <v>20</v>
      </c>
      <c r="G372" s="6">
        <v>90</v>
      </c>
      <c r="H372" s="12">
        <f>G372*0.17</f>
        <v>15.3</v>
      </c>
      <c r="I372" s="13">
        <f>G372*0.3</f>
        <v>27</v>
      </c>
      <c r="J372" s="13">
        <f>G372+H372+I372</f>
        <v>132.30000000000001</v>
      </c>
      <c r="K372" s="13">
        <f>J372*1.1</f>
        <v>145.53000000000003</v>
      </c>
      <c r="L372" s="7"/>
      <c r="M372" s="4" t="s">
        <v>949</v>
      </c>
      <c r="N372" s="7" t="s">
        <v>1536</v>
      </c>
      <c r="O372" s="8" t="s">
        <v>746</v>
      </c>
      <c r="P372" s="10">
        <v>45847</v>
      </c>
    </row>
    <row r="373" spans="1:16" ht="135" x14ac:dyDescent="0.2">
      <c r="A373" s="3" t="s">
        <v>52</v>
      </c>
      <c r="B373" s="4" t="s">
        <v>52</v>
      </c>
      <c r="C373" s="4" t="s">
        <v>753</v>
      </c>
      <c r="D373" s="4" t="s">
        <v>325</v>
      </c>
      <c r="E373" s="4" t="s">
        <v>221</v>
      </c>
      <c r="F373" s="5">
        <v>100</v>
      </c>
      <c r="G373" s="6">
        <v>450</v>
      </c>
      <c r="H373" s="12">
        <f>G373*0.14</f>
        <v>63.000000000000007</v>
      </c>
      <c r="I373" s="13">
        <f>G373*0.22</f>
        <v>99</v>
      </c>
      <c r="J373" s="13">
        <f>G373+H373+I373</f>
        <v>612</v>
      </c>
      <c r="K373" s="13">
        <f>J373*1.1</f>
        <v>673.2</v>
      </c>
      <c r="L373" s="7"/>
      <c r="M373" s="4" t="s">
        <v>736</v>
      </c>
      <c r="N373" s="7" t="s">
        <v>1536</v>
      </c>
      <c r="O373" s="8" t="s">
        <v>754</v>
      </c>
      <c r="P373" s="10">
        <v>45847</v>
      </c>
    </row>
    <row r="374" spans="1:16" ht="135" x14ac:dyDescent="0.2">
      <c r="A374" s="3" t="s">
        <v>52</v>
      </c>
      <c r="B374" s="4" t="s">
        <v>52</v>
      </c>
      <c r="C374" s="4" t="s">
        <v>753</v>
      </c>
      <c r="D374" s="4" t="s">
        <v>325</v>
      </c>
      <c r="E374" s="4" t="s">
        <v>221</v>
      </c>
      <c r="F374" s="5">
        <v>100</v>
      </c>
      <c r="G374" s="6">
        <v>450</v>
      </c>
      <c r="H374" s="12">
        <f>G374*0.14</f>
        <v>63.000000000000007</v>
      </c>
      <c r="I374" s="13">
        <f>G374*0.22</f>
        <v>99</v>
      </c>
      <c r="J374" s="13">
        <f>G374+H374+I374</f>
        <v>612</v>
      </c>
      <c r="K374" s="13">
        <f>J374*1.1</f>
        <v>673.2</v>
      </c>
      <c r="L374" s="7"/>
      <c r="M374" s="4" t="s">
        <v>949</v>
      </c>
      <c r="N374" s="7" t="s">
        <v>1536</v>
      </c>
      <c r="O374" s="8" t="s">
        <v>754</v>
      </c>
      <c r="P374" s="10">
        <v>45847</v>
      </c>
    </row>
    <row r="375" spans="1:16" ht="135" x14ac:dyDescent="0.2">
      <c r="A375" s="3" t="s">
        <v>52</v>
      </c>
      <c r="B375" s="4" t="s">
        <v>52</v>
      </c>
      <c r="C375" s="4" t="s">
        <v>749</v>
      </c>
      <c r="D375" s="4" t="s">
        <v>325</v>
      </c>
      <c r="E375" s="4" t="s">
        <v>221</v>
      </c>
      <c r="F375" s="5">
        <v>50</v>
      </c>
      <c r="G375" s="6">
        <v>225</v>
      </c>
      <c r="H375" s="12">
        <f>G375*0.14</f>
        <v>31.500000000000004</v>
      </c>
      <c r="I375" s="13">
        <f>G375*0.22</f>
        <v>49.5</v>
      </c>
      <c r="J375" s="13">
        <f>G375+H375+I375</f>
        <v>306</v>
      </c>
      <c r="K375" s="13">
        <f>J375*1.1</f>
        <v>336.6</v>
      </c>
      <c r="L375" s="7"/>
      <c r="M375" s="4" t="s">
        <v>736</v>
      </c>
      <c r="N375" s="7" t="s">
        <v>1536</v>
      </c>
      <c r="O375" s="8" t="s">
        <v>750</v>
      </c>
      <c r="P375" s="10">
        <v>45847</v>
      </c>
    </row>
    <row r="376" spans="1:16" ht="135" x14ac:dyDescent="0.2">
      <c r="A376" s="3" t="s">
        <v>52</v>
      </c>
      <c r="B376" s="4" t="s">
        <v>52</v>
      </c>
      <c r="C376" s="4" t="s">
        <v>749</v>
      </c>
      <c r="D376" s="4" t="s">
        <v>325</v>
      </c>
      <c r="E376" s="4" t="s">
        <v>221</v>
      </c>
      <c r="F376" s="5">
        <v>50</v>
      </c>
      <c r="G376" s="6">
        <v>225</v>
      </c>
      <c r="H376" s="12">
        <f>G376*0.14</f>
        <v>31.500000000000004</v>
      </c>
      <c r="I376" s="13">
        <f>G376*0.22</f>
        <v>49.5</v>
      </c>
      <c r="J376" s="13">
        <f>G376+H376+I376</f>
        <v>306</v>
      </c>
      <c r="K376" s="13">
        <f>J376*1.1</f>
        <v>336.6</v>
      </c>
      <c r="L376" s="7"/>
      <c r="M376" s="4" t="s">
        <v>949</v>
      </c>
      <c r="N376" s="7" t="s">
        <v>1536</v>
      </c>
      <c r="O376" s="8" t="s">
        <v>750</v>
      </c>
      <c r="P376" s="10">
        <v>45847</v>
      </c>
    </row>
    <row r="377" spans="1:16" ht="120" x14ac:dyDescent="0.2">
      <c r="A377" s="3" t="s">
        <v>52</v>
      </c>
      <c r="B377" s="4" t="s">
        <v>52</v>
      </c>
      <c r="C377" s="4" t="s">
        <v>735</v>
      </c>
      <c r="D377" s="4" t="s">
        <v>325</v>
      </c>
      <c r="E377" s="4" t="s">
        <v>221</v>
      </c>
      <c r="F377" s="5">
        <v>3</v>
      </c>
      <c r="G377" s="6">
        <v>13.5</v>
      </c>
      <c r="H377" s="12">
        <f>G377*0.17</f>
        <v>2.2950000000000004</v>
      </c>
      <c r="I377" s="13">
        <f>G377*0.3</f>
        <v>4.05</v>
      </c>
      <c r="J377" s="13">
        <f>G377+H377+I377</f>
        <v>19.844999999999999</v>
      </c>
      <c r="K377" s="13">
        <f>J377*1.1</f>
        <v>21.829499999999999</v>
      </c>
      <c r="L377" s="7"/>
      <c r="M377" s="4" t="s">
        <v>736</v>
      </c>
      <c r="N377" s="7" t="s">
        <v>1536</v>
      </c>
      <c r="O377" s="8" t="s">
        <v>737</v>
      </c>
      <c r="P377" s="10">
        <v>45847</v>
      </c>
    </row>
    <row r="378" spans="1:16" ht="120" x14ac:dyDescent="0.2">
      <c r="A378" s="3" t="s">
        <v>52</v>
      </c>
      <c r="B378" s="4" t="s">
        <v>52</v>
      </c>
      <c r="C378" s="4" t="s">
        <v>735</v>
      </c>
      <c r="D378" s="4" t="s">
        <v>325</v>
      </c>
      <c r="E378" s="4" t="s">
        <v>221</v>
      </c>
      <c r="F378" s="5">
        <v>3</v>
      </c>
      <c r="G378" s="6">
        <v>13.5</v>
      </c>
      <c r="H378" s="12">
        <f>G378*0.17</f>
        <v>2.2950000000000004</v>
      </c>
      <c r="I378" s="13">
        <f>G378*0.3</f>
        <v>4.05</v>
      </c>
      <c r="J378" s="13">
        <f>G378+H378+I378</f>
        <v>19.844999999999999</v>
      </c>
      <c r="K378" s="13">
        <f>J378*1.1</f>
        <v>21.829499999999999</v>
      </c>
      <c r="L378" s="7"/>
      <c r="M378" s="4" t="s">
        <v>949</v>
      </c>
      <c r="N378" s="7" t="s">
        <v>1536</v>
      </c>
      <c r="O378" s="8" t="s">
        <v>737</v>
      </c>
      <c r="P378" s="10">
        <v>45847</v>
      </c>
    </row>
    <row r="379" spans="1:16" ht="120" x14ac:dyDescent="0.2">
      <c r="A379" s="3" t="s">
        <v>52</v>
      </c>
      <c r="B379" s="4" t="s">
        <v>52</v>
      </c>
      <c r="C379" s="4" t="s">
        <v>738</v>
      </c>
      <c r="D379" s="4" t="s">
        <v>325</v>
      </c>
      <c r="E379" s="4" t="s">
        <v>221</v>
      </c>
      <c r="F379" s="5">
        <v>5</v>
      </c>
      <c r="G379" s="6">
        <v>22.5</v>
      </c>
      <c r="H379" s="12">
        <f>G379*0.17</f>
        <v>3.8250000000000002</v>
      </c>
      <c r="I379" s="13">
        <f>G379*0.3</f>
        <v>6.75</v>
      </c>
      <c r="J379" s="13">
        <f>G379+H379+I379</f>
        <v>33.075000000000003</v>
      </c>
      <c r="K379" s="13">
        <f>J379*1.1</f>
        <v>36.382500000000007</v>
      </c>
      <c r="L379" s="7"/>
      <c r="M379" s="4" t="s">
        <v>736</v>
      </c>
      <c r="N379" s="7" t="s">
        <v>1536</v>
      </c>
      <c r="O379" s="8" t="s">
        <v>739</v>
      </c>
      <c r="P379" s="10">
        <v>45847</v>
      </c>
    </row>
    <row r="380" spans="1:16" ht="120" x14ac:dyDescent="0.2">
      <c r="A380" s="3" t="s">
        <v>52</v>
      </c>
      <c r="B380" s="4" t="s">
        <v>52</v>
      </c>
      <c r="C380" s="4" t="s">
        <v>738</v>
      </c>
      <c r="D380" s="4" t="s">
        <v>325</v>
      </c>
      <c r="E380" s="4" t="s">
        <v>221</v>
      </c>
      <c r="F380" s="5">
        <v>5</v>
      </c>
      <c r="G380" s="6">
        <v>22.5</v>
      </c>
      <c r="H380" s="12">
        <f>G380*0.17</f>
        <v>3.8250000000000002</v>
      </c>
      <c r="I380" s="13">
        <f>G380*0.3</f>
        <v>6.75</v>
      </c>
      <c r="J380" s="13">
        <f>G380+H380+I380</f>
        <v>33.075000000000003</v>
      </c>
      <c r="K380" s="13">
        <f>J380*1.1</f>
        <v>36.382500000000007</v>
      </c>
      <c r="L380" s="7"/>
      <c r="M380" s="4" t="s">
        <v>949</v>
      </c>
      <c r="N380" s="7" t="s">
        <v>1536</v>
      </c>
      <c r="O380" s="8" t="s">
        <v>739</v>
      </c>
      <c r="P380" s="10">
        <v>45847</v>
      </c>
    </row>
    <row r="381" spans="1:16" ht="120" x14ac:dyDescent="0.2">
      <c r="A381" s="3" t="s">
        <v>52</v>
      </c>
      <c r="B381" s="4" t="s">
        <v>52</v>
      </c>
      <c r="C381" s="4" t="s">
        <v>611</v>
      </c>
      <c r="D381" s="4" t="s">
        <v>325</v>
      </c>
      <c r="E381" s="4" t="s">
        <v>221</v>
      </c>
      <c r="F381" s="5">
        <v>10</v>
      </c>
      <c r="G381" s="6">
        <v>45</v>
      </c>
      <c r="H381" s="12">
        <f>G381*0.17</f>
        <v>7.65</v>
      </c>
      <c r="I381" s="13">
        <f>G381*0.3</f>
        <v>13.5</v>
      </c>
      <c r="J381" s="13">
        <f>G381+H381+I381</f>
        <v>66.150000000000006</v>
      </c>
      <c r="K381" s="13">
        <f>J381*1.1</f>
        <v>72.765000000000015</v>
      </c>
      <c r="L381" s="7"/>
      <c r="M381" s="4" t="s">
        <v>736</v>
      </c>
      <c r="N381" s="7" t="s">
        <v>1536</v>
      </c>
      <c r="O381" s="8" t="s">
        <v>742</v>
      </c>
      <c r="P381" s="10">
        <v>45847</v>
      </c>
    </row>
    <row r="382" spans="1:16" ht="120" x14ac:dyDescent="0.2">
      <c r="A382" s="3" t="s">
        <v>52</v>
      </c>
      <c r="B382" s="4" t="s">
        <v>52</v>
      </c>
      <c r="C382" s="4" t="s">
        <v>611</v>
      </c>
      <c r="D382" s="4" t="s">
        <v>325</v>
      </c>
      <c r="E382" s="4" t="s">
        <v>221</v>
      </c>
      <c r="F382" s="5">
        <v>10</v>
      </c>
      <c r="G382" s="6">
        <v>45</v>
      </c>
      <c r="H382" s="12">
        <f>G382*0.17</f>
        <v>7.65</v>
      </c>
      <c r="I382" s="13">
        <f>G382*0.3</f>
        <v>13.5</v>
      </c>
      <c r="J382" s="13">
        <f>G382+H382+I382</f>
        <v>66.150000000000006</v>
      </c>
      <c r="K382" s="13">
        <f>J382*1.1</f>
        <v>72.765000000000015</v>
      </c>
      <c r="L382" s="7"/>
      <c r="M382" s="4" t="s">
        <v>949</v>
      </c>
      <c r="N382" s="7" t="s">
        <v>1536</v>
      </c>
      <c r="O382" s="8" t="s">
        <v>742</v>
      </c>
      <c r="P382" s="10">
        <v>45847</v>
      </c>
    </row>
    <row r="383" spans="1:16" ht="120" x14ac:dyDescent="0.2">
      <c r="A383" s="3" t="s">
        <v>52</v>
      </c>
      <c r="B383" s="4" t="s">
        <v>52</v>
      </c>
      <c r="C383" s="4" t="s">
        <v>743</v>
      </c>
      <c r="D383" s="4" t="s">
        <v>325</v>
      </c>
      <c r="E383" s="4" t="s">
        <v>221</v>
      </c>
      <c r="F383" s="5">
        <v>20</v>
      </c>
      <c r="G383" s="6">
        <v>90</v>
      </c>
      <c r="H383" s="12">
        <f>G383*0.17</f>
        <v>15.3</v>
      </c>
      <c r="I383" s="13">
        <f>G383*0.3</f>
        <v>27</v>
      </c>
      <c r="J383" s="13">
        <f>G383+H383+I383</f>
        <v>132.30000000000001</v>
      </c>
      <c r="K383" s="13">
        <f>J383*1.1</f>
        <v>145.53000000000003</v>
      </c>
      <c r="L383" s="7"/>
      <c r="M383" s="4" t="s">
        <v>736</v>
      </c>
      <c r="N383" s="7" t="s">
        <v>1536</v>
      </c>
      <c r="O383" s="8" t="s">
        <v>744</v>
      </c>
      <c r="P383" s="10">
        <v>45847</v>
      </c>
    </row>
    <row r="384" spans="1:16" ht="120" x14ac:dyDescent="0.2">
      <c r="A384" s="3" t="s">
        <v>52</v>
      </c>
      <c r="B384" s="4" t="s">
        <v>52</v>
      </c>
      <c r="C384" s="4" t="s">
        <v>743</v>
      </c>
      <c r="D384" s="4" t="s">
        <v>325</v>
      </c>
      <c r="E384" s="4" t="s">
        <v>221</v>
      </c>
      <c r="F384" s="5">
        <v>20</v>
      </c>
      <c r="G384" s="6">
        <v>90</v>
      </c>
      <c r="H384" s="12">
        <f>G384*0.17</f>
        <v>15.3</v>
      </c>
      <c r="I384" s="13">
        <f>G384*0.3</f>
        <v>27</v>
      </c>
      <c r="J384" s="13">
        <f>G384+H384+I384</f>
        <v>132.30000000000001</v>
      </c>
      <c r="K384" s="13">
        <f>J384*1.1</f>
        <v>145.53000000000003</v>
      </c>
      <c r="L384" s="7"/>
      <c r="M384" s="4" t="s">
        <v>949</v>
      </c>
      <c r="N384" s="7" t="s">
        <v>1536</v>
      </c>
      <c r="O384" s="8" t="s">
        <v>744</v>
      </c>
      <c r="P384" s="10">
        <v>45847</v>
      </c>
    </row>
    <row r="385" spans="1:16" ht="135" x14ac:dyDescent="0.2">
      <c r="A385" s="3" t="s">
        <v>52</v>
      </c>
      <c r="B385" s="4" t="s">
        <v>52</v>
      </c>
      <c r="C385" s="4" t="s">
        <v>747</v>
      </c>
      <c r="D385" s="4" t="s">
        <v>325</v>
      </c>
      <c r="E385" s="4" t="s">
        <v>221</v>
      </c>
      <c r="F385" s="5">
        <v>50</v>
      </c>
      <c r="G385" s="6">
        <v>225</v>
      </c>
      <c r="H385" s="12">
        <f>G385*0.14</f>
        <v>31.500000000000004</v>
      </c>
      <c r="I385" s="13">
        <f>G385*0.22</f>
        <v>49.5</v>
      </c>
      <c r="J385" s="13">
        <f>G385+H385+I385</f>
        <v>306</v>
      </c>
      <c r="K385" s="13">
        <f>J385*1.1</f>
        <v>336.6</v>
      </c>
      <c r="L385" s="7"/>
      <c r="M385" s="4" t="s">
        <v>736</v>
      </c>
      <c r="N385" s="7" t="s">
        <v>1536</v>
      </c>
      <c r="O385" s="8" t="s">
        <v>748</v>
      </c>
      <c r="P385" s="10">
        <v>45847</v>
      </c>
    </row>
    <row r="386" spans="1:16" ht="135" x14ac:dyDescent="0.2">
      <c r="A386" s="3" t="s">
        <v>52</v>
      </c>
      <c r="B386" s="4" t="s">
        <v>52</v>
      </c>
      <c r="C386" s="4" t="s">
        <v>747</v>
      </c>
      <c r="D386" s="4" t="s">
        <v>325</v>
      </c>
      <c r="E386" s="4" t="s">
        <v>221</v>
      </c>
      <c r="F386" s="5">
        <v>50</v>
      </c>
      <c r="G386" s="6">
        <v>225</v>
      </c>
      <c r="H386" s="12">
        <f>G386*0.14</f>
        <v>31.500000000000004</v>
      </c>
      <c r="I386" s="13">
        <f>G386*0.22</f>
        <v>49.5</v>
      </c>
      <c r="J386" s="13">
        <f>G386+H386+I386</f>
        <v>306</v>
      </c>
      <c r="K386" s="13">
        <f>J386*1.1</f>
        <v>336.6</v>
      </c>
      <c r="L386" s="7"/>
      <c r="M386" s="4" t="s">
        <v>949</v>
      </c>
      <c r="N386" s="7" t="s">
        <v>1536</v>
      </c>
      <c r="O386" s="8" t="s">
        <v>748</v>
      </c>
      <c r="P386" s="10">
        <v>45847</v>
      </c>
    </row>
    <row r="387" spans="1:16" ht="135" x14ac:dyDescent="0.2">
      <c r="A387" s="3" t="s">
        <v>52</v>
      </c>
      <c r="B387" s="4" t="s">
        <v>52</v>
      </c>
      <c r="C387" s="4" t="s">
        <v>751</v>
      </c>
      <c r="D387" s="4" t="s">
        <v>325</v>
      </c>
      <c r="E387" s="4" t="s">
        <v>221</v>
      </c>
      <c r="F387" s="5">
        <v>100</v>
      </c>
      <c r="G387" s="6">
        <v>450</v>
      </c>
      <c r="H387" s="12">
        <f>G387*0.14</f>
        <v>63.000000000000007</v>
      </c>
      <c r="I387" s="13">
        <f>G387*0.22</f>
        <v>99</v>
      </c>
      <c r="J387" s="13">
        <f>G387+H387+I387</f>
        <v>612</v>
      </c>
      <c r="K387" s="13">
        <f>J387*1.1</f>
        <v>673.2</v>
      </c>
      <c r="L387" s="7"/>
      <c r="M387" s="4" t="s">
        <v>736</v>
      </c>
      <c r="N387" s="7" t="s">
        <v>1536</v>
      </c>
      <c r="O387" s="8" t="s">
        <v>752</v>
      </c>
      <c r="P387" s="10">
        <v>45847</v>
      </c>
    </row>
    <row r="388" spans="1:16" ht="135" x14ac:dyDescent="0.2">
      <c r="A388" s="3" t="s">
        <v>52</v>
      </c>
      <c r="B388" s="4" t="s">
        <v>52</v>
      </c>
      <c r="C388" s="4" t="s">
        <v>751</v>
      </c>
      <c r="D388" s="4" t="s">
        <v>325</v>
      </c>
      <c r="E388" s="4" t="s">
        <v>221</v>
      </c>
      <c r="F388" s="5">
        <v>100</v>
      </c>
      <c r="G388" s="6">
        <v>450</v>
      </c>
      <c r="H388" s="12">
        <f>G388*0.14</f>
        <v>63.000000000000007</v>
      </c>
      <c r="I388" s="13">
        <f>G388*0.22</f>
        <v>99</v>
      </c>
      <c r="J388" s="13">
        <f>G388+H388+I388</f>
        <v>612</v>
      </c>
      <c r="K388" s="13">
        <f>J388*1.1</f>
        <v>673.2</v>
      </c>
      <c r="L388" s="7"/>
      <c r="M388" s="4" t="s">
        <v>949</v>
      </c>
      <c r="N388" s="7" t="s">
        <v>1536</v>
      </c>
      <c r="O388" s="8" t="s">
        <v>752</v>
      </c>
      <c r="P388" s="10">
        <v>45847</v>
      </c>
    </row>
    <row r="389" spans="1:16" ht="120" x14ac:dyDescent="0.2">
      <c r="A389" s="3" t="s">
        <v>415</v>
      </c>
      <c r="B389" s="4" t="s">
        <v>415</v>
      </c>
      <c r="C389" s="4" t="s">
        <v>500</v>
      </c>
      <c r="D389" s="4" t="s">
        <v>1176</v>
      </c>
      <c r="E389" s="4" t="s">
        <v>416</v>
      </c>
      <c r="F389" s="5">
        <v>1</v>
      </c>
      <c r="G389" s="6">
        <v>985.15</v>
      </c>
      <c r="H389" s="12">
        <f>G389*0.1</f>
        <v>98.515000000000001</v>
      </c>
      <c r="I389" s="13">
        <f>G389*0.15</f>
        <v>147.77249999999998</v>
      </c>
      <c r="J389" s="13">
        <f>G389+H389+I389</f>
        <v>1231.4375</v>
      </c>
      <c r="K389" s="13">
        <f>J389*1.1</f>
        <v>1354.5812500000002</v>
      </c>
      <c r="L389" s="7"/>
      <c r="M389" s="4" t="s">
        <v>1595</v>
      </c>
      <c r="N389" s="7" t="s">
        <v>1596</v>
      </c>
      <c r="O389" s="8" t="s">
        <v>1597</v>
      </c>
      <c r="P389" s="10">
        <v>45846</v>
      </c>
    </row>
    <row r="390" spans="1:16" ht="120" x14ac:dyDescent="0.2">
      <c r="A390" s="3" t="s">
        <v>415</v>
      </c>
      <c r="B390" s="4" t="s">
        <v>415</v>
      </c>
      <c r="C390" s="4" t="s">
        <v>1041</v>
      </c>
      <c r="D390" s="4" t="s">
        <v>1176</v>
      </c>
      <c r="E390" s="4" t="s">
        <v>416</v>
      </c>
      <c r="F390" s="5">
        <v>10</v>
      </c>
      <c r="G390" s="6">
        <v>9851.5499999999993</v>
      </c>
      <c r="H390" s="12">
        <f>G390*0.1</f>
        <v>985.15499999999997</v>
      </c>
      <c r="I390" s="13">
        <f>G390*0.15</f>
        <v>1477.7324999999998</v>
      </c>
      <c r="J390" s="13">
        <f>G390+H390+I390</f>
        <v>12314.4375</v>
      </c>
      <c r="K390" s="13">
        <f>J390*1.1</f>
        <v>13545.88125</v>
      </c>
      <c r="L390" s="7"/>
      <c r="M390" s="4" t="s">
        <v>1595</v>
      </c>
      <c r="N390" s="7" t="s">
        <v>1596</v>
      </c>
      <c r="O390" s="8" t="s">
        <v>1600</v>
      </c>
      <c r="P390" s="10">
        <v>45846</v>
      </c>
    </row>
    <row r="391" spans="1:16" ht="120" x14ac:dyDescent="0.2">
      <c r="A391" s="3" t="s">
        <v>415</v>
      </c>
      <c r="B391" s="4" t="s">
        <v>415</v>
      </c>
      <c r="C391" s="4" t="s">
        <v>1598</v>
      </c>
      <c r="D391" s="4" t="s">
        <v>1176</v>
      </c>
      <c r="E391" s="4" t="s">
        <v>416</v>
      </c>
      <c r="F391" s="5">
        <v>5</v>
      </c>
      <c r="G391" s="6">
        <v>4925.7700000000004</v>
      </c>
      <c r="H391" s="12">
        <f>G391*0.1</f>
        <v>492.57700000000006</v>
      </c>
      <c r="I391" s="13">
        <f>G391*0.15</f>
        <v>738.8655</v>
      </c>
      <c r="J391" s="13">
        <f>G391+H391+I391</f>
        <v>6157.2125000000005</v>
      </c>
      <c r="K391" s="13">
        <f>J391*1.1</f>
        <v>6772.9337500000011</v>
      </c>
      <c r="L391" s="7"/>
      <c r="M391" s="4" t="s">
        <v>1595</v>
      </c>
      <c r="N391" s="7" t="s">
        <v>1596</v>
      </c>
      <c r="O391" s="8" t="s">
        <v>1599</v>
      </c>
      <c r="P391" s="10">
        <v>45846</v>
      </c>
    </row>
    <row r="392" spans="1:16" ht="120" x14ac:dyDescent="0.2">
      <c r="A392" s="3" t="s">
        <v>137</v>
      </c>
      <c r="B392" s="4" t="s">
        <v>137</v>
      </c>
      <c r="C392" s="4" t="s">
        <v>1281</v>
      </c>
      <c r="D392" s="4" t="s">
        <v>313</v>
      </c>
      <c r="E392" s="4" t="s">
        <v>450</v>
      </c>
      <c r="F392" s="5">
        <v>60</v>
      </c>
      <c r="G392" s="6">
        <v>1925.13</v>
      </c>
      <c r="H392" s="12">
        <f>G392*0.1</f>
        <v>192.51300000000003</v>
      </c>
      <c r="I392" s="13">
        <f>G392*0.15</f>
        <v>288.76949999999999</v>
      </c>
      <c r="J392" s="13">
        <f>G392+H392+I392</f>
        <v>2406.4124999999999</v>
      </c>
      <c r="K392" s="13">
        <f>J392*1.1</f>
        <v>2647.05375</v>
      </c>
      <c r="L392" s="7"/>
      <c r="M392" s="4" t="s">
        <v>1282</v>
      </c>
      <c r="N392" s="7" t="s">
        <v>1283</v>
      </c>
      <c r="O392" s="8" t="s">
        <v>1284</v>
      </c>
      <c r="P392" s="10">
        <v>45841</v>
      </c>
    </row>
    <row r="393" spans="1:16" ht="120" x14ac:dyDescent="0.2">
      <c r="A393" s="3" t="s">
        <v>137</v>
      </c>
      <c r="B393" s="4" t="s">
        <v>952</v>
      </c>
      <c r="C393" s="4" t="s">
        <v>953</v>
      </c>
      <c r="D393" s="4" t="s">
        <v>328</v>
      </c>
      <c r="E393" s="4" t="s">
        <v>450</v>
      </c>
      <c r="F393" s="5">
        <v>168</v>
      </c>
      <c r="G393" s="6">
        <v>5399.7</v>
      </c>
      <c r="H393" s="12">
        <f>G393*0.1</f>
        <v>539.97</v>
      </c>
      <c r="I393" s="13">
        <f>G393*0.15</f>
        <v>809.95499999999993</v>
      </c>
      <c r="J393" s="13">
        <f>G393+H393+I393</f>
        <v>6749.625</v>
      </c>
      <c r="K393" s="13">
        <f>J393*1.1</f>
        <v>7424.5875000000005</v>
      </c>
      <c r="L393" s="7"/>
      <c r="M393" s="4" t="s">
        <v>1144</v>
      </c>
      <c r="N393" s="7" t="s">
        <v>1303</v>
      </c>
      <c r="O393" s="8" t="s">
        <v>1305</v>
      </c>
      <c r="P393" s="10">
        <v>45845</v>
      </c>
    </row>
    <row r="394" spans="1:16" ht="120" x14ac:dyDescent="0.2">
      <c r="A394" s="3" t="s">
        <v>137</v>
      </c>
      <c r="B394" s="4" t="s">
        <v>952</v>
      </c>
      <c r="C394" s="4" t="s">
        <v>989</v>
      </c>
      <c r="D394" s="4" t="s">
        <v>328</v>
      </c>
      <c r="E394" s="4" t="s">
        <v>450</v>
      </c>
      <c r="F394" s="5">
        <v>56</v>
      </c>
      <c r="G394" s="6">
        <v>1793.6</v>
      </c>
      <c r="H394" s="12">
        <f>G394*0.1</f>
        <v>179.36</v>
      </c>
      <c r="I394" s="13">
        <f>G394*0.15</f>
        <v>269.03999999999996</v>
      </c>
      <c r="J394" s="13">
        <f>G394+H394+I394</f>
        <v>2242</v>
      </c>
      <c r="K394" s="13">
        <f>J394*1.1</f>
        <v>2466.2000000000003</v>
      </c>
      <c r="L394" s="7"/>
      <c r="M394" s="4" t="s">
        <v>1144</v>
      </c>
      <c r="N394" s="7" t="s">
        <v>1303</v>
      </c>
      <c r="O394" s="8" t="s">
        <v>1304</v>
      </c>
      <c r="P394" s="10">
        <v>45845</v>
      </c>
    </row>
    <row r="395" spans="1:16" ht="120" x14ac:dyDescent="0.2">
      <c r="A395" s="3" t="s">
        <v>137</v>
      </c>
      <c r="B395" s="4" t="s">
        <v>137</v>
      </c>
      <c r="C395" s="4" t="s">
        <v>1285</v>
      </c>
      <c r="D395" s="4" t="s">
        <v>313</v>
      </c>
      <c r="E395" s="4" t="s">
        <v>450</v>
      </c>
      <c r="F395" s="5">
        <v>60</v>
      </c>
      <c r="G395" s="6">
        <v>3157.11</v>
      </c>
      <c r="H395" s="12">
        <f>G395*0.1</f>
        <v>315.71100000000001</v>
      </c>
      <c r="I395" s="13">
        <f>G395*0.15</f>
        <v>473.56650000000002</v>
      </c>
      <c r="J395" s="13">
        <f>G395+H395+I395</f>
        <v>3946.3874999999998</v>
      </c>
      <c r="K395" s="13">
        <f>J395*1.1</f>
        <v>4341.0262499999999</v>
      </c>
      <c r="L395" s="7"/>
      <c r="M395" s="4" t="s">
        <v>1282</v>
      </c>
      <c r="N395" s="7" t="s">
        <v>1283</v>
      </c>
      <c r="O395" s="8" t="s">
        <v>1286</v>
      </c>
      <c r="P395" s="10">
        <v>45841</v>
      </c>
    </row>
    <row r="396" spans="1:16" ht="120" x14ac:dyDescent="0.2">
      <c r="A396" s="3" t="s">
        <v>137</v>
      </c>
      <c r="B396" s="4" t="s">
        <v>1198</v>
      </c>
      <c r="C396" s="4" t="s">
        <v>1097</v>
      </c>
      <c r="D396" s="4" t="s">
        <v>302</v>
      </c>
      <c r="E396" s="4" t="s">
        <v>450</v>
      </c>
      <c r="F396" s="5">
        <v>56</v>
      </c>
      <c r="G396" s="6">
        <v>1793.65</v>
      </c>
      <c r="H396" s="12">
        <f>G396*0.1</f>
        <v>179.36500000000001</v>
      </c>
      <c r="I396" s="13">
        <f>G396*0.15</f>
        <v>269.04750000000001</v>
      </c>
      <c r="J396" s="13">
        <f>G396+H396+I396</f>
        <v>2242.0625</v>
      </c>
      <c r="K396" s="13">
        <f>J396*1.1</f>
        <v>2466.2687500000002</v>
      </c>
      <c r="L396" s="7"/>
      <c r="M396" s="4" t="s">
        <v>1199</v>
      </c>
      <c r="N396" s="7" t="s">
        <v>1200</v>
      </c>
      <c r="O396" s="8" t="s">
        <v>1201</v>
      </c>
      <c r="P396" s="10">
        <v>45840</v>
      </c>
    </row>
    <row r="397" spans="1:16" ht="120" x14ac:dyDescent="0.2">
      <c r="A397" s="3" t="s">
        <v>137</v>
      </c>
      <c r="B397" s="4" t="s">
        <v>1198</v>
      </c>
      <c r="C397" s="4" t="s">
        <v>1098</v>
      </c>
      <c r="D397" s="4" t="s">
        <v>302</v>
      </c>
      <c r="E397" s="4" t="s">
        <v>450</v>
      </c>
      <c r="F397" s="5">
        <v>56</v>
      </c>
      <c r="G397" s="6">
        <v>2963.21</v>
      </c>
      <c r="H397" s="12">
        <f>G397*0.1</f>
        <v>296.32100000000003</v>
      </c>
      <c r="I397" s="13">
        <f>G397*0.15</f>
        <v>444.48149999999998</v>
      </c>
      <c r="J397" s="13">
        <f>G397+H397+I397</f>
        <v>3704.0124999999998</v>
      </c>
      <c r="K397" s="13">
        <f>J397*1.1</f>
        <v>4074.4137500000002</v>
      </c>
      <c r="L397" s="7"/>
      <c r="M397" s="4" t="s">
        <v>1199</v>
      </c>
      <c r="N397" s="7" t="s">
        <v>1200</v>
      </c>
      <c r="O397" s="8" t="s">
        <v>1202</v>
      </c>
      <c r="P397" s="10">
        <v>45840</v>
      </c>
    </row>
    <row r="398" spans="1:16" ht="120" x14ac:dyDescent="0.2">
      <c r="A398" s="3" t="s">
        <v>137</v>
      </c>
      <c r="B398" s="4" t="s">
        <v>1198</v>
      </c>
      <c r="C398" s="4" t="s">
        <v>1203</v>
      </c>
      <c r="D398" s="4" t="s">
        <v>302</v>
      </c>
      <c r="E398" s="4" t="s">
        <v>450</v>
      </c>
      <c r="F398" s="5">
        <v>168</v>
      </c>
      <c r="G398" s="6">
        <v>8790.2099999999991</v>
      </c>
      <c r="H398" s="12">
        <f>G398*0.1</f>
        <v>879.02099999999996</v>
      </c>
      <c r="I398" s="13">
        <f>G398*0.15</f>
        <v>1318.5314999999998</v>
      </c>
      <c r="J398" s="13">
        <f>G398+H398+I398</f>
        <v>10987.762499999999</v>
      </c>
      <c r="K398" s="13">
        <f>J398*1.1</f>
        <v>12086.53875</v>
      </c>
      <c r="L398" s="7"/>
      <c r="M398" s="4" t="s">
        <v>1199</v>
      </c>
      <c r="N398" s="7" t="s">
        <v>1200</v>
      </c>
      <c r="O398" s="8" t="s">
        <v>1204</v>
      </c>
      <c r="P398" s="10">
        <v>45840</v>
      </c>
    </row>
    <row r="399" spans="1:16" ht="120" x14ac:dyDescent="0.2">
      <c r="A399" s="3" t="s">
        <v>53</v>
      </c>
      <c r="B399" s="4" t="s">
        <v>83</v>
      </c>
      <c r="C399" s="4" t="s">
        <v>316</v>
      </c>
      <c r="D399" s="4" t="s">
        <v>271</v>
      </c>
      <c r="E399" s="4" t="s">
        <v>140</v>
      </c>
      <c r="F399" s="5">
        <v>30</v>
      </c>
      <c r="G399" s="6">
        <v>389.93</v>
      </c>
      <c r="H399" s="12">
        <f>G399*0.14</f>
        <v>54.590200000000003</v>
      </c>
      <c r="I399" s="13">
        <f>G399*0.22</f>
        <v>85.784599999999998</v>
      </c>
      <c r="J399" s="13">
        <f>G399+H399+I399</f>
        <v>530.3048</v>
      </c>
      <c r="K399" s="13">
        <f>J399*1.1</f>
        <v>583.33528000000001</v>
      </c>
      <c r="L399" s="7"/>
      <c r="M399" s="4" t="s">
        <v>84</v>
      </c>
      <c r="N399" s="7" t="s">
        <v>1406</v>
      </c>
      <c r="O399" s="8" t="s">
        <v>1407</v>
      </c>
      <c r="P399" s="10">
        <v>45842</v>
      </c>
    </row>
    <row r="400" spans="1:16" ht="120" x14ac:dyDescent="0.2">
      <c r="A400" s="3" t="s">
        <v>53</v>
      </c>
      <c r="B400" s="4" t="s">
        <v>83</v>
      </c>
      <c r="C400" s="4" t="s">
        <v>304</v>
      </c>
      <c r="D400" s="4" t="s">
        <v>271</v>
      </c>
      <c r="E400" s="4" t="s">
        <v>140</v>
      </c>
      <c r="F400" s="5">
        <v>30</v>
      </c>
      <c r="G400" s="6">
        <v>753.27</v>
      </c>
      <c r="H400" s="12">
        <f>G400*0.1</f>
        <v>75.326999999999998</v>
      </c>
      <c r="I400" s="13">
        <f>G400*0.15</f>
        <v>112.9905</v>
      </c>
      <c r="J400" s="13">
        <f>G400+H400+I400</f>
        <v>941.58749999999998</v>
      </c>
      <c r="K400" s="13">
        <f>J400*1.1</f>
        <v>1035.7462500000001</v>
      </c>
      <c r="L400" s="7"/>
      <c r="M400" s="4" t="s">
        <v>84</v>
      </c>
      <c r="N400" s="7" t="s">
        <v>1406</v>
      </c>
      <c r="O400" s="8" t="s">
        <v>1408</v>
      </c>
      <c r="P400" s="10">
        <v>45842</v>
      </c>
    </row>
    <row r="401" spans="1:16" ht="90" x14ac:dyDescent="0.2">
      <c r="A401" s="3" t="s">
        <v>111</v>
      </c>
      <c r="B401" s="4" t="s">
        <v>111</v>
      </c>
      <c r="C401" s="4" t="s">
        <v>144</v>
      </c>
      <c r="D401" s="4" t="s">
        <v>303</v>
      </c>
      <c r="E401" s="4" t="s">
        <v>145</v>
      </c>
      <c r="F401" s="5">
        <v>10</v>
      </c>
      <c r="G401" s="6">
        <v>385.82</v>
      </c>
      <c r="H401" s="12">
        <f>G401*0.14</f>
        <v>54.014800000000001</v>
      </c>
      <c r="I401" s="13">
        <f>G401*0.22</f>
        <v>84.880399999999995</v>
      </c>
      <c r="J401" s="13">
        <f>G401+H401+I401</f>
        <v>524.71519999999998</v>
      </c>
      <c r="K401" s="13">
        <f>J401*1.1</f>
        <v>577.18672000000004</v>
      </c>
      <c r="L401" s="7"/>
      <c r="M401" s="4" t="s">
        <v>352</v>
      </c>
      <c r="N401" s="7" t="s">
        <v>1314</v>
      </c>
      <c r="O401" s="8" t="s">
        <v>965</v>
      </c>
      <c r="P401" s="10">
        <v>45841</v>
      </c>
    </row>
    <row r="402" spans="1:16" ht="90" x14ac:dyDescent="0.2">
      <c r="A402" s="3" t="s">
        <v>111</v>
      </c>
      <c r="B402" s="4" t="s">
        <v>111</v>
      </c>
      <c r="C402" s="4" t="s">
        <v>214</v>
      </c>
      <c r="D402" s="4" t="s">
        <v>303</v>
      </c>
      <c r="E402" s="4" t="s">
        <v>145</v>
      </c>
      <c r="F402" s="5">
        <v>20</v>
      </c>
      <c r="G402" s="6">
        <v>769.97</v>
      </c>
      <c r="H402" s="12">
        <f>G402*0.1</f>
        <v>76.997000000000014</v>
      </c>
      <c r="I402" s="13">
        <f>G402*0.15</f>
        <v>115.49549999999999</v>
      </c>
      <c r="J402" s="13">
        <f>G402+H402+I402</f>
        <v>962.46250000000009</v>
      </c>
      <c r="K402" s="13">
        <f>J402*1.1</f>
        <v>1058.7087500000002</v>
      </c>
      <c r="L402" s="7"/>
      <c r="M402" s="4" t="s">
        <v>352</v>
      </c>
      <c r="N402" s="7" t="s">
        <v>1314</v>
      </c>
      <c r="O402" s="8" t="s">
        <v>991</v>
      </c>
      <c r="P402" s="10">
        <v>45841</v>
      </c>
    </row>
    <row r="403" spans="1:16" ht="75" x14ac:dyDescent="0.2">
      <c r="A403" s="3" t="s">
        <v>65</v>
      </c>
      <c r="B403" s="4" t="s">
        <v>906</v>
      </c>
      <c r="C403" s="4" t="s">
        <v>446</v>
      </c>
      <c r="D403" s="4" t="s">
        <v>907</v>
      </c>
      <c r="E403" s="4" t="s">
        <v>123</v>
      </c>
      <c r="F403" s="5">
        <v>5</v>
      </c>
      <c r="G403" s="6">
        <v>552.48</v>
      </c>
      <c r="H403" s="12">
        <f>G403*0.1</f>
        <v>55.248000000000005</v>
      </c>
      <c r="I403" s="13">
        <f>G403*0.15</f>
        <v>82.872</v>
      </c>
      <c r="J403" s="13">
        <f>G403+H403+I403</f>
        <v>690.6</v>
      </c>
      <c r="K403" s="13">
        <f>J403*1.1</f>
        <v>759.66000000000008</v>
      </c>
      <c r="L403" s="7"/>
      <c r="M403" s="4" t="s">
        <v>770</v>
      </c>
      <c r="N403" s="7" t="s">
        <v>1552</v>
      </c>
      <c r="O403" s="8" t="s">
        <v>1162</v>
      </c>
      <c r="P403" s="10">
        <v>45845</v>
      </c>
    </row>
    <row r="404" spans="1:16" ht="75" x14ac:dyDescent="0.2">
      <c r="A404" s="3" t="s">
        <v>65</v>
      </c>
      <c r="B404" s="4" t="s">
        <v>906</v>
      </c>
      <c r="C404" s="4" t="s">
        <v>446</v>
      </c>
      <c r="D404" s="4" t="s">
        <v>907</v>
      </c>
      <c r="E404" s="4" t="s">
        <v>123</v>
      </c>
      <c r="F404" s="5">
        <v>5</v>
      </c>
      <c r="G404" s="6">
        <v>552.48</v>
      </c>
      <c r="H404" s="12">
        <f>G404*0.1</f>
        <v>55.248000000000005</v>
      </c>
      <c r="I404" s="13">
        <f>G404*0.15</f>
        <v>82.872</v>
      </c>
      <c r="J404" s="13">
        <f>G404+H404+I404</f>
        <v>690.6</v>
      </c>
      <c r="K404" s="13">
        <f>J404*1.1</f>
        <v>759.66000000000008</v>
      </c>
      <c r="L404" s="7"/>
      <c r="M404" s="4" t="s">
        <v>1081</v>
      </c>
      <c r="N404" s="7" t="s">
        <v>1552</v>
      </c>
      <c r="O404" s="8" t="s">
        <v>1082</v>
      </c>
      <c r="P404" s="10">
        <v>45845</v>
      </c>
    </row>
    <row r="405" spans="1:16" ht="90" x14ac:dyDescent="0.2">
      <c r="A405" s="3" t="s">
        <v>65</v>
      </c>
      <c r="B405" s="4" t="s">
        <v>906</v>
      </c>
      <c r="C405" s="4" t="s">
        <v>446</v>
      </c>
      <c r="D405" s="4" t="s">
        <v>830</v>
      </c>
      <c r="E405" s="4" t="s">
        <v>123</v>
      </c>
      <c r="F405" s="5">
        <v>5</v>
      </c>
      <c r="G405" s="6">
        <v>552.48</v>
      </c>
      <c r="H405" s="12">
        <f>G405*0.1</f>
        <v>55.248000000000005</v>
      </c>
      <c r="I405" s="13">
        <f>G405*0.15</f>
        <v>82.872</v>
      </c>
      <c r="J405" s="13">
        <f>G405+H405+I405</f>
        <v>690.6</v>
      </c>
      <c r="K405" s="13">
        <f>J405*1.1</f>
        <v>759.66000000000008</v>
      </c>
      <c r="L405" s="7"/>
      <c r="M405" s="4" t="s">
        <v>770</v>
      </c>
      <c r="N405" s="7" t="s">
        <v>1552</v>
      </c>
      <c r="O405" s="8" t="s">
        <v>771</v>
      </c>
      <c r="P405" s="10">
        <v>45845</v>
      </c>
    </row>
    <row r="406" spans="1:16" ht="90" x14ac:dyDescent="0.2">
      <c r="A406" s="3" t="s">
        <v>65</v>
      </c>
      <c r="B406" s="4" t="s">
        <v>906</v>
      </c>
      <c r="C406" s="4" t="s">
        <v>446</v>
      </c>
      <c r="D406" s="4" t="s">
        <v>830</v>
      </c>
      <c r="E406" s="4" t="s">
        <v>123</v>
      </c>
      <c r="F406" s="5">
        <v>5</v>
      </c>
      <c r="G406" s="6">
        <v>552.48</v>
      </c>
      <c r="H406" s="12">
        <f>G406*0.1</f>
        <v>55.248000000000005</v>
      </c>
      <c r="I406" s="13">
        <f>G406*0.15</f>
        <v>82.872</v>
      </c>
      <c r="J406" s="13">
        <f>G406+H406+I406</f>
        <v>690.6</v>
      </c>
      <c r="K406" s="13">
        <f>J406*1.1</f>
        <v>759.66000000000008</v>
      </c>
      <c r="L406" s="7"/>
      <c r="M406" s="4" t="s">
        <v>1081</v>
      </c>
      <c r="N406" s="7" t="s">
        <v>1552</v>
      </c>
      <c r="O406" s="8" t="s">
        <v>921</v>
      </c>
      <c r="P406" s="10">
        <v>45845</v>
      </c>
    </row>
    <row r="407" spans="1:16" ht="120" x14ac:dyDescent="0.2">
      <c r="A407" s="3" t="s">
        <v>116</v>
      </c>
      <c r="B407" s="4" t="s">
        <v>1156</v>
      </c>
      <c r="C407" s="4" t="s">
        <v>1206</v>
      </c>
      <c r="D407" s="4" t="s">
        <v>322</v>
      </c>
      <c r="E407" s="4" t="s">
        <v>192</v>
      </c>
      <c r="F407" s="5">
        <v>120</v>
      </c>
      <c r="G407" s="6">
        <v>1568.36</v>
      </c>
      <c r="H407" s="12">
        <f>G407*0.1</f>
        <v>156.83600000000001</v>
      </c>
      <c r="I407" s="13">
        <f>G407*0.15</f>
        <v>235.25399999999996</v>
      </c>
      <c r="J407" s="13">
        <f>G407+H407+I407</f>
        <v>1960.4499999999998</v>
      </c>
      <c r="K407" s="13">
        <f>J407*1.1</f>
        <v>2156.4949999999999</v>
      </c>
      <c r="L407" s="7"/>
      <c r="M407" s="4" t="s">
        <v>1157</v>
      </c>
      <c r="N407" s="7" t="s">
        <v>1530</v>
      </c>
      <c r="O407" s="8" t="s">
        <v>1531</v>
      </c>
      <c r="P407" s="10">
        <v>45842</v>
      </c>
    </row>
    <row r="408" spans="1:16" ht="120" x14ac:dyDescent="0.2">
      <c r="A408" s="3" t="s">
        <v>116</v>
      </c>
      <c r="B408" s="4" t="s">
        <v>1156</v>
      </c>
      <c r="C408" s="4" t="s">
        <v>689</v>
      </c>
      <c r="D408" s="4" t="s">
        <v>322</v>
      </c>
      <c r="E408" s="4" t="s">
        <v>192</v>
      </c>
      <c r="F408" s="5">
        <v>120</v>
      </c>
      <c r="G408" s="6">
        <v>3136.72</v>
      </c>
      <c r="H408" s="12">
        <f>G408*0.1</f>
        <v>313.67200000000003</v>
      </c>
      <c r="I408" s="13">
        <f>G408*0.15</f>
        <v>470.50799999999992</v>
      </c>
      <c r="J408" s="13">
        <f>G408+H408+I408</f>
        <v>3920.8999999999996</v>
      </c>
      <c r="K408" s="13">
        <f>J408*1.1</f>
        <v>4312.99</v>
      </c>
      <c r="L408" s="7"/>
      <c r="M408" s="4" t="s">
        <v>1157</v>
      </c>
      <c r="N408" s="7" t="s">
        <v>1530</v>
      </c>
      <c r="O408" s="8" t="s">
        <v>1532</v>
      </c>
      <c r="P408" s="10">
        <v>45842</v>
      </c>
    </row>
    <row r="409" spans="1:16" ht="120" x14ac:dyDescent="0.2">
      <c r="A409" s="3" t="s">
        <v>116</v>
      </c>
      <c r="B409" s="4" t="s">
        <v>1154</v>
      </c>
      <c r="C409" s="4" t="s">
        <v>1206</v>
      </c>
      <c r="D409" s="4" t="s">
        <v>789</v>
      </c>
      <c r="E409" s="4" t="s">
        <v>192</v>
      </c>
      <c r="F409" s="5">
        <v>120</v>
      </c>
      <c r="G409" s="6">
        <v>1568.36</v>
      </c>
      <c r="H409" s="12">
        <f>G409*0.1</f>
        <v>156.83600000000001</v>
      </c>
      <c r="I409" s="13">
        <f>G409*0.15</f>
        <v>235.25399999999996</v>
      </c>
      <c r="J409" s="13">
        <f>G409+H409+I409</f>
        <v>1960.4499999999998</v>
      </c>
      <c r="K409" s="13">
        <f>J409*1.1</f>
        <v>2156.4949999999999</v>
      </c>
      <c r="L409" s="7"/>
      <c r="M409" s="4" t="s">
        <v>1155</v>
      </c>
      <c r="N409" s="7" t="s">
        <v>1207</v>
      </c>
      <c r="O409" s="8" t="s">
        <v>1208</v>
      </c>
      <c r="P409" s="10">
        <v>45840</v>
      </c>
    </row>
    <row r="410" spans="1:16" ht="120" x14ac:dyDescent="0.2">
      <c r="A410" s="3" t="s">
        <v>116</v>
      </c>
      <c r="B410" s="4" t="s">
        <v>1154</v>
      </c>
      <c r="C410" s="4" t="s">
        <v>689</v>
      </c>
      <c r="D410" s="4" t="s">
        <v>789</v>
      </c>
      <c r="E410" s="4" t="s">
        <v>192</v>
      </c>
      <c r="F410" s="5">
        <v>120</v>
      </c>
      <c r="G410" s="6">
        <v>3136.72</v>
      </c>
      <c r="H410" s="12">
        <f>G410*0.1</f>
        <v>313.67200000000003</v>
      </c>
      <c r="I410" s="13">
        <f>G410*0.15</f>
        <v>470.50799999999992</v>
      </c>
      <c r="J410" s="13">
        <f>G410+H410+I410</f>
        <v>3920.8999999999996</v>
      </c>
      <c r="K410" s="13">
        <f>J410*1.1</f>
        <v>4312.99</v>
      </c>
      <c r="L410" s="7"/>
      <c r="M410" s="4" t="s">
        <v>1155</v>
      </c>
      <c r="N410" s="7" t="s">
        <v>1207</v>
      </c>
      <c r="O410" s="8" t="s">
        <v>1209</v>
      </c>
      <c r="P410" s="10">
        <v>45840</v>
      </c>
    </row>
    <row r="411" spans="1:16" ht="90" x14ac:dyDescent="0.2">
      <c r="A411" s="3" t="s">
        <v>116</v>
      </c>
      <c r="B411" s="4" t="s">
        <v>587</v>
      </c>
      <c r="C411" s="4" t="s">
        <v>224</v>
      </c>
      <c r="D411" s="4" t="s">
        <v>331</v>
      </c>
      <c r="E411" s="4" t="s">
        <v>192</v>
      </c>
      <c r="F411" s="5">
        <v>100</v>
      </c>
      <c r="G411" s="6">
        <v>1231.3699999999999</v>
      </c>
      <c r="H411" s="12">
        <f>G411*0.1</f>
        <v>123.137</v>
      </c>
      <c r="I411" s="13">
        <f>G411*0.15</f>
        <v>184.70549999999997</v>
      </c>
      <c r="J411" s="13">
        <f>G411+H411+I411</f>
        <v>1539.2124999999999</v>
      </c>
      <c r="K411" s="13">
        <f>J411*1.1</f>
        <v>1693.13375</v>
      </c>
      <c r="L411" s="7"/>
      <c r="M411" s="4" t="s">
        <v>588</v>
      </c>
      <c r="N411" s="7" t="s">
        <v>1216</v>
      </c>
      <c r="O411" s="8" t="s">
        <v>589</v>
      </c>
      <c r="P411" s="10">
        <v>45841</v>
      </c>
    </row>
    <row r="412" spans="1:16" ht="90" x14ac:dyDescent="0.2">
      <c r="A412" s="3" t="s">
        <v>116</v>
      </c>
      <c r="B412" s="4" t="s">
        <v>587</v>
      </c>
      <c r="C412" s="4" t="s">
        <v>224</v>
      </c>
      <c r="D412" s="4" t="s">
        <v>331</v>
      </c>
      <c r="E412" s="4" t="s">
        <v>192</v>
      </c>
      <c r="F412" s="5">
        <v>100</v>
      </c>
      <c r="G412" s="6">
        <v>1231.3699999999999</v>
      </c>
      <c r="H412" s="12">
        <f>G412*0.1</f>
        <v>123.137</v>
      </c>
      <c r="I412" s="13">
        <f>G412*0.15</f>
        <v>184.70549999999997</v>
      </c>
      <c r="J412" s="13">
        <f>G412+H412+I412</f>
        <v>1539.2124999999999</v>
      </c>
      <c r="K412" s="13">
        <f>J412*1.1</f>
        <v>1693.13375</v>
      </c>
      <c r="L412" s="7"/>
      <c r="M412" s="4" t="s">
        <v>840</v>
      </c>
      <c r="N412" s="7" t="s">
        <v>1216</v>
      </c>
      <c r="O412" s="8" t="s">
        <v>846</v>
      </c>
      <c r="P412" s="10">
        <v>45841</v>
      </c>
    </row>
    <row r="413" spans="1:16" ht="75" x14ac:dyDescent="0.2">
      <c r="A413" s="3" t="s">
        <v>116</v>
      </c>
      <c r="B413" s="4" t="s">
        <v>587</v>
      </c>
      <c r="C413" s="4" t="s">
        <v>224</v>
      </c>
      <c r="D413" s="4" t="s">
        <v>583</v>
      </c>
      <c r="E413" s="4" t="s">
        <v>192</v>
      </c>
      <c r="F413" s="5">
        <v>100</v>
      </c>
      <c r="G413" s="6">
        <v>1231.3699999999999</v>
      </c>
      <c r="H413" s="12">
        <f>G413*0.1</f>
        <v>123.137</v>
      </c>
      <c r="I413" s="13">
        <f>G413*0.15</f>
        <v>184.70549999999997</v>
      </c>
      <c r="J413" s="13">
        <f>G413+H413+I413</f>
        <v>1539.2124999999999</v>
      </c>
      <c r="K413" s="13">
        <f>J413*1.1</f>
        <v>1693.13375</v>
      </c>
      <c r="L413" s="7"/>
      <c r="M413" s="4" t="s">
        <v>588</v>
      </c>
      <c r="N413" s="7" t="s">
        <v>1216</v>
      </c>
      <c r="O413" s="8" t="s">
        <v>609</v>
      </c>
      <c r="P413" s="10">
        <v>45841</v>
      </c>
    </row>
    <row r="414" spans="1:16" ht="75" x14ac:dyDescent="0.2">
      <c r="A414" s="3" t="s">
        <v>116</v>
      </c>
      <c r="B414" s="4" t="s">
        <v>587</v>
      </c>
      <c r="C414" s="4" t="s">
        <v>224</v>
      </c>
      <c r="D414" s="4" t="s">
        <v>583</v>
      </c>
      <c r="E414" s="4" t="s">
        <v>192</v>
      </c>
      <c r="F414" s="5">
        <v>100</v>
      </c>
      <c r="G414" s="6">
        <v>1231.3699999999999</v>
      </c>
      <c r="H414" s="12">
        <f>G414*0.1</f>
        <v>123.137</v>
      </c>
      <c r="I414" s="13">
        <f>G414*0.15</f>
        <v>184.70549999999997</v>
      </c>
      <c r="J414" s="13">
        <f>G414+H414+I414</f>
        <v>1539.2124999999999</v>
      </c>
      <c r="K414" s="13">
        <f>J414*1.1</f>
        <v>1693.13375</v>
      </c>
      <c r="L414" s="7"/>
      <c r="M414" s="4" t="s">
        <v>840</v>
      </c>
      <c r="N414" s="7" t="s">
        <v>1216</v>
      </c>
      <c r="O414" s="8" t="s">
        <v>841</v>
      </c>
      <c r="P414" s="10">
        <v>45841</v>
      </c>
    </row>
    <row r="415" spans="1:16" ht="90" x14ac:dyDescent="0.2">
      <c r="A415" s="3" t="s">
        <v>116</v>
      </c>
      <c r="B415" s="4" t="s">
        <v>587</v>
      </c>
      <c r="C415" s="4" t="s">
        <v>191</v>
      </c>
      <c r="D415" s="4" t="s">
        <v>331</v>
      </c>
      <c r="E415" s="4" t="s">
        <v>192</v>
      </c>
      <c r="F415" s="5">
        <v>50</v>
      </c>
      <c r="G415" s="6">
        <v>649.25</v>
      </c>
      <c r="H415" s="12">
        <f>G415*0.1</f>
        <v>64.924999999999997</v>
      </c>
      <c r="I415" s="13">
        <f>G415*0.15</f>
        <v>97.387500000000003</v>
      </c>
      <c r="J415" s="13">
        <f>G415+H415+I415</f>
        <v>811.5625</v>
      </c>
      <c r="K415" s="13">
        <f>J415*1.1</f>
        <v>892.71875000000011</v>
      </c>
      <c r="L415" s="7"/>
      <c r="M415" s="4" t="s">
        <v>588</v>
      </c>
      <c r="N415" s="7" t="s">
        <v>1216</v>
      </c>
      <c r="O415" s="8" t="s">
        <v>590</v>
      </c>
      <c r="P415" s="10">
        <v>45841</v>
      </c>
    </row>
    <row r="416" spans="1:16" ht="90" x14ac:dyDescent="0.2">
      <c r="A416" s="3" t="s">
        <v>116</v>
      </c>
      <c r="B416" s="4" t="s">
        <v>587</v>
      </c>
      <c r="C416" s="4" t="s">
        <v>191</v>
      </c>
      <c r="D416" s="4" t="s">
        <v>331</v>
      </c>
      <c r="E416" s="4" t="s">
        <v>192</v>
      </c>
      <c r="F416" s="5">
        <v>50</v>
      </c>
      <c r="G416" s="6">
        <v>649.25</v>
      </c>
      <c r="H416" s="12">
        <f>G416*0.1</f>
        <v>64.924999999999997</v>
      </c>
      <c r="I416" s="13">
        <f>G416*0.15</f>
        <v>97.387500000000003</v>
      </c>
      <c r="J416" s="13">
        <f>G416+H416+I416</f>
        <v>811.5625</v>
      </c>
      <c r="K416" s="13">
        <f>J416*1.1</f>
        <v>892.71875000000011</v>
      </c>
      <c r="L416" s="7"/>
      <c r="M416" s="4" t="s">
        <v>840</v>
      </c>
      <c r="N416" s="7" t="s">
        <v>1216</v>
      </c>
      <c r="O416" s="8" t="s">
        <v>847</v>
      </c>
      <c r="P416" s="10">
        <v>45841</v>
      </c>
    </row>
    <row r="417" spans="1:16" ht="75" x14ac:dyDescent="0.2">
      <c r="A417" s="3" t="s">
        <v>116</v>
      </c>
      <c r="B417" s="4" t="s">
        <v>587</v>
      </c>
      <c r="C417" s="4" t="s">
        <v>191</v>
      </c>
      <c r="D417" s="4" t="s">
        <v>583</v>
      </c>
      <c r="E417" s="4" t="s">
        <v>192</v>
      </c>
      <c r="F417" s="5">
        <v>50</v>
      </c>
      <c r="G417" s="6">
        <v>649.25</v>
      </c>
      <c r="H417" s="12">
        <f>G417*0.1</f>
        <v>64.924999999999997</v>
      </c>
      <c r="I417" s="13">
        <f>G417*0.15</f>
        <v>97.387500000000003</v>
      </c>
      <c r="J417" s="13">
        <f>G417+H417+I417</f>
        <v>811.5625</v>
      </c>
      <c r="K417" s="13">
        <f>J417*1.1</f>
        <v>892.71875000000011</v>
      </c>
      <c r="L417" s="7"/>
      <c r="M417" s="4" t="s">
        <v>588</v>
      </c>
      <c r="N417" s="7" t="s">
        <v>1216</v>
      </c>
      <c r="O417" s="8" t="s">
        <v>610</v>
      </c>
      <c r="P417" s="10">
        <v>45841</v>
      </c>
    </row>
    <row r="418" spans="1:16" ht="75" x14ac:dyDescent="0.2">
      <c r="A418" s="3" t="s">
        <v>116</v>
      </c>
      <c r="B418" s="4" t="s">
        <v>587</v>
      </c>
      <c r="C418" s="4" t="s">
        <v>191</v>
      </c>
      <c r="D418" s="4" t="s">
        <v>583</v>
      </c>
      <c r="E418" s="4" t="s">
        <v>192</v>
      </c>
      <c r="F418" s="5">
        <v>50</v>
      </c>
      <c r="G418" s="6">
        <v>649.25</v>
      </c>
      <c r="H418" s="12">
        <f>G418*0.1</f>
        <v>64.924999999999997</v>
      </c>
      <c r="I418" s="13">
        <f>G418*0.15</f>
        <v>97.387500000000003</v>
      </c>
      <c r="J418" s="13">
        <f>G418+H418+I418</f>
        <v>811.5625</v>
      </c>
      <c r="K418" s="13">
        <f>J418*1.1</f>
        <v>892.71875000000011</v>
      </c>
      <c r="L418" s="7"/>
      <c r="M418" s="4" t="s">
        <v>840</v>
      </c>
      <c r="N418" s="7" t="s">
        <v>1216</v>
      </c>
      <c r="O418" s="8" t="s">
        <v>842</v>
      </c>
      <c r="P418" s="10">
        <v>45841</v>
      </c>
    </row>
    <row r="419" spans="1:16" ht="345" x14ac:dyDescent="0.2">
      <c r="A419" s="3" t="s">
        <v>243</v>
      </c>
      <c r="B419" s="4" t="s">
        <v>382</v>
      </c>
      <c r="C419" s="4" t="s">
        <v>1184</v>
      </c>
      <c r="D419" s="4" t="s">
        <v>394</v>
      </c>
      <c r="E419" s="4" t="s">
        <v>495</v>
      </c>
      <c r="F419" s="5">
        <v>1</v>
      </c>
      <c r="G419" s="6">
        <v>14020</v>
      </c>
      <c r="H419" s="12">
        <f>G419*0.1</f>
        <v>1402</v>
      </c>
      <c r="I419" s="13">
        <f>G419*0.15</f>
        <v>2103</v>
      </c>
      <c r="J419" s="13">
        <f>G419+H419+I419</f>
        <v>17525</v>
      </c>
      <c r="K419" s="13">
        <f>J419*1.1</f>
        <v>19277.5</v>
      </c>
      <c r="L419" s="7"/>
      <c r="M419" s="4" t="s">
        <v>383</v>
      </c>
      <c r="N419" s="7" t="s">
        <v>1183</v>
      </c>
      <c r="O419" s="8" t="s">
        <v>385</v>
      </c>
      <c r="P419" s="10">
        <v>45839</v>
      </c>
    </row>
    <row r="420" spans="1:16" ht="345" x14ac:dyDescent="0.2">
      <c r="A420" s="3" t="s">
        <v>243</v>
      </c>
      <c r="B420" s="4" t="s">
        <v>382</v>
      </c>
      <c r="C420" s="4" t="s">
        <v>1182</v>
      </c>
      <c r="D420" s="4" t="s">
        <v>394</v>
      </c>
      <c r="E420" s="4" t="s">
        <v>495</v>
      </c>
      <c r="F420" s="5">
        <v>1</v>
      </c>
      <c r="G420" s="6">
        <v>7010</v>
      </c>
      <c r="H420" s="12">
        <f>G420*0.1</f>
        <v>701</v>
      </c>
      <c r="I420" s="13">
        <f>G420*0.15</f>
        <v>1051.5</v>
      </c>
      <c r="J420" s="13">
        <f>G420+H420+I420</f>
        <v>8762.5</v>
      </c>
      <c r="K420" s="13">
        <f>J420*1.1</f>
        <v>9638.75</v>
      </c>
      <c r="L420" s="7"/>
      <c r="M420" s="4" t="s">
        <v>383</v>
      </c>
      <c r="N420" s="7" t="s">
        <v>1183</v>
      </c>
      <c r="O420" s="8" t="s">
        <v>384</v>
      </c>
      <c r="P420" s="10">
        <v>45839</v>
      </c>
    </row>
    <row r="421" spans="1:16" ht="270" x14ac:dyDescent="0.2">
      <c r="A421" s="3" t="s">
        <v>243</v>
      </c>
      <c r="B421" s="4" t="s">
        <v>456</v>
      </c>
      <c r="C421" s="4" t="s">
        <v>1024</v>
      </c>
      <c r="D421" s="4" t="s">
        <v>341</v>
      </c>
      <c r="E421" s="4" t="s">
        <v>495</v>
      </c>
      <c r="F421" s="5">
        <v>1</v>
      </c>
      <c r="G421" s="6">
        <v>20210</v>
      </c>
      <c r="H421" s="12">
        <f>G421*0.1</f>
        <v>2021</v>
      </c>
      <c r="I421" s="13">
        <f>G421*0.15</f>
        <v>3031.5</v>
      </c>
      <c r="J421" s="13">
        <f>G421+H421+I421</f>
        <v>25262.5</v>
      </c>
      <c r="K421" s="13">
        <f>J421*1.1</f>
        <v>27788.750000000004</v>
      </c>
      <c r="L421" s="7"/>
      <c r="M421" s="4" t="s">
        <v>1022</v>
      </c>
      <c r="N421" s="7" t="s">
        <v>1217</v>
      </c>
      <c r="O421" s="8" t="s">
        <v>1025</v>
      </c>
      <c r="P421" s="10">
        <v>45841</v>
      </c>
    </row>
    <row r="422" spans="1:16" ht="270" x14ac:dyDescent="0.2">
      <c r="A422" s="3" t="s">
        <v>243</v>
      </c>
      <c r="B422" s="4" t="s">
        <v>456</v>
      </c>
      <c r="C422" s="4" t="s">
        <v>1024</v>
      </c>
      <c r="D422" s="4" t="s">
        <v>834</v>
      </c>
      <c r="E422" s="4" t="s">
        <v>495</v>
      </c>
      <c r="F422" s="5">
        <v>1</v>
      </c>
      <c r="G422" s="6">
        <v>20210</v>
      </c>
      <c r="H422" s="12">
        <f>G422*0.1</f>
        <v>2021</v>
      </c>
      <c r="I422" s="13">
        <f>G422*0.15</f>
        <v>3031.5</v>
      </c>
      <c r="J422" s="13">
        <f>G422+H422+I422</f>
        <v>25262.5</v>
      </c>
      <c r="K422" s="13">
        <f>J422*1.1</f>
        <v>27788.750000000004</v>
      </c>
      <c r="L422" s="7"/>
      <c r="M422" s="4" t="s">
        <v>1022</v>
      </c>
      <c r="N422" s="7" t="s">
        <v>1217</v>
      </c>
      <c r="O422" s="8" t="s">
        <v>1028</v>
      </c>
      <c r="P422" s="10">
        <v>45841</v>
      </c>
    </row>
    <row r="423" spans="1:16" ht="270" x14ac:dyDescent="0.2">
      <c r="A423" s="3" t="s">
        <v>243</v>
      </c>
      <c r="B423" s="4" t="s">
        <v>456</v>
      </c>
      <c r="C423" s="4" t="s">
        <v>1218</v>
      </c>
      <c r="D423" s="4" t="s">
        <v>834</v>
      </c>
      <c r="E423" s="4" t="s">
        <v>495</v>
      </c>
      <c r="F423" s="5">
        <v>1</v>
      </c>
      <c r="G423" s="6">
        <v>5052.5</v>
      </c>
      <c r="H423" s="12">
        <f>G423*0.1</f>
        <v>505.25</v>
      </c>
      <c r="I423" s="13">
        <f>G423*0.15</f>
        <v>757.875</v>
      </c>
      <c r="J423" s="13">
        <f>G423+H423+I423</f>
        <v>6315.625</v>
      </c>
      <c r="K423" s="13">
        <f>J423*1.1</f>
        <v>6947.1875000000009</v>
      </c>
      <c r="L423" s="7"/>
      <c r="M423" s="4" t="s">
        <v>1022</v>
      </c>
      <c r="N423" s="7" t="s">
        <v>1217</v>
      </c>
      <c r="O423" s="8" t="s">
        <v>1026</v>
      </c>
      <c r="P423" s="10">
        <v>45841</v>
      </c>
    </row>
    <row r="424" spans="1:16" ht="270" x14ac:dyDescent="0.2">
      <c r="A424" s="3" t="s">
        <v>243</v>
      </c>
      <c r="B424" s="4" t="s">
        <v>456</v>
      </c>
      <c r="C424" s="4" t="s">
        <v>1021</v>
      </c>
      <c r="D424" s="4" t="s">
        <v>341</v>
      </c>
      <c r="E424" s="4" t="s">
        <v>495</v>
      </c>
      <c r="F424" s="5">
        <v>1</v>
      </c>
      <c r="G424" s="6">
        <v>10105</v>
      </c>
      <c r="H424" s="12">
        <f>G424*0.1</f>
        <v>1010.5</v>
      </c>
      <c r="I424" s="13">
        <f>G424*0.15</f>
        <v>1515.75</v>
      </c>
      <c r="J424" s="13">
        <f>G424+H424+I424</f>
        <v>12631.25</v>
      </c>
      <c r="K424" s="13">
        <f>J424*1.1</f>
        <v>13894.375000000002</v>
      </c>
      <c r="L424" s="7"/>
      <c r="M424" s="4" t="s">
        <v>1022</v>
      </c>
      <c r="N424" s="7" t="s">
        <v>1217</v>
      </c>
      <c r="O424" s="8" t="s">
        <v>1023</v>
      </c>
      <c r="P424" s="10">
        <v>45841</v>
      </c>
    </row>
    <row r="425" spans="1:16" ht="270" x14ac:dyDescent="0.2">
      <c r="A425" s="3" t="s">
        <v>243</v>
      </c>
      <c r="B425" s="4" t="s">
        <v>456</v>
      </c>
      <c r="C425" s="4" t="s">
        <v>1021</v>
      </c>
      <c r="D425" s="4" t="s">
        <v>834</v>
      </c>
      <c r="E425" s="4" t="s">
        <v>495</v>
      </c>
      <c r="F425" s="5">
        <v>1</v>
      </c>
      <c r="G425" s="6">
        <v>10105</v>
      </c>
      <c r="H425" s="12">
        <f>G425*0.1</f>
        <v>1010.5</v>
      </c>
      <c r="I425" s="13">
        <f>G425*0.15</f>
        <v>1515.75</v>
      </c>
      <c r="J425" s="13">
        <f>G425+H425+I425</f>
        <v>12631.25</v>
      </c>
      <c r="K425" s="13">
        <f>J425*1.1</f>
        <v>13894.375000000002</v>
      </c>
      <c r="L425" s="7"/>
      <c r="M425" s="4" t="s">
        <v>1022</v>
      </c>
      <c r="N425" s="7" t="s">
        <v>1217</v>
      </c>
      <c r="O425" s="8" t="s">
        <v>1027</v>
      </c>
      <c r="P425" s="10">
        <v>45841</v>
      </c>
    </row>
    <row r="426" spans="1:16" ht="285" x14ac:dyDescent="0.2">
      <c r="A426" s="3" t="s">
        <v>217</v>
      </c>
      <c r="B426" s="4" t="s">
        <v>470</v>
      </c>
      <c r="C426" s="4" t="s">
        <v>1189</v>
      </c>
      <c r="D426" s="4" t="s">
        <v>341</v>
      </c>
      <c r="E426" s="4" t="s">
        <v>218</v>
      </c>
      <c r="F426" s="5">
        <v>1</v>
      </c>
      <c r="G426" s="6">
        <v>18000</v>
      </c>
      <c r="H426" s="12">
        <f>G426*0.1</f>
        <v>1800</v>
      </c>
      <c r="I426" s="13">
        <f>G426*0.15</f>
        <v>2700</v>
      </c>
      <c r="J426" s="13">
        <f>G426+H426+I426</f>
        <v>22500</v>
      </c>
      <c r="K426" s="13">
        <f>J426*1.1</f>
        <v>24750.000000000004</v>
      </c>
      <c r="L426" s="7"/>
      <c r="M426" s="4" t="s">
        <v>471</v>
      </c>
      <c r="N426" s="7" t="s">
        <v>1187</v>
      </c>
      <c r="O426" s="8" t="s">
        <v>472</v>
      </c>
      <c r="P426" s="10">
        <v>45839</v>
      </c>
    </row>
    <row r="427" spans="1:16" ht="285" x14ac:dyDescent="0.2">
      <c r="A427" s="3" t="s">
        <v>217</v>
      </c>
      <c r="B427" s="4" t="s">
        <v>470</v>
      </c>
      <c r="C427" s="4" t="s">
        <v>1189</v>
      </c>
      <c r="D427" s="4" t="s">
        <v>1190</v>
      </c>
      <c r="E427" s="4" t="s">
        <v>218</v>
      </c>
      <c r="F427" s="5">
        <v>1</v>
      </c>
      <c r="G427" s="6">
        <v>18000</v>
      </c>
      <c r="H427" s="12">
        <f>G427*0.1</f>
        <v>1800</v>
      </c>
      <c r="I427" s="13">
        <f>G427*0.15</f>
        <v>2700</v>
      </c>
      <c r="J427" s="13">
        <f>G427+H427+I427</f>
        <v>22500</v>
      </c>
      <c r="K427" s="13">
        <f>J427*1.1</f>
        <v>24750.000000000004</v>
      </c>
      <c r="L427" s="7"/>
      <c r="M427" s="4" t="s">
        <v>471</v>
      </c>
      <c r="N427" s="7" t="s">
        <v>1187</v>
      </c>
      <c r="O427" s="8" t="s">
        <v>473</v>
      </c>
      <c r="P427" s="10">
        <v>45839</v>
      </c>
    </row>
    <row r="428" spans="1:16" ht="285" x14ac:dyDescent="0.2">
      <c r="A428" s="3" t="s">
        <v>217</v>
      </c>
      <c r="B428" s="4" t="s">
        <v>470</v>
      </c>
      <c r="C428" s="4" t="s">
        <v>1186</v>
      </c>
      <c r="D428" s="4" t="s">
        <v>341</v>
      </c>
      <c r="E428" s="4" t="s">
        <v>218</v>
      </c>
      <c r="F428" s="5">
        <v>1</v>
      </c>
      <c r="G428" s="6">
        <v>4500</v>
      </c>
      <c r="H428" s="12">
        <f>G428*0.1</f>
        <v>450</v>
      </c>
      <c r="I428" s="13">
        <f>G428*0.15</f>
        <v>675</v>
      </c>
      <c r="J428" s="13">
        <f>G428+H428+I428</f>
        <v>5625</v>
      </c>
      <c r="K428" s="13">
        <f>J428*1.1</f>
        <v>6187.5000000000009</v>
      </c>
      <c r="L428" s="7"/>
      <c r="M428" s="4" t="s">
        <v>471</v>
      </c>
      <c r="N428" s="7" t="s">
        <v>1187</v>
      </c>
      <c r="O428" s="8" t="s">
        <v>474</v>
      </c>
      <c r="P428" s="10">
        <v>45839</v>
      </c>
    </row>
    <row r="429" spans="1:16" ht="285" x14ac:dyDescent="0.2">
      <c r="A429" s="3" t="s">
        <v>217</v>
      </c>
      <c r="B429" s="4" t="s">
        <v>470</v>
      </c>
      <c r="C429" s="4" t="s">
        <v>1186</v>
      </c>
      <c r="D429" s="4" t="s">
        <v>1190</v>
      </c>
      <c r="E429" s="4" t="s">
        <v>218</v>
      </c>
      <c r="F429" s="5">
        <v>1</v>
      </c>
      <c r="G429" s="6">
        <v>4500</v>
      </c>
      <c r="H429" s="12">
        <f>G429*0.1</f>
        <v>450</v>
      </c>
      <c r="I429" s="13">
        <f>G429*0.15</f>
        <v>675</v>
      </c>
      <c r="J429" s="13">
        <f>G429+H429+I429</f>
        <v>5625</v>
      </c>
      <c r="K429" s="13">
        <f>J429*1.1</f>
        <v>6187.5000000000009</v>
      </c>
      <c r="L429" s="7"/>
      <c r="M429" s="4" t="s">
        <v>471</v>
      </c>
      <c r="N429" s="7" t="s">
        <v>1187</v>
      </c>
      <c r="O429" s="8" t="s">
        <v>475</v>
      </c>
      <c r="P429" s="10">
        <v>45839</v>
      </c>
    </row>
    <row r="430" spans="1:16" ht="285" x14ac:dyDescent="0.2">
      <c r="A430" s="3" t="s">
        <v>217</v>
      </c>
      <c r="B430" s="4" t="s">
        <v>470</v>
      </c>
      <c r="C430" s="4" t="s">
        <v>1188</v>
      </c>
      <c r="D430" s="4" t="s">
        <v>341</v>
      </c>
      <c r="E430" s="4" t="s">
        <v>218</v>
      </c>
      <c r="F430" s="5">
        <v>1</v>
      </c>
      <c r="G430" s="6">
        <v>9000</v>
      </c>
      <c r="H430" s="12">
        <f>G430*0.1</f>
        <v>900</v>
      </c>
      <c r="I430" s="13">
        <f>G430*0.15</f>
        <v>1350</v>
      </c>
      <c r="J430" s="13">
        <f>G430+H430+I430</f>
        <v>11250</v>
      </c>
      <c r="K430" s="13">
        <f>J430*1.1</f>
        <v>12375.000000000002</v>
      </c>
      <c r="L430" s="7"/>
      <c r="M430" s="4" t="s">
        <v>471</v>
      </c>
      <c r="N430" s="7" t="s">
        <v>1187</v>
      </c>
      <c r="O430" s="8" t="s">
        <v>476</v>
      </c>
      <c r="P430" s="10">
        <v>45839</v>
      </c>
    </row>
    <row r="431" spans="1:16" ht="285" x14ac:dyDescent="0.2">
      <c r="A431" s="3" t="s">
        <v>217</v>
      </c>
      <c r="B431" s="4" t="s">
        <v>470</v>
      </c>
      <c r="C431" s="4" t="s">
        <v>1188</v>
      </c>
      <c r="D431" s="4" t="s">
        <v>1190</v>
      </c>
      <c r="E431" s="4" t="s">
        <v>218</v>
      </c>
      <c r="F431" s="5">
        <v>1</v>
      </c>
      <c r="G431" s="6">
        <v>9000</v>
      </c>
      <c r="H431" s="12">
        <f>G431*0.1</f>
        <v>900</v>
      </c>
      <c r="I431" s="13">
        <f>G431*0.15</f>
        <v>1350</v>
      </c>
      <c r="J431" s="13">
        <f>G431+H431+I431</f>
        <v>11250</v>
      </c>
      <c r="K431" s="13">
        <f>J431*1.1</f>
        <v>12375.000000000002</v>
      </c>
      <c r="L431" s="7"/>
      <c r="M431" s="4" t="s">
        <v>471</v>
      </c>
      <c r="N431" s="7" t="s">
        <v>1187</v>
      </c>
      <c r="O431" s="8" t="s">
        <v>477</v>
      </c>
      <c r="P431" s="10">
        <v>45839</v>
      </c>
    </row>
    <row r="432" spans="1:16" ht="315" x14ac:dyDescent="0.2">
      <c r="A432" s="3" t="s">
        <v>249</v>
      </c>
      <c r="B432" s="4" t="s">
        <v>457</v>
      </c>
      <c r="C432" s="4" t="s">
        <v>1002</v>
      </c>
      <c r="D432" s="4" t="s">
        <v>1118</v>
      </c>
      <c r="E432" s="4" t="s">
        <v>447</v>
      </c>
      <c r="F432" s="5">
        <v>1</v>
      </c>
      <c r="G432" s="6">
        <v>8203.32</v>
      </c>
      <c r="H432" s="12">
        <f>G432*0.1</f>
        <v>820.33199999999999</v>
      </c>
      <c r="I432" s="13">
        <f>G432*0.15</f>
        <v>1230.4979999999998</v>
      </c>
      <c r="J432" s="13">
        <f>G432+H432+I432</f>
        <v>10254.15</v>
      </c>
      <c r="K432" s="13">
        <f>J432*1.1</f>
        <v>11279.565000000001</v>
      </c>
      <c r="L432" s="7"/>
      <c r="M432" s="4" t="s">
        <v>857</v>
      </c>
      <c r="N432" s="7" t="s">
        <v>1185</v>
      </c>
      <c r="O432" s="8" t="s">
        <v>858</v>
      </c>
      <c r="P432" s="10">
        <v>45839</v>
      </c>
    </row>
    <row r="433" spans="1:16" ht="75" x14ac:dyDescent="0.2">
      <c r="A433" s="3" t="s">
        <v>54</v>
      </c>
      <c r="B433" s="4" t="s">
        <v>280</v>
      </c>
      <c r="C433" s="4" t="s">
        <v>223</v>
      </c>
      <c r="D433" s="4" t="s">
        <v>890</v>
      </c>
      <c r="E433" s="4" t="s">
        <v>209</v>
      </c>
      <c r="F433" s="5">
        <v>1</v>
      </c>
      <c r="G433" s="6">
        <v>114.71</v>
      </c>
      <c r="H433" s="12">
        <f>G433*0.14</f>
        <v>16.0594</v>
      </c>
      <c r="I433" s="13">
        <f>G433*0.22</f>
        <v>25.2362</v>
      </c>
      <c r="J433" s="13">
        <f>G433+H433+I433</f>
        <v>156.00559999999999</v>
      </c>
      <c r="K433" s="13">
        <f>J433*1.1</f>
        <v>171.60615999999999</v>
      </c>
      <c r="L433" s="7"/>
      <c r="M433" s="4" t="s">
        <v>860</v>
      </c>
      <c r="N433" s="7" t="s">
        <v>1036</v>
      </c>
      <c r="O433" s="8" t="s">
        <v>863</v>
      </c>
      <c r="P433" s="10">
        <v>45842</v>
      </c>
    </row>
    <row r="434" spans="1:16" ht="75" x14ac:dyDescent="0.2">
      <c r="A434" s="3" t="s">
        <v>54</v>
      </c>
      <c r="B434" s="4" t="s">
        <v>280</v>
      </c>
      <c r="C434" s="4" t="s">
        <v>265</v>
      </c>
      <c r="D434" s="4" t="s">
        <v>890</v>
      </c>
      <c r="E434" s="4" t="s">
        <v>209</v>
      </c>
      <c r="F434" s="5">
        <v>2</v>
      </c>
      <c r="G434" s="6">
        <v>226.21</v>
      </c>
      <c r="H434" s="12">
        <f>G434*0.14</f>
        <v>31.669400000000003</v>
      </c>
      <c r="I434" s="13">
        <f>G434*0.22</f>
        <v>49.766200000000005</v>
      </c>
      <c r="J434" s="13">
        <f>G434+H434+I434</f>
        <v>307.64560000000006</v>
      </c>
      <c r="K434" s="13">
        <f>J434*1.1</f>
        <v>338.41016000000008</v>
      </c>
      <c r="L434" s="7"/>
      <c r="M434" s="4" t="s">
        <v>860</v>
      </c>
      <c r="N434" s="7" t="s">
        <v>1036</v>
      </c>
      <c r="O434" s="8" t="s">
        <v>862</v>
      </c>
      <c r="P434" s="10">
        <v>45842</v>
      </c>
    </row>
    <row r="435" spans="1:16" ht="75" x14ac:dyDescent="0.2">
      <c r="A435" s="3" t="s">
        <v>54</v>
      </c>
      <c r="B435" s="4" t="s">
        <v>280</v>
      </c>
      <c r="C435" s="4" t="s">
        <v>484</v>
      </c>
      <c r="D435" s="4" t="s">
        <v>890</v>
      </c>
      <c r="E435" s="4" t="s">
        <v>209</v>
      </c>
      <c r="F435" s="5">
        <v>4</v>
      </c>
      <c r="G435" s="6">
        <v>422.67</v>
      </c>
      <c r="H435" s="12">
        <f>G435*0.14</f>
        <v>59.173800000000007</v>
      </c>
      <c r="I435" s="13">
        <f>G435*0.22</f>
        <v>92.987400000000008</v>
      </c>
      <c r="J435" s="13">
        <f>G435+H435+I435</f>
        <v>574.83120000000008</v>
      </c>
      <c r="K435" s="13">
        <f>J435*1.1</f>
        <v>632.31432000000018</v>
      </c>
      <c r="L435" s="7"/>
      <c r="M435" s="4" t="s">
        <v>860</v>
      </c>
      <c r="N435" s="7" t="s">
        <v>1036</v>
      </c>
      <c r="O435" s="8" t="s">
        <v>861</v>
      </c>
      <c r="P435" s="10">
        <v>45842</v>
      </c>
    </row>
    <row r="436" spans="1:16" ht="75" x14ac:dyDescent="0.2">
      <c r="A436" s="3" t="s">
        <v>70</v>
      </c>
      <c r="B436" s="4" t="s">
        <v>70</v>
      </c>
      <c r="C436" s="4" t="s">
        <v>146</v>
      </c>
      <c r="D436" s="4" t="s">
        <v>271</v>
      </c>
      <c r="E436" s="4" t="s">
        <v>205</v>
      </c>
      <c r="F436" s="5">
        <v>50</v>
      </c>
      <c r="G436" s="6">
        <v>46</v>
      </c>
      <c r="H436" s="12">
        <f>G436*0.17</f>
        <v>7.82</v>
      </c>
      <c r="I436" s="13">
        <f>G436*0.3</f>
        <v>13.799999999999999</v>
      </c>
      <c r="J436" s="13">
        <f>G436+H436+I436</f>
        <v>67.62</v>
      </c>
      <c r="K436" s="13">
        <f>J436*1.1</f>
        <v>74.382000000000005</v>
      </c>
      <c r="L436" s="7"/>
      <c r="M436" s="4" t="s">
        <v>1381</v>
      </c>
      <c r="N436" s="7" t="s">
        <v>1382</v>
      </c>
      <c r="O436" s="8" t="s">
        <v>393</v>
      </c>
      <c r="P436" s="10">
        <v>45839</v>
      </c>
    </row>
    <row r="437" spans="1:16" ht="120" x14ac:dyDescent="0.2">
      <c r="A437" s="3" t="s">
        <v>55</v>
      </c>
      <c r="B437" s="4" t="s">
        <v>715</v>
      </c>
      <c r="C437" s="4" t="s">
        <v>286</v>
      </c>
      <c r="D437" s="4" t="s">
        <v>322</v>
      </c>
      <c r="E437" s="4" t="s">
        <v>161</v>
      </c>
      <c r="F437" s="5">
        <v>30</v>
      </c>
      <c r="G437" s="6">
        <v>227.53</v>
      </c>
      <c r="H437" s="12">
        <f>G437*0.14</f>
        <v>31.854200000000002</v>
      </c>
      <c r="I437" s="13">
        <f>G437*0.22</f>
        <v>50.056600000000003</v>
      </c>
      <c r="J437" s="13">
        <f>G437+H437+I437</f>
        <v>309.44080000000002</v>
      </c>
      <c r="K437" s="13">
        <f>J437*1.1</f>
        <v>340.38488000000007</v>
      </c>
      <c r="L437" s="7"/>
      <c r="M437" s="4" t="s">
        <v>880</v>
      </c>
      <c r="N437" s="7" t="s">
        <v>1528</v>
      </c>
      <c r="O437" s="8" t="s">
        <v>888</v>
      </c>
      <c r="P437" s="10">
        <v>45842</v>
      </c>
    </row>
    <row r="438" spans="1:16" ht="120" x14ac:dyDescent="0.2">
      <c r="A438" s="3" t="s">
        <v>55</v>
      </c>
      <c r="B438" s="4" t="s">
        <v>715</v>
      </c>
      <c r="C438" s="4" t="s">
        <v>286</v>
      </c>
      <c r="D438" s="4" t="s">
        <v>322</v>
      </c>
      <c r="E438" s="4" t="s">
        <v>161</v>
      </c>
      <c r="F438" s="5">
        <v>30</v>
      </c>
      <c r="G438" s="6">
        <v>227.53</v>
      </c>
      <c r="H438" s="12">
        <f>G438*0.14</f>
        <v>31.854200000000002</v>
      </c>
      <c r="I438" s="13">
        <f>G438*0.22</f>
        <v>50.056600000000003</v>
      </c>
      <c r="J438" s="13">
        <f>G438+H438+I438</f>
        <v>309.44080000000002</v>
      </c>
      <c r="K438" s="13">
        <f>J438*1.1</f>
        <v>340.38488000000007</v>
      </c>
      <c r="L438" s="7"/>
      <c r="M438" s="4" t="s">
        <v>880</v>
      </c>
      <c r="N438" s="7" t="s">
        <v>1528</v>
      </c>
      <c r="O438" s="8" t="s">
        <v>988</v>
      </c>
      <c r="P438" s="10">
        <v>45842</v>
      </c>
    </row>
    <row r="439" spans="1:16" ht="120" x14ac:dyDescent="0.2">
      <c r="A439" s="3" t="s">
        <v>55</v>
      </c>
      <c r="B439" s="4" t="s">
        <v>715</v>
      </c>
      <c r="C439" s="4" t="s">
        <v>286</v>
      </c>
      <c r="D439" s="4" t="s">
        <v>322</v>
      </c>
      <c r="E439" s="4" t="s">
        <v>161</v>
      </c>
      <c r="F439" s="5">
        <v>30</v>
      </c>
      <c r="G439" s="6">
        <v>227.53</v>
      </c>
      <c r="H439" s="12">
        <f>G439*0.14</f>
        <v>31.854200000000002</v>
      </c>
      <c r="I439" s="13">
        <f>G439*0.22</f>
        <v>50.056600000000003</v>
      </c>
      <c r="J439" s="13">
        <f>G439+H439+I439</f>
        <v>309.44080000000002</v>
      </c>
      <c r="K439" s="13">
        <f>J439*1.1</f>
        <v>340.38488000000007</v>
      </c>
      <c r="L439" s="7"/>
      <c r="M439" s="4" t="s">
        <v>716</v>
      </c>
      <c r="N439" s="7" t="s">
        <v>1528</v>
      </c>
      <c r="O439" s="8" t="s">
        <v>864</v>
      </c>
      <c r="P439" s="10">
        <v>45842</v>
      </c>
    </row>
    <row r="440" spans="1:16" ht="60" x14ac:dyDescent="0.2">
      <c r="A440" s="3" t="s">
        <v>82</v>
      </c>
      <c r="B440" s="4" t="s">
        <v>1138</v>
      </c>
      <c r="C440" s="4" t="s">
        <v>88</v>
      </c>
      <c r="D440" s="4" t="s">
        <v>1139</v>
      </c>
      <c r="E440" s="4" t="s">
        <v>134</v>
      </c>
      <c r="F440" s="5">
        <v>14</v>
      </c>
      <c r="G440" s="6">
        <v>642.38</v>
      </c>
      <c r="H440" s="12">
        <f>G440*0.1</f>
        <v>64.238</v>
      </c>
      <c r="I440" s="13">
        <f>G440*0.15</f>
        <v>96.356999999999999</v>
      </c>
      <c r="J440" s="13">
        <f>G440+H440+I440</f>
        <v>802.97499999999991</v>
      </c>
      <c r="K440" s="13">
        <f>J440*1.1</f>
        <v>883.27249999999992</v>
      </c>
      <c r="L440" s="7"/>
      <c r="M440" s="4" t="s">
        <v>1140</v>
      </c>
      <c r="N440" s="7" t="s">
        <v>1223</v>
      </c>
      <c r="O440" s="8" t="s">
        <v>1141</v>
      </c>
      <c r="P440" s="10">
        <v>45841</v>
      </c>
    </row>
    <row r="441" spans="1:16" ht="60" x14ac:dyDescent="0.2">
      <c r="A441" s="3" t="s">
        <v>82</v>
      </c>
      <c r="B441" s="4" t="s">
        <v>1138</v>
      </c>
      <c r="C441" s="4" t="s">
        <v>314</v>
      </c>
      <c r="D441" s="4" t="s">
        <v>1139</v>
      </c>
      <c r="E441" s="4" t="s">
        <v>134</v>
      </c>
      <c r="F441" s="5">
        <v>56</v>
      </c>
      <c r="G441" s="6">
        <v>2196.14</v>
      </c>
      <c r="H441" s="12">
        <f>G441*0.1</f>
        <v>219.614</v>
      </c>
      <c r="I441" s="13">
        <f>G441*0.15</f>
        <v>329.42099999999999</v>
      </c>
      <c r="J441" s="13">
        <f>G441+H441+I441</f>
        <v>2745.1749999999997</v>
      </c>
      <c r="K441" s="13">
        <f>J441*1.1</f>
        <v>3019.6925000000001</v>
      </c>
      <c r="L441" s="7"/>
      <c r="M441" s="4" t="s">
        <v>1140</v>
      </c>
      <c r="N441" s="7" t="s">
        <v>1223</v>
      </c>
      <c r="O441" s="8" t="s">
        <v>1142</v>
      </c>
      <c r="P441" s="10">
        <v>45841</v>
      </c>
    </row>
    <row r="442" spans="1:16" ht="120" x14ac:dyDescent="0.2">
      <c r="A442" s="3" t="s">
        <v>119</v>
      </c>
      <c r="B442" s="4" t="s">
        <v>119</v>
      </c>
      <c r="C442" s="4" t="s">
        <v>87</v>
      </c>
      <c r="D442" s="4" t="s">
        <v>271</v>
      </c>
      <c r="E442" s="4" t="s">
        <v>208</v>
      </c>
      <c r="F442" s="5">
        <v>1</v>
      </c>
      <c r="G442" s="6">
        <v>46.94</v>
      </c>
      <c r="H442" s="12">
        <f>G442*0.17</f>
        <v>7.9798</v>
      </c>
      <c r="I442" s="13">
        <f>G442*0.3</f>
        <v>14.081999999999999</v>
      </c>
      <c r="J442" s="13">
        <f>G442+H442+I442</f>
        <v>69.001799999999989</v>
      </c>
      <c r="K442" s="13">
        <f>J442*1.1</f>
        <v>75.901979999999995</v>
      </c>
      <c r="L442" s="7"/>
      <c r="M442" s="4" t="s">
        <v>1087</v>
      </c>
      <c r="N442" s="7" t="s">
        <v>1545</v>
      </c>
      <c r="O442" s="8" t="s">
        <v>260</v>
      </c>
      <c r="P442" s="10">
        <v>45845</v>
      </c>
    </row>
    <row r="443" spans="1:16" ht="210" x14ac:dyDescent="0.2">
      <c r="A443" s="3" t="s">
        <v>57</v>
      </c>
      <c r="B443" s="4" t="s">
        <v>57</v>
      </c>
      <c r="C443" s="4" t="s">
        <v>792</v>
      </c>
      <c r="D443" s="4" t="s">
        <v>351</v>
      </c>
      <c r="E443" s="4" t="s">
        <v>179</v>
      </c>
      <c r="F443" s="5">
        <v>50</v>
      </c>
      <c r="G443" s="6">
        <v>720.8</v>
      </c>
      <c r="H443" s="12">
        <f>G443*0.1</f>
        <v>72.08</v>
      </c>
      <c r="I443" s="13">
        <f>G443*0.15</f>
        <v>108.11999999999999</v>
      </c>
      <c r="J443" s="13">
        <f>G443+H443+I443</f>
        <v>901</v>
      </c>
      <c r="K443" s="13">
        <f>J443*1.1</f>
        <v>991.10000000000014</v>
      </c>
      <c r="L443" s="7"/>
      <c r="M443" s="4" t="s">
        <v>790</v>
      </c>
      <c r="N443" s="7" t="s">
        <v>1325</v>
      </c>
      <c r="O443" s="8" t="s">
        <v>793</v>
      </c>
      <c r="P443" s="10">
        <v>45841</v>
      </c>
    </row>
    <row r="444" spans="1:16" ht="120" x14ac:dyDescent="0.2">
      <c r="A444" s="3" t="s">
        <v>57</v>
      </c>
      <c r="B444" s="4" t="s">
        <v>57</v>
      </c>
      <c r="C444" s="4" t="s">
        <v>87</v>
      </c>
      <c r="D444" s="4" t="s">
        <v>271</v>
      </c>
      <c r="E444" s="4" t="s">
        <v>179</v>
      </c>
      <c r="F444" s="5">
        <v>1</v>
      </c>
      <c r="G444" s="6">
        <v>29.8</v>
      </c>
      <c r="H444" s="12">
        <f>G444*0.17</f>
        <v>5.0660000000000007</v>
      </c>
      <c r="I444" s="13">
        <f>G444*0.3</f>
        <v>8.94</v>
      </c>
      <c r="J444" s="13">
        <f>G444+H444+I444</f>
        <v>43.805999999999997</v>
      </c>
      <c r="K444" s="13">
        <f>J444*1.1</f>
        <v>48.186599999999999</v>
      </c>
      <c r="L444" s="7"/>
      <c r="M444" s="4" t="s">
        <v>1121</v>
      </c>
      <c r="N444" s="7" t="s">
        <v>1545</v>
      </c>
      <c r="O444" s="8" t="s">
        <v>188</v>
      </c>
      <c r="P444" s="10">
        <v>45845</v>
      </c>
    </row>
    <row r="445" spans="1:16" ht="210" x14ac:dyDescent="0.2">
      <c r="A445" s="3" t="s">
        <v>57</v>
      </c>
      <c r="B445" s="4" t="s">
        <v>57</v>
      </c>
      <c r="C445" s="4" t="s">
        <v>802</v>
      </c>
      <c r="D445" s="4" t="s">
        <v>351</v>
      </c>
      <c r="E445" s="4" t="s">
        <v>179</v>
      </c>
      <c r="F445" s="5">
        <v>50</v>
      </c>
      <c r="G445" s="6">
        <v>995.9</v>
      </c>
      <c r="H445" s="12">
        <f>G445*0.1</f>
        <v>99.59</v>
      </c>
      <c r="I445" s="13">
        <f>G445*0.15</f>
        <v>149.38499999999999</v>
      </c>
      <c r="J445" s="13">
        <f>G445+H445+I445</f>
        <v>1244.875</v>
      </c>
      <c r="K445" s="13">
        <f>J445*1.1</f>
        <v>1369.3625000000002</v>
      </c>
      <c r="L445" s="7"/>
      <c r="M445" s="4" t="s">
        <v>790</v>
      </c>
      <c r="N445" s="7" t="s">
        <v>1325</v>
      </c>
      <c r="O445" s="8" t="s">
        <v>791</v>
      </c>
      <c r="P445" s="10">
        <v>45841</v>
      </c>
    </row>
    <row r="446" spans="1:16" ht="135" x14ac:dyDescent="0.2">
      <c r="A446" s="3" t="s">
        <v>346</v>
      </c>
      <c r="B446" s="4" t="s">
        <v>1275</v>
      </c>
      <c r="C446" s="4" t="s">
        <v>1050</v>
      </c>
      <c r="D446" s="4" t="s">
        <v>931</v>
      </c>
      <c r="E446" s="4" t="s">
        <v>347</v>
      </c>
      <c r="F446" s="5">
        <v>1</v>
      </c>
      <c r="G446" s="6">
        <v>338.04</v>
      </c>
      <c r="H446" s="12">
        <f>G446*0.14</f>
        <v>47.325600000000009</v>
      </c>
      <c r="I446" s="13">
        <f>G446*0.22</f>
        <v>74.368800000000007</v>
      </c>
      <c r="J446" s="13">
        <f>G446+H446+I446</f>
        <v>459.73440000000005</v>
      </c>
      <c r="K446" s="13">
        <f>J446*1.1</f>
        <v>505.70784000000009</v>
      </c>
      <c r="L446" s="7"/>
      <c r="M446" s="4" t="s">
        <v>1086</v>
      </c>
      <c r="N446" s="7" t="s">
        <v>1276</v>
      </c>
      <c r="O446" s="8" t="s">
        <v>1277</v>
      </c>
      <c r="P446" s="10">
        <v>45840</v>
      </c>
    </row>
    <row r="447" spans="1:16" ht="210" x14ac:dyDescent="0.2">
      <c r="A447" s="3" t="s">
        <v>58</v>
      </c>
      <c r="B447" s="4" t="s">
        <v>58</v>
      </c>
      <c r="C447" s="4" t="s">
        <v>848</v>
      </c>
      <c r="D447" s="4" t="s">
        <v>351</v>
      </c>
      <c r="E447" s="4" t="s">
        <v>124</v>
      </c>
      <c r="F447" s="5">
        <v>10</v>
      </c>
      <c r="G447" s="6">
        <v>18.2</v>
      </c>
      <c r="H447" s="12">
        <f>G447*0.17</f>
        <v>3.0940000000000003</v>
      </c>
      <c r="I447" s="13">
        <f>G447*0.3</f>
        <v>5.46</v>
      </c>
      <c r="J447" s="13">
        <f>G447+H447+I447</f>
        <v>26.754000000000001</v>
      </c>
      <c r="K447" s="13">
        <f>J447*1.1</f>
        <v>29.429400000000005</v>
      </c>
      <c r="L447" s="7"/>
      <c r="M447" s="4" t="s">
        <v>849</v>
      </c>
      <c r="N447" s="7" t="s">
        <v>1326</v>
      </c>
      <c r="O447" s="8" t="s">
        <v>850</v>
      </c>
      <c r="P447" s="10">
        <v>45841</v>
      </c>
    </row>
    <row r="448" spans="1:16" ht="210" x14ac:dyDescent="0.2">
      <c r="A448" s="3" t="s">
        <v>58</v>
      </c>
      <c r="B448" s="4" t="s">
        <v>58</v>
      </c>
      <c r="C448" s="4" t="s">
        <v>449</v>
      </c>
      <c r="D448" s="4" t="s">
        <v>351</v>
      </c>
      <c r="E448" s="4" t="s">
        <v>124</v>
      </c>
      <c r="F448" s="5">
        <v>10</v>
      </c>
      <c r="G448" s="6">
        <v>40.299999999999997</v>
      </c>
      <c r="H448" s="12">
        <f>G448*0.17</f>
        <v>6.851</v>
      </c>
      <c r="I448" s="13">
        <f>G448*0.3</f>
        <v>12.089999999999998</v>
      </c>
      <c r="J448" s="13">
        <f>G448+H448+I448</f>
        <v>59.240999999999993</v>
      </c>
      <c r="K448" s="13">
        <f>J448*1.1</f>
        <v>65.165099999999995</v>
      </c>
      <c r="L448" s="7"/>
      <c r="M448" s="4" t="s">
        <v>849</v>
      </c>
      <c r="N448" s="7" t="s">
        <v>1326</v>
      </c>
      <c r="O448" s="8" t="s">
        <v>851</v>
      </c>
      <c r="P448" s="10">
        <v>45841</v>
      </c>
    </row>
    <row r="449" spans="1:16" ht="75" x14ac:dyDescent="0.2">
      <c r="A449" s="3" t="s">
        <v>64</v>
      </c>
      <c r="B449" s="4" t="s">
        <v>756</v>
      </c>
      <c r="C449" s="4" t="s">
        <v>971</v>
      </c>
      <c r="D449" s="4" t="s">
        <v>353</v>
      </c>
      <c r="E449" s="4" t="s">
        <v>835</v>
      </c>
      <c r="F449" s="5">
        <v>30</v>
      </c>
      <c r="G449" s="6">
        <v>21592.85</v>
      </c>
      <c r="H449" s="12">
        <f>G449*0.1</f>
        <v>2159.2849999999999</v>
      </c>
      <c r="I449" s="13">
        <f>G449*0.15</f>
        <v>3238.9274999999998</v>
      </c>
      <c r="J449" s="13">
        <f>G449+H449+I449</f>
        <v>26991.0625</v>
      </c>
      <c r="K449" s="13">
        <f>J449*1.1</f>
        <v>29690.168750000001</v>
      </c>
      <c r="L449" s="7"/>
      <c r="M449" s="4" t="s">
        <v>757</v>
      </c>
      <c r="N449" s="7" t="s">
        <v>1508</v>
      </c>
      <c r="O449" s="8" t="s">
        <v>972</v>
      </c>
      <c r="P449" s="10">
        <v>45842</v>
      </c>
    </row>
    <row r="450" spans="1:16" ht="120" x14ac:dyDescent="0.2">
      <c r="A450" s="3" t="s">
        <v>633</v>
      </c>
      <c r="B450" s="4" t="s">
        <v>634</v>
      </c>
      <c r="C450" s="4" t="s">
        <v>519</v>
      </c>
      <c r="D450" s="4" t="s">
        <v>348</v>
      </c>
      <c r="E450" s="4" t="s">
        <v>635</v>
      </c>
      <c r="F450" s="5">
        <v>28</v>
      </c>
      <c r="G450" s="6">
        <v>978</v>
      </c>
      <c r="H450" s="12">
        <f>G450*0.1</f>
        <v>97.800000000000011</v>
      </c>
      <c r="I450" s="13">
        <f>G450*0.15</f>
        <v>146.69999999999999</v>
      </c>
      <c r="J450" s="13">
        <f>G450+H450+I450</f>
        <v>1222.5</v>
      </c>
      <c r="K450" s="13">
        <f>J450*1.1</f>
        <v>1344.75</v>
      </c>
      <c r="L450" s="7"/>
      <c r="M450" s="4" t="s">
        <v>712</v>
      </c>
      <c r="N450" s="7" t="s">
        <v>1519</v>
      </c>
      <c r="O450" s="8" t="s">
        <v>636</v>
      </c>
      <c r="P450" s="10">
        <v>45845</v>
      </c>
    </row>
    <row r="451" spans="1:16" ht="120" x14ac:dyDescent="0.2">
      <c r="A451" s="3" t="s">
        <v>633</v>
      </c>
      <c r="B451" s="4" t="s">
        <v>634</v>
      </c>
      <c r="C451" s="4" t="s">
        <v>309</v>
      </c>
      <c r="D451" s="4" t="s">
        <v>348</v>
      </c>
      <c r="E451" s="4" t="s">
        <v>635</v>
      </c>
      <c r="F451" s="5">
        <v>28</v>
      </c>
      <c r="G451" s="6">
        <v>978</v>
      </c>
      <c r="H451" s="12">
        <f>G451*0.1</f>
        <v>97.800000000000011</v>
      </c>
      <c r="I451" s="13">
        <f>G451*0.15</f>
        <v>146.69999999999999</v>
      </c>
      <c r="J451" s="13">
        <f>G451+H451+I451</f>
        <v>1222.5</v>
      </c>
      <c r="K451" s="13">
        <f>J451*1.1</f>
        <v>1344.75</v>
      </c>
      <c r="L451" s="7"/>
      <c r="M451" s="4" t="s">
        <v>712</v>
      </c>
      <c r="N451" s="7" t="s">
        <v>1519</v>
      </c>
      <c r="O451" s="8" t="s">
        <v>637</v>
      </c>
      <c r="P451" s="10">
        <v>45845</v>
      </c>
    </row>
    <row r="452" spans="1:16" ht="120" x14ac:dyDescent="0.2">
      <c r="A452" s="3" t="s">
        <v>91</v>
      </c>
      <c r="B452" s="4" t="s">
        <v>349</v>
      </c>
      <c r="C452" s="4" t="s">
        <v>1211</v>
      </c>
      <c r="D452" s="4" t="s">
        <v>307</v>
      </c>
      <c r="E452" s="4" t="s">
        <v>167</v>
      </c>
      <c r="F452" s="5">
        <v>5</v>
      </c>
      <c r="G452" s="6">
        <v>955.49</v>
      </c>
      <c r="H452" s="12">
        <f>G452*0.1</f>
        <v>95.549000000000007</v>
      </c>
      <c r="I452" s="13">
        <f>G452*0.15</f>
        <v>143.3235</v>
      </c>
      <c r="J452" s="13">
        <f>G452+H452+I452</f>
        <v>1194.3625</v>
      </c>
      <c r="K452" s="13">
        <f>J452*1.1</f>
        <v>1313.7987500000002</v>
      </c>
      <c r="L452" s="7"/>
      <c r="M452" s="4" t="s">
        <v>886</v>
      </c>
      <c r="N452" s="7" t="s">
        <v>1212</v>
      </c>
      <c r="O452" s="8" t="s">
        <v>1213</v>
      </c>
      <c r="P452" s="10">
        <v>45840</v>
      </c>
    </row>
    <row r="453" spans="1:16" ht="180" x14ac:dyDescent="0.2">
      <c r="A453" s="3" t="s">
        <v>79</v>
      </c>
      <c r="B453" s="4" t="s">
        <v>182</v>
      </c>
      <c r="C453" s="4" t="s">
        <v>398</v>
      </c>
      <c r="D453" s="4" t="s">
        <v>1173</v>
      </c>
      <c r="E453" s="4" t="s">
        <v>183</v>
      </c>
      <c r="F453" s="5">
        <v>5</v>
      </c>
      <c r="G453" s="6">
        <v>77.180000000000007</v>
      </c>
      <c r="H453" s="12">
        <f>G453*0.17</f>
        <v>13.120600000000001</v>
      </c>
      <c r="I453" s="13">
        <f>G453*0.3</f>
        <v>23.154</v>
      </c>
      <c r="J453" s="13">
        <f>G453+H453+I453</f>
        <v>113.4546</v>
      </c>
      <c r="K453" s="13">
        <f>J453*1.1</f>
        <v>124.80006000000002</v>
      </c>
      <c r="L453" s="7"/>
      <c r="M453" s="4" t="s">
        <v>1146</v>
      </c>
      <c r="N453" s="7" t="s">
        <v>1234</v>
      </c>
      <c r="O453" s="8" t="s">
        <v>185</v>
      </c>
      <c r="P453" s="10">
        <v>45841</v>
      </c>
    </row>
    <row r="454" spans="1:16" ht="105" x14ac:dyDescent="0.2">
      <c r="A454" s="3" t="s">
        <v>79</v>
      </c>
      <c r="B454" s="4" t="s">
        <v>182</v>
      </c>
      <c r="C454" s="4" t="s">
        <v>852</v>
      </c>
      <c r="D454" s="4" t="s">
        <v>537</v>
      </c>
      <c r="E454" s="4" t="s">
        <v>183</v>
      </c>
      <c r="F454" s="5">
        <v>5</v>
      </c>
      <c r="G454" s="6">
        <v>77.180000000000007</v>
      </c>
      <c r="H454" s="12">
        <f>G454*0.17</f>
        <v>13.120600000000001</v>
      </c>
      <c r="I454" s="13">
        <f>G454*0.3</f>
        <v>23.154</v>
      </c>
      <c r="J454" s="13">
        <f>G454+H454+I454</f>
        <v>113.4546</v>
      </c>
      <c r="K454" s="13">
        <f>J454*1.1</f>
        <v>124.80006000000002</v>
      </c>
      <c r="L454" s="7"/>
      <c r="M454" s="4" t="s">
        <v>184</v>
      </c>
      <c r="N454" s="7" t="s">
        <v>1327</v>
      </c>
      <c r="O454" s="8" t="s">
        <v>185</v>
      </c>
      <c r="P454" s="10">
        <v>45841</v>
      </c>
    </row>
    <row r="455" spans="1:16" ht="135" x14ac:dyDescent="0.2">
      <c r="A455" s="3" t="s">
        <v>66</v>
      </c>
      <c r="B455" s="4" t="s">
        <v>257</v>
      </c>
      <c r="C455" s="4" t="s">
        <v>708</v>
      </c>
      <c r="D455" s="4" t="s">
        <v>307</v>
      </c>
      <c r="E455" s="4" t="s">
        <v>194</v>
      </c>
      <c r="F455" s="5">
        <v>6</v>
      </c>
      <c r="G455" s="6">
        <v>2415.08</v>
      </c>
      <c r="H455" s="12">
        <f>G455*0.1</f>
        <v>241.50800000000001</v>
      </c>
      <c r="I455" s="13">
        <f>G455*0.15</f>
        <v>362.262</v>
      </c>
      <c r="J455" s="13">
        <f>G455+H455+I455</f>
        <v>3018.85</v>
      </c>
      <c r="K455" s="13">
        <f>J455*1.1</f>
        <v>3320.7350000000001</v>
      </c>
      <c r="L455" s="7"/>
      <c r="M455" s="4" t="s">
        <v>256</v>
      </c>
      <c r="N455" s="7" t="s">
        <v>1236</v>
      </c>
      <c r="O455" s="8" t="s">
        <v>478</v>
      </c>
      <c r="P455" s="10">
        <v>45841</v>
      </c>
    </row>
    <row r="456" spans="1:16" ht="150" x14ac:dyDescent="0.2">
      <c r="A456" s="3" t="s">
        <v>66</v>
      </c>
      <c r="B456" s="4" t="s">
        <v>257</v>
      </c>
      <c r="C456" s="4" t="s">
        <v>1044</v>
      </c>
      <c r="D456" s="4" t="s">
        <v>307</v>
      </c>
      <c r="E456" s="4" t="s">
        <v>194</v>
      </c>
      <c r="F456" s="5">
        <v>3</v>
      </c>
      <c r="G456" s="6">
        <v>13298.41</v>
      </c>
      <c r="H456" s="12">
        <f>G456*0.1</f>
        <v>1329.8410000000001</v>
      </c>
      <c r="I456" s="13">
        <f>G456*0.15</f>
        <v>1994.7614999999998</v>
      </c>
      <c r="J456" s="13">
        <f>G456+H456+I456</f>
        <v>16623.012500000001</v>
      </c>
      <c r="K456" s="13">
        <f>J456*1.1</f>
        <v>18285.313750000001</v>
      </c>
      <c r="L456" s="7"/>
      <c r="M456" s="4" t="s">
        <v>109</v>
      </c>
      <c r="N456" s="7" t="s">
        <v>1603</v>
      </c>
      <c r="O456" s="8" t="s">
        <v>678</v>
      </c>
      <c r="P456" s="10">
        <v>45847</v>
      </c>
    </row>
    <row r="457" spans="1:16" ht="150" x14ac:dyDescent="0.2">
      <c r="A457" s="3" t="s">
        <v>66</v>
      </c>
      <c r="B457" s="4" t="s">
        <v>257</v>
      </c>
      <c r="C457" s="4" t="s">
        <v>1044</v>
      </c>
      <c r="D457" s="4" t="s">
        <v>307</v>
      </c>
      <c r="E457" s="4" t="s">
        <v>194</v>
      </c>
      <c r="F457" s="5">
        <v>3</v>
      </c>
      <c r="G457" s="6">
        <v>13298.41</v>
      </c>
      <c r="H457" s="12">
        <f>G457*0.1</f>
        <v>1329.8410000000001</v>
      </c>
      <c r="I457" s="13">
        <f>G457*0.15</f>
        <v>1994.7614999999998</v>
      </c>
      <c r="J457" s="13">
        <f>G457+H457+I457</f>
        <v>16623.012500000001</v>
      </c>
      <c r="K457" s="13">
        <f>J457*1.1</f>
        <v>18285.313750000001</v>
      </c>
      <c r="L457" s="7"/>
      <c r="M457" s="4" t="s">
        <v>109</v>
      </c>
      <c r="N457" s="7" t="s">
        <v>1603</v>
      </c>
      <c r="O457" s="8" t="s">
        <v>408</v>
      </c>
      <c r="P457" s="10">
        <v>45847</v>
      </c>
    </row>
    <row r="458" spans="1:16" ht="150" x14ac:dyDescent="0.2">
      <c r="A458" s="3" t="s">
        <v>66</v>
      </c>
      <c r="B458" s="4" t="s">
        <v>257</v>
      </c>
      <c r="C458" s="4" t="s">
        <v>1044</v>
      </c>
      <c r="D458" s="4" t="s">
        <v>307</v>
      </c>
      <c r="E458" s="4" t="s">
        <v>194</v>
      </c>
      <c r="F458" s="5">
        <v>3</v>
      </c>
      <c r="G458" s="6">
        <v>13298.41</v>
      </c>
      <c r="H458" s="12">
        <f>G458*0.1</f>
        <v>1329.8410000000001</v>
      </c>
      <c r="I458" s="13">
        <f>G458*0.15</f>
        <v>1994.7614999999998</v>
      </c>
      <c r="J458" s="13">
        <f>G458+H458+I458</f>
        <v>16623.012500000001</v>
      </c>
      <c r="K458" s="13">
        <f>J458*1.1</f>
        <v>18285.313750000001</v>
      </c>
      <c r="L458" s="7"/>
      <c r="M458" s="4" t="s">
        <v>1158</v>
      </c>
      <c r="N458" s="7" t="s">
        <v>1603</v>
      </c>
      <c r="O458" s="8" t="s">
        <v>1159</v>
      </c>
      <c r="P458" s="10">
        <v>45847</v>
      </c>
    </row>
    <row r="459" spans="1:16" ht="180" x14ac:dyDescent="0.2">
      <c r="A459" s="3" t="s">
        <v>66</v>
      </c>
      <c r="B459" s="4" t="s">
        <v>257</v>
      </c>
      <c r="C459" s="4" t="s">
        <v>1045</v>
      </c>
      <c r="D459" s="4" t="s">
        <v>307</v>
      </c>
      <c r="E459" s="4" t="s">
        <v>194</v>
      </c>
      <c r="F459" s="5">
        <v>3</v>
      </c>
      <c r="G459" s="6">
        <v>13298.41</v>
      </c>
      <c r="H459" s="12">
        <f>G459*0.1</f>
        <v>1329.8410000000001</v>
      </c>
      <c r="I459" s="13">
        <f>G459*0.15</f>
        <v>1994.7614999999998</v>
      </c>
      <c r="J459" s="13">
        <f>G459+H459+I459</f>
        <v>16623.012500000001</v>
      </c>
      <c r="K459" s="13">
        <f>J459*1.1</f>
        <v>18285.313750000001</v>
      </c>
      <c r="L459" s="7"/>
      <c r="M459" s="4" t="s">
        <v>109</v>
      </c>
      <c r="N459" s="7" t="s">
        <v>1603</v>
      </c>
      <c r="O459" s="8" t="s">
        <v>396</v>
      </c>
      <c r="P459" s="10">
        <v>45847</v>
      </c>
    </row>
    <row r="460" spans="1:16" ht="135" x14ac:dyDescent="0.2">
      <c r="A460" s="3" t="s">
        <v>66</v>
      </c>
      <c r="B460" s="4" t="s">
        <v>257</v>
      </c>
      <c r="C460" s="4" t="s">
        <v>630</v>
      </c>
      <c r="D460" s="4" t="s">
        <v>307</v>
      </c>
      <c r="E460" s="4" t="s">
        <v>194</v>
      </c>
      <c r="F460" s="5">
        <v>6</v>
      </c>
      <c r="G460" s="6">
        <v>5928.78</v>
      </c>
      <c r="H460" s="12">
        <f>G460*0.1</f>
        <v>592.87800000000004</v>
      </c>
      <c r="I460" s="13">
        <f>G460*0.15</f>
        <v>889.31699999999989</v>
      </c>
      <c r="J460" s="13">
        <f>G460+H460+I460</f>
        <v>7410.9749999999995</v>
      </c>
      <c r="K460" s="13">
        <f>J460*1.1</f>
        <v>8152.0725000000002</v>
      </c>
      <c r="L460" s="7"/>
      <c r="M460" s="4" t="s">
        <v>256</v>
      </c>
      <c r="N460" s="7" t="s">
        <v>1236</v>
      </c>
      <c r="O460" s="8" t="s">
        <v>482</v>
      </c>
      <c r="P460" s="10">
        <v>45841</v>
      </c>
    </row>
    <row r="461" spans="1:16" ht="165" x14ac:dyDescent="0.2">
      <c r="A461" s="3" t="s">
        <v>66</v>
      </c>
      <c r="B461" s="4" t="s">
        <v>257</v>
      </c>
      <c r="C461" s="4" t="s">
        <v>631</v>
      </c>
      <c r="D461" s="4" t="s">
        <v>307</v>
      </c>
      <c r="E461" s="4" t="s">
        <v>194</v>
      </c>
      <c r="F461" s="5">
        <v>6</v>
      </c>
      <c r="G461" s="6">
        <v>5928.78</v>
      </c>
      <c r="H461" s="12">
        <f>G461*0.1</f>
        <v>592.87800000000004</v>
      </c>
      <c r="I461" s="13">
        <f>G461*0.15</f>
        <v>889.31699999999989</v>
      </c>
      <c r="J461" s="13">
        <f>G461+H461+I461</f>
        <v>7410.9749999999995</v>
      </c>
      <c r="K461" s="13">
        <f>J461*1.1</f>
        <v>8152.0725000000002</v>
      </c>
      <c r="L461" s="7"/>
      <c r="M461" s="4" t="s">
        <v>256</v>
      </c>
      <c r="N461" s="7" t="s">
        <v>1236</v>
      </c>
      <c r="O461" s="8" t="s">
        <v>481</v>
      </c>
      <c r="P461" s="10">
        <v>45841</v>
      </c>
    </row>
    <row r="462" spans="1:16" ht="135" x14ac:dyDescent="0.2">
      <c r="A462" s="3" t="s">
        <v>66</v>
      </c>
      <c r="B462" s="4" t="s">
        <v>257</v>
      </c>
      <c r="C462" s="4" t="s">
        <v>705</v>
      </c>
      <c r="D462" s="4" t="s">
        <v>307</v>
      </c>
      <c r="E462" s="4" t="s">
        <v>194</v>
      </c>
      <c r="F462" s="5">
        <v>1</v>
      </c>
      <c r="G462" s="6">
        <v>17949.740000000002</v>
      </c>
      <c r="H462" s="12">
        <f>G462*0.1</f>
        <v>1794.9740000000002</v>
      </c>
      <c r="I462" s="13">
        <f>G462*0.15</f>
        <v>2692.4610000000002</v>
      </c>
      <c r="J462" s="13">
        <f>G462+H462+I462</f>
        <v>22437.174999999999</v>
      </c>
      <c r="K462" s="13">
        <f>J462*1.1</f>
        <v>24680.892500000002</v>
      </c>
      <c r="L462" s="7"/>
      <c r="M462" s="4" t="s">
        <v>109</v>
      </c>
      <c r="N462" s="7" t="s">
        <v>1603</v>
      </c>
      <c r="O462" s="8" t="s">
        <v>409</v>
      </c>
      <c r="P462" s="10">
        <v>45847</v>
      </c>
    </row>
    <row r="463" spans="1:16" ht="135" x14ac:dyDescent="0.2">
      <c r="A463" s="3" t="s">
        <v>66</v>
      </c>
      <c r="B463" s="4" t="s">
        <v>257</v>
      </c>
      <c r="C463" s="4" t="s">
        <v>705</v>
      </c>
      <c r="D463" s="4" t="s">
        <v>307</v>
      </c>
      <c r="E463" s="4" t="s">
        <v>194</v>
      </c>
      <c r="F463" s="5">
        <v>1</v>
      </c>
      <c r="G463" s="6">
        <v>17949.740000000002</v>
      </c>
      <c r="H463" s="12">
        <f>G463*0.1</f>
        <v>1794.9740000000002</v>
      </c>
      <c r="I463" s="13">
        <f>G463*0.15</f>
        <v>2692.4610000000002</v>
      </c>
      <c r="J463" s="13">
        <f>G463+H463+I463</f>
        <v>22437.174999999999</v>
      </c>
      <c r="K463" s="13">
        <f>J463*1.1</f>
        <v>24680.892500000002</v>
      </c>
      <c r="L463" s="7"/>
      <c r="M463" s="4" t="s">
        <v>109</v>
      </c>
      <c r="N463" s="7" t="s">
        <v>1603</v>
      </c>
      <c r="O463" s="8" t="s">
        <v>1163</v>
      </c>
      <c r="P463" s="10">
        <v>45847</v>
      </c>
    </row>
    <row r="464" spans="1:16" ht="135" x14ac:dyDescent="0.2">
      <c r="A464" s="3" t="s">
        <v>66</v>
      </c>
      <c r="B464" s="4" t="s">
        <v>257</v>
      </c>
      <c r="C464" s="4" t="s">
        <v>705</v>
      </c>
      <c r="D464" s="4" t="s">
        <v>307</v>
      </c>
      <c r="E464" s="4" t="s">
        <v>194</v>
      </c>
      <c r="F464" s="5">
        <v>1</v>
      </c>
      <c r="G464" s="6">
        <v>17949.740000000002</v>
      </c>
      <c r="H464" s="12">
        <f>G464*0.1</f>
        <v>1794.9740000000002</v>
      </c>
      <c r="I464" s="13">
        <f>G464*0.15</f>
        <v>2692.4610000000002</v>
      </c>
      <c r="J464" s="13">
        <f>G464+H464+I464</f>
        <v>22437.174999999999</v>
      </c>
      <c r="K464" s="13">
        <f>J464*1.1</f>
        <v>24680.892500000002</v>
      </c>
      <c r="L464" s="7"/>
      <c r="M464" s="4" t="s">
        <v>1158</v>
      </c>
      <c r="N464" s="7" t="s">
        <v>1603</v>
      </c>
      <c r="O464" s="8" t="s">
        <v>1161</v>
      </c>
      <c r="P464" s="10">
        <v>45847</v>
      </c>
    </row>
    <row r="465" spans="1:16" ht="135" x14ac:dyDescent="0.2">
      <c r="A465" s="3" t="s">
        <v>66</v>
      </c>
      <c r="B465" s="4" t="s">
        <v>257</v>
      </c>
      <c r="C465" s="4" t="s">
        <v>706</v>
      </c>
      <c r="D465" s="4" t="s">
        <v>307</v>
      </c>
      <c r="E465" s="4" t="s">
        <v>194</v>
      </c>
      <c r="F465" s="5">
        <v>6</v>
      </c>
      <c r="G465" s="6">
        <v>97323.48</v>
      </c>
      <c r="H465" s="12">
        <f>G465*0.1</f>
        <v>9732.348</v>
      </c>
      <c r="I465" s="13">
        <f>G465*0.15</f>
        <v>14598.521999999999</v>
      </c>
      <c r="J465" s="13">
        <f>G465+H465+I465</f>
        <v>121654.34999999999</v>
      </c>
      <c r="K465" s="13">
        <f>J465*1.1</f>
        <v>133819.785</v>
      </c>
      <c r="L465" s="7"/>
      <c r="M465" s="4" t="s">
        <v>109</v>
      </c>
      <c r="N465" s="7" t="s">
        <v>1603</v>
      </c>
      <c r="O465" s="8" t="s">
        <v>1164</v>
      </c>
      <c r="P465" s="10">
        <v>45847</v>
      </c>
    </row>
    <row r="466" spans="1:16" ht="135" x14ac:dyDescent="0.2">
      <c r="A466" s="3" t="s">
        <v>66</v>
      </c>
      <c r="B466" s="4" t="s">
        <v>257</v>
      </c>
      <c r="C466" s="4" t="s">
        <v>706</v>
      </c>
      <c r="D466" s="4" t="s">
        <v>307</v>
      </c>
      <c r="E466" s="4" t="s">
        <v>194</v>
      </c>
      <c r="F466" s="5">
        <v>6</v>
      </c>
      <c r="G466" s="6">
        <v>97323.48</v>
      </c>
      <c r="H466" s="12">
        <f>G466*0.1</f>
        <v>9732.348</v>
      </c>
      <c r="I466" s="13">
        <f>G466*0.15</f>
        <v>14598.521999999999</v>
      </c>
      <c r="J466" s="13">
        <f>G466+H466+I466</f>
        <v>121654.34999999999</v>
      </c>
      <c r="K466" s="13">
        <f>J466*1.1</f>
        <v>133819.785</v>
      </c>
      <c r="L466" s="7"/>
      <c r="M466" s="4" t="s">
        <v>109</v>
      </c>
      <c r="N466" s="7" t="s">
        <v>1603</v>
      </c>
      <c r="O466" s="8" t="s">
        <v>410</v>
      </c>
      <c r="P466" s="10">
        <v>45847</v>
      </c>
    </row>
    <row r="467" spans="1:16" ht="135" x14ac:dyDescent="0.2">
      <c r="A467" s="3" t="s">
        <v>66</v>
      </c>
      <c r="B467" s="4" t="s">
        <v>257</v>
      </c>
      <c r="C467" s="4" t="s">
        <v>706</v>
      </c>
      <c r="D467" s="4" t="s">
        <v>307</v>
      </c>
      <c r="E467" s="4" t="s">
        <v>194</v>
      </c>
      <c r="F467" s="5">
        <v>6</v>
      </c>
      <c r="G467" s="6">
        <v>97323.48</v>
      </c>
      <c r="H467" s="12">
        <f>G467*0.1</f>
        <v>9732.348</v>
      </c>
      <c r="I467" s="13">
        <f>G467*0.15</f>
        <v>14598.521999999999</v>
      </c>
      <c r="J467" s="13">
        <f>G467+H467+I467</f>
        <v>121654.34999999999</v>
      </c>
      <c r="K467" s="13">
        <f>J467*1.1</f>
        <v>133819.785</v>
      </c>
      <c r="L467" s="7"/>
      <c r="M467" s="4" t="s">
        <v>1158</v>
      </c>
      <c r="N467" s="7" t="s">
        <v>1603</v>
      </c>
      <c r="O467" s="8" t="s">
        <v>1160</v>
      </c>
      <c r="P467" s="10">
        <v>45847</v>
      </c>
    </row>
    <row r="468" spans="1:16" ht="165" x14ac:dyDescent="0.2">
      <c r="A468" s="3" t="s">
        <v>66</v>
      </c>
      <c r="B468" s="4" t="s">
        <v>257</v>
      </c>
      <c r="C468" s="4" t="s">
        <v>704</v>
      </c>
      <c r="D468" s="4" t="s">
        <v>307</v>
      </c>
      <c r="E468" s="4" t="s">
        <v>194</v>
      </c>
      <c r="F468" s="5">
        <v>1</v>
      </c>
      <c r="G468" s="6">
        <v>17949.740000000002</v>
      </c>
      <c r="H468" s="12">
        <f>G468*0.1</f>
        <v>1794.9740000000002</v>
      </c>
      <c r="I468" s="13">
        <f>G468*0.15</f>
        <v>2692.4610000000002</v>
      </c>
      <c r="J468" s="13">
        <f>G468+H468+I468</f>
        <v>22437.174999999999</v>
      </c>
      <c r="K468" s="13">
        <f>J468*1.1</f>
        <v>24680.892500000002</v>
      </c>
      <c r="L468" s="7"/>
      <c r="M468" s="4" t="s">
        <v>109</v>
      </c>
      <c r="N468" s="7" t="s">
        <v>1603</v>
      </c>
      <c r="O468" s="8" t="s">
        <v>371</v>
      </c>
      <c r="P468" s="10">
        <v>45847</v>
      </c>
    </row>
    <row r="469" spans="1:16" ht="165" x14ac:dyDescent="0.2">
      <c r="A469" s="3" t="s">
        <v>66</v>
      </c>
      <c r="B469" s="4" t="s">
        <v>257</v>
      </c>
      <c r="C469" s="4" t="s">
        <v>632</v>
      </c>
      <c r="D469" s="4" t="s">
        <v>307</v>
      </c>
      <c r="E469" s="4" t="s">
        <v>194</v>
      </c>
      <c r="F469" s="5">
        <v>6</v>
      </c>
      <c r="G469" s="6">
        <v>97323.48</v>
      </c>
      <c r="H469" s="12">
        <f>G469*0.1</f>
        <v>9732.348</v>
      </c>
      <c r="I469" s="13">
        <f>G469*0.15</f>
        <v>14598.521999999999</v>
      </c>
      <c r="J469" s="13">
        <f>G469+H469+I469</f>
        <v>121654.34999999999</v>
      </c>
      <c r="K469" s="13">
        <f>J469*1.1</f>
        <v>133819.785</v>
      </c>
      <c r="L469" s="7"/>
      <c r="M469" s="4" t="s">
        <v>109</v>
      </c>
      <c r="N469" s="7" t="s">
        <v>1603</v>
      </c>
      <c r="O469" s="8" t="s">
        <v>372</v>
      </c>
      <c r="P469" s="10">
        <v>45847</v>
      </c>
    </row>
    <row r="470" spans="1:16" ht="90" x14ac:dyDescent="0.2">
      <c r="A470" s="3" t="s">
        <v>131</v>
      </c>
      <c r="B470" s="4" t="s">
        <v>1510</v>
      </c>
      <c r="C470" s="4" t="s">
        <v>1511</v>
      </c>
      <c r="D470" s="4" t="s">
        <v>301</v>
      </c>
      <c r="E470" s="4" t="s">
        <v>132</v>
      </c>
      <c r="F470" s="5">
        <v>1</v>
      </c>
      <c r="G470" s="6">
        <v>15097.42</v>
      </c>
      <c r="H470" s="12">
        <f>G470*0.1</f>
        <v>1509.7420000000002</v>
      </c>
      <c r="I470" s="13">
        <f>G470*0.15</f>
        <v>2264.6129999999998</v>
      </c>
      <c r="J470" s="13">
        <f>G470+H470+I470</f>
        <v>18871.775000000001</v>
      </c>
      <c r="K470" s="13">
        <f>J470*1.1</f>
        <v>20758.952500000003</v>
      </c>
      <c r="L470" s="7"/>
      <c r="M470" s="4" t="s">
        <v>1512</v>
      </c>
      <c r="N470" s="7" t="s">
        <v>1513</v>
      </c>
      <c r="O470" s="8" t="s">
        <v>1514</v>
      </c>
      <c r="P470" s="10">
        <v>45842</v>
      </c>
    </row>
    <row r="471" spans="1:16" ht="90" x14ac:dyDescent="0.2">
      <c r="A471" s="3" t="s">
        <v>131</v>
      </c>
      <c r="B471" s="4" t="s">
        <v>1510</v>
      </c>
      <c r="C471" s="4" t="s">
        <v>1515</v>
      </c>
      <c r="D471" s="4" t="s">
        <v>301</v>
      </c>
      <c r="E471" s="4" t="s">
        <v>132</v>
      </c>
      <c r="F471" s="5">
        <v>6</v>
      </c>
      <c r="G471" s="6">
        <v>90584.52</v>
      </c>
      <c r="H471" s="12">
        <f>G471*0.1</f>
        <v>9058.4520000000011</v>
      </c>
      <c r="I471" s="13">
        <f>G471*0.15</f>
        <v>13587.678</v>
      </c>
      <c r="J471" s="13">
        <f>G471+H471+I471</f>
        <v>113230.65000000001</v>
      </c>
      <c r="K471" s="13">
        <f>J471*1.1</f>
        <v>124553.71500000003</v>
      </c>
      <c r="L471" s="7"/>
      <c r="M471" s="4" t="s">
        <v>1512</v>
      </c>
      <c r="N471" s="7" t="s">
        <v>1513</v>
      </c>
      <c r="O471" s="8" t="s">
        <v>1516</v>
      </c>
      <c r="P471" s="10">
        <v>45842</v>
      </c>
    </row>
    <row r="472" spans="1:16" ht="90" x14ac:dyDescent="0.2">
      <c r="A472" s="3" t="s">
        <v>59</v>
      </c>
      <c r="B472" s="4" t="s">
        <v>535</v>
      </c>
      <c r="C472" s="4" t="s">
        <v>279</v>
      </c>
      <c r="D472" s="4" t="s">
        <v>323</v>
      </c>
      <c r="E472" s="4" t="s">
        <v>439</v>
      </c>
      <c r="F472" s="5">
        <v>1</v>
      </c>
      <c r="G472" s="6">
        <v>525</v>
      </c>
      <c r="H472" s="12">
        <f>G472*0.1</f>
        <v>52.5</v>
      </c>
      <c r="I472" s="13">
        <f>G472*0.15</f>
        <v>78.75</v>
      </c>
      <c r="J472" s="13">
        <f>G472+H472+I472</f>
        <v>656.25</v>
      </c>
      <c r="K472" s="13">
        <f>J472*1.1</f>
        <v>721.87500000000011</v>
      </c>
      <c r="L472" s="7"/>
      <c r="M472" s="4" t="s">
        <v>727</v>
      </c>
      <c r="N472" s="7" t="s">
        <v>1535</v>
      </c>
      <c r="O472" s="8" t="s">
        <v>728</v>
      </c>
      <c r="P472" s="10">
        <v>45856</v>
      </c>
    </row>
    <row r="473" spans="1:16" ht="90" x14ac:dyDescent="0.2">
      <c r="A473" s="3" t="s">
        <v>59</v>
      </c>
      <c r="B473" s="4" t="s">
        <v>535</v>
      </c>
      <c r="C473" s="4" t="s">
        <v>27</v>
      </c>
      <c r="D473" s="4" t="s">
        <v>323</v>
      </c>
      <c r="E473" s="4" t="s">
        <v>439</v>
      </c>
      <c r="F473" s="5">
        <v>1</v>
      </c>
      <c r="G473" s="6">
        <v>280</v>
      </c>
      <c r="H473" s="12">
        <f>G473*0.14</f>
        <v>39.200000000000003</v>
      </c>
      <c r="I473" s="13">
        <f>G473*0.22</f>
        <v>61.6</v>
      </c>
      <c r="J473" s="13">
        <f>G473+H473+I473</f>
        <v>380.8</v>
      </c>
      <c r="K473" s="13">
        <f>J473*1.1</f>
        <v>418.88000000000005</v>
      </c>
      <c r="L473" s="7"/>
      <c r="M473" s="4" t="s">
        <v>727</v>
      </c>
      <c r="N473" s="7" t="s">
        <v>1535</v>
      </c>
      <c r="O473" s="8" t="s">
        <v>729</v>
      </c>
      <c r="P473" s="10">
        <v>45856</v>
      </c>
    </row>
    <row r="474" spans="1:16" ht="90" x14ac:dyDescent="0.2">
      <c r="A474" s="3" t="s">
        <v>59</v>
      </c>
      <c r="B474" s="4" t="s">
        <v>899</v>
      </c>
      <c r="C474" s="4" t="s">
        <v>27</v>
      </c>
      <c r="D474" s="4" t="s">
        <v>733</v>
      </c>
      <c r="E474" s="4" t="s">
        <v>439</v>
      </c>
      <c r="F474" s="5">
        <v>1</v>
      </c>
      <c r="G474" s="6">
        <v>285.44</v>
      </c>
      <c r="H474" s="12">
        <f>G474*0.14</f>
        <v>39.961600000000004</v>
      </c>
      <c r="I474" s="13">
        <f>G474*0.22</f>
        <v>62.796799999999998</v>
      </c>
      <c r="J474" s="13">
        <f>G474+H474+I474</f>
        <v>388.19840000000005</v>
      </c>
      <c r="K474" s="13">
        <f>J474*1.1</f>
        <v>427.01824000000011</v>
      </c>
      <c r="L474" s="7"/>
      <c r="M474" s="4" t="s">
        <v>999</v>
      </c>
      <c r="N474" s="7" t="s">
        <v>1535</v>
      </c>
      <c r="O474" s="8" t="s">
        <v>901</v>
      </c>
      <c r="P474" s="10">
        <v>45856</v>
      </c>
    </row>
    <row r="475" spans="1:16" ht="90" x14ac:dyDescent="0.2">
      <c r="A475" s="3" t="s">
        <v>59</v>
      </c>
      <c r="B475" s="4" t="s">
        <v>899</v>
      </c>
      <c r="C475" s="4" t="s">
        <v>27</v>
      </c>
      <c r="D475" s="4" t="s">
        <v>733</v>
      </c>
      <c r="E475" s="4" t="s">
        <v>439</v>
      </c>
      <c r="F475" s="5">
        <v>1</v>
      </c>
      <c r="G475" s="6">
        <v>285.44</v>
      </c>
      <c r="H475" s="12">
        <f>G475*0.14</f>
        <v>39.961600000000004</v>
      </c>
      <c r="I475" s="13">
        <f>G475*0.22</f>
        <v>62.796799999999998</v>
      </c>
      <c r="J475" s="13">
        <f>G475+H475+I475</f>
        <v>388.19840000000005</v>
      </c>
      <c r="K475" s="13">
        <f>J475*1.1</f>
        <v>427.01824000000011</v>
      </c>
      <c r="L475" s="7"/>
      <c r="M475" s="4" t="s">
        <v>900</v>
      </c>
      <c r="N475" s="7" t="s">
        <v>1535</v>
      </c>
      <c r="O475" s="8" t="s">
        <v>901</v>
      </c>
      <c r="P475" s="10">
        <v>45856</v>
      </c>
    </row>
    <row r="476" spans="1:16" ht="90" x14ac:dyDescent="0.2">
      <c r="A476" s="3" t="s">
        <v>106</v>
      </c>
      <c r="B476" s="4" t="s">
        <v>1048</v>
      </c>
      <c r="C476" s="4" t="s">
        <v>719</v>
      </c>
      <c r="D476" s="4" t="s">
        <v>295</v>
      </c>
      <c r="E476" s="4" t="s">
        <v>612</v>
      </c>
      <c r="F476" s="5">
        <v>60</v>
      </c>
      <c r="G476" s="6">
        <v>11843.95</v>
      </c>
      <c r="H476" s="12">
        <f>G476*0.1</f>
        <v>1184.3950000000002</v>
      </c>
      <c r="I476" s="13">
        <f>G476*0.15</f>
        <v>1776.5925</v>
      </c>
      <c r="J476" s="13">
        <f>G476+H476+I476</f>
        <v>14804.937500000002</v>
      </c>
      <c r="K476" s="13">
        <f>J476*1.1</f>
        <v>16285.431250000003</v>
      </c>
      <c r="L476" s="7"/>
      <c r="M476" s="4" t="s">
        <v>932</v>
      </c>
      <c r="N476" s="7" t="s">
        <v>1230</v>
      </c>
      <c r="O476" s="8" t="s">
        <v>933</v>
      </c>
      <c r="P476" s="10">
        <v>45841</v>
      </c>
    </row>
    <row r="477" spans="1:16" ht="90" x14ac:dyDescent="0.2">
      <c r="A477" s="3" t="s">
        <v>106</v>
      </c>
      <c r="B477" s="4" t="s">
        <v>1048</v>
      </c>
      <c r="C477" s="4" t="s">
        <v>591</v>
      </c>
      <c r="D477" s="4" t="s">
        <v>295</v>
      </c>
      <c r="E477" s="4" t="s">
        <v>612</v>
      </c>
      <c r="F477" s="5">
        <v>60</v>
      </c>
      <c r="G477" s="6">
        <v>11843.95</v>
      </c>
      <c r="H477" s="12">
        <f>G477*0.1</f>
        <v>1184.3950000000002</v>
      </c>
      <c r="I477" s="13">
        <f>G477*0.15</f>
        <v>1776.5925</v>
      </c>
      <c r="J477" s="13">
        <f>G477+H477+I477</f>
        <v>14804.937500000002</v>
      </c>
      <c r="K477" s="13">
        <f>J477*1.1</f>
        <v>16285.431250000003</v>
      </c>
      <c r="L477" s="7"/>
      <c r="M477" s="4" t="s">
        <v>932</v>
      </c>
      <c r="N477" s="7" t="s">
        <v>1230</v>
      </c>
      <c r="O477" s="8" t="s">
        <v>934</v>
      </c>
      <c r="P477" s="10">
        <v>45841</v>
      </c>
    </row>
  </sheetData>
  <autoFilter ref="A3:P477" xr:uid="{236DD33E-3C12-4123-90DC-AD7859D1598E}"/>
  <sortState xmlns:xlrd2="http://schemas.microsoft.com/office/spreadsheetml/2017/richdata2" ref="A4:P477">
    <sortCondition ref="A4:A477"/>
    <sortCondition ref="B4:B477"/>
    <sortCondition ref="C4:C477"/>
  </sortState>
  <mergeCells count="1">
    <mergeCell ref="A1:P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Дегтярь В. А.</dc:creator>
  <cp:lastModifiedBy>Александр Забаев</cp:lastModifiedBy>
  <dcterms:created xsi:type="dcterms:W3CDTF">2023-08-29T08:11:51Z</dcterms:created>
  <dcterms:modified xsi:type="dcterms:W3CDTF">2025-07-15T17:20:45Z</dcterms:modified>
</cp:coreProperties>
</file>