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28800" windowHeight="12165" tabRatio="785"/>
  </bookViews>
  <sheets>
    <sheet name="СВОД КС" sheetId="147" r:id="rId1"/>
    <sheet name="СВОД ДС" sheetId="22" r:id="rId2"/>
    <sheet name="СВОД эко" sheetId="145" r:id="rId3"/>
    <sheet name="СВОД АПП" sheetId="163" r:id="rId4"/>
    <sheet name="СВОД Проф" sheetId="173" r:id="rId5"/>
    <sheet name="СВОД Мед усл" sheetId="176" r:id="rId6"/>
    <sheet name="СВОД Паллистив" sheetId="162" r:id="rId7"/>
    <sheet name="ОКБ КС" sheetId="156" r:id="rId8"/>
    <sheet name="ОДКБ КС" sheetId="155" r:id="rId9"/>
    <sheet name="Госпиталь КС" sheetId="157" r:id="rId10"/>
    <sheet name="ООД КС" sheetId="158" r:id="rId11"/>
    <sheet name="1 ГКБ КС" sheetId="150" r:id="rId12"/>
    <sheet name="Куваевых КС" sheetId="151" r:id="rId13"/>
    <sheet name="3 ГКБ КС" sheetId="152" r:id="rId14"/>
    <sheet name="4 ГКБ КС " sheetId="153" r:id="rId15"/>
    <sheet name="ДГКБ 5 КС" sheetId="154" r:id="rId16"/>
    <sheet name="Кинешма КС" sheetId="148" r:id="rId17"/>
    <sheet name="Тейково КС" sheetId="149" r:id="rId18"/>
    <sheet name="ЗеленГород КС" sheetId="159" r:id="rId19"/>
    <sheet name="ОКБ ДС" sheetId="133" r:id="rId20"/>
    <sheet name="7 ГКБ ДС" sheetId="99" r:id="rId21"/>
    <sheet name="Кинешма ДС" sheetId="118" r:id="rId22"/>
    <sheet name="Приволжск ДС " sheetId="108" r:id="rId23"/>
    <sheet name="НИИ ДС" sheetId="144" r:id="rId24"/>
    <sheet name="РЖД ДС" sheetId="129" r:id="rId25"/>
    <sheet name="33МедикАл ДС" sheetId="88" r:id="rId26"/>
    <sheet name="НИИ ЭКО" sheetId="146" r:id="rId27"/>
    <sheet name="7 ГКБ АПП" sheetId="166" r:id="rId28"/>
    <sheet name="8 ГКБ АПП" sheetId="167" r:id="rId29"/>
    <sheet name="5 ДГКБ АПП" sheetId="168" r:id="rId30"/>
    <sheet name="РД№1 АПП" sheetId="169" r:id="rId31"/>
    <sheet name="РД№4 АПП " sheetId="170" r:id="rId32"/>
    <sheet name="Вичуга АПП" sheetId="164" r:id="rId33"/>
    <sheet name="Приволжск АПП " sheetId="165" r:id="rId34"/>
    <sheet name="Решма АПП" sheetId="171" r:id="rId35"/>
    <sheet name="Вита_Авис АПП" sheetId="172" r:id="rId36"/>
    <sheet name="АНО МНОРЦ АПП" sheetId="185" r:id="rId37"/>
    <sheet name="Вичуга Проф " sheetId="174" r:id="rId38"/>
    <sheet name="Приволжск Проф" sheetId="175" r:id="rId39"/>
    <sheet name="ОКБ Мед усл" sheetId="180" r:id="rId40"/>
    <sheet name="ООД Мед усл" sheetId="181" r:id="rId41"/>
    <sheet name="4 ГКБ Мед усл" sheetId="178" r:id="rId42"/>
    <sheet name="7 ГКБ Мед усл" sheetId="179" r:id="rId43"/>
    <sheet name="Кинешма Мед усл" sheetId="177" r:id="rId44"/>
    <sheet name="ИВГМА Мед усл" sheetId="182" r:id="rId45"/>
    <sheet name="Инвитро Мед усл" sheetId="183" r:id="rId46"/>
    <sheet name="Вита_Авис Мед усл" sheetId="184" r:id="rId47"/>
    <sheet name="УЗ ОД Центр Мед усл" sheetId="186" r:id="rId48"/>
    <sheet name="ООД Паллиатив" sheetId="161" r:id="rId49"/>
    <sheet name="ООО Медицина Паллиатив" sheetId="160" r:id="rId50"/>
  </sheets>
  <definedNames>
    <definedName name="_xlnm.Print_Titles" localSheetId="41">'4 ГКБ Мед усл'!$5:$6</definedName>
    <definedName name="_xlnm.Print_Titles" localSheetId="42">'7 ГКБ Мед усл'!$5:$6</definedName>
    <definedName name="_xlnm.Print_Titles" localSheetId="46">'Вита_Авис Мед усл'!$5:$6</definedName>
    <definedName name="_xlnm.Print_Titles" localSheetId="44">'ИВГМА Мед усл'!$5:$6</definedName>
    <definedName name="_xlnm.Print_Titles" localSheetId="45">'Инвитро Мед усл'!$5:$6</definedName>
    <definedName name="_xlnm.Print_Titles" localSheetId="43">'Кинешма Мед усл'!$5:$6</definedName>
    <definedName name="_xlnm.Print_Titles" localSheetId="39">'ОКБ Мед усл'!$5:$6</definedName>
    <definedName name="_xlnm.Print_Titles" localSheetId="40">'ООД Мед усл'!$5:$6</definedName>
    <definedName name="_xlnm.Print_Titles" localSheetId="1">'СВОД ДС'!$A:$B</definedName>
    <definedName name="_xlnm.Print_Titles" localSheetId="5">'СВОД Мед усл'!$5:$6</definedName>
    <definedName name="_xlnm.Print_Titles" localSheetId="47">'УЗ ОД Центр Мед усл'!$5:$6</definedName>
    <definedName name="_xlnm.Print_Area" localSheetId="11">'1 ГКБ КС'!$A$1:$F$56</definedName>
    <definedName name="_xlnm.Print_Area" localSheetId="13">'3 ГКБ КС'!$A$1:$F$56</definedName>
    <definedName name="_xlnm.Print_Area" localSheetId="25">'33МедикАл ДС'!$A$1:$R$42</definedName>
    <definedName name="_xlnm.Print_Area" localSheetId="14">'4 ГКБ КС '!$A$1:$F$56</definedName>
    <definedName name="_xlnm.Print_Area" localSheetId="20">'7 ГКБ ДС'!$A$1:$R$42</definedName>
    <definedName name="_xlnm.Print_Area" localSheetId="36">'АНО МНОРЦ АПП'!$A$1:$O$71</definedName>
    <definedName name="_xlnm.Print_Area" localSheetId="37">'Вичуга Проф '!#REF!</definedName>
    <definedName name="_xlnm.Print_Area" localSheetId="9">'Госпиталь КС'!$A$1:$F$56</definedName>
    <definedName name="_xlnm.Print_Area" localSheetId="15">'ДГКБ 5 КС'!$A$1:$F$56</definedName>
    <definedName name="_xlnm.Print_Area" localSheetId="18">'ЗеленГород КС'!$A$1:$F$56</definedName>
    <definedName name="_xlnm.Print_Area" localSheetId="21">'Кинешма ДС'!$A$1:$R$42</definedName>
    <definedName name="_xlnm.Print_Area" localSheetId="16">'Кинешма КС'!$A$1:$F$56</definedName>
    <definedName name="_xlnm.Print_Area" localSheetId="12">'Куваевых КС'!$A$1:$F$56</definedName>
    <definedName name="_xlnm.Print_Area" localSheetId="23">'НИИ ДС'!$A$1:$R$42</definedName>
    <definedName name="_xlnm.Print_Area" localSheetId="26">'НИИ ЭКО'!$A$1:$C$14</definedName>
    <definedName name="_xlnm.Print_Area" localSheetId="8">'ОДКБ КС'!$A$1:$F$56</definedName>
    <definedName name="_xlnm.Print_Area" localSheetId="19">'ОКБ ДС'!$A$1:$R$43</definedName>
    <definedName name="_xlnm.Print_Area" localSheetId="7">'ОКБ КС'!$A$1:$F$56</definedName>
    <definedName name="_xlnm.Print_Area" localSheetId="10">'ООД КС'!$A$1:$F$56</definedName>
    <definedName name="_xlnm.Print_Area" localSheetId="48">'ООД Паллиатив'!$A$1:$E$15</definedName>
    <definedName name="_xlnm.Print_Area" localSheetId="49">'ООО Медицина Паллиатив'!$A$1:$E$14</definedName>
    <definedName name="_xlnm.Print_Area" localSheetId="22">'Приволжск ДС '!$A$1:$R$42</definedName>
    <definedName name="_xlnm.Print_Area" localSheetId="38">'Приволжск Проф'!#REF!</definedName>
    <definedName name="_xlnm.Print_Area" localSheetId="24">'РЖД ДС'!$A$1:$R$42</definedName>
    <definedName name="_xlnm.Print_Area" localSheetId="5">'СВОД Мед усл'!$A$1:$D$74</definedName>
    <definedName name="_xlnm.Print_Area" localSheetId="6">'СВОД Паллистив'!$A$1:$E$14</definedName>
    <definedName name="_xlnm.Print_Area" localSheetId="4">'СВОД Проф'!$A$1:$O$76</definedName>
    <definedName name="_xlnm.Print_Area" localSheetId="2">'СВОД эко'!$A$1:$D$11</definedName>
    <definedName name="_xlnm.Print_Area" localSheetId="17">'Тейково КС'!$A$1:$F$56</definedName>
  </definedNames>
  <calcPr calcId="125725"/>
</workbook>
</file>

<file path=xl/calcChain.xml><?xml version="1.0" encoding="utf-8"?>
<calcChain xmlns="http://schemas.openxmlformats.org/spreadsheetml/2006/main">
  <c r="B62" i="186"/>
  <c r="B58"/>
  <c r="B37"/>
  <c r="B33"/>
  <c r="B24"/>
  <c r="B19"/>
  <c r="B15"/>
  <c r="B10"/>
  <c r="O71" i="185" l="1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K36" s="1"/>
  <c r="K71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B62" i="184" l="1"/>
  <c r="B58"/>
  <c r="B37"/>
  <c r="B33"/>
  <c r="B24"/>
  <c r="B19"/>
  <c r="B15"/>
  <c r="B10"/>
  <c r="B62" i="183"/>
  <c r="B58"/>
  <c r="B37"/>
  <c r="B33"/>
  <c r="B24"/>
  <c r="B19"/>
  <c r="B15"/>
  <c r="B10"/>
  <c r="B62" i="182"/>
  <c r="B58"/>
  <c r="B37"/>
  <c r="B33"/>
  <c r="B24"/>
  <c r="B19"/>
  <c r="B15"/>
  <c r="B10"/>
  <c r="B62" i="181"/>
  <c r="B58"/>
  <c r="B37"/>
  <c r="B33"/>
  <c r="B24"/>
  <c r="B19"/>
  <c r="B15"/>
  <c r="B10"/>
  <c r="B62" i="180"/>
  <c r="B58"/>
  <c r="B37"/>
  <c r="B33"/>
  <c r="B24"/>
  <c r="B19"/>
  <c r="B15"/>
  <c r="B10"/>
  <c r="B62" i="179"/>
  <c r="B58"/>
  <c r="B37"/>
  <c r="B33"/>
  <c r="B24"/>
  <c r="B19"/>
  <c r="B15"/>
  <c r="B10"/>
  <c r="B62" i="178"/>
  <c r="B58"/>
  <c r="B37"/>
  <c r="B33"/>
  <c r="B24"/>
  <c r="B19"/>
  <c r="B15"/>
  <c r="B10"/>
  <c r="B62" i="177"/>
  <c r="B58"/>
  <c r="B37"/>
  <c r="B33"/>
  <c r="B24"/>
  <c r="B19"/>
  <c r="B15"/>
  <c r="B10"/>
  <c r="O74" i="175" l="1"/>
  <c r="N74"/>
  <c r="M74"/>
  <c r="K74"/>
  <c r="J74"/>
  <c r="I74"/>
  <c r="H74"/>
  <c r="G74"/>
  <c r="F74"/>
  <c r="E74"/>
  <c r="D74"/>
  <c r="C74"/>
  <c r="B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74" s="1"/>
  <c r="L71" i="174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O71" i="172" l="1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K36" s="1"/>
  <c r="K71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171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K36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O71" i="170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K55"/>
  <c r="B55"/>
  <c r="K54"/>
  <c r="B54"/>
  <c r="K53"/>
  <c r="B53"/>
  <c r="K52"/>
  <c r="B52"/>
  <c r="B51"/>
  <c r="B50"/>
  <c r="B49"/>
  <c r="B48"/>
  <c r="B47"/>
  <c r="B46"/>
  <c r="B45"/>
  <c r="B44"/>
  <c r="B43"/>
  <c r="B42"/>
  <c r="B41"/>
  <c r="B40"/>
  <c r="B39"/>
  <c r="B38"/>
  <c r="B37"/>
  <c r="B36"/>
  <c r="K36" s="1"/>
  <c r="K71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O71" i="169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K36" s="1"/>
  <c r="K71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168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K36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167"/>
  <c r="N71"/>
  <c r="M71"/>
  <c r="L71"/>
  <c r="J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K55"/>
  <c r="B55"/>
  <c r="K54"/>
  <c r="B54"/>
  <c r="K53"/>
  <c r="B53"/>
  <c r="K52"/>
  <c r="B52"/>
  <c r="B51"/>
  <c r="B50"/>
  <c r="B49"/>
  <c r="B48"/>
  <c r="B47"/>
  <c r="B46"/>
  <c r="B45"/>
  <c r="B44"/>
  <c r="B43"/>
  <c r="B42"/>
  <c r="B41"/>
  <c r="B40"/>
  <c r="B39"/>
  <c r="B38"/>
  <c r="B37"/>
  <c r="B36"/>
  <c r="K36" s="1"/>
  <c r="K71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I7"/>
  <c r="I71" s="1"/>
  <c r="B7"/>
  <c r="B71" s="1"/>
  <c r="O71" i="166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K36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165"/>
  <c r="N71"/>
  <c r="M71"/>
  <c r="L71"/>
  <c r="J71"/>
  <c r="I71"/>
  <c r="H71"/>
  <c r="G71"/>
  <c r="F71"/>
  <c r="E71"/>
  <c r="D71"/>
  <c r="C71"/>
  <c r="B70"/>
  <c r="B69"/>
  <c r="B68"/>
  <c r="K68" s="1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K36" s="1"/>
  <c r="K71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164"/>
  <c r="N71"/>
  <c r="M71"/>
  <c r="L71"/>
  <c r="J71"/>
  <c r="I71"/>
  <c r="H71"/>
  <c r="G71"/>
  <c r="F71"/>
  <c r="E71"/>
  <c r="D71"/>
  <c r="C71"/>
  <c r="B71"/>
  <c r="K68"/>
  <c r="K55"/>
  <c r="K54"/>
  <c r="K53"/>
  <c r="K52"/>
  <c r="K36"/>
  <c r="K71" s="1"/>
  <c r="B71" i="171" l="1"/>
  <c r="K71" i="166"/>
  <c r="B71" i="170"/>
  <c r="K71" i="171"/>
  <c r="K71" i="168"/>
  <c r="B14" i="161" l="1"/>
  <c r="B13"/>
  <c r="D12"/>
  <c r="B12" s="1"/>
  <c r="E9"/>
  <c r="D9"/>
  <c r="C9"/>
  <c r="B8"/>
  <c r="B7"/>
  <c r="B14" i="160"/>
  <c r="B13"/>
  <c r="D12"/>
  <c r="C12"/>
  <c r="B12" s="1"/>
  <c r="E9"/>
  <c r="D9"/>
  <c r="C9"/>
  <c r="B8"/>
  <c r="B7"/>
  <c r="B9" l="1"/>
  <c r="B9" i="161"/>
  <c r="F56" i="159" l="1"/>
  <c r="E56"/>
  <c r="D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I25"/>
  <c r="I56" s="1"/>
  <c r="H25"/>
  <c r="H56" s="1"/>
  <c r="G56" s="1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I56" i="158"/>
  <c r="H56"/>
  <c r="G56"/>
  <c r="F56"/>
  <c r="E56"/>
  <c r="D56"/>
  <c r="I56" i="157"/>
  <c r="H56"/>
  <c r="G56"/>
  <c r="F56"/>
  <c r="E56"/>
  <c r="D56"/>
  <c r="I56" i="156"/>
  <c r="H56"/>
  <c r="G56"/>
  <c r="F56"/>
  <c r="E56"/>
  <c r="D56"/>
  <c r="I56" i="155"/>
  <c r="H56"/>
  <c r="G56"/>
  <c r="F56"/>
  <c r="E56"/>
  <c r="D56"/>
  <c r="F56" i="154"/>
  <c r="E56"/>
  <c r="D56"/>
  <c r="G27"/>
  <c r="I25"/>
  <c r="I56" s="1"/>
  <c r="H25"/>
  <c r="H56" s="1"/>
  <c r="G25"/>
  <c r="I56" i="153"/>
  <c r="H56"/>
  <c r="G56"/>
  <c r="F56"/>
  <c r="E56"/>
  <c r="D56"/>
  <c r="I56" i="152"/>
  <c r="F56"/>
  <c r="E56"/>
  <c r="D56"/>
  <c r="G27"/>
  <c r="H25"/>
  <c r="G25" s="1"/>
  <c r="I56" i="151"/>
  <c r="H56"/>
  <c r="G56"/>
  <c r="F56"/>
  <c r="E56"/>
  <c r="D56"/>
  <c r="F56" i="150"/>
  <c r="E56"/>
  <c r="D56"/>
  <c r="G27"/>
  <c r="I25"/>
  <c r="I56" s="1"/>
  <c r="H25"/>
  <c r="H56" s="1"/>
  <c r="I56" i="149"/>
  <c r="H56"/>
  <c r="G56"/>
  <c r="F56"/>
  <c r="E56"/>
  <c r="D56"/>
  <c r="I56" i="148"/>
  <c r="H56"/>
  <c r="G56"/>
  <c r="F56"/>
  <c r="E56"/>
  <c r="D56"/>
  <c r="B11" i="146"/>
  <c r="G56" i="154" l="1"/>
  <c r="G25" i="159"/>
  <c r="G56" i="150"/>
  <c r="H56" i="152"/>
  <c r="G56" s="1"/>
  <c r="G25" i="150"/>
  <c r="R42" i="144"/>
  <c r="Q42"/>
  <c r="P42"/>
  <c r="O42"/>
  <c r="N42"/>
  <c r="M42"/>
  <c r="L42"/>
  <c r="K42"/>
  <c r="J42"/>
  <c r="I42"/>
  <c r="H42"/>
  <c r="G42"/>
  <c r="F41"/>
  <c r="E41"/>
  <c r="D41"/>
  <c r="C41"/>
  <c r="F40"/>
  <c r="E40"/>
  <c r="D40"/>
  <c r="C40"/>
  <c r="F39"/>
  <c r="E39"/>
  <c r="D39"/>
  <c r="C39"/>
  <c r="F38"/>
  <c r="E38"/>
  <c r="D38"/>
  <c r="C38"/>
  <c r="F37"/>
  <c r="E37"/>
  <c r="D37"/>
  <c r="C37"/>
  <c r="F36"/>
  <c r="E36"/>
  <c r="D36"/>
  <c r="C36"/>
  <c r="F35"/>
  <c r="E35"/>
  <c r="D35"/>
  <c r="C35"/>
  <c r="F34"/>
  <c r="E34"/>
  <c r="D34"/>
  <c r="C34"/>
  <c r="F33"/>
  <c r="E33"/>
  <c r="D33"/>
  <c r="C33"/>
  <c r="F32"/>
  <c r="E32"/>
  <c r="D32"/>
  <c r="C32"/>
  <c r="F31"/>
  <c r="E31"/>
  <c r="D31"/>
  <c r="C31"/>
  <c r="F30"/>
  <c r="E30"/>
  <c r="D30"/>
  <c r="C30"/>
  <c r="F29"/>
  <c r="E29"/>
  <c r="D29"/>
  <c r="C29"/>
  <c r="F28"/>
  <c r="E28"/>
  <c r="D28"/>
  <c r="C28"/>
  <c r="F27"/>
  <c r="E27"/>
  <c r="D27"/>
  <c r="C27"/>
  <c r="F26"/>
  <c r="E26"/>
  <c r="D26"/>
  <c r="C26"/>
  <c r="F25"/>
  <c r="E25"/>
  <c r="D25"/>
  <c r="C25"/>
  <c r="F24"/>
  <c r="E24"/>
  <c r="D24"/>
  <c r="C24"/>
  <c r="F23"/>
  <c r="E23"/>
  <c r="D23"/>
  <c r="C23"/>
  <c r="F22"/>
  <c r="E22"/>
  <c r="D22"/>
  <c r="C22"/>
  <c r="F21"/>
  <c r="E21"/>
  <c r="C21"/>
  <c r="F20"/>
  <c r="E20"/>
  <c r="D20"/>
  <c r="C20"/>
  <c r="F19"/>
  <c r="E19"/>
  <c r="D19"/>
  <c r="C19"/>
  <c r="F18"/>
  <c r="E18"/>
  <c r="D18"/>
  <c r="C18"/>
  <c r="F17"/>
  <c r="E17"/>
  <c r="D17"/>
  <c r="C17"/>
  <c r="F16"/>
  <c r="E16"/>
  <c r="F15"/>
  <c r="E15"/>
  <c r="D15"/>
  <c r="C15"/>
  <c r="F14"/>
  <c r="E14"/>
  <c r="D14"/>
  <c r="C14"/>
  <c r="F13"/>
  <c r="E13"/>
  <c r="D13"/>
  <c r="C13"/>
  <c r="F12"/>
  <c r="E12"/>
  <c r="D12"/>
  <c r="C12"/>
  <c r="F11"/>
  <c r="E11"/>
  <c r="D11"/>
  <c r="C11"/>
  <c r="F10"/>
  <c r="E10"/>
  <c r="D10"/>
  <c r="C10"/>
  <c r="F9"/>
  <c r="D9"/>
  <c r="C9"/>
  <c r="F8"/>
  <c r="E8"/>
  <c r="D8"/>
  <c r="C8"/>
  <c r="F7"/>
  <c r="F42" s="1"/>
  <c r="E7"/>
  <c r="E42" s="1"/>
  <c r="D7"/>
  <c r="D42" s="1"/>
  <c r="C7"/>
  <c r="C42" s="1"/>
  <c r="C32" i="88"/>
  <c r="D32"/>
  <c r="E32"/>
  <c r="F32"/>
  <c r="C32" i="129"/>
  <c r="D32"/>
  <c r="E32"/>
  <c r="F32"/>
  <c r="C32" i="133"/>
  <c r="D32"/>
  <c r="E32"/>
  <c r="F32"/>
  <c r="C32" i="99"/>
  <c r="D32"/>
  <c r="E32"/>
  <c r="F32"/>
  <c r="C32" i="108"/>
  <c r="D32"/>
  <c r="E32"/>
  <c r="F32"/>
  <c r="C32" i="118"/>
  <c r="D32"/>
  <c r="E32"/>
  <c r="F32"/>
  <c r="F33" i="133"/>
  <c r="E33"/>
  <c r="D33"/>
  <c r="C33"/>
  <c r="O15"/>
  <c r="K26" i="99"/>
  <c r="C41" i="133"/>
  <c r="C40"/>
  <c r="C39"/>
  <c r="C38"/>
  <c r="C37"/>
  <c r="C36"/>
  <c r="C35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/>
  <c r="D16" i="99"/>
  <c r="C16"/>
  <c r="R42" i="118"/>
  <c r="Q42"/>
  <c r="R42" i="108"/>
  <c r="Q42"/>
  <c r="R42" i="99"/>
  <c r="Q42"/>
  <c r="R42" i="133"/>
  <c r="Q42"/>
  <c r="R42" i="129"/>
  <c r="Q42"/>
  <c r="R42" i="88"/>
  <c r="Q42"/>
  <c r="N42" i="118"/>
  <c r="M42"/>
  <c r="N42" i="108"/>
  <c r="M42"/>
  <c r="N42" i="99"/>
  <c r="M42"/>
  <c r="N42" i="133"/>
  <c r="M42"/>
  <c r="N42" i="129"/>
  <c r="M42"/>
  <c r="N42" i="88"/>
  <c r="M42"/>
  <c r="J42" i="118"/>
  <c r="I42"/>
  <c r="J42" i="108"/>
  <c r="I42"/>
  <c r="J42" i="99"/>
  <c r="I42"/>
  <c r="J42" i="133"/>
  <c r="I42"/>
  <c r="J42" i="129"/>
  <c r="I42"/>
  <c r="J42" i="88"/>
  <c r="I42"/>
  <c r="F41" i="118"/>
  <c r="E41"/>
  <c r="F40"/>
  <c r="E40"/>
  <c r="F39"/>
  <c r="E39"/>
  <c r="F38"/>
  <c r="E38"/>
  <c r="F37"/>
  <c r="E37"/>
  <c r="F36"/>
  <c r="E36"/>
  <c r="F35"/>
  <c r="E35"/>
  <c r="F34"/>
  <c r="E34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41" i="108"/>
  <c r="E41"/>
  <c r="F40"/>
  <c r="E40"/>
  <c r="F39"/>
  <c r="E39"/>
  <c r="F38"/>
  <c r="E38"/>
  <c r="F37"/>
  <c r="E37"/>
  <c r="F36"/>
  <c r="E36"/>
  <c r="F35"/>
  <c r="E35"/>
  <c r="F34"/>
  <c r="E34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41" i="99"/>
  <c r="E41"/>
  <c r="F40"/>
  <c r="E40"/>
  <c r="F39"/>
  <c r="E39"/>
  <c r="F38"/>
  <c r="E38"/>
  <c r="F37"/>
  <c r="E37"/>
  <c r="F36"/>
  <c r="E36"/>
  <c r="F35"/>
  <c r="E35"/>
  <c r="F34"/>
  <c r="E34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41" i="133"/>
  <c r="E41"/>
  <c r="F40"/>
  <c r="E40"/>
  <c r="F39"/>
  <c r="E39"/>
  <c r="F38"/>
  <c r="E38"/>
  <c r="F37"/>
  <c r="E37"/>
  <c r="F36"/>
  <c r="E36"/>
  <c r="F35"/>
  <c r="E35"/>
  <c r="F34"/>
  <c r="E34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41" i="129"/>
  <c r="E41"/>
  <c r="F40"/>
  <c r="E40"/>
  <c r="F39"/>
  <c r="E39"/>
  <c r="F38"/>
  <c r="E38"/>
  <c r="F37"/>
  <c r="E37"/>
  <c r="F36"/>
  <c r="E36"/>
  <c r="F35"/>
  <c r="E35"/>
  <c r="F34"/>
  <c r="E34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41" i="88"/>
  <c r="E41"/>
  <c r="F40"/>
  <c r="E40"/>
  <c r="F39"/>
  <c r="E39"/>
  <c r="F38"/>
  <c r="E38"/>
  <c r="F37"/>
  <c r="E37"/>
  <c r="F36"/>
  <c r="E36"/>
  <c r="F35"/>
  <c r="E35"/>
  <c r="F34"/>
  <c r="E34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C39" i="129"/>
  <c r="C25"/>
  <c r="C38" i="99"/>
  <c r="C25"/>
  <c r="C39" i="108"/>
  <c r="C35"/>
  <c r="C39" i="99"/>
  <c r="C29" i="118"/>
  <c r="C38"/>
  <c r="C25"/>
  <c r="C13"/>
  <c r="C35" i="99"/>
  <c r="D21" i="133"/>
  <c r="D15" i="118"/>
  <c r="C15"/>
  <c r="D15" i="108"/>
  <c r="C15"/>
  <c r="D15" i="99"/>
  <c r="C15"/>
  <c r="D15" i="133"/>
  <c r="D15" i="129"/>
  <c r="C15"/>
  <c r="D15" i="88"/>
  <c r="C15"/>
  <c r="D34" i="118"/>
  <c r="C34"/>
  <c r="D34" i="108"/>
  <c r="C34"/>
  <c r="D34" i="99"/>
  <c r="C34"/>
  <c r="D34" i="133"/>
  <c r="D34" i="129"/>
  <c r="C34"/>
  <c r="D34" i="88"/>
  <c r="C34"/>
  <c r="D41" i="118"/>
  <c r="C41"/>
  <c r="D40"/>
  <c r="C40"/>
  <c r="D39"/>
  <c r="C39"/>
  <c r="D38"/>
  <c r="D37"/>
  <c r="C37"/>
  <c r="D36"/>
  <c r="C36"/>
  <c r="D35"/>
  <c r="C35"/>
  <c r="D31"/>
  <c r="C31"/>
  <c r="D30"/>
  <c r="C30"/>
  <c r="D29"/>
  <c r="D28"/>
  <c r="C28"/>
  <c r="D27"/>
  <c r="C27"/>
  <c r="D26"/>
  <c r="C26"/>
  <c r="D25"/>
  <c r="D24"/>
  <c r="C24"/>
  <c r="D23"/>
  <c r="C23"/>
  <c r="D22"/>
  <c r="C22"/>
  <c r="D41" i="108"/>
  <c r="C41"/>
  <c r="D40"/>
  <c r="C40"/>
  <c r="D39"/>
  <c r="D38"/>
  <c r="C38"/>
  <c r="D37"/>
  <c r="C37"/>
  <c r="D36"/>
  <c r="C36"/>
  <c r="D35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41" i="99"/>
  <c r="C41"/>
  <c r="D40"/>
  <c r="C40"/>
  <c r="D39"/>
  <c r="D38"/>
  <c r="D37"/>
  <c r="C37"/>
  <c r="D36"/>
  <c r="C36"/>
  <c r="D35"/>
  <c r="D31"/>
  <c r="C31"/>
  <c r="D30"/>
  <c r="C30"/>
  <c r="D29"/>
  <c r="C29"/>
  <c r="D28"/>
  <c r="C28"/>
  <c r="D27"/>
  <c r="C27"/>
  <c r="D26"/>
  <c r="C26"/>
  <c r="D25"/>
  <c r="D24"/>
  <c r="C24"/>
  <c r="D23"/>
  <c r="C23"/>
  <c r="D22"/>
  <c r="C22"/>
  <c r="D41" i="133"/>
  <c r="D40"/>
  <c r="D39"/>
  <c r="D38"/>
  <c r="D37"/>
  <c r="D36"/>
  <c r="D35"/>
  <c r="D31"/>
  <c r="D30"/>
  <c r="D29"/>
  <c r="D28"/>
  <c r="D27"/>
  <c r="D26"/>
  <c r="D25"/>
  <c r="D24"/>
  <c r="D23"/>
  <c r="D22"/>
  <c r="D41" i="129"/>
  <c r="C41"/>
  <c r="D40"/>
  <c r="C40"/>
  <c r="D39"/>
  <c r="D38"/>
  <c r="C38"/>
  <c r="D37"/>
  <c r="C37"/>
  <c r="D36"/>
  <c r="C36"/>
  <c r="D35"/>
  <c r="C35"/>
  <c r="D31"/>
  <c r="C31"/>
  <c r="D30"/>
  <c r="C30"/>
  <c r="D29"/>
  <c r="C29"/>
  <c r="D28"/>
  <c r="C28"/>
  <c r="D27"/>
  <c r="C27"/>
  <c r="D26"/>
  <c r="C26"/>
  <c r="D25"/>
  <c r="D24"/>
  <c r="C24"/>
  <c r="D23"/>
  <c r="C23"/>
  <c r="D22"/>
  <c r="C22"/>
  <c r="C21" s="1"/>
  <c r="D41" i="88"/>
  <c r="C41"/>
  <c r="D40"/>
  <c r="C40"/>
  <c r="D39"/>
  <c r="C39"/>
  <c r="D38"/>
  <c r="C38"/>
  <c r="D37"/>
  <c r="C37"/>
  <c r="D36"/>
  <c r="C36"/>
  <c r="D35"/>
  <c r="C35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C21" s="1"/>
  <c r="C42" s="1"/>
  <c r="D20" i="118"/>
  <c r="C20"/>
  <c r="D19"/>
  <c r="C19"/>
  <c r="D18"/>
  <c r="C18"/>
  <c r="D17"/>
  <c r="C17"/>
  <c r="D14"/>
  <c r="C14"/>
  <c r="D13"/>
  <c r="D12"/>
  <c r="C12"/>
  <c r="D11"/>
  <c r="C11"/>
  <c r="D10"/>
  <c r="C10"/>
  <c r="D9"/>
  <c r="C9"/>
  <c r="D8"/>
  <c r="C8"/>
  <c r="D20" i="108"/>
  <c r="C20"/>
  <c r="D19"/>
  <c r="C19"/>
  <c r="D18"/>
  <c r="C18"/>
  <c r="D17"/>
  <c r="C17"/>
  <c r="D14"/>
  <c r="C14"/>
  <c r="D13"/>
  <c r="C13"/>
  <c r="D12"/>
  <c r="C12"/>
  <c r="D11"/>
  <c r="C11"/>
  <c r="D10"/>
  <c r="C10"/>
  <c r="D9"/>
  <c r="C9"/>
  <c r="D8"/>
  <c r="C8"/>
  <c r="D20" i="99"/>
  <c r="C20"/>
  <c r="D19"/>
  <c r="C19"/>
  <c r="D18"/>
  <c r="C18"/>
  <c r="D17"/>
  <c r="C17"/>
  <c r="D14"/>
  <c r="C14"/>
  <c r="D13"/>
  <c r="C13"/>
  <c r="D12"/>
  <c r="C12"/>
  <c r="D11"/>
  <c r="C11"/>
  <c r="D10"/>
  <c r="C10"/>
  <c r="D9"/>
  <c r="C9"/>
  <c r="D8"/>
  <c r="C8"/>
  <c r="D20" i="133"/>
  <c r="D19"/>
  <c r="D18"/>
  <c r="D17"/>
  <c r="D14"/>
  <c r="D13"/>
  <c r="D12"/>
  <c r="D11"/>
  <c r="D10"/>
  <c r="D9"/>
  <c r="D8"/>
  <c r="D20" i="129"/>
  <c r="C20"/>
  <c r="D19"/>
  <c r="C19"/>
  <c r="D18"/>
  <c r="C18"/>
  <c r="D17"/>
  <c r="C17"/>
  <c r="D14"/>
  <c r="C14"/>
  <c r="D13"/>
  <c r="C13"/>
  <c r="D12"/>
  <c r="C12"/>
  <c r="D11"/>
  <c r="C11"/>
  <c r="D10"/>
  <c r="C10"/>
  <c r="D9"/>
  <c r="C9"/>
  <c r="D8"/>
  <c r="C8"/>
  <c r="D20" i="88"/>
  <c r="C20"/>
  <c r="D19"/>
  <c r="C19"/>
  <c r="D18"/>
  <c r="C18"/>
  <c r="D17"/>
  <c r="C17"/>
  <c r="D14"/>
  <c r="C14"/>
  <c r="D13"/>
  <c r="C13"/>
  <c r="D12"/>
  <c r="C12"/>
  <c r="D11"/>
  <c r="C11"/>
  <c r="D10"/>
  <c r="C10"/>
  <c r="D9"/>
  <c r="C9"/>
  <c r="D8"/>
  <c r="C8"/>
  <c r="D7" i="118"/>
  <c r="D7" i="108"/>
  <c r="D7" i="99"/>
  <c r="D7" i="133"/>
  <c r="D7" i="129"/>
  <c r="D7" i="88"/>
  <c r="C7" i="118"/>
  <c r="C7" i="108"/>
  <c r="C7" i="99"/>
  <c r="C7" i="129"/>
  <c r="C7" i="88"/>
  <c r="P42"/>
  <c r="O42"/>
  <c r="P42" i="129"/>
  <c r="O42"/>
  <c r="P42" i="99"/>
  <c r="O42"/>
  <c r="P42" i="133"/>
  <c r="O42"/>
  <c r="P42" i="118"/>
  <c r="O42"/>
  <c r="L42"/>
  <c r="P42" i="108"/>
  <c r="O42"/>
  <c r="L42"/>
  <c r="L42" i="133"/>
  <c r="K42"/>
  <c r="H42"/>
  <c r="G42"/>
  <c r="K42" i="118"/>
  <c r="H42"/>
  <c r="G42"/>
  <c r="K42" i="108"/>
  <c r="H42"/>
  <c r="G42"/>
  <c r="L42" i="99"/>
  <c r="K42"/>
  <c r="H42"/>
  <c r="G42"/>
  <c r="G42" i="129"/>
  <c r="G42" i="88"/>
  <c r="L42" i="129"/>
  <c r="K42"/>
  <c r="H42"/>
  <c r="L42" i="88"/>
  <c r="K42"/>
  <c r="H42"/>
  <c r="F42" i="129"/>
  <c r="D42" i="133"/>
  <c r="C21" i="99"/>
  <c r="E42" i="133"/>
  <c r="D21" i="88"/>
  <c r="F42" i="99"/>
  <c r="D42" i="88"/>
  <c r="D42" i="108"/>
  <c r="E42" i="118"/>
  <c r="F42" i="133"/>
  <c r="D42" i="99"/>
  <c r="D42" i="129"/>
  <c r="E42"/>
  <c r="C42" i="133"/>
  <c r="C42" i="99"/>
  <c r="E42" i="108"/>
  <c r="F42"/>
  <c r="C21" i="118"/>
  <c r="C42" s="1"/>
  <c r="E42" i="88"/>
  <c r="E42" i="99"/>
  <c r="D42" i="118"/>
  <c r="F42" i="88"/>
  <c r="C21" i="108"/>
  <c r="C42" s="1"/>
  <c r="F42" i="118"/>
  <c r="C42" i="129" l="1"/>
</calcChain>
</file>

<file path=xl/sharedStrings.xml><?xml version="1.0" encoding="utf-8"?>
<sst xmlns="http://schemas.openxmlformats.org/spreadsheetml/2006/main" count="4607" uniqueCount="407">
  <si>
    <t>Профиль пациенто-мест</t>
  </si>
  <si>
    <t>Всего</t>
  </si>
  <si>
    <t>В том числе</t>
  </si>
  <si>
    <t>акушерство и гинекология</t>
  </si>
  <si>
    <t>гинекологические</t>
  </si>
  <si>
    <t>патологии берменности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</si>
  <si>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</si>
  <si>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</si>
  <si>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</si>
  <si>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</si>
  <si>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</si>
  <si>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</si>
  <si>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дерматовенерология</t>
  </si>
  <si>
    <t>дерматологические</t>
  </si>
  <si>
    <t>детская урология-андрология</t>
  </si>
  <si>
    <t>детская хирургия</t>
  </si>
  <si>
    <t>детская эндокринология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</si>
  <si>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</si>
  <si>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</si>
  <si>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</si>
  <si>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</si>
  <si>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</si>
  <si>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неврология</t>
  </si>
  <si>
    <t>неврологические</t>
  </si>
  <si>
    <t>онкология</t>
  </si>
  <si>
    <t>онкологические</t>
  </si>
  <si>
    <t>оториноларингология</t>
  </si>
  <si>
    <t>оториноларингологические</t>
  </si>
  <si>
    <t>офтальмология</t>
  </si>
  <si>
    <t>офтальмологические</t>
  </si>
  <si>
    <t>педиатрия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</si>
  <si>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</si>
  <si>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</si>
  <si>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</si>
  <si>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</si>
  <si>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</si>
  <si>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</si>
  <si>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</si>
  <si>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</si>
  <si>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</si>
  <si>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</si>
  <si>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</si>
  <si>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</si>
  <si>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</si>
  <si>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</si>
  <si>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хирургические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</si>
  <si>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</si>
  <si>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</si>
  <si>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</si>
  <si>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</si>
  <si>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Всего по базовой программе ОМС</t>
  </si>
  <si>
    <t>Наименование МО</t>
  </si>
  <si>
    <t>ОБУЗ "ИвОКБ"</t>
  </si>
  <si>
    <t>инфекционные болезни</t>
  </si>
  <si>
    <t>инфекционные</t>
  </si>
  <si>
    <t>ОБУЗ Приволжская ЦРБ</t>
  </si>
  <si>
    <t>гинекологические для вспомогательных репродуктивных технологий (ЭКО)</t>
  </si>
  <si>
    <t xml:space="preserve">уроандрологические для детей   </t>
  </si>
  <si>
    <t xml:space="preserve">Профиль медицинской помощи   </t>
  </si>
  <si>
    <t>хирургические для детей</t>
  </si>
  <si>
    <t>эндокринологические для детей</t>
  </si>
  <si>
    <t>педиатрические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</si>
  <si>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</si>
  <si>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</si>
  <si>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Свод территории с частниками</t>
  </si>
  <si>
    <t>Наименование МО  ОБУЗ "Кинешемская ЦРБ"</t>
  </si>
  <si>
    <t>ОБУЗ ГКБ № 7</t>
  </si>
  <si>
    <t>Наименование МО  ФГБУ "Ив НИИ М и Д им. В.Н. Городкова" Минздрава России</t>
  </si>
  <si>
    <t xml:space="preserve">Наименование МО   ЧУЗ "КБ "РЖД-Медицина" г. Иваново"  </t>
  </si>
  <si>
    <t>Наименование МО     ООО "33МедикАл"</t>
  </si>
  <si>
    <t>Всего по Ивановской области</t>
  </si>
  <si>
    <t>Итого по ТПГГ</t>
  </si>
  <si>
    <t>Число случаев лечения</t>
  </si>
  <si>
    <t>в том числе для медицинской помощи по профилю"онкология"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</si>
  <si>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</si>
  <si>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</si>
  <si>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</si>
  <si>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Помощь, оказанная в других территориях</t>
  </si>
  <si>
    <t>стоматология детская</t>
  </si>
  <si>
    <t>стоматологические для детей</t>
  </si>
  <si>
    <t>детская онкология</t>
  </si>
  <si>
    <t>онкологические для детей</t>
  </si>
  <si>
    <t>детская кардиология</t>
  </si>
  <si>
    <t>кардиологические для детей</t>
  </si>
  <si>
    <t>общая врачебная практика</t>
  </si>
  <si>
    <t>Плановые объемы медицинской помощи, оказываемой в условиях дневного стационара, на 2023 год</t>
  </si>
  <si>
    <t xml:space="preserve">в том числе для медицинской помощи "экстракорпоральное оплодотворение" </t>
  </si>
  <si>
    <t>Медицинская реабилитация (не включается в графу "Всего")</t>
  </si>
  <si>
    <t>стоматология терапевтическая</t>
  </si>
  <si>
    <t>стоматологические терапевтические</t>
  </si>
  <si>
    <t xml:space="preserve">стоматология </t>
  </si>
  <si>
    <t xml:space="preserve">стоматологические </t>
  </si>
  <si>
    <t>Плановые объемы ЭКО в зависимости от этапа на 2023 год</t>
  </si>
  <si>
    <t>Наименование этапов  проведения ЭКО</t>
  </si>
  <si>
    <t>Профиль пациенто-мест: гинекологические для вспомогательных репродуктивных технологий (ЭКО), число случаев лечения</t>
  </si>
  <si>
    <t>Помощь,оказанная в др.территориях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</si>
  <si>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</si>
  <si>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</si>
  <si>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</si>
  <si>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</si>
  <si>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Повторная процедура ЭКО с применением ранее криоконсервированных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</si>
  <si>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</si>
  <si>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</si>
  <si>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Наименование МО    ФГБУ "Ив НИИ М и Д им. В.Н. Городкова" Минздрава России</t>
  </si>
  <si>
    <t>Помощь, оказанная в др.территориях</t>
  </si>
  <si>
    <t xml:space="preserve">эндокринология                       </t>
  </si>
  <si>
    <t xml:space="preserve">эндокринологические                </t>
  </si>
  <si>
    <t xml:space="preserve">челюстно-лицевая хирургия            </t>
  </si>
  <si>
    <t xml:space="preserve">челюстно-лицевой хирургии          </t>
  </si>
  <si>
    <t>комбустиология</t>
  </si>
  <si>
    <t xml:space="preserve">ожоговые                           </t>
  </si>
  <si>
    <t xml:space="preserve">хирургия (комбустиология)            </t>
  </si>
  <si>
    <t>абдоминальная хирургия (хирургия)</t>
  </si>
  <si>
    <t xml:space="preserve">хирургия </t>
  </si>
  <si>
    <t xml:space="preserve">урология                             </t>
  </si>
  <si>
    <t xml:space="preserve">урологические                      </t>
  </si>
  <si>
    <t xml:space="preserve">травматология и ортопедия  </t>
  </si>
  <si>
    <t xml:space="preserve">ортопедические                     </t>
  </si>
  <si>
    <t xml:space="preserve">нейрохирургия                        </t>
  </si>
  <si>
    <t xml:space="preserve">травматологические               </t>
  </si>
  <si>
    <t xml:space="preserve">травматология и ортопедия            </t>
  </si>
  <si>
    <t xml:space="preserve">торакальная хирургия                 </t>
  </si>
  <si>
    <t xml:space="preserve">торакальной хирургии               </t>
  </si>
  <si>
    <t xml:space="preserve"> -</t>
  </si>
  <si>
    <t xml:space="preserve">терапевтические                    </t>
  </si>
  <si>
    <t xml:space="preserve">терапия                              </t>
  </si>
  <si>
    <t xml:space="preserve">сердечно-сосудистая хирургия         </t>
  </si>
  <si>
    <t xml:space="preserve">сосудистой хирургии                </t>
  </si>
  <si>
    <t xml:space="preserve">кардиохирургические,               </t>
  </si>
  <si>
    <t xml:space="preserve">ревматология                         </t>
  </si>
  <si>
    <t xml:space="preserve">ревматологические                  </t>
  </si>
  <si>
    <t xml:space="preserve">радиологические                    </t>
  </si>
  <si>
    <t xml:space="preserve">радиология, радиотерапия             </t>
  </si>
  <si>
    <t xml:space="preserve">пульмонологические                 </t>
  </si>
  <si>
    <t xml:space="preserve">пульмонология                        </t>
  </si>
  <si>
    <t xml:space="preserve">педиатрия                            </t>
  </si>
  <si>
    <t xml:space="preserve">педиатрические соматические        </t>
  </si>
  <si>
    <t xml:space="preserve">офтальмология                        </t>
  </si>
  <si>
    <t xml:space="preserve">офтальмологические                 </t>
  </si>
  <si>
    <t xml:space="preserve">оториноларингология  </t>
  </si>
  <si>
    <t xml:space="preserve">нефрологические                    </t>
  </si>
  <si>
    <t xml:space="preserve">нефрология                           </t>
  </si>
  <si>
    <t>неонатология</t>
  </si>
  <si>
    <t xml:space="preserve">патологии новорожденных и  недоношенных детей  </t>
  </si>
  <si>
    <t xml:space="preserve">нейрохирургические                 </t>
  </si>
  <si>
    <t>психоневрологические для детей</t>
  </si>
  <si>
    <t xml:space="preserve">неврологические для больных с острыми нарушениями мозгового кровообращения       </t>
  </si>
  <si>
    <t xml:space="preserve">неврологические,                   </t>
  </si>
  <si>
    <t xml:space="preserve">неврология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</si>
  <si>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</si>
  <si>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реабилитационные для больных с   заболеваниями центральной нервной системы и органов чувств </t>
  </si>
  <si>
    <t xml:space="preserve">реабилитационные соматические,     </t>
  </si>
  <si>
    <t>всего, в том числе:</t>
  </si>
  <si>
    <t xml:space="preserve">медицинская реабилитация             </t>
  </si>
  <si>
    <t xml:space="preserve">проктологические                   </t>
  </si>
  <si>
    <t xml:space="preserve">колопроктология                      </t>
  </si>
  <si>
    <t>кардиологические для больных с острым инфарктом миокарда</t>
  </si>
  <si>
    <t xml:space="preserve">кардиологические,                  </t>
  </si>
  <si>
    <t xml:space="preserve">кардиология </t>
  </si>
  <si>
    <t xml:space="preserve">эндокринологические для детей      </t>
  </si>
  <si>
    <t xml:space="preserve">детская эндокринология               </t>
  </si>
  <si>
    <t>детская хирургия в период новорожденности</t>
  </si>
  <si>
    <t xml:space="preserve">хирургические для детей            </t>
  </si>
  <si>
    <t xml:space="preserve">детская хирургия                     </t>
  </si>
  <si>
    <t xml:space="preserve">уроандрологические для детей       </t>
  </si>
  <si>
    <t xml:space="preserve">детская урология-андрология          </t>
  </si>
  <si>
    <t xml:space="preserve">онкологические для детей           </t>
  </si>
  <si>
    <t xml:space="preserve">детская онкология                    </t>
  </si>
  <si>
    <t xml:space="preserve">кардиологические для детей         </t>
  </si>
  <si>
    <t xml:space="preserve">детская кардиология                  </t>
  </si>
  <si>
    <t xml:space="preserve">геронтологические                  </t>
  </si>
  <si>
    <t xml:space="preserve">гериатрия                            </t>
  </si>
  <si>
    <t xml:space="preserve">гематология                          </t>
  </si>
  <si>
    <t xml:space="preserve">гематологические                   </t>
  </si>
  <si>
    <t xml:space="preserve">гастроэнтерология                    </t>
  </si>
  <si>
    <t xml:space="preserve">гастроэнтерологические             </t>
  </si>
  <si>
    <t xml:space="preserve">аллергологические                  </t>
  </si>
  <si>
    <t xml:space="preserve">аллергология и иммунология           </t>
  </si>
  <si>
    <t xml:space="preserve">гинекологические,                  </t>
  </si>
  <si>
    <t xml:space="preserve"> в том числе переведенные</t>
  </si>
  <si>
    <t xml:space="preserve">патологии беременности,            </t>
  </si>
  <si>
    <t xml:space="preserve">для беременных и рожениц,          </t>
  </si>
  <si>
    <t xml:space="preserve">акушерство и гинекология      </t>
  </si>
  <si>
    <t>Дети в возрасте от 0-17 лет</t>
  </si>
  <si>
    <t>Взрослые</t>
  </si>
  <si>
    <t>дети</t>
  </si>
  <si>
    <t>взр.</t>
  </si>
  <si>
    <t>всего</t>
  </si>
  <si>
    <t xml:space="preserve"> ВМП, случаи госпитализации</t>
  </si>
  <si>
    <t>для медицинской помощи по профилю "онкология" (случаи госпитализации)</t>
  </si>
  <si>
    <t>медицинская реабилитация (случаи госпитализации)</t>
  </si>
  <si>
    <t>Число случаев госпитализации на 2023 год</t>
  </si>
  <si>
    <t>Профиль ВМП</t>
  </si>
  <si>
    <t xml:space="preserve">Профиль койки            </t>
  </si>
  <si>
    <t xml:space="preserve">Профиль медицинской помощи      </t>
  </si>
  <si>
    <t>Плановые объемы медицинской помощи, оказываемой в условиях круглосуточного стационара, на 2023 год</t>
  </si>
  <si>
    <t>Наименование  МО  ОБУЗ "Кинешемская ЦРБ"</t>
  </si>
  <si>
    <t>ОБУЗ "Тейковская ЦРБ"</t>
  </si>
  <si>
    <t>Наименование  МО    ОБУЗ  1 ГКБ</t>
  </si>
  <si>
    <t xml:space="preserve">Наименование  МО   ОБУЗ ИКБ им. Куваевых </t>
  </si>
  <si>
    <t>Наименование  МО   ОБУЗ "ГКБ № 3 г. Иванова"</t>
  </si>
  <si>
    <t xml:space="preserve"> Наименование  МО   ОБУЗ "ГКБ № 4"</t>
  </si>
  <si>
    <t>ОБУЗ "ДГКБ  №5" г. Иваново</t>
  </si>
  <si>
    <t>Наименование  МО    ОБУЗ "ОДКБ"</t>
  </si>
  <si>
    <t xml:space="preserve"> ОГВВ</t>
  </si>
  <si>
    <t>Наименование МО     ОБУЗ "ИвООД"</t>
  </si>
  <si>
    <t xml:space="preserve"> </t>
  </si>
  <si>
    <t>Наименование  МО      ООО "Санаторий Зеленый городок"</t>
  </si>
  <si>
    <t xml:space="preserve"> Плановые объемы паллиативной медицинской помощи на 2023 год</t>
  </si>
  <si>
    <t>Наименование  МО    ООО "МЕДИЦИНА"</t>
  </si>
  <si>
    <t>Объемы паллиативной медицинской помощи, оказываемой в стационарных условиях, количество койко-дней</t>
  </si>
  <si>
    <t>взрослые</t>
  </si>
  <si>
    <t>Справочно - количество случаев госпитализации</t>
  </si>
  <si>
    <t xml:space="preserve">Отделения паллиативной медицинской помощи </t>
  </si>
  <si>
    <t>Отделения сестринского ухода</t>
  </si>
  <si>
    <t>Всего по медицинской организации, количество койко-дней</t>
  </si>
  <si>
    <t>Сверхбазовая программа ОМС. Паллиативная медицинская помощь в амбулаторных условиях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</si>
  <si>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</si>
  <si>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</si>
  <si>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</si>
  <si>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Наименование  МО     ОБУЗ "ИвООД"</t>
  </si>
  <si>
    <t>Свод территория с частниками</t>
  </si>
  <si>
    <t xml:space="preserve">Наименование должности специалиста*                               </t>
  </si>
  <si>
    <t>Посещения с профилактической и иными целями</t>
  </si>
  <si>
    <t>Диспансерное наблюдение</t>
  </si>
  <si>
    <t>Посещения в неотложной форме</t>
  </si>
  <si>
    <t>Обращения по заболеванию</t>
  </si>
  <si>
    <t>Обращение по заболеванию при оказании медицинской помощи по профилю  «Медицинская реабилитация»</t>
  </si>
  <si>
    <t>Посещения к стоматологу, УЕТ</t>
  </si>
  <si>
    <t>В том числе:</t>
  </si>
  <si>
    <t>консультативно-диагностический центр</t>
  </si>
  <si>
    <t>женская консультация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</si>
  <si>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</si>
  <si>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</si>
  <si>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в том числе углубленная диспансеризация</t>
  </si>
  <si>
    <t>Посещения с иной целью</t>
  </si>
  <si>
    <t>Врач-акушер-гинеколог</t>
  </si>
  <si>
    <t>Врач-аллерголог-иммунолог</t>
  </si>
  <si>
    <t>Врач-гастроэнтеролог</t>
  </si>
  <si>
    <t>Врач-гематолог</t>
  </si>
  <si>
    <t>Врач-гериатр</t>
  </si>
  <si>
    <t>Врач-детский онколог</t>
  </si>
  <si>
    <t>Врач-детский уролог-андролог</t>
  </si>
  <si>
    <t>Врач-детский хирург</t>
  </si>
  <si>
    <t>Врач-детский эндокринолог</t>
  </si>
  <si>
    <t>Врач-дерматовенеролог</t>
  </si>
  <si>
    <t>Врач-инфекционист</t>
  </si>
  <si>
    <t>Врач-кардиолог</t>
  </si>
  <si>
    <t>Врач-детский кардиолог</t>
  </si>
  <si>
    <t>Врач-колопроктолог</t>
  </si>
  <si>
    <t>Врач-невролог</t>
  </si>
  <si>
    <t>Врач-невролог  (медицинская реабилитация)</t>
  </si>
  <si>
    <t>Врач-нейрохирург</t>
  </si>
  <si>
    <t>Врач-нефролог</t>
  </si>
  <si>
    <t>Врач общей практики (семейный врач)</t>
  </si>
  <si>
    <t>Врач-онколог</t>
  </si>
  <si>
    <t>Врач-онколог (гастроэнтеролог)</t>
  </si>
  <si>
    <t>Врач-онколог (гинеколог)</t>
  </si>
  <si>
    <t>Врач-онколог (колопроктолог)</t>
  </si>
  <si>
    <t>Врач-онколог (маммолог)</t>
  </si>
  <si>
    <t>Врач-онколог (пульмонолог)</t>
  </si>
  <si>
    <t>Врач-онколог (уролог)</t>
  </si>
  <si>
    <t>Врач-онколог (химиотерапевт)</t>
  </si>
  <si>
    <t>Врач-онколог (хирург общий)</t>
  </si>
  <si>
    <t>Врач-онколог (хирург челюстно-лицевой)</t>
  </si>
  <si>
    <t>Врач-ортодонт</t>
  </si>
  <si>
    <t>Врач-оториноларинголог</t>
  </si>
  <si>
    <t>Врач-оториноларинголог (фониатр)</t>
  </si>
  <si>
    <t>Врач-офтальмолог</t>
  </si>
  <si>
    <t>Врач-педиатр</t>
  </si>
  <si>
    <t>Врач-педиатр участковый</t>
  </si>
  <si>
    <t>Врач-педиатр центра здоровья</t>
  </si>
  <si>
    <t>Врач-педиатр (медицинская реабилитация)</t>
  </si>
  <si>
    <t>Врач по лечебной физкультуре</t>
  </si>
  <si>
    <t>Врач по медицинской  профилактике центра здоровья</t>
  </si>
  <si>
    <t>Врач-психотерапевт</t>
  </si>
  <si>
    <t>Врач-психотерапевт (медицинская реабилитация)</t>
  </si>
  <si>
    <t>Врач-пульмонолог</t>
  </si>
  <si>
    <t>Врач-радиотерапевт</t>
  </si>
  <si>
    <t>Врач-ревматолог</t>
  </si>
  <si>
    <t>Врач-сердечно-сосудистый хирург</t>
  </si>
  <si>
    <t xml:space="preserve">Врач-стоматолог </t>
  </si>
  <si>
    <t>Врач-стоматолог детский</t>
  </si>
  <si>
    <t>Врач-стоматолог-терапевт</t>
  </si>
  <si>
    <t>Врач-стоматолог-хирург</t>
  </si>
  <si>
    <t>Врач-сурдолог-оториноларинголог</t>
  </si>
  <si>
    <t>Врач-терапевт</t>
  </si>
  <si>
    <t>Врач-терапевт-участковый</t>
  </si>
  <si>
    <t>Врач-терапевт (медицинская реабилитация)</t>
  </si>
  <si>
    <t>Врач торакальный хирург</t>
  </si>
  <si>
    <t>Врач травматолог-ортопед</t>
  </si>
  <si>
    <t xml:space="preserve">Врач-травматолог-ортопед (медицинская реабилитация) </t>
  </si>
  <si>
    <t>Врач-уролог</t>
  </si>
  <si>
    <t>Врач-хирург</t>
  </si>
  <si>
    <t>Врач-челюстно-лицевой хирург</t>
  </si>
  <si>
    <t>Врач-эндокринолог</t>
  </si>
  <si>
    <t>Врач физической и реабилитационной медицины</t>
  </si>
  <si>
    <t>Зубной врач</t>
  </si>
  <si>
    <t>Фельдшер (самостоятельный прием)</t>
  </si>
  <si>
    <t>Акушер (самостоятельный прием)</t>
  </si>
  <si>
    <t>Плановые объемы медицинской помощи, оказываемой в амбулаторно-поликлинических условиях, на 2023 год</t>
  </si>
  <si>
    <t>Наименование МО    ОБУЗ Вичугская ЦРБ</t>
  </si>
  <si>
    <t>Наименование МО    ОБУЗ "Приволжская ЦРБ"</t>
  </si>
  <si>
    <t>Наименование МО     ОБУЗ  ГКБ № 7</t>
  </si>
  <si>
    <t>Наименование МО      ОБУЗ  ГКБ № 8</t>
  </si>
  <si>
    <t>Наименование МО     ОБУЗ "ДГКБ  №5" г.Иваново</t>
  </si>
  <si>
    <t>Наименование МО     ОБУЗ "Родильный дом № 1"</t>
  </si>
  <si>
    <t xml:space="preserve">  Наименование МО    ОБУЗ "Родильный дом № 4" </t>
  </si>
  <si>
    <t>Наименование МО   ФГБУЗ  МЦ "Решма" ФМБА России</t>
  </si>
  <si>
    <t>Наименование МО   ООО "Клиника "Вита Авис"</t>
  </si>
  <si>
    <t>Плановые объемы медицинской помощи в амбулаторных условиях, оказываемой с профилактической и иными целями, на 2023 год</t>
  </si>
  <si>
    <t xml:space="preserve">Наименование медицинской организации          СВОД </t>
  </si>
  <si>
    <t>Наименование должности специалиста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</si>
  <si>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</si>
  <si>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</si>
  <si>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Посещения с иными целями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</si>
  <si>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</si>
  <si>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</si>
  <si>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</si>
  <si>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</si>
  <si>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</si>
  <si>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</si>
  <si>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</si>
  <si>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</si>
  <si>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</si>
  <si>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аибулаторной онкологической помощи</t>
  </si>
  <si>
    <t>Посещения с другими целями (патронаж, выдача справок и иных медицинских документов и др.)</t>
  </si>
  <si>
    <t>Плановые объемы профилактических медицинских осмотров, включая диспансеризацию, на 2023 год</t>
  </si>
  <si>
    <t>Наименование медицинской организации      ОБУЗ Вичугская ЦРБ</t>
  </si>
  <si>
    <t>Наименование медицинской организации        ОБУЗ Приволжская ЦРБ</t>
  </si>
  <si>
    <t>Объемы медицинских услуг для учреждений здравоохранения на 2023 год</t>
  </si>
  <si>
    <t xml:space="preserve"> Свод территория с частниками</t>
  </si>
  <si>
    <t>Наименование услуги</t>
  </si>
  <si>
    <t>Количество услуг</t>
  </si>
  <si>
    <t>В амбулаторно-поликлинических условиях</t>
  </si>
  <si>
    <t>в рамках базовой программы ОМС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</si>
  <si>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</si>
  <si>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</si>
  <si>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</si>
  <si>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болюсным контрастированием</t>
  </si>
  <si>
    <t>с внутривенным контрастированием</t>
  </si>
  <si>
    <t xml:space="preserve">легких без контрастирования (COVID-19) </t>
  </si>
  <si>
    <t>Магниторезонансная томография:</t>
  </si>
  <si>
    <t>иные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</si>
  <si>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</si>
  <si>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</si>
  <si>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</si>
  <si>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</si>
  <si>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</si>
  <si>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</si>
  <si>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</si>
  <si>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</si>
  <si>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</si>
  <si>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</si>
  <si>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</si>
  <si>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</si>
  <si>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</si>
  <si>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Прижизненное патолого-анатомическое исследование I, II, III, IV категорий сложности</t>
  </si>
  <si>
    <t>Прижизненное патолого-анатомическое исследование V категорий сложности</t>
  </si>
  <si>
    <t>Пересмотр биопсийного (операционного и диагностического) материала</t>
  </si>
  <si>
    <t xml:space="preserve">Молекулярно-генетические исследования с целью выявления онкологических заболеваний 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</si>
  <si>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</si>
  <si>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</si>
  <si>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</si>
  <si>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</si>
  <si>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</si>
  <si>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</si>
  <si>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</si>
  <si>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</si>
  <si>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</si>
  <si>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</si>
  <si>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Тестирование на выявление новой коронавирусной инфекции (COVID-19)</t>
  </si>
  <si>
    <t>объемы медицинских услуг, установленные дополнительно</t>
  </si>
  <si>
    <t>Оплачиваемые за услугу</t>
  </si>
  <si>
    <t xml:space="preserve">Гемодиализ интермиттирующий высокопоточный 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</si>
  <si>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</si>
  <si>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</si>
  <si>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</si>
  <si>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</t>
  </si>
  <si>
    <t>Маммография (с использованием передвижного маммографа)</t>
  </si>
  <si>
    <t>Рентгеноденситометрия</t>
  </si>
  <si>
    <t xml:space="preserve">     одной области</t>
  </si>
  <si>
    <t xml:space="preserve">     двух областей</t>
  </si>
  <si>
    <t>Позитронно-эмиссионная компьютерная томография (ПЭТ-КТ)</t>
  </si>
  <si>
    <t>Дистанционное наблюдение за показателями артериального давления:</t>
  </si>
  <si>
    <t>при подборе лекарственной терапии</t>
  </si>
  <si>
    <t>при контроле эффективности лекарственной терапии</t>
  </si>
  <si>
    <t>Оплачиваемые как посещение в сочетании с медицинской услугой</t>
  </si>
  <si>
    <t>Велоэргометрия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</si>
  <si>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</si>
  <si>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</si>
  <si>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 xml:space="preserve">Комплексное исследование для диагностики нарушений зрения  </t>
  </si>
  <si>
    <t>Дисцизия, экстракция вторичной катаракты</t>
  </si>
  <si>
    <t>Исследование уровня лекарственных препаратов в крови пациентам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</si>
  <si>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</si>
  <si>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</si>
  <si>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</si>
  <si>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ОБУЗ "Кинешемская ЦРБ"</t>
  </si>
  <si>
    <t>Наименование МО   ОБУЗ "ГКБ № 4"</t>
  </si>
  <si>
    <t xml:space="preserve">Наименование МО   ОБУЗ  ГКБ № 7 </t>
  </si>
  <si>
    <t xml:space="preserve"> Наименование МО    ОБУЗ "ИвОКБ"</t>
  </si>
  <si>
    <t>Наименование МО: ОБУЗ "ИвООД"</t>
  </si>
  <si>
    <t>Наименование МО     ФГБОУ ВО ИвГМА Минздрава России</t>
  </si>
  <si>
    <t>Наименование МО    ООО "Независимая лаборатория ИНВИТРО"</t>
  </si>
  <si>
    <t>Приложение 3
к протоколу Комиссии по разработке
территориальной программы обязательного
медицинского страхования
от 06.07.2023 № 9</t>
  </si>
  <si>
    <t xml:space="preserve">Наименование МО     АНО "МНОРЦ" </t>
  </si>
  <si>
    <t>Наименование МО  ООО "УЗ Областной диагностический центр"</t>
  </si>
</sst>
</file>

<file path=xl/styles.xml><?xml version="1.0" encoding="utf-8"?>
<styleSheet xmlns="http://schemas.openxmlformats.org/spreadsheetml/2006/main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[$-419]General"/>
    <numFmt numFmtId="167" formatCode="#,##0.00&quot; &quot;[$руб.-419];[Red]&quot;-&quot;#,##0.00&quot; &quot;[$руб.-419]"/>
    <numFmt numFmtId="168" formatCode="_-* #,##0.00\ _р_._-;\-* #,##0.00\ _р_._-;_-* &quot;-&quot;??\ _р_._-;_-@_-"/>
    <numFmt numFmtId="169" formatCode="_-* #,##0.00_-;\-* #,##0.00_-;_-* &quot;-&quot;??_-;_-@_-"/>
  </numFmts>
  <fonts count="8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Narrow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Courier New"/>
      <family val="3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1"/>
      <name val="Times New Roman CYR"/>
      <charset val="204"/>
    </font>
    <font>
      <b/>
      <sz val="9"/>
      <name val="Times New Roman Cyr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6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20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166" fontId="29" fillId="0" borderId="0"/>
    <xf numFmtId="0" fontId="6" fillId="0" borderId="0"/>
    <xf numFmtId="0" fontId="6" fillId="0" borderId="0"/>
    <xf numFmtId="0" fontId="25" fillId="0" borderId="0"/>
    <xf numFmtId="0" fontId="21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30" fillId="0" borderId="0">
      <alignment horizont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30" fillId="0" borderId="0">
      <alignment horizontal="center" textRotation="90"/>
    </xf>
    <xf numFmtId="0" fontId="9" fillId="7" borderId="1" applyNumberFormat="0" applyAlignment="0" applyProtection="0"/>
    <xf numFmtId="0" fontId="22" fillId="0" borderId="6" applyNumberFormat="0" applyFill="0" applyAlignment="0" applyProtection="0"/>
    <xf numFmtId="0" fontId="18" fillId="22" borderId="0" applyNumberFormat="0" applyBorder="0" applyAlignment="0" applyProtection="0"/>
    <xf numFmtId="0" fontId="19" fillId="0" borderId="0"/>
    <xf numFmtId="0" fontId="6" fillId="23" borderId="7" applyNumberFormat="0" applyFont="0" applyAlignment="0" applyProtection="0"/>
    <xf numFmtId="0" fontId="10" fillId="20" borderId="8" applyNumberFormat="0" applyAlignment="0" applyProtection="0"/>
    <xf numFmtId="0" fontId="31" fillId="0" borderId="0"/>
    <xf numFmtId="167" fontId="31" fillId="0" borderId="0"/>
    <xf numFmtId="0" fontId="17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8" applyNumberFormat="0" applyAlignment="0" applyProtection="0"/>
    <xf numFmtId="0" fontId="10" fillId="20" borderId="8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16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3" fillId="0" borderId="0"/>
    <xf numFmtId="0" fontId="3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4" fillId="0" borderId="0"/>
    <xf numFmtId="0" fontId="33" fillId="0" borderId="0"/>
    <xf numFmtId="0" fontId="33" fillId="0" borderId="0"/>
    <xf numFmtId="0" fontId="32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7" applyNumberFormat="0" applyFont="0" applyAlignment="0" applyProtection="0"/>
    <xf numFmtId="0" fontId="7" fillId="23" borderId="7" applyNumberFormat="0" applyFont="0" applyAlignment="0" applyProtection="0"/>
    <xf numFmtId="0" fontId="7" fillId="23" borderId="7" applyNumberFormat="0" applyFont="0" applyAlignment="0" applyProtection="0"/>
    <xf numFmtId="0" fontId="6" fillId="23" borderId="7" applyNumberFormat="0" applyFont="0" applyAlignment="0" applyProtection="0"/>
    <xf numFmtId="9" fontId="5" fillId="0" borderId="0" applyFont="0" applyFill="0" applyBorder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165" fontId="32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79" fillId="0" borderId="0"/>
  </cellStyleXfs>
  <cellXfs count="794">
    <xf numFmtId="0" fontId="0" fillId="0" borderId="0" xfId="0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5" fillId="0" borderId="0" xfId="0" applyFont="1" applyFill="1"/>
    <xf numFmtId="0" fontId="38" fillId="0" borderId="0" xfId="0" applyFont="1"/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/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11" xfId="0" applyFont="1" applyFill="1" applyBorder="1" applyAlignment="1"/>
    <xf numFmtId="0" fontId="35" fillId="0" borderId="0" xfId="0" applyFont="1" applyAlignment="1"/>
    <xf numFmtId="0" fontId="1" fillId="0" borderId="10" xfId="0" applyFont="1" applyFill="1" applyBorder="1"/>
    <xf numFmtId="0" fontId="1" fillId="0" borderId="10" xfId="0" applyFont="1" applyFill="1" applyBorder="1" applyAlignment="1">
      <alignment wrapText="1"/>
    </xf>
    <xf numFmtId="0" fontId="1" fillId="0" borderId="10" xfId="302" applyFont="1" applyFill="1" applyBorder="1"/>
    <xf numFmtId="0" fontId="4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/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 vertical="center" wrapText="1"/>
    </xf>
    <xf numFmtId="0" fontId="35" fillId="0" borderId="0" xfId="0" applyFont="1"/>
    <xf numFmtId="164" fontId="2" fillId="0" borderId="0" xfId="105" applyFont="1" applyFill="1" applyAlignment="1">
      <alignment horizontal="center" wrapText="1"/>
    </xf>
    <xf numFmtId="0" fontId="39" fillId="0" borderId="0" xfId="0" applyFont="1" applyBorder="1" applyAlignment="1">
      <alignment horizontal="center" vertical="center"/>
    </xf>
    <xf numFmtId="0" fontId="41" fillId="0" borderId="0" xfId="0" applyFont="1" applyFill="1"/>
    <xf numFmtId="0" fontId="41" fillId="0" borderId="0" xfId="0" applyFont="1"/>
    <xf numFmtId="0" fontId="41" fillId="0" borderId="0" xfId="0" applyFont="1" applyAlignment="1">
      <alignment horizontal="center" vertical="center"/>
    </xf>
    <xf numFmtId="3" fontId="41" fillId="0" borderId="0" xfId="0" applyNumberFormat="1" applyFont="1" applyFill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3" fontId="27" fillId="0" borderId="10" xfId="0" applyNumberFormat="1" applyFont="1" applyFill="1" applyBorder="1" applyAlignment="1">
      <alignment horizontal="center" vertical="center" wrapText="1"/>
    </xf>
    <xf numFmtId="3" fontId="27" fillId="0" borderId="13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3" fontId="27" fillId="0" borderId="11" xfId="0" applyNumberFormat="1" applyFont="1" applyFill="1" applyBorder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center" vertical="center" wrapText="1"/>
    </xf>
    <xf numFmtId="3" fontId="27" fillId="0" borderId="28" xfId="0" applyNumberFormat="1" applyFont="1" applyFill="1" applyBorder="1" applyAlignment="1">
      <alignment horizontal="center" vertical="center" wrapText="1"/>
    </xf>
    <xf numFmtId="3" fontId="27" fillId="0" borderId="29" xfId="0" applyNumberFormat="1" applyFont="1" applyFill="1" applyBorder="1" applyAlignment="1">
      <alignment horizontal="center" vertical="center" wrapText="1"/>
    </xf>
    <xf numFmtId="3" fontId="27" fillId="0" borderId="30" xfId="0" applyNumberFormat="1" applyFont="1" applyFill="1" applyBorder="1" applyAlignment="1">
      <alignment horizontal="center" vertical="center" wrapText="1"/>
    </xf>
    <xf numFmtId="3" fontId="27" fillId="0" borderId="31" xfId="0" applyNumberFormat="1" applyFont="1" applyFill="1" applyBorder="1" applyAlignment="1">
      <alignment horizontal="center" vertical="center" wrapText="1"/>
    </xf>
    <xf numFmtId="3" fontId="27" fillId="0" borderId="32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vertical="center" wrapText="1"/>
    </xf>
    <xf numFmtId="3" fontId="27" fillId="0" borderId="34" xfId="0" applyNumberFormat="1" applyFont="1" applyFill="1" applyBorder="1" applyAlignment="1">
      <alignment horizontal="center" vertical="center" wrapText="1"/>
    </xf>
    <xf numFmtId="3" fontId="27" fillId="0" borderId="33" xfId="0" applyNumberFormat="1" applyFont="1" applyFill="1" applyBorder="1" applyAlignment="1">
      <alignment horizontal="center" vertical="center" wrapText="1"/>
    </xf>
    <xf numFmtId="3" fontId="27" fillId="0" borderId="35" xfId="0" applyNumberFormat="1" applyFont="1" applyFill="1" applyBorder="1" applyAlignment="1">
      <alignment horizontal="center" vertical="center" wrapText="1"/>
    </xf>
    <xf numFmtId="3" fontId="27" fillId="0" borderId="36" xfId="0" applyNumberFormat="1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13" xfId="302" applyFont="1" applyFill="1" applyBorder="1" applyAlignment="1">
      <alignment vertical="center" wrapText="1"/>
    </xf>
    <xf numFmtId="0" fontId="1" fillId="24" borderId="13" xfId="0" applyFont="1" applyFill="1" applyBorder="1" applyAlignment="1">
      <alignment vertical="center" wrapText="1"/>
    </xf>
    <xf numFmtId="3" fontId="27" fillId="0" borderId="41" xfId="0" applyNumberFormat="1" applyFont="1" applyFill="1" applyBorder="1" applyAlignment="1">
      <alignment horizontal="center" vertical="center" wrapText="1"/>
    </xf>
    <xf numFmtId="3" fontId="27" fillId="0" borderId="42" xfId="0" applyNumberFormat="1" applyFont="1" applyFill="1" applyBorder="1" applyAlignment="1">
      <alignment horizontal="center" vertical="center" wrapText="1"/>
    </xf>
    <xf numFmtId="3" fontId="27" fillId="0" borderId="43" xfId="0" applyNumberFormat="1" applyFont="1" applyFill="1" applyBorder="1" applyAlignment="1">
      <alignment horizontal="center" vertical="center" wrapText="1"/>
    </xf>
    <xf numFmtId="3" fontId="27" fillId="25" borderId="11" xfId="0" applyNumberFormat="1" applyFont="1" applyFill="1" applyBorder="1" applyAlignment="1">
      <alignment horizontal="center" vertical="center" wrapText="1"/>
    </xf>
    <xf numFmtId="3" fontId="27" fillId="25" borderId="10" xfId="0" applyNumberFormat="1" applyFont="1" applyFill="1" applyBorder="1" applyAlignment="1">
      <alignment horizontal="center" vertical="center" wrapText="1"/>
    </xf>
    <xf numFmtId="3" fontId="2" fillId="26" borderId="19" xfId="0" applyNumberFormat="1" applyFont="1" applyFill="1" applyBorder="1" applyAlignment="1">
      <alignment horizontal="center" vertical="center" wrapText="1"/>
    </xf>
    <xf numFmtId="3" fontId="2" fillId="26" borderId="20" xfId="0" applyNumberFormat="1" applyFont="1" applyFill="1" applyBorder="1" applyAlignment="1">
      <alignment horizontal="center" vertical="center" wrapText="1"/>
    </xf>
    <xf numFmtId="3" fontId="41" fillId="0" borderId="10" xfId="0" applyNumberFormat="1" applyFont="1" applyBorder="1" applyAlignment="1">
      <alignment horizontal="center" vertical="center"/>
    </xf>
    <xf numFmtId="3" fontId="41" fillId="0" borderId="11" xfId="0" applyNumberFormat="1" applyFont="1" applyBorder="1" applyAlignment="1">
      <alignment horizontal="center" vertical="center"/>
    </xf>
    <xf numFmtId="3" fontId="42" fillId="0" borderId="11" xfId="0" applyNumberFormat="1" applyFont="1" applyFill="1" applyBorder="1" applyAlignment="1">
      <alignment horizontal="center" vertical="center" wrapText="1"/>
    </xf>
    <xf numFmtId="3" fontId="42" fillId="0" borderId="28" xfId="0" applyNumberFormat="1" applyFont="1" applyFill="1" applyBorder="1" applyAlignment="1">
      <alignment horizontal="center" vertical="center" wrapText="1"/>
    </xf>
    <xf numFmtId="3" fontId="2" fillId="0" borderId="44" xfId="0" applyNumberFormat="1" applyFont="1" applyFill="1" applyBorder="1" applyAlignment="1">
      <alignment horizontal="center" vertical="center" wrapText="1"/>
    </xf>
    <xf numFmtId="3" fontId="40" fillId="0" borderId="19" xfId="0" applyNumberFormat="1" applyFont="1" applyFill="1" applyBorder="1" applyAlignment="1">
      <alignment horizontal="center" vertical="center" wrapText="1"/>
    </xf>
    <xf numFmtId="3" fontId="27" fillId="24" borderId="11" xfId="0" applyNumberFormat="1" applyFont="1" applyFill="1" applyBorder="1" applyAlignment="1">
      <alignment horizontal="center" vertical="center" wrapText="1"/>
    </xf>
    <xf numFmtId="3" fontId="41" fillId="0" borderId="35" xfId="0" applyNumberFormat="1" applyFont="1" applyBorder="1" applyAlignment="1">
      <alignment horizontal="center" vertical="center"/>
    </xf>
    <xf numFmtId="3" fontId="41" fillId="0" borderId="33" xfId="0" applyNumberFormat="1" applyFont="1" applyBorder="1" applyAlignment="1">
      <alignment horizontal="center" vertical="center"/>
    </xf>
    <xf numFmtId="3" fontId="41" fillId="0" borderId="36" xfId="0" applyNumberFormat="1" applyFont="1" applyBorder="1" applyAlignment="1">
      <alignment horizontal="center" vertical="center"/>
    </xf>
    <xf numFmtId="3" fontId="41" fillId="0" borderId="13" xfId="0" applyNumberFormat="1" applyFont="1" applyBorder="1" applyAlignment="1">
      <alignment horizontal="center" vertical="center"/>
    </xf>
    <xf numFmtId="3" fontId="41" fillId="0" borderId="27" xfId="0" applyNumberFormat="1" applyFont="1" applyBorder="1" applyAlignment="1">
      <alignment horizontal="center" vertical="center"/>
    </xf>
    <xf numFmtId="3" fontId="41" fillId="0" borderId="11" xfId="0" applyNumberFormat="1" applyFont="1" applyFill="1" applyBorder="1" applyAlignment="1">
      <alignment horizontal="center" vertical="center"/>
    </xf>
    <xf numFmtId="3" fontId="41" fillId="0" borderId="13" xfId="0" applyNumberFormat="1" applyFont="1" applyFill="1" applyBorder="1" applyAlignment="1">
      <alignment horizontal="center" vertical="center"/>
    </xf>
    <xf numFmtId="3" fontId="41" fillId="0" borderId="28" xfId="0" applyNumberFormat="1" applyFont="1" applyBorder="1" applyAlignment="1">
      <alignment horizontal="center" vertical="center"/>
    </xf>
    <xf numFmtId="3" fontId="41" fillId="0" borderId="31" xfId="0" applyNumberFormat="1" applyFont="1" applyBorder="1" applyAlignment="1">
      <alignment horizontal="center" vertical="center"/>
    </xf>
    <xf numFmtId="3" fontId="41" fillId="0" borderId="30" xfId="0" applyNumberFormat="1" applyFont="1" applyBorder="1" applyAlignment="1">
      <alignment horizontal="center" vertical="center"/>
    </xf>
    <xf numFmtId="3" fontId="2" fillId="0" borderId="45" xfId="0" applyNumberFormat="1" applyFont="1" applyFill="1" applyBorder="1" applyAlignment="1">
      <alignment horizontal="center" vertical="center" wrapText="1"/>
    </xf>
    <xf numFmtId="3" fontId="27" fillId="24" borderId="13" xfId="0" applyNumberFormat="1" applyFont="1" applyFill="1" applyBorder="1" applyAlignment="1">
      <alignment horizontal="center" vertical="center" wrapText="1"/>
    </xf>
    <xf numFmtId="3" fontId="41" fillId="0" borderId="24" xfId="0" applyNumberFormat="1" applyFont="1" applyBorder="1" applyAlignment="1">
      <alignment horizontal="center" vertical="center"/>
    </xf>
    <xf numFmtId="3" fontId="2" fillId="26" borderId="45" xfId="0" applyNumberFormat="1" applyFont="1" applyFill="1" applyBorder="1" applyAlignment="1">
      <alignment horizontal="center" vertical="center" wrapText="1"/>
    </xf>
    <xf numFmtId="3" fontId="2" fillId="26" borderId="44" xfId="0" applyNumberFormat="1" applyFont="1" applyFill="1" applyBorder="1" applyAlignment="1">
      <alignment horizontal="center" vertical="center" wrapText="1"/>
    </xf>
    <xf numFmtId="3" fontId="40" fillId="0" borderId="45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41" fillId="0" borderId="0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5" fillId="0" borderId="0" xfId="0" applyNumberFormat="1" applyFont="1" applyAlignment="1">
      <alignment horizontal="center" vertical="center"/>
    </xf>
    <xf numFmtId="3" fontId="35" fillId="0" borderId="0" xfId="0" applyNumberFormat="1" applyFont="1" applyFill="1" applyAlignment="1">
      <alignment horizontal="center" vertical="center"/>
    </xf>
    <xf numFmtId="3" fontId="39" fillId="26" borderId="10" xfId="0" applyNumberFormat="1" applyFont="1" applyFill="1" applyBorder="1" applyAlignment="1">
      <alignment horizontal="center" vertical="center"/>
    </xf>
    <xf numFmtId="3" fontId="43" fillId="0" borderId="0" xfId="0" applyNumberFormat="1" applyFont="1" applyAlignment="1">
      <alignment horizontal="center" vertical="center"/>
    </xf>
    <xf numFmtId="3" fontId="27" fillId="0" borderId="46" xfId="0" applyNumberFormat="1" applyFont="1" applyFill="1" applyBorder="1" applyAlignment="1">
      <alignment horizontal="center" vertical="center" wrapText="1"/>
    </xf>
    <xf numFmtId="3" fontId="27" fillId="0" borderId="47" xfId="0" applyNumberFormat="1" applyFont="1" applyFill="1" applyBorder="1" applyAlignment="1">
      <alignment horizontal="center" vertical="center" wrapText="1"/>
    </xf>
    <xf numFmtId="3" fontId="27" fillId="0" borderId="48" xfId="0" applyNumberFormat="1" applyFont="1" applyFill="1" applyBorder="1" applyAlignment="1">
      <alignment horizontal="center" vertical="center" wrapText="1"/>
    </xf>
    <xf numFmtId="3" fontId="2" fillId="26" borderId="49" xfId="0" applyNumberFormat="1" applyFont="1" applyFill="1" applyBorder="1" applyAlignment="1">
      <alignment horizontal="center" vertical="center" wrapText="1"/>
    </xf>
    <xf numFmtId="3" fontId="2" fillId="26" borderId="34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3" fontId="41" fillId="0" borderId="0" xfId="0" applyNumberFormat="1" applyFont="1" applyAlignment="1">
      <alignment horizontal="center" vertical="center"/>
    </xf>
    <xf numFmtId="3" fontId="39" fillId="26" borderId="13" xfId="0" applyNumberFormat="1" applyFont="1" applyFill="1" applyBorder="1" applyAlignment="1">
      <alignment horizontal="center" vertical="center"/>
    </xf>
    <xf numFmtId="3" fontId="41" fillId="0" borderId="41" xfId="0" applyNumberFormat="1" applyFont="1" applyBorder="1" applyAlignment="1">
      <alignment horizontal="center" vertical="center"/>
    </xf>
    <xf numFmtId="3" fontId="2" fillId="26" borderId="33" xfId="0" applyNumberFormat="1" applyFont="1" applyFill="1" applyBorder="1" applyAlignment="1">
      <alignment horizontal="center" vertical="center" wrapText="1"/>
    </xf>
    <xf numFmtId="3" fontId="41" fillId="27" borderId="34" xfId="0" applyNumberFormat="1" applyFont="1" applyFill="1" applyBorder="1" applyAlignment="1">
      <alignment horizontal="center" vertical="center"/>
    </xf>
    <xf numFmtId="3" fontId="35" fillId="0" borderId="0" xfId="0" applyNumberFormat="1" applyFont="1"/>
    <xf numFmtId="3" fontId="39" fillId="0" borderId="44" xfId="0" applyNumberFormat="1" applyFont="1" applyBorder="1" applyAlignment="1">
      <alignment horizontal="center" vertical="center"/>
    </xf>
    <xf numFmtId="3" fontId="39" fillId="0" borderId="19" xfId="0" applyNumberFormat="1" applyFont="1" applyBorder="1" applyAlignment="1">
      <alignment horizontal="center" vertical="center"/>
    </xf>
    <xf numFmtId="3" fontId="39" fillId="0" borderId="45" xfId="0" applyNumberFormat="1" applyFont="1" applyBorder="1" applyAlignment="1">
      <alignment horizontal="center" vertical="center"/>
    </xf>
    <xf numFmtId="164" fontId="2" fillId="0" borderId="0" xfId="105" applyFont="1" applyFill="1" applyAlignment="1">
      <alignment horizontal="center" wrapText="1"/>
    </xf>
    <xf numFmtId="0" fontId="0" fillId="0" borderId="0" xfId="0" applyBorder="1"/>
    <xf numFmtId="0" fontId="39" fillId="0" borderId="50" xfId="0" applyFont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left" vertical="center" wrapText="1"/>
    </xf>
    <xf numFmtId="0" fontId="46" fillId="0" borderId="13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27" fillId="0" borderId="11" xfId="0" applyFont="1" applyFill="1" applyBorder="1" applyAlignment="1">
      <alignment horizontal="left" vertical="center" wrapText="1"/>
    </xf>
    <xf numFmtId="0" fontId="47" fillId="0" borderId="56" xfId="0" applyFont="1" applyBorder="1" applyAlignment="1">
      <alignment horizontal="center" vertical="center"/>
    </xf>
    <xf numFmtId="0" fontId="27" fillId="0" borderId="28" xfId="0" applyFont="1" applyFill="1" applyBorder="1" applyAlignment="1">
      <alignment horizontal="left" vertical="center" wrapText="1"/>
    </xf>
    <xf numFmtId="0" fontId="46" fillId="0" borderId="31" xfId="0" applyFont="1" applyBorder="1" applyAlignment="1">
      <alignment horizontal="center" vertical="center" wrapText="1"/>
    </xf>
    <xf numFmtId="0" fontId="47" fillId="0" borderId="29" xfId="0" applyFont="1" applyBorder="1" applyAlignment="1">
      <alignment horizontal="center" vertical="center"/>
    </xf>
    <xf numFmtId="0" fontId="49" fillId="0" borderId="0" xfId="0" applyFont="1"/>
    <xf numFmtId="0" fontId="39" fillId="0" borderId="0" xfId="0" applyFont="1" applyAlignment="1">
      <alignment wrapText="1"/>
    </xf>
    <xf numFmtId="0" fontId="38" fillId="0" borderId="0" xfId="0" applyFont="1" applyBorder="1"/>
    <xf numFmtId="0" fontId="41" fillId="0" borderId="27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164" fontId="2" fillId="0" borderId="0" xfId="105" applyFont="1" applyFill="1" applyAlignment="1">
      <alignment horizontal="center" wrapText="1"/>
    </xf>
    <xf numFmtId="0" fontId="39" fillId="0" borderId="0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38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/>
    </xf>
    <xf numFmtId="0" fontId="37" fillId="0" borderId="18" xfId="0" applyFont="1" applyBorder="1" applyAlignment="1">
      <alignment horizontal="center"/>
    </xf>
    <xf numFmtId="0" fontId="37" fillId="0" borderId="37" xfId="0" applyFont="1" applyBorder="1" applyAlignment="1">
      <alignment horizontal="center"/>
    </xf>
    <xf numFmtId="0" fontId="4" fillId="26" borderId="17" xfId="0" applyFont="1" applyFill="1" applyBorder="1" applyAlignment="1">
      <alignment horizontal="center" vertical="center" wrapText="1"/>
    </xf>
    <xf numFmtId="0" fontId="4" fillId="26" borderId="40" xfId="0" applyFont="1" applyFill="1" applyBorder="1" applyAlignment="1">
      <alignment horizontal="center" vertical="center" wrapText="1"/>
    </xf>
    <xf numFmtId="0" fontId="2" fillId="26" borderId="34" xfId="0" applyFont="1" applyFill="1" applyBorder="1" applyAlignment="1">
      <alignment horizontal="center" vertical="center" wrapText="1"/>
    </xf>
    <xf numFmtId="0" fontId="36" fillId="26" borderId="10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1" fillId="0" borderId="54" xfId="0" applyFont="1" applyFill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36" fillId="0" borderId="16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50" fillId="0" borderId="0" xfId="0" applyFont="1"/>
    <xf numFmtId="0" fontId="49" fillId="0" borderId="0" xfId="0" applyFont="1" applyAlignment="1">
      <alignment horizontal="left" vertical="top"/>
    </xf>
    <xf numFmtId="0" fontId="50" fillId="0" borderId="0" xfId="0" applyFont="1" applyAlignment="1">
      <alignment horizontal="justify" vertical="center"/>
    </xf>
    <xf numFmtId="3" fontId="36" fillId="0" borderId="10" xfId="0" applyNumberFormat="1" applyFont="1" applyFill="1" applyBorder="1" applyAlignment="1">
      <alignment horizontal="center" vertical="center"/>
    </xf>
    <xf numFmtId="3" fontId="36" fillId="0" borderId="29" xfId="0" applyNumberFormat="1" applyFont="1" applyBorder="1" applyAlignment="1">
      <alignment horizontal="center" vertical="center"/>
    </xf>
    <xf numFmtId="3" fontId="36" fillId="0" borderId="29" xfId="0" applyNumberFormat="1" applyFont="1" applyFill="1" applyBorder="1" applyAlignment="1">
      <alignment horizontal="center" vertical="center"/>
    </xf>
    <xf numFmtId="3" fontId="52" fillId="0" borderId="29" xfId="0" applyNumberFormat="1" applyFont="1" applyBorder="1" applyAlignment="1">
      <alignment horizontal="center" vertical="center"/>
    </xf>
    <xf numFmtId="0" fontId="36" fillId="27" borderId="29" xfId="0" applyFont="1" applyFill="1" applyBorder="1" applyAlignment="1">
      <alignment horizontal="left"/>
    </xf>
    <xf numFmtId="3" fontId="49" fillId="0" borderId="36" xfId="0" applyNumberFormat="1" applyFont="1" applyFill="1" applyBorder="1" applyAlignment="1">
      <alignment horizontal="center" vertical="center"/>
    </xf>
    <xf numFmtId="3" fontId="49" fillId="0" borderId="34" xfId="0" applyNumberFormat="1" applyFont="1" applyFill="1" applyBorder="1" applyAlignment="1">
      <alignment horizontal="center" vertical="center"/>
    </xf>
    <xf numFmtId="3" fontId="49" fillId="29" borderId="34" xfId="0" applyNumberFormat="1" applyFont="1" applyFill="1" applyBorder="1" applyAlignment="1">
      <alignment horizontal="center" vertical="center"/>
    </xf>
    <xf numFmtId="3" fontId="38" fillId="0" borderId="10" xfId="0" applyNumberFormat="1" applyFont="1" applyFill="1" applyBorder="1" applyAlignment="1">
      <alignment horizontal="center" vertical="center"/>
    </xf>
    <xf numFmtId="3" fontId="49" fillId="0" borderId="10" xfId="0" applyNumberFormat="1" applyFont="1" applyFill="1" applyBorder="1" applyAlignment="1">
      <alignment horizontal="center" vertical="center"/>
    </xf>
    <xf numFmtId="0" fontId="38" fillId="27" borderId="10" xfId="0" applyFont="1" applyFill="1" applyBorder="1" applyAlignment="1">
      <alignment horizontal="justify" vertical="center" wrapText="1"/>
    </xf>
    <xf numFmtId="0" fontId="49" fillId="0" borderId="10" xfId="0" applyFont="1" applyBorder="1" applyAlignment="1">
      <alignment horizontal="justify" vertical="center" wrapText="1"/>
    </xf>
    <xf numFmtId="0" fontId="49" fillId="0" borderId="11" xfId="0" applyFont="1" applyBorder="1" applyAlignment="1">
      <alignment horizontal="justify" vertical="center" wrapText="1"/>
    </xf>
    <xf numFmtId="0" fontId="38" fillId="27" borderId="10" xfId="0" applyFont="1" applyFill="1" applyBorder="1" applyAlignment="1">
      <alignment horizontal="left" vertical="center" wrapText="1"/>
    </xf>
    <xf numFmtId="0" fontId="38" fillId="27" borderId="10" xfId="0" applyFont="1" applyFill="1" applyBorder="1" applyAlignment="1">
      <alignment horizontal="left" wrapText="1"/>
    </xf>
    <xf numFmtId="0" fontId="49" fillId="0" borderId="10" xfId="0" applyFont="1" applyBorder="1"/>
    <xf numFmtId="0" fontId="49" fillId="0" borderId="11" xfId="0" applyFont="1" applyFill="1" applyBorder="1"/>
    <xf numFmtId="0" fontId="38" fillId="27" borderId="0" xfId="0" applyFont="1" applyFill="1" applyBorder="1" applyAlignment="1">
      <alignment horizontal="left"/>
    </xf>
    <xf numFmtId="0" fontId="38" fillId="0" borderId="10" xfId="0" applyFont="1" applyBorder="1" applyAlignment="1">
      <alignment horizontal="justify" vertical="center" wrapText="1"/>
    </xf>
    <xf numFmtId="0" fontId="38" fillId="0" borderId="11" xfId="0" applyFont="1" applyBorder="1" applyAlignment="1">
      <alignment horizontal="justify" vertical="center" wrapText="1"/>
    </xf>
    <xf numFmtId="0" fontId="38" fillId="0" borderId="34" xfId="0" applyFont="1" applyBorder="1" applyAlignment="1">
      <alignment horizontal="left" vertical="center" wrapText="1"/>
    </xf>
    <xf numFmtId="0" fontId="38" fillId="0" borderId="56" xfId="0" applyFont="1" applyBorder="1" applyAlignment="1">
      <alignment horizontal="left" vertical="center" wrapText="1"/>
    </xf>
    <xf numFmtId="0" fontId="49" fillId="0" borderId="11" xfId="0" applyFont="1" applyBorder="1" applyAlignment="1">
      <alignment horizontal="justify" vertical="center" wrapText="1"/>
    </xf>
    <xf numFmtId="0" fontId="38" fillId="27" borderId="10" xfId="0" applyFont="1" applyFill="1" applyBorder="1" applyAlignment="1">
      <alignment horizontal="left"/>
    </xf>
    <xf numFmtId="0" fontId="49" fillId="0" borderId="11" xfId="0" applyFont="1" applyBorder="1"/>
    <xf numFmtId="0" fontId="49" fillId="0" borderId="10" xfId="0" applyFont="1" applyFill="1" applyBorder="1"/>
    <xf numFmtId="0" fontId="38" fillId="27" borderId="10" xfId="0" applyFont="1" applyFill="1" applyBorder="1" applyAlignment="1">
      <alignment horizontal="left" vertical="top" wrapText="1"/>
    </xf>
    <xf numFmtId="0" fontId="49" fillId="0" borderId="10" xfId="0" applyFont="1" applyBorder="1" applyAlignment="1">
      <alignment horizontal="left" vertical="top" wrapText="1"/>
    </xf>
    <xf numFmtId="0" fontId="49" fillId="0" borderId="11" xfId="0" applyFont="1" applyBorder="1" applyAlignment="1">
      <alignment vertical="center" wrapText="1"/>
    </xf>
    <xf numFmtId="0" fontId="0" fillId="0" borderId="0" xfId="0" applyFill="1"/>
    <xf numFmtId="0" fontId="38" fillId="0" borderId="34" xfId="0" applyFont="1" applyFill="1" applyBorder="1" applyAlignment="1">
      <alignment horizontal="left" vertical="center" wrapText="1"/>
    </xf>
    <xf numFmtId="0" fontId="38" fillId="0" borderId="35" xfId="0" applyFont="1" applyFill="1" applyBorder="1" applyAlignment="1">
      <alignment horizontal="left" vertical="center" wrapText="1"/>
    </xf>
    <xf numFmtId="0" fontId="38" fillId="0" borderId="55" xfId="0" applyFont="1" applyFill="1" applyBorder="1" applyAlignment="1">
      <alignment horizontal="left" vertical="center" wrapText="1"/>
    </xf>
    <xf numFmtId="0" fontId="38" fillId="0" borderId="51" xfId="0" applyFont="1" applyFill="1" applyBorder="1" applyAlignment="1">
      <alignment horizontal="left" vertical="center" wrapText="1"/>
    </xf>
    <xf numFmtId="0" fontId="38" fillId="0" borderId="56" xfId="0" applyFont="1" applyFill="1" applyBorder="1" applyAlignment="1">
      <alignment horizontal="left" vertical="center" wrapText="1"/>
    </xf>
    <xf numFmtId="0" fontId="38" fillId="0" borderId="14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justify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0" xfId="0" applyFont="1" applyBorder="1" applyAlignment="1">
      <alignment horizontal="right" vertical="center" wrapText="1"/>
    </xf>
    <xf numFmtId="0" fontId="49" fillId="0" borderId="35" xfId="0" applyFont="1" applyBorder="1" applyAlignment="1">
      <alignment horizontal="center" vertical="center" wrapText="1"/>
    </xf>
    <xf numFmtId="0" fontId="49" fillId="0" borderId="51" xfId="0" applyFont="1" applyBorder="1" applyAlignment="1">
      <alignment horizontal="center" vertical="center" wrapText="1"/>
    </xf>
    <xf numFmtId="3" fontId="52" fillId="29" borderId="27" xfId="0" applyNumberFormat="1" applyFont="1" applyFill="1" applyBorder="1" applyAlignment="1">
      <alignment horizontal="center" vertical="center"/>
    </xf>
    <xf numFmtId="3" fontId="52" fillId="29" borderId="10" xfId="0" applyNumberFormat="1" applyFont="1" applyFill="1" applyBorder="1" applyAlignment="1">
      <alignment horizontal="center" vertical="center"/>
    </xf>
    <xf numFmtId="3" fontId="49" fillId="29" borderId="10" xfId="0" applyNumberFormat="1" applyFont="1" applyFill="1" applyBorder="1" applyAlignment="1">
      <alignment horizontal="center" vertical="center"/>
    </xf>
    <xf numFmtId="0" fontId="52" fillId="0" borderId="10" xfId="0" applyFont="1" applyBorder="1" applyAlignment="1">
      <alignment horizontal="justify" vertical="center" wrapText="1"/>
    </xf>
    <xf numFmtId="0" fontId="49" fillId="0" borderId="14" xfId="0" applyFont="1" applyBorder="1" applyAlignment="1">
      <alignment horizontal="center" vertical="center" wrapText="1"/>
    </xf>
    <xf numFmtId="3" fontId="38" fillId="30" borderId="10" xfId="0" applyNumberFormat="1" applyFont="1" applyFill="1" applyBorder="1" applyAlignment="1">
      <alignment horizontal="center" vertical="center"/>
    </xf>
    <xf numFmtId="3" fontId="49" fillId="30" borderId="10" xfId="0" applyNumberFormat="1" applyFont="1" applyFill="1" applyBorder="1" applyAlignment="1">
      <alignment horizontal="center" vertical="center"/>
    </xf>
    <xf numFmtId="0" fontId="49" fillId="0" borderId="35" xfId="0" applyFont="1" applyFill="1" applyBorder="1" applyAlignment="1">
      <alignment horizontal="center" vertical="center"/>
    </xf>
    <xf numFmtId="0" fontId="49" fillId="0" borderId="51" xfId="0" applyFont="1" applyFill="1" applyBorder="1" applyAlignment="1">
      <alignment horizontal="center" vertical="center"/>
    </xf>
    <xf numFmtId="3" fontId="49" fillId="0" borderId="43" xfId="0" applyNumberFormat="1" applyFont="1" applyFill="1" applyBorder="1" applyAlignment="1">
      <alignment horizontal="center" vertical="center"/>
    </xf>
    <xf numFmtId="3" fontId="49" fillId="0" borderId="42" xfId="0" applyNumberFormat="1" applyFont="1" applyFill="1" applyBorder="1" applyAlignment="1">
      <alignment horizontal="center" vertical="center"/>
    </xf>
    <xf numFmtId="3" fontId="49" fillId="29" borderId="42" xfId="0" applyNumberFormat="1" applyFont="1" applyFill="1" applyBorder="1" applyAlignment="1">
      <alignment horizontal="center" vertical="center"/>
    </xf>
    <xf numFmtId="3" fontId="38" fillId="0" borderId="42" xfId="0" applyNumberFormat="1" applyFont="1" applyFill="1" applyBorder="1" applyAlignment="1">
      <alignment horizontal="center" vertical="center"/>
    </xf>
    <xf numFmtId="0" fontId="38" fillId="27" borderId="42" xfId="0" applyFont="1" applyFill="1" applyBorder="1" applyAlignment="1">
      <alignment horizontal="left" vertical="center" wrapText="1"/>
    </xf>
    <xf numFmtId="0" fontId="49" fillId="0" borderId="42" xfId="0" applyFont="1" applyBorder="1" applyAlignment="1">
      <alignment horizontal="justify" vertical="center" wrapText="1"/>
    </xf>
    <xf numFmtId="0" fontId="49" fillId="0" borderId="50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36" fillId="27" borderId="55" xfId="0" applyFont="1" applyFill="1" applyBorder="1" applyAlignment="1">
      <alignment horizontal="center" vertical="center" wrapText="1"/>
    </xf>
    <xf numFmtId="0" fontId="52" fillId="0" borderId="56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4" fillId="0" borderId="45" xfId="0" applyFont="1" applyBorder="1" applyAlignment="1">
      <alignment horizontal="center" vertical="center"/>
    </xf>
    <xf numFmtId="0" fontId="44" fillId="0" borderId="44" xfId="0" applyFont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 wrapText="1"/>
    </xf>
    <xf numFmtId="0" fontId="36" fillId="27" borderId="54" xfId="0" applyFont="1" applyFill="1" applyBorder="1" applyAlignment="1">
      <alignment horizontal="center" vertical="center" wrapText="1"/>
    </xf>
    <xf numFmtId="0" fontId="52" fillId="0" borderId="42" xfId="0" applyFont="1" applyBorder="1" applyAlignment="1">
      <alignment horizontal="center" vertical="center" wrapText="1"/>
    </xf>
    <xf numFmtId="0" fontId="52" fillId="0" borderId="41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0" xfId="0" applyFont="1"/>
    <xf numFmtId="0" fontId="44" fillId="0" borderId="0" xfId="0" applyFont="1" applyAlignment="1">
      <alignment horizontal="center" wrapText="1"/>
    </xf>
    <xf numFmtId="0" fontId="39" fillId="0" borderId="0" xfId="0" applyFont="1" applyAlignment="1">
      <alignment horizontal="center" wrapText="1"/>
    </xf>
    <xf numFmtId="0" fontId="36" fillId="0" borderId="41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48" fillId="0" borderId="44" xfId="0" applyFont="1" applyBorder="1" applyAlignment="1">
      <alignment horizontal="center"/>
    </xf>
    <xf numFmtId="0" fontId="48" fillId="0" borderId="45" xfId="0" applyFont="1" applyBorder="1" applyAlignment="1">
      <alignment horizontal="center"/>
    </xf>
    <xf numFmtId="0" fontId="36" fillId="0" borderId="11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56" xfId="0" applyFont="1" applyBorder="1" applyAlignment="1">
      <alignment horizontal="center" vertical="center" wrapText="1"/>
    </xf>
    <xf numFmtId="0" fontId="38" fillId="0" borderId="50" xfId="0" applyFont="1" applyFill="1" applyBorder="1" applyAlignment="1">
      <alignment horizontal="center" vertical="center"/>
    </xf>
    <xf numFmtId="0" fontId="38" fillId="0" borderId="42" xfId="0" applyFont="1" applyBorder="1" applyAlignment="1">
      <alignment horizontal="justify" vertical="center" wrapText="1"/>
    </xf>
    <xf numFmtId="3" fontId="38" fillId="0" borderId="43" xfId="0" applyNumberFormat="1" applyFont="1" applyFill="1" applyBorder="1" applyAlignment="1">
      <alignment horizontal="center" vertical="center"/>
    </xf>
    <xf numFmtId="0" fontId="38" fillId="0" borderId="51" xfId="0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8" fillId="0" borderId="27" xfId="0" applyNumberFormat="1" applyFont="1" applyFill="1" applyBorder="1" applyAlignment="1">
      <alignment horizontal="center" vertical="center"/>
    </xf>
    <xf numFmtId="0" fontId="38" fillId="0" borderId="10" xfId="0" applyFont="1" applyBorder="1" applyAlignment="1">
      <alignment horizontal="right" vertical="center" wrapText="1"/>
    </xf>
    <xf numFmtId="0" fontId="38" fillId="0" borderId="35" xfId="0" applyFont="1" applyFill="1" applyBorder="1" applyAlignment="1">
      <alignment horizontal="center" vertical="center"/>
    </xf>
    <xf numFmtId="0" fontId="38" fillId="0" borderId="11" xfId="0" applyFont="1" applyBorder="1" applyAlignment="1">
      <alignment horizontal="justify" vertical="center" wrapText="1"/>
    </xf>
    <xf numFmtId="0" fontId="38" fillId="0" borderId="11" xfId="0" applyFont="1" applyBorder="1"/>
    <xf numFmtId="0" fontId="38" fillId="0" borderId="10" xfId="0" applyFont="1" applyBorder="1"/>
    <xf numFmtId="0" fontId="38" fillId="0" borderId="14" xfId="0" applyFont="1" applyBorder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3" fontId="36" fillId="0" borderId="27" xfId="0" applyNumberFormat="1" applyFont="1" applyFill="1" applyBorder="1" applyAlignment="1">
      <alignment horizontal="center" vertical="center"/>
    </xf>
    <xf numFmtId="0" fontId="38" fillId="0" borderId="5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justify" vertical="center" wrapText="1"/>
    </xf>
    <xf numFmtId="0" fontId="38" fillId="0" borderId="11" xfId="0" applyFont="1" applyBorder="1" applyAlignment="1">
      <alignment vertical="center" wrapText="1"/>
    </xf>
    <xf numFmtId="0" fontId="38" fillId="0" borderId="10" xfId="0" applyFont="1" applyBorder="1" applyAlignment="1">
      <alignment horizontal="left" vertical="top" wrapText="1"/>
    </xf>
    <xf numFmtId="3" fontId="38" fillId="0" borderId="10" xfId="0" applyNumberFormat="1" applyFont="1" applyFill="1" applyBorder="1" applyAlignment="1">
      <alignment horizontal="center" vertical="center" wrapText="1"/>
    </xf>
    <xf numFmtId="3" fontId="51" fillId="0" borderId="10" xfId="0" applyNumberFormat="1" applyFont="1" applyFill="1" applyBorder="1" applyAlignment="1">
      <alignment horizontal="center" vertical="center"/>
    </xf>
    <xf numFmtId="0" fontId="38" fillId="0" borderId="11" xfId="0" applyFont="1" applyFill="1" applyBorder="1"/>
    <xf numFmtId="0" fontId="4" fillId="0" borderId="28" xfId="0" applyFont="1" applyFill="1" applyBorder="1" applyAlignment="1">
      <alignment horizontal="center" vertical="center" wrapText="1"/>
    </xf>
    <xf numFmtId="0" fontId="36" fillId="0" borderId="29" xfId="0" applyFont="1" applyBorder="1"/>
    <xf numFmtId="3" fontId="54" fillId="0" borderId="29" xfId="0" applyNumberFormat="1" applyFont="1" applyBorder="1" applyAlignment="1">
      <alignment horizontal="center" vertical="center"/>
    </xf>
    <xf numFmtId="3" fontId="36" fillId="0" borderId="30" xfId="0" applyNumberFormat="1" applyFont="1" applyBorder="1" applyAlignment="1">
      <alignment horizontal="center" vertical="center"/>
    </xf>
    <xf numFmtId="0" fontId="55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top"/>
    </xf>
    <xf numFmtId="0" fontId="55" fillId="0" borderId="0" xfId="0" applyFont="1"/>
    <xf numFmtId="3" fontId="1" fillId="0" borderId="42" xfId="0" applyNumberFormat="1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horizontal="justify" vertical="center" wrapText="1"/>
    </xf>
    <xf numFmtId="0" fontId="38" fillId="0" borderId="10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44" xfId="0" applyFont="1" applyBorder="1" applyAlignment="1">
      <alignment horizontal="center"/>
    </xf>
    <xf numFmtId="0" fontId="36" fillId="0" borderId="45" xfId="0" applyFont="1" applyBorder="1" applyAlignment="1">
      <alignment horizontal="center"/>
    </xf>
    <xf numFmtId="3" fontId="36" fillId="0" borderId="42" xfId="0" applyNumberFormat="1" applyFont="1" applyFill="1" applyBorder="1" applyAlignment="1">
      <alignment horizontal="center" vertical="center"/>
    </xf>
    <xf numFmtId="3" fontId="36" fillId="0" borderId="43" xfId="0" applyNumberFormat="1" applyFont="1" applyFill="1" applyBorder="1" applyAlignment="1">
      <alignment horizontal="center" vertical="center"/>
    </xf>
    <xf numFmtId="3" fontId="54" fillId="0" borderId="10" xfId="0" applyNumberFormat="1" applyFont="1" applyFill="1" applyBorder="1" applyAlignment="1">
      <alignment horizontal="center" vertical="center"/>
    </xf>
    <xf numFmtId="3" fontId="36" fillId="0" borderId="63" xfId="0" applyNumberFormat="1" applyFont="1" applyFill="1" applyBorder="1" applyAlignment="1">
      <alignment horizontal="center" vertical="center"/>
    </xf>
    <xf numFmtId="3" fontId="36" fillId="0" borderId="10" xfId="0" applyNumberFormat="1" applyFont="1" applyFill="1" applyBorder="1" applyAlignment="1">
      <alignment horizontal="center" vertical="center" wrapText="1"/>
    </xf>
    <xf numFmtId="0" fontId="38" fillId="0" borderId="0" xfId="302" applyFont="1"/>
    <xf numFmtId="0" fontId="39" fillId="0" borderId="0" xfId="302" applyFont="1" applyAlignment="1">
      <alignment horizontal="center" wrapText="1"/>
    </xf>
    <xf numFmtId="0" fontId="28" fillId="0" borderId="0" xfId="302"/>
    <xf numFmtId="0" fontId="36" fillId="0" borderId="0" xfId="302" applyFont="1"/>
    <xf numFmtId="0" fontId="52" fillId="0" borderId="0" xfId="302" applyFont="1"/>
    <xf numFmtId="0" fontId="36" fillId="0" borderId="41" xfId="302" applyFont="1" applyBorder="1" applyAlignment="1">
      <alignment horizontal="center" vertical="center" wrapText="1"/>
    </xf>
    <xf numFmtId="0" fontId="36" fillId="0" borderId="42" xfId="302" applyFont="1" applyBorder="1" applyAlignment="1">
      <alignment horizontal="center" vertical="center" wrapText="1"/>
    </xf>
    <xf numFmtId="0" fontId="4" fillId="0" borderId="62" xfId="302" applyFont="1" applyFill="1" applyBorder="1" applyAlignment="1">
      <alignment horizontal="center" vertical="center" wrapText="1"/>
    </xf>
    <xf numFmtId="0" fontId="48" fillId="0" borderId="44" xfId="302" applyFont="1" applyBorder="1" applyAlignment="1">
      <alignment horizontal="center"/>
    </xf>
    <xf numFmtId="0" fontId="48" fillId="0" borderId="45" xfId="302" applyFont="1" applyBorder="1" applyAlignment="1">
      <alignment horizontal="center"/>
    </xf>
    <xf numFmtId="0" fontId="4" fillId="0" borderId="41" xfId="302" applyFont="1" applyFill="1" applyBorder="1" applyAlignment="1">
      <alignment horizontal="center" vertical="center" wrapText="1"/>
    </xf>
    <xf numFmtId="0" fontId="4" fillId="0" borderId="42" xfId="302" applyFont="1" applyFill="1" applyBorder="1" applyAlignment="1">
      <alignment horizontal="center" vertical="center" wrapText="1"/>
    </xf>
    <xf numFmtId="0" fontId="4" fillId="0" borderId="43" xfId="302" applyFont="1" applyFill="1" applyBorder="1" applyAlignment="1">
      <alignment horizontal="center" vertical="center" wrapText="1"/>
    </xf>
    <xf numFmtId="0" fontId="36" fillId="0" borderId="11" xfId="302" applyFont="1" applyBorder="1" applyAlignment="1">
      <alignment horizontal="center" vertical="center" wrapText="1"/>
    </xf>
    <xf numFmtId="0" fontId="36" fillId="0" borderId="10" xfId="302" applyFont="1" applyBorder="1" applyAlignment="1">
      <alignment horizontal="center" vertical="center" wrapText="1"/>
    </xf>
    <xf numFmtId="0" fontId="4" fillId="0" borderId="13" xfId="302" applyFont="1" applyFill="1" applyBorder="1" applyAlignment="1">
      <alignment horizontal="center" vertical="center" wrapText="1"/>
    </xf>
    <xf numFmtId="0" fontId="4" fillId="0" borderId="61" xfId="302" applyFont="1" applyFill="1" applyBorder="1" applyAlignment="1">
      <alignment horizontal="center" vertical="center" wrapText="1"/>
    </xf>
    <xf numFmtId="0" fontId="4" fillId="0" borderId="14" xfId="302" applyFont="1" applyFill="1" applyBorder="1" applyAlignment="1">
      <alignment horizontal="center" vertical="center" wrapText="1"/>
    </xf>
    <xf numFmtId="0" fontId="4" fillId="0" borderId="56" xfId="302" applyFont="1" applyFill="1" applyBorder="1" applyAlignment="1">
      <alignment horizontal="center" vertical="center" wrapText="1"/>
    </xf>
    <xf numFmtId="0" fontId="4" fillId="0" borderId="59" xfId="302" applyFont="1" applyFill="1" applyBorder="1" applyAlignment="1">
      <alignment horizontal="center" vertical="center" wrapText="1"/>
    </xf>
    <xf numFmtId="0" fontId="36" fillId="0" borderId="14" xfId="302" applyFont="1" applyBorder="1" applyAlignment="1">
      <alignment horizontal="center" vertical="center" wrapText="1"/>
    </xf>
    <xf numFmtId="0" fontId="36" fillId="0" borderId="56" xfId="302" applyFont="1" applyBorder="1" applyAlignment="1">
      <alignment horizontal="center" vertical="center" wrapText="1"/>
    </xf>
    <xf numFmtId="0" fontId="4" fillId="0" borderId="16" xfId="302" applyFont="1" applyFill="1" applyBorder="1" applyAlignment="1">
      <alignment horizontal="center" vertical="center" wrapText="1"/>
    </xf>
    <xf numFmtId="0" fontId="4" fillId="0" borderId="60" xfId="302" applyFont="1" applyFill="1" applyBorder="1" applyAlignment="1">
      <alignment horizontal="center" vertical="center" wrapText="1"/>
    </xf>
    <xf numFmtId="0" fontId="4" fillId="0" borderId="40" xfId="302" applyFont="1" applyFill="1" applyBorder="1" applyAlignment="1">
      <alignment horizontal="center" vertical="center" wrapText="1"/>
    </xf>
    <xf numFmtId="0" fontId="38" fillId="0" borderId="50" xfId="302" applyFont="1" applyFill="1" applyBorder="1" applyAlignment="1">
      <alignment horizontal="center" vertical="center"/>
    </xf>
    <xf numFmtId="0" fontId="38" fillId="0" borderId="42" xfId="302" applyFont="1" applyBorder="1" applyAlignment="1">
      <alignment horizontal="justify" vertical="center" wrapText="1"/>
    </xf>
    <xf numFmtId="3" fontId="38" fillId="0" borderId="42" xfId="302" applyNumberFormat="1" applyFont="1" applyFill="1" applyBorder="1" applyAlignment="1">
      <alignment horizontal="center" vertical="center"/>
    </xf>
    <xf numFmtId="3" fontId="38" fillId="0" borderId="43" xfId="302" applyNumberFormat="1" applyFont="1" applyFill="1" applyBorder="1" applyAlignment="1">
      <alignment horizontal="center" vertical="center"/>
    </xf>
    <xf numFmtId="0" fontId="38" fillId="0" borderId="51" xfId="302" applyFont="1" applyFill="1" applyBorder="1" applyAlignment="1">
      <alignment horizontal="center" vertical="center"/>
    </xf>
    <xf numFmtId="0" fontId="38" fillId="0" borderId="10" xfId="302" applyFont="1" applyBorder="1" applyAlignment="1">
      <alignment horizontal="justify" vertical="center" wrapText="1"/>
    </xf>
    <xf numFmtId="3" fontId="38" fillId="0" borderId="10" xfId="302" applyNumberFormat="1" applyFont="1" applyFill="1" applyBorder="1" applyAlignment="1">
      <alignment horizontal="center" vertical="center"/>
    </xf>
    <xf numFmtId="3" fontId="38" fillId="0" borderId="27" xfId="302" applyNumberFormat="1" applyFont="1" applyFill="1" applyBorder="1" applyAlignment="1">
      <alignment horizontal="center" vertical="center"/>
    </xf>
    <xf numFmtId="0" fontId="38" fillId="0" borderId="10" xfId="302" applyFont="1" applyBorder="1" applyAlignment="1">
      <alignment horizontal="right" vertical="center" wrapText="1"/>
    </xf>
    <xf numFmtId="0" fontId="38" fillId="0" borderId="35" xfId="302" applyFont="1" applyFill="1" applyBorder="1" applyAlignment="1">
      <alignment horizontal="center" vertical="center"/>
    </xf>
    <xf numFmtId="0" fontId="38" fillId="0" borderId="11" xfId="302" applyFont="1" applyBorder="1" applyAlignment="1">
      <alignment horizontal="justify" vertical="center" wrapText="1"/>
    </xf>
    <xf numFmtId="0" fontId="38" fillId="0" borderId="11" xfId="302" applyFont="1" applyBorder="1"/>
    <xf numFmtId="0" fontId="38" fillId="0" borderId="10" xfId="302" applyFont="1" applyBorder="1"/>
    <xf numFmtId="0" fontId="28" fillId="0" borderId="0" xfId="302" applyFill="1"/>
    <xf numFmtId="0" fontId="38" fillId="0" borderId="14" xfId="302" applyFont="1" applyBorder="1" applyAlignment="1">
      <alignment horizontal="center" vertical="center" wrapText="1"/>
    </xf>
    <xf numFmtId="0" fontId="38" fillId="0" borderId="35" xfId="302" applyFont="1" applyBorder="1" applyAlignment="1">
      <alignment horizontal="center" vertical="center" wrapText="1"/>
    </xf>
    <xf numFmtId="0" fontId="52" fillId="0" borderId="10" xfId="302" applyFont="1" applyBorder="1" applyAlignment="1">
      <alignment horizontal="justify" vertical="center" wrapText="1"/>
    </xf>
    <xf numFmtId="0" fontId="38" fillId="0" borderId="51" xfId="302" applyFont="1" applyBorder="1" applyAlignment="1">
      <alignment horizontal="center" vertical="center" wrapText="1"/>
    </xf>
    <xf numFmtId="0" fontId="38" fillId="0" borderId="11" xfId="302" applyFont="1" applyBorder="1" applyAlignment="1">
      <alignment horizontal="center" vertical="center" wrapText="1"/>
    </xf>
    <xf numFmtId="0" fontId="38" fillId="0" borderId="10" xfId="302" applyFont="1" applyFill="1" applyBorder="1" applyAlignment="1">
      <alignment horizontal="justify" vertical="center" wrapText="1"/>
    </xf>
    <xf numFmtId="0" fontId="38" fillId="0" borderId="11" xfId="302" applyFont="1" applyBorder="1" applyAlignment="1">
      <alignment vertical="center" wrapText="1"/>
    </xf>
    <xf numFmtId="0" fontId="38" fillId="0" borderId="10" xfId="302" applyFont="1" applyBorder="1" applyAlignment="1">
      <alignment horizontal="left" vertical="top" wrapText="1"/>
    </xf>
    <xf numFmtId="0" fontId="38" fillId="0" borderId="11" xfId="302" applyFont="1" applyBorder="1" applyAlignment="1">
      <alignment horizontal="justify" vertical="center" wrapText="1"/>
    </xf>
    <xf numFmtId="3" fontId="38" fillId="0" borderId="10" xfId="302" applyNumberFormat="1" applyFont="1" applyFill="1" applyBorder="1" applyAlignment="1">
      <alignment horizontal="center" vertical="center" wrapText="1"/>
    </xf>
    <xf numFmtId="0" fontId="38" fillId="0" borderId="11" xfId="302" applyFont="1" applyFill="1" applyBorder="1"/>
    <xf numFmtId="0" fontId="4" fillId="0" borderId="28" xfId="302" applyFont="1" applyFill="1" applyBorder="1" applyAlignment="1">
      <alignment horizontal="center" vertical="center" wrapText="1"/>
    </xf>
    <xf numFmtId="0" fontId="36" fillId="0" borderId="29" xfId="302" applyFont="1" applyBorder="1"/>
    <xf numFmtId="3" fontId="36" fillId="0" borderId="29" xfId="302" applyNumberFormat="1" applyFont="1" applyBorder="1" applyAlignment="1">
      <alignment horizontal="center" vertical="center"/>
    </xf>
    <xf numFmtId="3" fontId="36" fillId="0" borderId="29" xfId="302" applyNumberFormat="1" applyFont="1" applyFill="1" applyBorder="1" applyAlignment="1">
      <alignment horizontal="center" vertical="center"/>
    </xf>
    <xf numFmtId="3" fontId="36" fillId="0" borderId="30" xfId="302" applyNumberFormat="1" applyFont="1" applyBorder="1" applyAlignment="1">
      <alignment horizontal="center" vertical="center"/>
    </xf>
    <xf numFmtId="0" fontId="55" fillId="0" borderId="0" xfId="302" applyFont="1" applyAlignment="1">
      <alignment horizontal="justify" vertical="center"/>
    </xf>
    <xf numFmtId="0" fontId="38" fillId="0" borderId="0" xfId="302" applyFont="1" applyAlignment="1">
      <alignment horizontal="left" vertical="top"/>
    </xf>
    <xf numFmtId="0" fontId="55" fillId="0" borderId="0" xfId="302" applyFont="1"/>
    <xf numFmtId="3" fontId="38" fillId="0" borderId="34" xfId="0" applyNumberFormat="1" applyFont="1" applyFill="1" applyBorder="1" applyAlignment="1">
      <alignment horizontal="center" vertical="center"/>
    </xf>
    <xf numFmtId="3" fontId="38" fillId="0" borderId="36" xfId="0" applyNumberFormat="1" applyFont="1" applyFill="1" applyBorder="1" applyAlignment="1">
      <alignment horizontal="center" vertical="center"/>
    </xf>
    <xf numFmtId="3" fontId="38" fillId="24" borderId="10" xfId="0" applyNumberFormat="1" applyFont="1" applyFill="1" applyBorder="1" applyAlignment="1">
      <alignment horizontal="center" vertical="center"/>
    </xf>
    <xf numFmtId="3" fontId="49" fillId="0" borderId="27" xfId="0" applyNumberFormat="1" applyFont="1" applyFill="1" applyBorder="1" applyAlignment="1">
      <alignment horizontal="center" vertical="center"/>
    </xf>
    <xf numFmtId="3" fontId="49" fillId="0" borderId="10" xfId="0" applyNumberFormat="1" applyFont="1" applyFill="1" applyBorder="1" applyAlignment="1">
      <alignment horizontal="center" vertical="center" wrapText="1"/>
    </xf>
    <xf numFmtId="0" fontId="52" fillId="0" borderId="29" xfId="0" applyFont="1" applyBorder="1"/>
    <xf numFmtId="3" fontId="52" fillId="0" borderId="29" xfId="0" applyNumberFormat="1" applyFont="1" applyFill="1" applyBorder="1" applyAlignment="1">
      <alignment horizontal="center" vertical="center"/>
    </xf>
    <xf numFmtId="3" fontId="52" fillId="0" borderId="30" xfId="0" applyNumberFormat="1" applyFont="1" applyBorder="1" applyAlignment="1">
      <alignment horizontal="center" vertical="center"/>
    </xf>
    <xf numFmtId="4" fontId="56" fillId="0" borderId="0" xfId="0" applyNumberFormat="1" applyFont="1" applyFill="1" applyBorder="1" applyAlignment="1">
      <alignment horizontal="center" vertical="center" wrapText="1"/>
    </xf>
    <xf numFmtId="4" fontId="57" fillId="0" borderId="0" xfId="0" applyNumberFormat="1" applyFont="1" applyFill="1" applyBorder="1" applyAlignment="1">
      <alignment horizontal="left" vertical="center" wrapText="1"/>
    </xf>
    <xf numFmtId="4" fontId="58" fillId="0" borderId="12" xfId="0" applyNumberFormat="1" applyFont="1" applyFill="1" applyBorder="1" applyAlignment="1">
      <alignment horizontal="center" vertical="center" wrapText="1"/>
    </xf>
    <xf numFmtId="4" fontId="58" fillId="0" borderId="0" xfId="0" applyNumberFormat="1" applyFont="1" applyFill="1" applyBorder="1" applyAlignment="1">
      <alignment horizontal="center" vertical="center" wrapText="1"/>
    </xf>
    <xf numFmtId="4" fontId="59" fillId="0" borderId="21" xfId="0" applyNumberFormat="1" applyFont="1" applyBorder="1" applyAlignment="1">
      <alignment horizontal="center" vertical="center" wrapText="1"/>
    </xf>
    <xf numFmtId="4" fontId="60" fillId="32" borderId="41" xfId="0" applyNumberFormat="1" applyFont="1" applyFill="1" applyBorder="1" applyAlignment="1">
      <alignment horizontal="center" vertical="center" wrapText="1"/>
    </xf>
    <xf numFmtId="4" fontId="60" fillId="0" borderId="42" xfId="0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4" fontId="61" fillId="0" borderId="64" xfId="0" applyNumberFormat="1" applyFont="1" applyBorder="1" applyAlignment="1">
      <alignment vertical="center" wrapText="1"/>
    </xf>
    <xf numFmtId="3" fontId="62" fillId="0" borderId="11" xfId="0" applyNumberFormat="1" applyFont="1" applyBorder="1" applyAlignment="1">
      <alignment horizontal="center" vertical="center"/>
    </xf>
    <xf numFmtId="3" fontId="62" fillId="0" borderId="10" xfId="0" applyNumberFormat="1" applyFont="1" applyBorder="1" applyAlignment="1">
      <alignment horizontal="center" vertical="center"/>
    </xf>
    <xf numFmtId="0" fontId="0" fillId="0" borderId="27" xfId="0" applyBorder="1"/>
    <xf numFmtId="3" fontId="62" fillId="0" borderId="42" xfId="0" applyNumberFormat="1" applyFont="1" applyBorder="1" applyAlignment="1">
      <alignment horizontal="center" vertical="center"/>
    </xf>
    <xf numFmtId="3" fontId="62" fillId="0" borderId="43" xfId="0" applyNumberFormat="1" applyFont="1" applyBorder="1" applyAlignment="1">
      <alignment horizontal="center" vertical="center"/>
    </xf>
    <xf numFmtId="4" fontId="61" fillId="0" borderId="65" xfId="0" applyNumberFormat="1" applyFont="1" applyBorder="1" applyAlignment="1">
      <alignment vertical="center" wrapText="1"/>
    </xf>
    <xf numFmtId="3" fontId="62" fillId="0" borderId="10" xfId="0" applyNumberFormat="1" applyFont="1" applyFill="1" applyBorder="1" applyAlignment="1">
      <alignment horizontal="center" vertical="center"/>
    </xf>
    <xf numFmtId="4" fontId="63" fillId="0" borderId="17" xfId="0" applyNumberFormat="1" applyFont="1" applyBorder="1" applyAlignment="1">
      <alignment vertical="center" wrapText="1"/>
    </xf>
    <xf numFmtId="3" fontId="62" fillId="0" borderId="28" xfId="0" applyNumberFormat="1" applyFont="1" applyBorder="1" applyAlignment="1">
      <alignment horizontal="center" vertical="center"/>
    </xf>
    <xf numFmtId="3" fontId="62" fillId="0" borderId="29" xfId="0" applyNumberFormat="1" applyFont="1" applyBorder="1" applyAlignment="1">
      <alignment horizontal="center" vertical="center"/>
    </xf>
    <xf numFmtId="3" fontId="62" fillId="0" borderId="30" xfId="0" applyNumberFormat="1" applyFont="1" applyBorder="1" applyAlignment="1">
      <alignment horizontal="center" vertical="center"/>
    </xf>
    <xf numFmtId="4" fontId="64" fillId="0" borderId="0" xfId="0" applyNumberFormat="1" applyFont="1" applyBorder="1" applyAlignment="1">
      <alignment vertical="center" wrapText="1"/>
    </xf>
    <xf numFmtId="3" fontId="62" fillId="0" borderId="0" xfId="0" applyNumberFormat="1" applyFont="1" applyBorder="1" applyAlignment="1">
      <alignment horizontal="center" vertical="center"/>
    </xf>
    <xf numFmtId="3" fontId="65" fillId="0" borderId="0" xfId="0" applyNumberFormat="1" applyFont="1" applyBorder="1" applyAlignment="1">
      <alignment horizontal="center" vertical="center"/>
    </xf>
    <xf numFmtId="4" fontId="59" fillId="0" borderId="50" xfId="0" applyNumberFormat="1" applyFont="1" applyBorder="1" applyAlignment="1">
      <alignment horizontal="center" vertical="center" wrapText="1"/>
    </xf>
    <xf numFmtId="4" fontId="60" fillId="32" borderId="66" xfId="0" applyNumberFormat="1" applyFont="1" applyFill="1" applyBorder="1" applyAlignment="1">
      <alignment horizontal="center" vertical="center" wrapText="1"/>
    </xf>
    <xf numFmtId="4" fontId="60" fillId="0" borderId="54" xfId="0" applyNumberFormat="1" applyFont="1" applyBorder="1" applyAlignment="1">
      <alignment horizontal="center" vertical="center" wrapText="1"/>
    </xf>
    <xf numFmtId="4" fontId="60" fillId="0" borderId="67" xfId="0" applyNumberFormat="1" applyFont="1" applyBorder="1" applyAlignment="1">
      <alignment horizontal="center" vertical="center" wrapText="1"/>
    </xf>
    <xf numFmtId="4" fontId="61" fillId="0" borderId="41" xfId="0" applyNumberFormat="1" applyFont="1" applyBorder="1" applyAlignment="1">
      <alignment vertical="center" wrapText="1"/>
    </xf>
    <xf numFmtId="0" fontId="61" fillId="24" borderId="11" xfId="0" applyFont="1" applyFill="1" applyBorder="1" applyAlignment="1">
      <alignment wrapText="1"/>
    </xf>
    <xf numFmtId="0" fontId="0" fillId="0" borderId="10" xfId="0" applyBorder="1"/>
    <xf numFmtId="0" fontId="61" fillId="24" borderId="28" xfId="0" applyFont="1" applyFill="1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27" xfId="0" applyBorder="1" applyAlignment="1">
      <alignment horizontal="center"/>
    </xf>
    <xf numFmtId="0" fontId="66" fillId="0" borderId="10" xfId="0" applyFont="1" applyBorder="1" applyAlignment="1">
      <alignment horizontal="center" vertical="center"/>
    </xf>
    <xf numFmtId="0" fontId="66" fillId="0" borderId="27" xfId="0" applyFont="1" applyBorder="1" applyAlignment="1">
      <alignment horizontal="center" vertical="center"/>
    </xf>
    <xf numFmtId="0" fontId="66" fillId="0" borderId="29" xfId="0" applyFont="1" applyBorder="1" applyAlignment="1">
      <alignment horizontal="center" vertical="center"/>
    </xf>
    <xf numFmtId="0" fontId="66" fillId="0" borderId="30" xfId="0" applyFont="1" applyBorder="1" applyAlignment="1">
      <alignment horizontal="center" vertical="center"/>
    </xf>
    <xf numFmtId="4" fontId="57" fillId="0" borderId="0" xfId="0" applyNumberFormat="1" applyFont="1" applyFill="1" applyBorder="1" applyAlignment="1">
      <alignment horizontal="center" vertical="center" wrapText="1"/>
    </xf>
    <xf numFmtId="4" fontId="67" fillId="0" borderId="21" xfId="0" applyNumberFormat="1" applyFont="1" applyBorder="1" applyAlignment="1">
      <alignment horizontal="center" vertical="center" wrapText="1"/>
    </xf>
    <xf numFmtId="4" fontId="60" fillId="32" borderId="50" xfId="0" applyNumberFormat="1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3" fontId="62" fillId="0" borderId="41" xfId="0" applyNumberFormat="1" applyFont="1" applyFill="1" applyBorder="1" applyAlignment="1">
      <alignment horizontal="center" vertical="center"/>
    </xf>
    <xf numFmtId="3" fontId="62" fillId="0" borderId="42" xfId="0" applyNumberFormat="1" applyFont="1" applyFill="1" applyBorder="1" applyAlignment="1">
      <alignment horizontal="center" vertical="center"/>
    </xf>
    <xf numFmtId="3" fontId="62" fillId="0" borderId="43" xfId="0" applyNumberFormat="1" applyFont="1" applyFill="1" applyBorder="1" applyAlignment="1">
      <alignment horizontal="center" vertical="center"/>
    </xf>
    <xf numFmtId="3" fontId="62" fillId="0" borderId="11" xfId="0" applyNumberFormat="1" applyFont="1" applyFill="1" applyBorder="1" applyAlignment="1">
      <alignment horizontal="center" vertical="center"/>
    </xf>
    <xf numFmtId="3" fontId="62" fillId="0" borderId="27" xfId="0" applyNumberFormat="1" applyFont="1" applyFill="1" applyBorder="1" applyAlignment="1">
      <alignment horizontal="center" vertical="center"/>
    </xf>
    <xf numFmtId="3" fontId="62" fillId="0" borderId="28" xfId="0" applyNumberFormat="1" applyFont="1" applyFill="1" applyBorder="1" applyAlignment="1">
      <alignment horizontal="center" vertical="center"/>
    </xf>
    <xf numFmtId="3" fontId="62" fillId="0" borderId="29" xfId="0" applyNumberFormat="1" applyFont="1" applyFill="1" applyBorder="1" applyAlignment="1">
      <alignment horizontal="center" vertical="center"/>
    </xf>
    <xf numFmtId="3" fontId="62" fillId="0" borderId="30" xfId="0" applyNumberFormat="1" applyFont="1" applyFill="1" applyBorder="1" applyAlignment="1">
      <alignment horizontal="center" vertical="center"/>
    </xf>
    <xf numFmtId="4" fontId="67" fillId="0" borderId="50" xfId="0" applyNumberFormat="1" applyFont="1" applyBorder="1" applyAlignment="1">
      <alignment horizontal="center" vertical="center" wrapText="1"/>
    </xf>
    <xf numFmtId="3" fontId="62" fillId="0" borderId="27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69" fillId="0" borderId="0" xfId="0" applyFont="1" applyFill="1" applyAlignment="1">
      <alignment horizontal="center" wrapText="1"/>
    </xf>
    <xf numFmtId="0" fontId="44" fillId="0" borderId="0" xfId="0" applyFont="1" applyFill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/>
    </xf>
    <xf numFmtId="0" fontId="35" fillId="0" borderId="22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0" fontId="70" fillId="0" borderId="38" xfId="0" applyFont="1" applyFill="1" applyBorder="1" applyAlignment="1">
      <alignment horizontal="center" vertical="center" wrapText="1"/>
    </xf>
    <xf numFmtId="0" fontId="70" fillId="0" borderId="61" xfId="0" applyFont="1" applyFill="1" applyBorder="1" applyAlignment="1">
      <alignment horizontal="center" vertical="center" wrapText="1"/>
    </xf>
    <xf numFmtId="0" fontId="61" fillId="0" borderId="61" xfId="0" applyFont="1" applyFill="1" applyBorder="1" applyAlignment="1">
      <alignment horizontal="center" vertical="center" wrapText="1"/>
    </xf>
    <xf numFmtId="0" fontId="35" fillId="0" borderId="66" xfId="0" applyFont="1" applyFill="1" applyBorder="1" applyAlignment="1">
      <alignment horizontal="center" vertical="center"/>
    </xf>
    <xf numFmtId="0" fontId="35" fillId="0" borderId="54" xfId="0" applyFont="1" applyFill="1" applyBorder="1" applyAlignment="1">
      <alignment horizontal="center" vertical="center"/>
    </xf>
    <xf numFmtId="0" fontId="35" fillId="0" borderId="67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0" fontId="70" fillId="0" borderId="71" xfId="0" applyFont="1" applyFill="1" applyBorder="1" applyAlignment="1">
      <alignment horizontal="center" vertical="center" wrapText="1"/>
    </xf>
    <xf numFmtId="0" fontId="70" fillId="0" borderId="72" xfId="0" applyFont="1" applyFill="1" applyBorder="1" applyAlignment="1">
      <alignment horizontal="center" vertical="center" wrapText="1"/>
    </xf>
    <xf numFmtId="0" fontId="61" fillId="0" borderId="72" xfId="0" applyFont="1" applyFill="1" applyBorder="1" applyAlignment="1">
      <alignment horizontal="center" vertical="center" wrapText="1"/>
    </xf>
    <xf numFmtId="0" fontId="68" fillId="0" borderId="44" xfId="0" applyFont="1" applyFill="1" applyBorder="1" applyAlignment="1">
      <alignment horizontal="center" vertical="center" wrapText="1"/>
    </xf>
    <xf numFmtId="0" fontId="68" fillId="0" borderId="45" xfId="0" applyFont="1" applyFill="1" applyBorder="1" applyAlignment="1">
      <alignment horizontal="center" vertical="center" wrapText="1"/>
    </xf>
    <xf numFmtId="0" fontId="68" fillId="0" borderId="17" xfId="0" applyFont="1" applyFill="1" applyBorder="1" applyAlignment="1">
      <alignment horizontal="center" vertical="center" wrapText="1"/>
    </xf>
    <xf numFmtId="0" fontId="68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70" fillId="0" borderId="40" xfId="0" applyFont="1" applyFill="1" applyBorder="1" applyAlignment="1">
      <alignment horizontal="center" vertical="center" wrapText="1"/>
    </xf>
    <xf numFmtId="0" fontId="70" fillId="0" borderId="39" xfId="0" applyFont="1" applyFill="1" applyBorder="1" applyAlignment="1">
      <alignment horizontal="center" vertical="center" wrapText="1"/>
    </xf>
    <xf numFmtId="0" fontId="70" fillId="0" borderId="60" xfId="0" applyFont="1" applyFill="1" applyBorder="1" applyAlignment="1">
      <alignment horizontal="center" vertical="center" wrapText="1"/>
    </xf>
    <xf numFmtId="0" fontId="61" fillId="0" borderId="60" xfId="0" applyFont="1" applyFill="1" applyBorder="1" applyAlignment="1">
      <alignment horizontal="center" vertical="center" wrapText="1"/>
    </xf>
    <xf numFmtId="0" fontId="71" fillId="0" borderId="40" xfId="0" applyFont="1" applyFill="1" applyBorder="1" applyAlignment="1">
      <alignment horizontal="center" vertical="center" wrapText="1"/>
    </xf>
    <xf numFmtId="0" fontId="38" fillId="0" borderId="73" xfId="0" applyFont="1" applyBorder="1" applyAlignment="1">
      <alignment horizontal="left" vertical="top" wrapText="1"/>
    </xf>
    <xf numFmtId="3" fontId="1" fillId="29" borderId="35" xfId="0" applyNumberFormat="1" applyFont="1" applyFill="1" applyBorder="1" applyAlignment="1">
      <alignment horizontal="center" vertical="center"/>
    </xf>
    <xf numFmtId="3" fontId="38" fillId="0" borderId="35" xfId="0" applyNumberFormat="1" applyFont="1" applyFill="1" applyBorder="1" applyAlignment="1">
      <alignment horizontal="center" vertical="center"/>
    </xf>
    <xf numFmtId="3" fontId="38" fillId="0" borderId="74" xfId="0" applyNumberFormat="1" applyFont="1" applyFill="1" applyBorder="1" applyAlignment="1">
      <alignment horizontal="center" vertical="center"/>
    </xf>
    <xf numFmtId="3" fontId="38" fillId="0" borderId="41" xfId="0" applyNumberFormat="1" applyFont="1" applyFill="1" applyBorder="1" applyAlignment="1">
      <alignment horizontal="center" vertical="center"/>
    </xf>
    <xf numFmtId="0" fontId="38" fillId="0" borderId="32" xfId="0" applyFont="1" applyBorder="1" applyAlignment="1">
      <alignment horizontal="left" vertical="top" wrapText="1"/>
    </xf>
    <xf numFmtId="3" fontId="1" fillId="29" borderId="11" xfId="0" applyNumberFormat="1" applyFont="1" applyFill="1" applyBorder="1" applyAlignment="1">
      <alignment horizontal="center" vertical="center"/>
    </xf>
    <xf numFmtId="3" fontId="38" fillId="0" borderId="47" xfId="0" applyNumberFormat="1" applyFont="1" applyFill="1" applyBorder="1" applyAlignment="1">
      <alignment horizontal="center" vertical="center"/>
    </xf>
    <xf numFmtId="0" fontId="38" fillId="24" borderId="32" xfId="0" applyFont="1" applyFill="1" applyBorder="1" applyAlignment="1">
      <alignment horizontal="left" vertical="top" wrapText="1"/>
    </xf>
    <xf numFmtId="3" fontId="38" fillId="24" borderId="35" xfId="0" applyNumberFormat="1" applyFont="1" applyFill="1" applyBorder="1" applyAlignment="1">
      <alignment horizontal="center" vertical="center"/>
    </xf>
    <xf numFmtId="3" fontId="38" fillId="24" borderId="74" xfId="0" applyNumberFormat="1" applyFont="1" applyFill="1" applyBorder="1" applyAlignment="1">
      <alignment horizontal="center" vertical="center"/>
    </xf>
    <xf numFmtId="4" fontId="38" fillId="24" borderId="10" xfId="0" applyNumberFormat="1" applyFont="1" applyFill="1" applyBorder="1" applyAlignment="1">
      <alignment horizontal="center" vertical="center"/>
    </xf>
    <xf numFmtId="3" fontId="38" fillId="24" borderId="47" xfId="0" applyNumberFormat="1" applyFont="1" applyFill="1" applyBorder="1" applyAlignment="1">
      <alignment horizontal="center" vertical="center"/>
    </xf>
    <xf numFmtId="3" fontId="38" fillId="24" borderId="27" xfId="0" applyNumberFormat="1" applyFont="1" applyFill="1" applyBorder="1" applyAlignment="1">
      <alignment horizontal="center" vertical="center"/>
    </xf>
    <xf numFmtId="0" fontId="35" fillId="24" borderId="0" xfId="0" applyFont="1" applyFill="1"/>
    <xf numFmtId="0" fontId="38" fillId="0" borderId="32" xfId="0" applyFont="1" applyFill="1" applyBorder="1" applyAlignment="1">
      <alignment horizontal="left" vertical="top" wrapText="1"/>
    </xf>
    <xf numFmtId="3" fontId="1" fillId="0" borderId="11" xfId="0" applyNumberFormat="1" applyFont="1" applyFill="1" applyBorder="1" applyAlignment="1">
      <alignment horizontal="center" vertical="center"/>
    </xf>
    <xf numFmtId="0" fontId="35" fillId="0" borderId="0" xfId="0" applyFont="1" applyFill="1" applyBorder="1"/>
    <xf numFmtId="0" fontId="38" fillId="0" borderId="15" xfId="0" applyFont="1" applyBorder="1" applyAlignment="1">
      <alignment horizontal="left" vertical="top" wrapText="1"/>
    </xf>
    <xf numFmtId="3" fontId="38" fillId="0" borderId="29" xfId="0" applyNumberFormat="1" applyFont="1" applyFill="1" applyBorder="1" applyAlignment="1">
      <alignment horizontal="center" vertical="center"/>
    </xf>
    <xf numFmtId="3" fontId="38" fillId="0" borderId="48" xfId="0" applyNumberFormat="1" applyFont="1" applyFill="1" applyBorder="1" applyAlignment="1">
      <alignment horizontal="center" vertical="center"/>
    </xf>
    <xf numFmtId="3" fontId="38" fillId="0" borderId="30" xfId="0" applyNumberFormat="1" applyFont="1" applyFill="1" applyBorder="1" applyAlignment="1">
      <alignment horizontal="center" vertical="center"/>
    </xf>
    <xf numFmtId="0" fontId="4" fillId="33" borderId="38" xfId="0" applyFont="1" applyFill="1" applyBorder="1" applyAlignment="1">
      <alignment horizontal="center" vertical="center"/>
    </xf>
    <xf numFmtId="3" fontId="4" fillId="33" borderId="44" xfId="0" applyNumberFormat="1" applyFont="1" applyFill="1" applyBorder="1" applyAlignment="1">
      <alignment horizontal="center" vertical="center"/>
    </xf>
    <xf numFmtId="3" fontId="36" fillId="33" borderId="44" xfId="0" applyNumberFormat="1" applyFont="1" applyFill="1" applyBorder="1" applyAlignment="1">
      <alignment horizontal="center" vertical="center"/>
    </xf>
    <xf numFmtId="3" fontId="36" fillId="28" borderId="44" xfId="0" applyNumberFormat="1" applyFont="1" applyFill="1" applyBorder="1" applyAlignment="1">
      <alignment horizontal="center" vertical="center"/>
    </xf>
    <xf numFmtId="4" fontId="36" fillId="33" borderId="17" xfId="0" applyNumberFormat="1" applyFont="1" applyFill="1" applyBorder="1" applyAlignment="1">
      <alignment horizontal="center" vertical="center"/>
    </xf>
    <xf numFmtId="3" fontId="36" fillId="33" borderId="40" xfId="0" applyNumberFormat="1" applyFont="1" applyFill="1" applyBorder="1" applyAlignment="1">
      <alignment horizontal="center" vertical="center"/>
    </xf>
    <xf numFmtId="0" fontId="36" fillId="33" borderId="21" xfId="0" applyFont="1" applyFill="1" applyBorder="1" applyAlignment="1">
      <alignment horizontal="center" vertical="center"/>
    </xf>
    <xf numFmtId="3" fontId="38" fillId="33" borderId="65" xfId="0" applyNumberFormat="1" applyFont="1" applyFill="1" applyBorder="1" applyAlignment="1">
      <alignment horizontal="center" vertical="center"/>
    </xf>
    <xf numFmtId="3" fontId="38" fillId="33" borderId="40" xfId="0" applyNumberFormat="1" applyFont="1" applyFill="1" applyBorder="1" applyAlignment="1">
      <alignment horizontal="center" vertical="center"/>
    </xf>
    <xf numFmtId="3" fontId="38" fillId="33" borderId="22" xfId="0" applyNumberFormat="1" applyFont="1" applyFill="1" applyBorder="1" applyAlignment="1">
      <alignment horizontal="center" vertical="center"/>
    </xf>
    <xf numFmtId="3" fontId="38" fillId="28" borderId="66" xfId="0" applyNumberFormat="1" applyFont="1" applyFill="1" applyBorder="1" applyAlignment="1">
      <alignment horizontal="center" vertical="center"/>
    </xf>
    <xf numFmtId="3" fontId="36" fillId="33" borderId="54" xfId="0" applyNumberFormat="1" applyFont="1" applyFill="1" applyBorder="1" applyAlignment="1">
      <alignment horizontal="center" vertical="center"/>
    </xf>
    <xf numFmtId="3" fontId="38" fillId="33" borderId="54" xfId="0" applyNumberFormat="1" applyFont="1" applyFill="1" applyBorder="1" applyAlignment="1">
      <alignment horizontal="center" vertical="center"/>
    </xf>
    <xf numFmtId="4" fontId="36" fillId="33" borderId="75" xfId="0" applyNumberFormat="1" applyFont="1" applyFill="1" applyBorder="1" applyAlignment="1">
      <alignment horizontal="center" vertical="center"/>
    </xf>
    <xf numFmtId="3" fontId="38" fillId="33" borderId="75" xfId="0" applyNumberFormat="1" applyFont="1" applyFill="1" applyBorder="1" applyAlignment="1">
      <alignment horizontal="center" vertical="center"/>
    </xf>
    <xf numFmtId="0" fontId="36" fillId="33" borderId="40" xfId="0" applyFont="1" applyFill="1" applyBorder="1" applyAlignment="1">
      <alignment horizontal="center" vertical="center"/>
    </xf>
    <xf numFmtId="3" fontId="38" fillId="33" borderId="18" xfId="0" applyNumberFormat="1" applyFont="1" applyFill="1" applyBorder="1" applyAlignment="1">
      <alignment horizontal="center" vertical="center"/>
    </xf>
    <xf numFmtId="4" fontId="38" fillId="33" borderId="40" xfId="0" applyNumberFormat="1" applyFont="1" applyFill="1" applyBorder="1" applyAlignment="1">
      <alignment horizontal="center" vertical="center"/>
    </xf>
    <xf numFmtId="0" fontId="72" fillId="0" borderId="0" xfId="0" applyFont="1"/>
    <xf numFmtId="3" fontId="38" fillId="0" borderId="0" xfId="0" applyNumberFormat="1" applyFont="1" applyFill="1" applyBorder="1" applyAlignment="1">
      <alignment horizontal="center" vertical="center"/>
    </xf>
    <xf numFmtId="3" fontId="38" fillId="0" borderId="0" xfId="0" applyNumberFormat="1" applyFont="1" applyFill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52" fillId="0" borderId="0" xfId="0" applyFont="1" applyFill="1"/>
    <xf numFmtId="0" fontId="35" fillId="30" borderId="0" xfId="0" applyFont="1" applyFill="1"/>
    <xf numFmtId="0" fontId="70" fillId="30" borderId="61" xfId="0" applyFont="1" applyFill="1" applyBorder="1" applyAlignment="1">
      <alignment horizontal="center" vertical="center" wrapText="1"/>
    </xf>
    <xf numFmtId="0" fontId="70" fillId="30" borderId="72" xfId="0" applyFont="1" applyFill="1" applyBorder="1" applyAlignment="1">
      <alignment horizontal="center" vertical="center" wrapText="1"/>
    </xf>
    <xf numFmtId="0" fontId="70" fillId="30" borderId="60" xfId="0" applyFont="1" applyFill="1" applyBorder="1" applyAlignment="1">
      <alignment horizontal="center" vertical="center" wrapText="1"/>
    </xf>
    <xf numFmtId="0" fontId="38" fillId="0" borderId="64" xfId="0" applyFont="1" applyBorder="1" applyAlignment="1">
      <alignment horizontal="left" vertical="top" wrapText="1"/>
    </xf>
    <xf numFmtId="3" fontId="38" fillId="0" borderId="11" xfId="0" applyNumberFormat="1" applyFont="1" applyFill="1" applyBorder="1" applyAlignment="1">
      <alignment horizontal="center" vertical="center"/>
    </xf>
    <xf numFmtId="3" fontId="4" fillId="0" borderId="47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49" fillId="24" borderId="10" xfId="0" applyNumberFormat="1" applyFont="1" applyFill="1" applyBorder="1" applyAlignment="1">
      <alignment horizontal="center" vertical="center"/>
    </xf>
    <xf numFmtId="3" fontId="38" fillId="0" borderId="56" xfId="0" applyNumberFormat="1" applyFont="1" applyFill="1" applyBorder="1" applyAlignment="1">
      <alignment horizontal="center" vertical="center"/>
    </xf>
    <xf numFmtId="3" fontId="38" fillId="0" borderId="58" xfId="0" applyNumberFormat="1" applyFont="1" applyFill="1" applyBorder="1" applyAlignment="1">
      <alignment horizontal="center" vertical="center"/>
    </xf>
    <xf numFmtId="3" fontId="38" fillId="30" borderId="56" xfId="0" applyNumberFormat="1" applyFont="1" applyFill="1" applyBorder="1" applyAlignment="1">
      <alignment horizontal="center" vertical="center"/>
    </xf>
    <xf numFmtId="0" fontId="4" fillId="0" borderId="17" xfId="0" applyFont="1" applyFill="1" applyBorder="1"/>
    <xf numFmtId="3" fontId="36" fillId="0" borderId="17" xfId="0" applyNumberFormat="1" applyFont="1" applyFill="1" applyBorder="1" applyAlignment="1">
      <alignment horizontal="center" vertical="center"/>
    </xf>
    <xf numFmtId="3" fontId="36" fillId="0" borderId="44" xfId="0" applyNumberFormat="1" applyFont="1" applyFill="1" applyBorder="1" applyAlignment="1">
      <alignment horizontal="center" vertical="center"/>
    </xf>
    <xf numFmtId="3" fontId="36" fillId="0" borderId="19" xfId="0" applyNumberFormat="1" applyFont="1" applyFill="1" applyBorder="1" applyAlignment="1">
      <alignment horizontal="center" vertical="center"/>
    </xf>
    <xf numFmtId="3" fontId="36" fillId="30" borderId="19" xfId="0" applyNumberFormat="1" applyFont="1" applyFill="1" applyBorder="1" applyAlignment="1">
      <alignment horizontal="center" vertical="center"/>
    </xf>
    <xf numFmtId="4" fontId="36" fillId="0" borderId="19" xfId="0" applyNumberFormat="1" applyFont="1" applyFill="1" applyBorder="1" applyAlignment="1">
      <alignment horizontal="center" vertical="center"/>
    </xf>
    <xf numFmtId="3" fontId="36" fillId="0" borderId="45" xfId="0" applyNumberFormat="1" applyFont="1" applyFill="1" applyBorder="1" applyAlignment="1">
      <alignment horizontal="center" vertical="center"/>
    </xf>
    <xf numFmtId="0" fontId="38" fillId="30" borderId="0" xfId="0" applyFont="1" applyFill="1" applyAlignment="1">
      <alignment horizontal="center" vertical="center"/>
    </xf>
    <xf numFmtId="3" fontId="49" fillId="0" borderId="74" xfId="0" applyNumberFormat="1" applyFont="1" applyFill="1" applyBorder="1" applyAlignment="1">
      <alignment horizontal="center" vertical="center"/>
    </xf>
    <xf numFmtId="3" fontId="49" fillId="0" borderId="46" xfId="0" applyNumberFormat="1" applyFont="1" applyFill="1" applyBorder="1" applyAlignment="1">
      <alignment horizontal="center" vertical="center"/>
    </xf>
    <xf numFmtId="3" fontId="49" fillId="0" borderId="47" xfId="0" applyNumberFormat="1" applyFont="1" applyFill="1" applyBorder="1" applyAlignment="1">
      <alignment horizontal="center" vertical="center"/>
    </xf>
    <xf numFmtId="3" fontId="49" fillId="24" borderId="47" xfId="0" applyNumberFormat="1" applyFont="1" applyFill="1" applyBorder="1" applyAlignment="1">
      <alignment horizontal="center" vertical="center"/>
    </xf>
    <xf numFmtId="3" fontId="1" fillId="24" borderId="10" xfId="0" applyNumberFormat="1" applyFont="1" applyFill="1" applyBorder="1" applyAlignment="1">
      <alignment horizontal="center" vertical="center"/>
    </xf>
    <xf numFmtId="3" fontId="1" fillId="24" borderId="47" xfId="0" applyNumberFormat="1" applyFont="1" applyFill="1" applyBorder="1" applyAlignment="1">
      <alignment horizontal="center" vertical="center"/>
    </xf>
    <xf numFmtId="4" fontId="36" fillId="0" borderId="17" xfId="0" applyNumberFormat="1" applyFont="1" applyFill="1" applyBorder="1" applyAlignment="1">
      <alignment horizontal="center" vertical="center"/>
    </xf>
    <xf numFmtId="3" fontId="36" fillId="0" borderId="40" xfId="0" applyNumberFormat="1" applyFont="1" applyFill="1" applyBorder="1" applyAlignment="1">
      <alignment horizontal="center" vertical="center"/>
    </xf>
    <xf numFmtId="0" fontId="1" fillId="0" borderId="17" xfId="0" applyFont="1" applyFill="1" applyBorder="1"/>
    <xf numFmtId="3" fontId="38" fillId="0" borderId="46" xfId="0" applyNumberFormat="1" applyFont="1" applyFill="1" applyBorder="1" applyAlignment="1">
      <alignment horizontal="center" vertical="center"/>
    </xf>
    <xf numFmtId="0" fontId="73" fillId="0" borderId="0" xfId="0" applyFont="1" applyFill="1"/>
    <xf numFmtId="0" fontId="73" fillId="0" borderId="0" xfId="0" applyFont="1" applyFill="1" applyBorder="1" applyAlignment="1">
      <alignment horizontal="center" vertical="center"/>
    </xf>
    <xf numFmtId="0" fontId="49" fillId="0" borderId="73" xfId="0" applyFont="1" applyBorder="1" applyAlignment="1">
      <alignment horizontal="left" vertical="top" wrapText="1"/>
    </xf>
    <xf numFmtId="0" fontId="49" fillId="0" borderId="32" xfId="0" applyFont="1" applyBorder="1" applyAlignment="1">
      <alignment horizontal="left" vertical="top" wrapText="1"/>
    </xf>
    <xf numFmtId="0" fontId="49" fillId="24" borderId="32" xfId="0" applyFont="1" applyFill="1" applyBorder="1" applyAlignment="1">
      <alignment horizontal="left" vertical="top" wrapText="1"/>
    </xf>
    <xf numFmtId="3" fontId="49" fillId="24" borderId="27" xfId="0" applyNumberFormat="1" applyFont="1" applyFill="1" applyBorder="1" applyAlignment="1">
      <alignment horizontal="center" vertical="center"/>
    </xf>
    <xf numFmtId="0" fontId="73" fillId="24" borderId="0" xfId="0" applyFont="1" applyFill="1"/>
    <xf numFmtId="0" fontId="49" fillId="0" borderId="32" xfId="0" applyFont="1" applyFill="1" applyBorder="1" applyAlignment="1">
      <alignment horizontal="left" vertical="top" wrapText="1"/>
    </xf>
    <xf numFmtId="0" fontId="73" fillId="0" borderId="0" xfId="0" applyFont="1" applyFill="1" applyBorder="1"/>
    <xf numFmtId="0" fontId="49" fillId="0" borderId="15" xfId="0" applyFont="1" applyBorder="1" applyAlignment="1">
      <alignment horizontal="left" vertical="top" wrapText="1"/>
    </xf>
    <xf numFmtId="3" fontId="49" fillId="0" borderId="48" xfId="0" applyNumberFormat="1" applyFont="1" applyFill="1" applyBorder="1" applyAlignment="1">
      <alignment horizontal="center" vertical="center"/>
    </xf>
    <xf numFmtId="3" fontId="49" fillId="0" borderId="29" xfId="0" applyNumberFormat="1" applyFont="1" applyFill="1" applyBorder="1" applyAlignment="1">
      <alignment horizontal="center" vertical="center"/>
    </xf>
    <xf numFmtId="3" fontId="49" fillId="0" borderId="30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5" fillId="0" borderId="38" xfId="0" applyFont="1" applyBorder="1" applyAlignment="1">
      <alignment horizontal="center" vertical="center" wrapText="1"/>
    </xf>
    <xf numFmtId="0" fontId="74" fillId="0" borderId="46" xfId="0" applyFont="1" applyBorder="1" applyAlignment="1">
      <alignment horizontal="center" vertical="center" wrapText="1"/>
    </xf>
    <xf numFmtId="0" fontId="74" fillId="0" borderId="42" xfId="0" applyFont="1" applyBorder="1" applyAlignment="1">
      <alignment horizontal="center" vertical="center" wrapText="1"/>
    </xf>
    <xf numFmtId="0" fontId="74" fillId="0" borderId="75" xfId="0" applyFont="1" applyBorder="1" applyAlignment="1">
      <alignment horizontal="center" vertical="center" wrapText="1"/>
    </xf>
    <xf numFmtId="0" fontId="74" fillId="0" borderId="22" xfId="0" applyFont="1" applyBorder="1" applyAlignment="1">
      <alignment horizontal="center" vertical="center" wrapText="1"/>
    </xf>
    <xf numFmtId="0" fontId="74" fillId="0" borderId="66" xfId="0" applyFont="1" applyBorder="1" applyAlignment="1">
      <alignment horizontal="center" vertical="center" wrapText="1"/>
    </xf>
    <xf numFmtId="0" fontId="74" fillId="0" borderId="43" xfId="0" applyFont="1" applyBorder="1" applyAlignment="1">
      <alignment horizontal="center" vertical="center" wrapText="1"/>
    </xf>
    <xf numFmtId="0" fontId="35" fillId="0" borderId="71" xfId="0" applyFont="1" applyBorder="1" applyAlignment="1">
      <alignment horizontal="center" vertical="center" wrapText="1"/>
    </xf>
    <xf numFmtId="0" fontId="74" fillId="0" borderId="47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74" fillId="0" borderId="52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4" fillId="0" borderId="76" xfId="0" applyFont="1" applyBorder="1" applyAlignment="1">
      <alignment horizontal="center" vertical="center" wrapText="1"/>
    </xf>
    <xf numFmtId="0" fontId="74" fillId="0" borderId="27" xfId="0" applyFont="1" applyBorder="1" applyAlignment="1">
      <alignment horizontal="center" vertical="center" wrapText="1"/>
    </xf>
    <xf numFmtId="0" fontId="74" fillId="0" borderId="52" xfId="0" applyFont="1" applyBorder="1" applyAlignment="1">
      <alignment vertical="center" wrapText="1"/>
    </xf>
    <xf numFmtId="0" fontId="74" fillId="0" borderId="0" xfId="0" applyFont="1" applyBorder="1" applyAlignment="1">
      <alignment vertical="center" wrapText="1"/>
    </xf>
    <xf numFmtId="0" fontId="74" fillId="0" borderId="76" xfId="0" applyFont="1" applyBorder="1" applyAlignment="1">
      <alignment vertical="center" wrapText="1"/>
    </xf>
    <xf numFmtId="0" fontId="74" fillId="0" borderId="33" xfId="0" applyFont="1" applyBorder="1" applyAlignment="1">
      <alignment vertical="center" wrapText="1"/>
    </xf>
    <xf numFmtId="0" fontId="74" fillId="0" borderId="57" xfId="0" applyFont="1" applyBorder="1" applyAlignment="1">
      <alignment vertical="center" wrapText="1"/>
    </xf>
    <xf numFmtId="0" fontId="74" fillId="0" borderId="74" xfId="0" applyFont="1" applyBorder="1" applyAlignment="1">
      <alignment vertical="center" wrapText="1"/>
    </xf>
    <xf numFmtId="0" fontId="74" fillId="0" borderId="58" xfId="0" applyFont="1" applyBorder="1" applyAlignment="1">
      <alignment horizontal="center" vertical="center" textRotation="90" wrapText="1"/>
    </xf>
    <xf numFmtId="0" fontId="74" fillId="0" borderId="56" xfId="0" applyFont="1" applyBorder="1" applyAlignment="1">
      <alignment horizontal="center" vertical="center" textRotation="90" wrapText="1"/>
    </xf>
    <xf numFmtId="0" fontId="74" fillId="0" borderId="56" xfId="0" applyFont="1" applyFill="1" applyBorder="1" applyAlignment="1">
      <alignment horizontal="center" vertical="center" textRotation="90" wrapText="1"/>
    </xf>
    <xf numFmtId="0" fontId="74" fillId="0" borderId="10" xfId="0" applyFont="1" applyFill="1" applyBorder="1" applyAlignment="1">
      <alignment horizontal="center" vertical="center" textRotation="90" wrapText="1"/>
    </xf>
    <xf numFmtId="0" fontId="74" fillId="0" borderId="59" xfId="0" applyFont="1" applyFill="1" applyBorder="1" applyAlignment="1">
      <alignment horizontal="center" vertical="center" textRotation="90" wrapText="1"/>
    </xf>
    <xf numFmtId="0" fontId="35" fillId="0" borderId="39" xfId="0" applyFont="1" applyBorder="1" applyAlignment="1">
      <alignment horizontal="center" vertical="center" wrapText="1"/>
    </xf>
    <xf numFmtId="0" fontId="74" fillId="0" borderId="76" xfId="0" applyFont="1" applyBorder="1" applyAlignment="1">
      <alignment horizontal="center" vertical="center" textRotation="90" wrapText="1"/>
    </xf>
    <xf numFmtId="0" fontId="74" fillId="0" borderId="55" xfId="0" applyFont="1" applyBorder="1" applyAlignment="1">
      <alignment horizontal="center" vertical="center" textRotation="90" wrapText="1"/>
    </xf>
    <xf numFmtId="0" fontId="74" fillId="0" borderId="55" xfId="0" applyFont="1" applyFill="1" applyBorder="1" applyAlignment="1">
      <alignment horizontal="center" vertical="center" textRotation="90" wrapText="1"/>
    </xf>
    <xf numFmtId="0" fontId="74" fillId="0" borderId="56" xfId="0" applyFont="1" applyFill="1" applyBorder="1" applyAlignment="1">
      <alignment horizontal="center" vertical="center"/>
    </xf>
    <xf numFmtId="0" fontId="74" fillId="0" borderId="77" xfId="0" applyFont="1" applyFill="1" applyBorder="1" applyAlignment="1">
      <alignment horizontal="center" vertical="center" textRotation="90" wrapText="1"/>
    </xf>
    <xf numFmtId="0" fontId="38" fillId="0" borderId="78" xfId="0" applyFont="1" applyBorder="1" applyAlignment="1">
      <alignment horizontal="left" vertical="top" wrapText="1"/>
    </xf>
    <xf numFmtId="3" fontId="75" fillId="0" borderId="41" xfId="0" applyNumberFormat="1" applyFont="1" applyFill="1" applyBorder="1" applyAlignment="1">
      <alignment horizontal="center" vertical="center"/>
    </xf>
    <xf numFmtId="3" fontId="75" fillId="0" borderId="42" xfId="0" applyNumberFormat="1" applyFont="1" applyFill="1" applyBorder="1" applyAlignment="1">
      <alignment horizontal="center" vertical="center"/>
    </xf>
    <xf numFmtId="3" fontId="75" fillId="0" borderId="43" xfId="0" applyNumberFormat="1" applyFont="1" applyFill="1" applyBorder="1" applyAlignment="1">
      <alignment horizontal="center" vertical="center"/>
    </xf>
    <xf numFmtId="0" fontId="38" fillId="0" borderId="72" xfId="0" applyFont="1" applyBorder="1" applyAlignment="1">
      <alignment horizontal="left" vertical="top" wrapText="1"/>
    </xf>
    <xf numFmtId="3" fontId="75" fillId="0" borderId="11" xfId="0" applyNumberFormat="1" applyFont="1" applyFill="1" applyBorder="1" applyAlignment="1">
      <alignment horizontal="center" vertical="center"/>
    </xf>
    <xf numFmtId="3" fontId="75" fillId="0" borderId="10" xfId="0" applyNumberFormat="1" applyFont="1" applyFill="1" applyBorder="1" applyAlignment="1">
      <alignment horizontal="center" vertical="center"/>
    </xf>
    <xf numFmtId="3" fontId="75" fillId="0" borderId="27" xfId="0" applyNumberFormat="1" applyFont="1" applyFill="1" applyBorder="1" applyAlignment="1">
      <alignment horizontal="center" vertical="center"/>
    </xf>
    <xf numFmtId="0" fontId="38" fillId="0" borderId="72" xfId="0" applyFont="1" applyFill="1" applyBorder="1" applyAlignment="1">
      <alignment horizontal="left" vertical="top" wrapText="1"/>
    </xf>
    <xf numFmtId="0" fontId="38" fillId="0" borderId="60" xfId="0" applyFont="1" applyBorder="1" applyAlignment="1">
      <alignment horizontal="left" vertical="top" wrapText="1"/>
    </xf>
    <xf numFmtId="3" fontId="75" fillId="0" borderId="28" xfId="0" applyNumberFormat="1" applyFont="1" applyFill="1" applyBorder="1" applyAlignment="1">
      <alignment horizontal="center" vertical="center"/>
    </xf>
    <xf numFmtId="3" fontId="75" fillId="0" borderId="29" xfId="0" applyNumberFormat="1" applyFont="1" applyFill="1" applyBorder="1" applyAlignment="1">
      <alignment horizontal="center" vertical="center"/>
    </xf>
    <xf numFmtId="3" fontId="75" fillId="0" borderId="30" xfId="0" applyNumberFormat="1" applyFont="1" applyFill="1" applyBorder="1" applyAlignment="1">
      <alignment horizontal="center" vertical="center"/>
    </xf>
    <xf numFmtId="0" fontId="67" fillId="34" borderId="38" xfId="0" applyFont="1" applyFill="1" applyBorder="1" applyAlignment="1">
      <alignment vertical="center" wrapText="1"/>
    </xf>
    <xf numFmtId="3" fontId="76" fillId="34" borderId="50" xfId="0" applyNumberFormat="1" applyFont="1" applyFill="1" applyBorder="1" applyAlignment="1">
      <alignment horizontal="center" vertical="center"/>
    </xf>
    <xf numFmtId="3" fontId="76" fillId="34" borderId="49" xfId="0" applyNumberFormat="1" applyFont="1" applyFill="1" applyBorder="1" applyAlignment="1">
      <alignment horizontal="center" vertical="center"/>
    </xf>
    <xf numFmtId="3" fontId="76" fillId="0" borderId="49" xfId="0" applyNumberFormat="1" applyFont="1" applyFill="1" applyBorder="1" applyAlignment="1">
      <alignment horizontal="center" vertical="center"/>
    </xf>
    <xf numFmtId="3" fontId="76" fillId="0" borderId="37" xfId="0" applyNumberFormat="1" applyFont="1" applyFill="1" applyBorder="1" applyAlignment="1">
      <alignment horizontal="center" vertical="center"/>
    </xf>
    <xf numFmtId="0" fontId="70" fillId="34" borderId="10" xfId="273" applyFont="1" applyFill="1" applyBorder="1" applyAlignment="1">
      <alignment horizontal="center"/>
    </xf>
    <xf numFmtId="3" fontId="77" fillId="34" borderId="10" xfId="0" applyNumberFormat="1" applyFont="1" applyFill="1" applyBorder="1" applyAlignment="1">
      <alignment horizontal="center" vertical="center"/>
    </xf>
    <xf numFmtId="3" fontId="77" fillId="34" borderId="76" xfId="0" applyNumberFormat="1" applyFont="1" applyFill="1" applyBorder="1" applyAlignment="1">
      <alignment horizontal="center" vertical="center"/>
    </xf>
    <xf numFmtId="3" fontId="77" fillId="34" borderId="55" xfId="0" applyNumberFormat="1" applyFont="1" applyFill="1" applyBorder="1" applyAlignment="1">
      <alignment horizontal="center" vertical="center"/>
    </xf>
    <xf numFmtId="3" fontId="77" fillId="0" borderId="55" xfId="0" applyNumberFormat="1" applyFont="1" applyFill="1" applyBorder="1" applyAlignment="1">
      <alignment horizontal="center" vertical="center"/>
    </xf>
    <xf numFmtId="0" fontId="3" fillId="34" borderId="25" xfId="273" applyFont="1" applyFill="1" applyBorder="1" applyAlignment="1">
      <alignment horizontal="center"/>
    </xf>
    <xf numFmtId="3" fontId="78" fillId="34" borderId="69" xfId="0" applyNumberFormat="1" applyFont="1" applyFill="1" applyBorder="1" applyAlignment="1">
      <alignment horizontal="center" vertical="center"/>
    </xf>
    <xf numFmtId="3" fontId="78" fillId="34" borderId="19" xfId="0" applyNumberFormat="1" applyFont="1" applyFill="1" applyBorder="1" applyAlignment="1">
      <alignment horizontal="center" vertical="center"/>
    </xf>
    <xf numFmtId="3" fontId="78" fillId="0" borderId="19" xfId="0" applyNumberFormat="1" applyFont="1" applyFill="1" applyBorder="1" applyAlignment="1">
      <alignment horizontal="center" vertical="center"/>
    </xf>
    <xf numFmtId="3" fontId="78" fillId="34" borderId="45" xfId="0" applyNumberFormat="1" applyFont="1" applyFill="1" applyBorder="1" applyAlignment="1">
      <alignment horizontal="center" vertical="center"/>
    </xf>
    <xf numFmtId="0" fontId="74" fillId="0" borderId="33" xfId="0" applyFont="1" applyBorder="1" applyAlignment="1">
      <alignment horizontal="center" vertical="center" wrapText="1"/>
    </xf>
    <xf numFmtId="0" fontId="74" fillId="0" borderId="57" xfId="0" applyFont="1" applyBorder="1" applyAlignment="1">
      <alignment horizontal="center" vertical="center" wrapText="1"/>
    </xf>
    <xf numFmtId="0" fontId="74" fillId="0" borderId="74" xfId="0" applyFont="1" applyBorder="1" applyAlignment="1">
      <alignment horizontal="center" vertical="center" wrapText="1"/>
    </xf>
    <xf numFmtId="0" fontId="74" fillId="0" borderId="13" xfId="0" applyFont="1" applyBorder="1" applyAlignment="1">
      <alignment horizontal="center" vertical="center" textRotation="91" wrapText="1"/>
    </xf>
    <xf numFmtId="0" fontId="74" fillId="0" borderId="79" xfId="0" applyFont="1" applyBorder="1" applyAlignment="1">
      <alignment horizontal="center" vertical="center" textRotation="91" wrapText="1"/>
    </xf>
    <xf numFmtId="0" fontId="74" fillId="0" borderId="47" xfId="0" applyFont="1" applyBorder="1" applyAlignment="1">
      <alignment horizontal="center" vertical="center" textRotation="91" wrapText="1"/>
    </xf>
    <xf numFmtId="0" fontId="74" fillId="0" borderId="56" xfId="0" applyFont="1" applyBorder="1" applyAlignment="1">
      <alignment horizontal="center" vertical="center"/>
    </xf>
    <xf numFmtId="3" fontId="59" fillId="24" borderId="10" xfId="0" applyNumberFormat="1" applyFont="1" applyFill="1" applyBorder="1" applyAlignment="1">
      <alignment horizontal="center" vertical="center"/>
    </xf>
    <xf numFmtId="1" fontId="59" fillId="24" borderId="10" xfId="0" applyNumberFormat="1" applyFont="1" applyFill="1" applyBorder="1" applyAlignment="1">
      <alignment horizontal="center" vertical="center"/>
    </xf>
    <xf numFmtId="0" fontId="35" fillId="24" borderId="10" xfId="0" applyFont="1" applyFill="1" applyBorder="1" applyAlignment="1">
      <alignment horizontal="center" vertical="center"/>
    </xf>
    <xf numFmtId="3" fontId="75" fillId="24" borderId="10" xfId="0" applyNumberFormat="1" applyFont="1" applyFill="1" applyBorder="1" applyAlignment="1">
      <alignment horizontal="center" vertical="center"/>
    </xf>
    <xf numFmtId="1" fontId="75" fillId="0" borderId="13" xfId="0" applyNumberFormat="1" applyFont="1" applyFill="1" applyBorder="1" applyAlignment="1">
      <alignment horizontal="center" vertical="center"/>
    </xf>
    <xf numFmtId="1" fontId="75" fillId="0" borderId="10" xfId="0" applyNumberFormat="1" applyFont="1" applyFill="1" applyBorder="1" applyAlignment="1">
      <alignment horizontal="center" vertical="center"/>
    </xf>
    <xf numFmtId="0" fontId="73" fillId="0" borderId="10" xfId="0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center" vertical="center"/>
    </xf>
    <xf numFmtId="3" fontId="76" fillId="34" borderId="80" xfId="0" applyNumberFormat="1" applyFont="1" applyFill="1" applyBorder="1" applyAlignment="1">
      <alignment horizontal="center" vertical="center"/>
    </xf>
    <xf numFmtId="3" fontId="76" fillId="34" borderId="68" xfId="0" applyNumberFormat="1" applyFont="1" applyFill="1" applyBorder="1" applyAlignment="1">
      <alignment horizontal="center" vertical="center"/>
    </xf>
    <xf numFmtId="3" fontId="76" fillId="0" borderId="68" xfId="0" applyNumberFormat="1" applyFont="1" applyFill="1" applyBorder="1" applyAlignment="1">
      <alignment horizontal="center" vertical="center"/>
    </xf>
    <xf numFmtId="3" fontId="76" fillId="34" borderId="12" xfId="0" applyNumberFormat="1" applyFont="1" applyFill="1" applyBorder="1" applyAlignment="1">
      <alignment horizontal="center" vertical="center"/>
    </xf>
    <xf numFmtId="3" fontId="76" fillId="34" borderId="26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4" fontId="67" fillId="0" borderId="41" xfId="462" applyNumberFormat="1" applyFont="1" applyBorder="1" applyAlignment="1">
      <alignment horizontal="center" vertical="center" wrapText="1"/>
    </xf>
    <xf numFmtId="4" fontId="67" fillId="0" borderId="42" xfId="0" applyNumberFormat="1" applyFont="1" applyBorder="1" applyAlignment="1">
      <alignment horizontal="center" vertical="center" wrapText="1"/>
    </xf>
    <xf numFmtId="4" fontId="67" fillId="0" borderId="43" xfId="0" applyNumberFormat="1" applyFont="1" applyBorder="1" applyAlignment="1">
      <alignment horizontal="center" vertical="center" wrapText="1"/>
    </xf>
    <xf numFmtId="4" fontId="67" fillId="0" borderId="28" xfId="462" applyNumberFormat="1" applyFont="1" applyBorder="1" applyAlignment="1">
      <alignment horizontal="center" vertical="center" wrapText="1"/>
    </xf>
    <xf numFmtId="4" fontId="67" fillId="0" borderId="29" xfId="0" applyNumberFormat="1" applyFont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4" fontId="67" fillId="0" borderId="73" xfId="462" applyNumberFormat="1" applyFont="1" applyBorder="1" applyAlignment="1">
      <alignment horizontal="center" vertical="center" wrapText="1"/>
    </xf>
    <xf numFmtId="4" fontId="67" fillId="0" borderId="57" xfId="462" applyNumberFormat="1" applyFont="1" applyBorder="1" applyAlignment="1">
      <alignment horizontal="center" vertical="center" wrapText="1"/>
    </xf>
    <xf numFmtId="4" fontId="67" fillId="0" borderId="81" xfId="462" applyNumberFormat="1" applyFont="1" applyBorder="1" applyAlignment="1">
      <alignment horizontal="center" vertical="center" wrapText="1"/>
    </xf>
    <xf numFmtId="4" fontId="67" fillId="0" borderId="32" xfId="462" applyNumberFormat="1" applyFont="1" applyBorder="1" applyAlignment="1">
      <alignment horizontal="center" vertical="center" wrapText="1"/>
    </xf>
    <xf numFmtId="4" fontId="67" fillId="0" borderId="79" xfId="462" applyNumberFormat="1" applyFont="1" applyBorder="1" applyAlignment="1">
      <alignment horizontal="center" vertical="center" wrapText="1"/>
    </xf>
    <xf numFmtId="4" fontId="67" fillId="0" borderId="63" xfId="462" applyNumberFormat="1" applyFont="1" applyBorder="1" applyAlignment="1">
      <alignment horizontal="center" vertical="center" wrapText="1"/>
    </xf>
    <xf numFmtId="4" fontId="59" fillId="0" borderId="32" xfId="462" applyNumberFormat="1" applyFont="1" applyBorder="1" applyAlignment="1">
      <alignment horizontal="center" vertical="center" wrapText="1"/>
    </xf>
    <xf numFmtId="4" fontId="59" fillId="0" borderId="79" xfId="462" applyNumberFormat="1" applyFont="1" applyBorder="1" applyAlignment="1">
      <alignment horizontal="center" vertical="center" wrapText="1"/>
    </xf>
    <xf numFmtId="4" fontId="59" fillId="0" borderId="63" xfId="462" applyNumberFormat="1" applyFont="1" applyBorder="1" applyAlignment="1">
      <alignment horizontal="center" vertical="center" wrapText="1"/>
    </xf>
    <xf numFmtId="4" fontId="4" fillId="31" borderId="11" xfId="0" applyNumberFormat="1" applyFont="1" applyFill="1" applyBorder="1" applyAlignment="1">
      <alignment horizontal="center" wrapText="1"/>
    </xf>
    <xf numFmtId="3" fontId="67" fillId="28" borderId="10" xfId="0" applyNumberFormat="1" applyFont="1" applyFill="1" applyBorder="1" applyAlignment="1">
      <alignment horizontal="center" vertical="center"/>
    </xf>
    <xf numFmtId="3" fontId="67" fillId="31" borderId="10" xfId="0" applyNumberFormat="1" applyFont="1" applyFill="1" applyBorder="1" applyAlignment="1">
      <alignment horizontal="center" vertical="center"/>
    </xf>
    <xf numFmtId="3" fontId="67" fillId="28" borderId="27" xfId="0" applyNumberFormat="1" applyFont="1" applyFill="1" applyBorder="1" applyAlignment="1">
      <alignment horizontal="center" vertical="center"/>
    </xf>
    <xf numFmtId="0" fontId="38" fillId="0" borderId="11" xfId="0" applyFont="1" applyBorder="1" applyAlignment="1">
      <alignment wrapText="1"/>
    </xf>
    <xf numFmtId="0" fontId="59" fillId="28" borderId="10" xfId="0" applyNumberFormat="1" applyFont="1" applyFill="1" applyBorder="1" applyAlignment="1">
      <alignment horizontal="center" vertical="center"/>
    </xf>
    <xf numFmtId="3" fontId="37" fillId="28" borderId="27" xfId="0" applyNumberFormat="1" applyFont="1" applyFill="1" applyBorder="1" applyAlignment="1">
      <alignment horizontal="center"/>
    </xf>
    <xf numFmtId="0" fontId="59" fillId="0" borderId="10" xfId="0" applyNumberFormat="1" applyFont="1" applyBorder="1" applyAlignment="1">
      <alignment horizontal="center" vertical="center"/>
    </xf>
    <xf numFmtId="3" fontId="35" fillId="31" borderId="27" xfId="0" applyNumberFormat="1" applyFont="1" applyFill="1" applyBorder="1" applyAlignment="1">
      <alignment horizontal="center"/>
    </xf>
    <xf numFmtId="0" fontId="36" fillId="31" borderId="11" xfId="0" applyFont="1" applyFill="1" applyBorder="1" applyAlignment="1">
      <alignment horizontal="center" wrapText="1"/>
    </xf>
    <xf numFmtId="3" fontId="37" fillId="31" borderId="10" xfId="0" applyNumberFormat="1" applyFont="1" applyFill="1" applyBorder="1" applyAlignment="1">
      <alignment horizontal="center" vertical="center"/>
    </xf>
    <xf numFmtId="3" fontId="37" fillId="28" borderId="27" xfId="0" applyNumberFormat="1" applyFont="1" applyFill="1" applyBorder="1" applyAlignment="1">
      <alignment horizontal="center" vertical="center"/>
    </xf>
    <xf numFmtId="0" fontId="59" fillId="30" borderId="10" xfId="0" applyNumberFormat="1" applyFont="1" applyFill="1" applyBorder="1" applyAlignment="1">
      <alignment horizontal="center" vertical="center"/>
    </xf>
    <xf numFmtId="1" fontId="59" fillId="0" borderId="10" xfId="0" applyNumberFormat="1" applyFont="1" applyBorder="1" applyAlignment="1">
      <alignment horizontal="center" vertical="center"/>
    </xf>
    <xf numFmtId="3" fontId="35" fillId="31" borderId="27" xfId="0" applyNumberFormat="1" applyFont="1" applyFill="1" applyBorder="1" applyAlignment="1">
      <alignment horizontal="center" vertical="center"/>
    </xf>
    <xf numFmtId="0" fontId="38" fillId="0" borderId="11" xfId="0" applyFont="1" applyBorder="1" applyAlignment="1">
      <alignment horizontal="left" wrapText="1"/>
    </xf>
    <xf numFmtId="0" fontId="67" fillId="28" borderId="10" xfId="0" applyNumberFormat="1" applyFont="1" applyFill="1" applyBorder="1" applyAlignment="1">
      <alignment horizontal="center" vertical="center"/>
    </xf>
    <xf numFmtId="0" fontId="67" fillId="31" borderId="10" xfId="0" applyNumberFormat="1" applyFont="1" applyFill="1" applyBorder="1" applyAlignment="1">
      <alignment horizontal="center" vertical="center"/>
    </xf>
    <xf numFmtId="0" fontId="49" fillId="0" borderId="11" xfId="0" applyFont="1" applyBorder="1" applyAlignment="1">
      <alignment wrapText="1"/>
    </xf>
    <xf numFmtId="0" fontId="36" fillId="0" borderId="11" xfId="0" applyFont="1" applyBorder="1" applyAlignment="1">
      <alignment horizontal="center" wrapText="1"/>
    </xf>
    <xf numFmtId="0" fontId="67" fillId="30" borderId="10" xfId="0" applyNumberFormat="1" applyFont="1" applyFill="1" applyBorder="1" applyAlignment="1">
      <alignment horizontal="center" vertical="center"/>
    </xf>
    <xf numFmtId="3" fontId="37" fillId="31" borderId="27" xfId="0" applyNumberFormat="1" applyFont="1" applyFill="1" applyBorder="1" applyAlignment="1">
      <alignment horizontal="center" vertical="center"/>
    </xf>
    <xf numFmtId="0" fontId="80" fillId="24" borderId="11" xfId="0" applyFont="1" applyFill="1" applyBorder="1" applyAlignment="1">
      <alignment horizontal="left" vertical="center" wrapText="1"/>
    </xf>
    <xf numFmtId="0" fontId="80" fillId="35" borderId="11" xfId="0" applyFont="1" applyFill="1" applyBorder="1" applyAlignment="1">
      <alignment horizontal="left" vertical="center" wrapText="1"/>
    </xf>
    <xf numFmtId="0" fontId="52" fillId="0" borderId="11" xfId="0" applyFont="1" applyBorder="1" applyAlignment="1">
      <alignment wrapText="1"/>
    </xf>
    <xf numFmtId="3" fontId="35" fillId="28" borderId="27" xfId="0" applyNumberFormat="1" applyFont="1" applyFill="1" applyBorder="1" applyAlignment="1">
      <alignment horizontal="center" vertical="center" wrapText="1"/>
    </xf>
    <xf numFmtId="0" fontId="52" fillId="0" borderId="32" xfId="0" applyFont="1" applyBorder="1" applyAlignment="1">
      <alignment horizontal="center" vertical="center" wrapText="1"/>
    </xf>
    <xf numFmtId="0" fontId="52" fillId="0" borderId="79" xfId="0" applyFont="1" applyBorder="1" applyAlignment="1">
      <alignment horizontal="center" vertical="center" wrapText="1"/>
    </xf>
    <xf numFmtId="0" fontId="38" fillId="0" borderId="79" xfId="0" applyFont="1" applyBorder="1" applyAlignment="1">
      <alignment horizontal="center" vertical="center" wrapText="1"/>
    </xf>
    <xf numFmtId="0" fontId="38" fillId="0" borderId="63" xfId="0" applyFont="1" applyBorder="1" applyAlignment="1">
      <alignment horizontal="center" vertical="center" wrapText="1"/>
    </xf>
    <xf numFmtId="0" fontId="52" fillId="0" borderId="32" xfId="0" applyFont="1" applyBorder="1" applyAlignment="1">
      <alignment horizontal="center" wrapText="1"/>
    </xf>
    <xf numFmtId="0" fontId="52" fillId="0" borderId="79" xfId="0" applyFont="1" applyBorder="1" applyAlignment="1">
      <alignment horizontal="center" wrapText="1"/>
    </xf>
    <xf numFmtId="0" fontId="52" fillId="0" borderId="63" xfId="0" applyFont="1" applyBorder="1" applyAlignment="1">
      <alignment horizontal="center" wrapText="1"/>
    </xf>
    <xf numFmtId="0" fontId="38" fillId="0" borderId="11" xfId="0" applyFont="1" applyBorder="1" applyAlignment="1">
      <alignment vertical="top" wrapText="1"/>
    </xf>
    <xf numFmtId="4" fontId="1" fillId="0" borderId="11" xfId="0" applyNumberFormat="1" applyFont="1" applyBorder="1" applyAlignment="1">
      <alignment vertical="top" wrapText="1"/>
    </xf>
    <xf numFmtId="3" fontId="35" fillId="31" borderId="27" xfId="0" applyNumberFormat="1" applyFont="1" applyFill="1" applyBorder="1" applyAlignment="1">
      <alignment horizontal="center" vertical="center" wrapText="1"/>
    </xf>
    <xf numFmtId="0" fontId="52" fillId="31" borderId="11" xfId="0" applyFont="1" applyFill="1" applyBorder="1" applyAlignment="1">
      <alignment horizontal="center" wrapText="1"/>
    </xf>
    <xf numFmtId="0" fontId="59" fillId="31" borderId="10" xfId="0" applyNumberFormat="1" applyFont="1" applyFill="1" applyBorder="1" applyAlignment="1">
      <alignment horizontal="center" vertical="center"/>
    </xf>
    <xf numFmtId="4" fontId="38" fillId="0" borderId="11" xfId="0" applyNumberFormat="1" applyFont="1" applyBorder="1" applyAlignment="1">
      <alignment horizontal="left" wrapText="1"/>
    </xf>
    <xf numFmtId="0" fontId="37" fillId="0" borderId="32" xfId="0" applyFont="1" applyBorder="1" applyAlignment="1">
      <alignment horizontal="center" vertical="center" wrapText="1"/>
    </xf>
    <xf numFmtId="0" fontId="37" fillId="0" borderId="79" xfId="0" applyFont="1" applyBorder="1" applyAlignment="1">
      <alignment horizontal="center" vertical="center" wrapText="1"/>
    </xf>
    <xf numFmtId="0" fontId="37" fillId="0" borderId="63" xfId="0" applyFont="1" applyBorder="1" applyAlignment="1">
      <alignment horizontal="center" vertical="center" wrapText="1"/>
    </xf>
    <xf numFmtId="3" fontId="35" fillId="0" borderId="10" xfId="0" applyNumberFormat="1" applyFont="1" applyFill="1" applyBorder="1" applyAlignment="1">
      <alignment horizontal="center" vertical="center"/>
    </xf>
    <xf numFmtId="0" fontId="37" fillId="0" borderId="10" xfId="461" applyNumberFormat="1" applyFont="1" applyFill="1" applyBorder="1" applyAlignment="1">
      <alignment horizontal="center" vertical="center"/>
    </xf>
    <xf numFmtId="0" fontId="37" fillId="31" borderId="27" xfId="461" applyNumberFormat="1" applyFont="1" applyFill="1" applyBorder="1" applyAlignment="1">
      <alignment horizontal="center" vertical="center" wrapText="1"/>
    </xf>
    <xf numFmtId="0" fontId="38" fillId="0" borderId="11" xfId="0" applyFont="1" applyBorder="1" applyAlignment="1">
      <alignment horizontal="left" vertical="top" wrapText="1"/>
    </xf>
    <xf numFmtId="0" fontId="36" fillId="0" borderId="11" xfId="0" applyFont="1" applyBorder="1" applyAlignment="1">
      <alignment horizontal="center" wrapText="1"/>
    </xf>
    <xf numFmtId="0" fontId="38" fillId="0" borderId="10" xfId="0" applyFont="1" applyBorder="1" applyAlignment="1">
      <alignment horizontal="center" wrapText="1"/>
    </xf>
    <xf numFmtId="3" fontId="35" fillId="0" borderId="10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wrapText="1"/>
    </xf>
    <xf numFmtId="4" fontId="1" fillId="0" borderId="28" xfId="0" applyNumberFormat="1" applyFont="1" applyBorder="1" applyAlignment="1">
      <alignment wrapText="1"/>
    </xf>
    <xf numFmtId="0" fontId="59" fillId="0" borderId="29" xfId="0" applyNumberFormat="1" applyFont="1" applyBorder="1" applyAlignment="1">
      <alignment horizontal="center" vertical="center"/>
    </xf>
    <xf numFmtId="3" fontId="35" fillId="28" borderId="30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Border="1" applyAlignment="1">
      <alignment horizontal="center" vertical="center" wrapText="1"/>
    </xf>
    <xf numFmtId="4" fontId="81" fillId="0" borderId="0" xfId="0" applyNumberFormat="1" applyFont="1" applyBorder="1" applyAlignment="1">
      <alignment horizontal="left" vertical="center" wrapText="1"/>
    </xf>
    <xf numFmtId="4" fontId="59" fillId="0" borderId="41" xfId="462" applyNumberFormat="1" applyFont="1" applyBorder="1" applyAlignment="1">
      <alignment horizontal="center" vertical="center" wrapText="1"/>
    </xf>
    <xf numFmtId="4" fontId="64" fillId="0" borderId="67" xfId="0" applyNumberFormat="1" applyFont="1" applyBorder="1" applyAlignment="1">
      <alignment horizontal="center" vertical="center" wrapText="1"/>
    </xf>
    <xf numFmtId="4" fontId="59" fillId="0" borderId="28" xfId="462" applyNumberFormat="1" applyFont="1" applyBorder="1" applyAlignment="1">
      <alignment horizontal="center" vertical="center" wrapText="1"/>
    </xf>
    <xf numFmtId="4" fontId="64" fillId="0" borderId="70" xfId="0" applyNumberFormat="1" applyFont="1" applyBorder="1" applyAlignment="1">
      <alignment horizontal="center" vertical="center" wrapText="1"/>
    </xf>
    <xf numFmtId="4" fontId="67" fillId="0" borderId="35" xfId="462" applyNumberFormat="1" applyFont="1" applyBorder="1" applyAlignment="1">
      <alignment horizontal="center" vertical="center" wrapText="1"/>
    </xf>
    <xf numFmtId="4" fontId="67" fillId="0" borderId="36" xfId="462" applyNumberFormat="1" applyFont="1" applyBorder="1" applyAlignment="1">
      <alignment horizontal="center" vertical="center" wrapText="1"/>
    </xf>
    <xf numFmtId="4" fontId="67" fillId="0" borderId="11" xfId="462" applyNumberFormat="1" applyFont="1" applyBorder="1" applyAlignment="1">
      <alignment horizontal="center" vertical="center" wrapText="1"/>
    </xf>
    <xf numFmtId="4" fontId="67" fillId="0" borderId="27" xfId="462" applyNumberFormat="1" applyFont="1" applyBorder="1" applyAlignment="1">
      <alignment horizontal="center" vertical="center" wrapText="1"/>
    </xf>
    <xf numFmtId="4" fontId="59" fillId="0" borderId="11" xfId="462" applyNumberFormat="1" applyFont="1" applyBorder="1" applyAlignment="1">
      <alignment horizontal="center" vertical="center" wrapText="1"/>
    </xf>
    <xf numFmtId="4" fontId="59" fillId="0" borderId="27" xfId="462" applyNumberFormat="1" applyFont="1" applyBorder="1" applyAlignment="1">
      <alignment horizontal="center" vertical="center" wrapText="1"/>
    </xf>
    <xf numFmtId="3" fontId="67" fillId="31" borderId="27" xfId="0" applyNumberFormat="1" applyFont="1" applyFill="1" applyBorder="1" applyAlignment="1">
      <alignment horizontal="center" vertical="center"/>
    </xf>
    <xf numFmtId="3" fontId="59" fillId="0" borderId="27" xfId="0" applyNumberFormat="1" applyFont="1" applyBorder="1" applyAlignment="1">
      <alignment horizontal="center" vertical="center"/>
    </xf>
    <xf numFmtId="3" fontId="67" fillId="0" borderId="27" xfId="0" applyNumberFormat="1" applyFont="1" applyBorder="1" applyAlignment="1">
      <alignment horizontal="center" vertical="center"/>
    </xf>
    <xf numFmtId="0" fontId="49" fillId="0" borderId="11" xfId="0" applyFont="1" applyBorder="1" applyAlignment="1">
      <alignment horizontal="left" vertical="top" wrapText="1"/>
    </xf>
    <xf numFmtId="0" fontId="59" fillId="0" borderId="27" xfId="0" applyNumberFormat="1" applyFont="1" applyBorder="1" applyAlignment="1">
      <alignment horizontal="center" vertical="center"/>
    </xf>
    <xf numFmtId="0" fontId="52" fillId="0" borderId="32" xfId="0" applyFont="1" applyBorder="1" applyAlignment="1">
      <alignment horizontal="center" wrapText="1"/>
    </xf>
    <xf numFmtId="0" fontId="52" fillId="0" borderId="63" xfId="0" applyFont="1" applyBorder="1" applyAlignment="1">
      <alignment horizontal="center" wrapText="1"/>
    </xf>
    <xf numFmtId="3" fontId="59" fillId="31" borderId="27" xfId="0" applyNumberFormat="1" applyFont="1" applyFill="1" applyBorder="1" applyAlignment="1">
      <alignment horizontal="center" vertical="center"/>
    </xf>
    <xf numFmtId="4" fontId="38" fillId="0" borderId="14" xfId="0" applyNumberFormat="1" applyFont="1" applyBorder="1" applyAlignment="1">
      <alignment horizontal="left" wrapText="1"/>
    </xf>
    <xf numFmtId="3" fontId="59" fillId="0" borderId="59" xfId="0" applyNumberFormat="1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 wrapText="1"/>
    </xf>
    <xf numFmtId="0" fontId="35" fillId="0" borderId="37" xfId="0" applyFont="1" applyBorder="1"/>
    <xf numFmtId="0" fontId="38" fillId="0" borderId="35" xfId="0" applyFont="1" applyBorder="1" applyAlignment="1">
      <alignment vertical="top" wrapText="1"/>
    </xf>
    <xf numFmtId="3" fontId="59" fillId="0" borderId="36" xfId="0" applyNumberFormat="1" applyFont="1" applyBorder="1" applyAlignment="1">
      <alignment horizontal="center" vertical="center"/>
    </xf>
    <xf numFmtId="0" fontId="38" fillId="0" borderId="27" xfId="0" applyFont="1" applyBorder="1" applyAlignment="1">
      <alignment horizontal="center" wrapText="1"/>
    </xf>
    <xf numFmtId="3" fontId="59" fillId="0" borderId="30" xfId="0" applyNumberFormat="1" applyFont="1" applyBorder="1" applyAlignment="1">
      <alignment horizontal="center" vertical="center"/>
    </xf>
    <xf numFmtId="0" fontId="81" fillId="0" borderId="0" xfId="0" applyFont="1" applyAlignment="1">
      <alignment horizontal="left" vertical="center" wrapText="1"/>
    </xf>
    <xf numFmtId="0" fontId="64" fillId="0" borderId="67" xfId="0" applyFont="1" applyBorder="1" applyAlignment="1">
      <alignment horizontal="center" vertical="center" wrapText="1"/>
    </xf>
    <xf numFmtId="0" fontId="64" fillId="0" borderId="70" xfId="0" applyFont="1" applyBorder="1" applyAlignment="1">
      <alignment horizontal="center" vertical="center" wrapText="1"/>
    </xf>
    <xf numFmtId="0" fontId="35" fillId="0" borderId="0" xfId="0" applyFont="1" applyBorder="1"/>
    <xf numFmtId="0" fontId="49" fillId="0" borderId="11" xfId="0" applyFont="1" applyBorder="1" applyAlignment="1">
      <alignment horizontal="left" wrapText="1"/>
    </xf>
    <xf numFmtId="0" fontId="37" fillId="0" borderId="51" xfId="0" applyFont="1" applyBorder="1" applyAlignment="1">
      <alignment horizontal="center" vertical="center" wrapText="1"/>
    </xf>
    <xf numFmtId="0" fontId="35" fillId="0" borderId="82" xfId="0" applyFont="1" applyBorder="1"/>
    <xf numFmtId="3" fontId="43" fillId="0" borderId="27" xfId="0" applyNumberFormat="1" applyFont="1" applyBorder="1" applyAlignment="1">
      <alignment horizontal="center" vertical="center"/>
    </xf>
    <xf numFmtId="4" fontId="81" fillId="0" borderId="0" xfId="0" applyNumberFormat="1" applyFont="1" applyBorder="1" applyAlignment="1">
      <alignment vertical="center" wrapText="1"/>
    </xf>
    <xf numFmtId="4" fontId="56" fillId="0" borderId="0" xfId="0" applyNumberFormat="1" applyFont="1" applyBorder="1" applyAlignment="1">
      <alignment horizontal="center" vertical="center" wrapText="1"/>
    </xf>
    <xf numFmtId="3" fontId="59" fillId="24" borderId="27" xfId="0" applyNumberFormat="1" applyFont="1" applyFill="1" applyBorder="1" applyAlignment="1">
      <alignment horizontal="center" vertical="center"/>
    </xf>
    <xf numFmtId="0" fontId="59" fillId="0" borderId="27" xfId="0" applyFont="1" applyFill="1" applyBorder="1" applyAlignment="1">
      <alignment horizontal="center" vertical="center"/>
    </xf>
    <xf numFmtId="0" fontId="81" fillId="0" borderId="0" xfId="0" applyFont="1" applyAlignment="1">
      <alignment vertical="center" wrapText="1"/>
    </xf>
    <xf numFmtId="4" fontId="82" fillId="0" borderId="0" xfId="0" applyNumberFormat="1" applyFont="1" applyBorder="1" applyAlignment="1">
      <alignment horizontal="center" vertical="center" wrapText="1"/>
    </xf>
    <xf numFmtId="4" fontId="81" fillId="0" borderId="0" xfId="0" applyNumberFormat="1" applyFont="1" applyBorder="1" applyAlignment="1">
      <alignment horizontal="center" vertical="center" wrapText="1"/>
    </xf>
    <xf numFmtId="0" fontId="67" fillId="0" borderId="27" xfId="0" applyNumberFormat="1" applyFont="1" applyBorder="1" applyAlignment="1">
      <alignment horizontal="center" vertical="center"/>
    </xf>
    <xf numFmtId="0" fontId="59" fillId="0" borderId="0" xfId="0" applyFont="1" applyAlignment="1">
      <alignment horizontal="right" vertical="top" wrapText="1"/>
    </xf>
    <xf numFmtId="0" fontId="49" fillId="0" borderId="10" xfId="0" applyFont="1" applyFill="1" applyBorder="1" applyAlignment="1">
      <alignment wrapText="1"/>
    </xf>
    <xf numFmtId="0" fontId="38" fillId="0" borderId="10" xfId="0" applyFont="1" applyFill="1" applyBorder="1" applyAlignment="1">
      <alignment horizontal="left" wrapText="1"/>
    </xf>
    <xf numFmtId="0" fontId="4" fillId="29" borderId="74" xfId="0" applyFont="1" applyFill="1" applyBorder="1" applyAlignment="1">
      <alignment horizontal="center" vertical="center" wrapText="1"/>
    </xf>
    <xf numFmtId="0" fontId="53" fillId="29" borderId="74" xfId="0" applyFont="1" applyFill="1" applyBorder="1" applyAlignment="1">
      <alignment horizontal="center"/>
    </xf>
    <xf numFmtId="3" fontId="4" fillId="29" borderId="34" xfId="0" applyNumberFormat="1" applyFont="1" applyFill="1" applyBorder="1" applyAlignment="1">
      <alignment horizontal="center" vertical="center"/>
    </xf>
    <xf numFmtId="0" fontId="4" fillId="29" borderId="73" xfId="0" applyFont="1" applyFill="1" applyBorder="1" applyAlignment="1">
      <alignment horizontal="center" vertical="center" wrapText="1"/>
    </xf>
    <xf numFmtId="3" fontId="4" fillId="29" borderId="36" xfId="0" applyNumberFormat="1" applyFont="1" applyFill="1" applyBorder="1" applyAlignment="1">
      <alignment horizontal="center" vertical="center"/>
    </xf>
    <xf numFmtId="0" fontId="36" fillId="29" borderId="15" xfId="0" applyFont="1" applyFill="1" applyBorder="1" applyAlignment="1">
      <alignment horizontal="center" vertical="center"/>
    </xf>
    <xf numFmtId="0" fontId="36" fillId="29" borderId="48" xfId="0" applyFont="1" applyFill="1" applyBorder="1" applyAlignment="1">
      <alignment horizontal="center" vertical="center"/>
    </xf>
    <xf numFmtId="0" fontId="36" fillId="29" borderId="48" xfId="0" applyFont="1" applyFill="1" applyBorder="1" applyAlignment="1">
      <alignment horizontal="center" vertical="center"/>
    </xf>
    <xf numFmtId="3" fontId="45" fillId="29" borderId="29" xfId="0" applyNumberFormat="1" applyFont="1" applyFill="1" applyBorder="1" applyAlignment="1">
      <alignment horizontal="center" vertical="center"/>
    </xf>
    <xf numFmtId="3" fontId="45" fillId="29" borderId="30" xfId="0" applyNumberFormat="1" applyFont="1" applyFill="1" applyBorder="1" applyAlignment="1">
      <alignment horizontal="center" vertical="center"/>
    </xf>
    <xf numFmtId="0" fontId="49" fillId="0" borderId="14" xfId="0" applyFont="1" applyBorder="1" applyAlignment="1">
      <alignment horizontal="justify" vertical="center" wrapText="1"/>
    </xf>
    <xf numFmtId="0" fontId="49" fillId="0" borderId="56" xfId="0" applyFont="1" applyBorder="1" applyAlignment="1">
      <alignment horizontal="justify" vertical="center" wrapText="1"/>
    </xf>
    <xf numFmtId="0" fontId="38" fillId="27" borderId="56" xfId="0" applyFont="1" applyFill="1" applyBorder="1" applyAlignment="1">
      <alignment horizontal="justify" vertical="center" wrapText="1"/>
    </xf>
    <xf numFmtId="3" fontId="49" fillId="0" borderId="55" xfId="0" applyNumberFormat="1" applyFont="1" applyFill="1" applyBorder="1" applyAlignment="1">
      <alignment horizontal="center" vertical="center"/>
    </xf>
    <xf numFmtId="3" fontId="49" fillId="29" borderId="55" xfId="0" applyNumberFormat="1" applyFont="1" applyFill="1" applyBorder="1" applyAlignment="1">
      <alignment horizontal="center" vertical="center"/>
    </xf>
    <xf numFmtId="3" fontId="49" fillId="0" borderId="77" xfId="0" applyNumberFormat="1" applyFont="1" applyFill="1" applyBorder="1" applyAlignment="1">
      <alignment horizontal="center" vertical="center"/>
    </xf>
    <xf numFmtId="0" fontId="4" fillId="29" borderId="64" xfId="0" applyFont="1" applyFill="1" applyBorder="1" applyAlignment="1">
      <alignment horizontal="center" vertical="center" wrapText="1"/>
    </xf>
    <xf numFmtId="0" fontId="4" fillId="29" borderId="46" xfId="0" applyFont="1" applyFill="1" applyBorder="1" applyAlignment="1">
      <alignment horizontal="center" vertical="center" wrapText="1"/>
    </xf>
    <xf numFmtId="0" fontId="36" fillId="27" borderId="42" xfId="0" applyFont="1" applyFill="1" applyBorder="1" applyAlignment="1">
      <alignment horizontal="left"/>
    </xf>
    <xf numFmtId="3" fontId="52" fillId="29" borderId="42" xfId="0" applyNumberFormat="1" applyFont="1" applyFill="1" applyBorder="1" applyAlignment="1">
      <alignment horizontal="center" vertical="center"/>
    </xf>
    <xf numFmtId="3" fontId="52" fillId="29" borderId="43" xfId="0" applyNumberFormat="1" applyFont="1" applyFill="1" applyBorder="1" applyAlignment="1">
      <alignment horizontal="center" vertical="center"/>
    </xf>
    <xf numFmtId="0" fontId="47" fillId="0" borderId="27" xfId="0" applyFont="1" applyFill="1" applyBorder="1" applyAlignment="1">
      <alignment horizontal="center" vertical="center"/>
    </xf>
    <xf numFmtId="0" fontId="35" fillId="0" borderId="55" xfId="0" applyFont="1" applyFill="1" applyBorder="1" applyAlignment="1">
      <alignment horizontal="left"/>
    </xf>
    <xf numFmtId="0" fontId="44" fillId="0" borderId="0" xfId="0" applyFont="1" applyBorder="1" applyAlignment="1">
      <alignment horizontal="center" vertical="center" wrapText="1"/>
    </xf>
    <xf numFmtId="0" fontId="35" fillId="0" borderId="52" xfId="0" applyFont="1" applyFill="1" applyBorder="1" applyAlignment="1">
      <alignment horizontal="left"/>
    </xf>
    <xf numFmtId="0" fontId="0" fillId="0" borderId="12" xfId="0" applyBorder="1"/>
    <xf numFmtId="3" fontId="59" fillId="31" borderId="10" xfId="0" applyNumberFormat="1" applyFont="1" applyFill="1" applyBorder="1" applyAlignment="1">
      <alignment horizontal="center" vertical="center"/>
    </xf>
    <xf numFmtId="3" fontId="59" fillId="30" borderId="10" xfId="0" applyNumberFormat="1" applyFont="1" applyFill="1" applyBorder="1" applyAlignment="1">
      <alignment horizontal="center" vertical="center"/>
    </xf>
    <xf numFmtId="3" fontId="59" fillId="30" borderId="27" xfId="0" applyNumberFormat="1" applyFont="1" applyFill="1" applyBorder="1" applyAlignment="1">
      <alignment horizontal="center" vertical="center"/>
    </xf>
    <xf numFmtId="3" fontId="35" fillId="30" borderId="27" xfId="0" applyNumberFormat="1" applyFont="1" applyFill="1" applyBorder="1" applyAlignment="1">
      <alignment horizontal="center"/>
    </xf>
    <xf numFmtId="0" fontId="80" fillId="24" borderId="11" xfId="0" applyFont="1" applyFill="1" applyBorder="1" applyAlignment="1">
      <alignment horizontal="left" vertical="top" wrapText="1"/>
    </xf>
    <xf numFmtId="0" fontId="80" fillId="35" borderId="11" xfId="0" applyFont="1" applyFill="1" applyBorder="1" applyAlignment="1">
      <alignment horizontal="left" vertical="top" wrapText="1"/>
    </xf>
    <xf numFmtId="0" fontId="38" fillId="0" borderId="10" xfId="0" applyFont="1" applyFill="1" applyBorder="1" applyAlignment="1">
      <alignment wrapText="1"/>
    </xf>
    <xf numFmtId="0" fontId="38" fillId="0" borderId="10" xfId="302" applyFont="1" applyFill="1" applyBorder="1" applyAlignment="1">
      <alignment wrapText="1"/>
    </xf>
    <xf numFmtId="3" fontId="35" fillId="0" borderId="46" xfId="0" applyNumberFormat="1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/>
    </xf>
    <xf numFmtId="3" fontId="35" fillId="0" borderId="47" xfId="0" applyNumberFormat="1" applyFont="1" applyFill="1" applyBorder="1" applyAlignment="1">
      <alignment horizontal="center" vertical="center"/>
    </xf>
    <xf numFmtId="3" fontId="76" fillId="34" borderId="69" xfId="0" applyNumberFormat="1" applyFont="1" applyFill="1" applyBorder="1" applyAlignment="1">
      <alignment horizontal="center" vertical="center"/>
    </xf>
    <xf numFmtId="3" fontId="76" fillId="34" borderId="70" xfId="0" applyNumberFormat="1" applyFont="1" applyFill="1" applyBorder="1" applyAlignment="1">
      <alignment horizontal="center" vertical="center"/>
    </xf>
    <xf numFmtId="4" fontId="1" fillId="0" borderId="28" xfId="0" applyNumberFormat="1" applyFont="1" applyBorder="1" applyAlignment="1">
      <alignment vertical="top" wrapText="1"/>
    </xf>
    <xf numFmtId="0" fontId="35" fillId="30" borderId="0" xfId="0" applyFont="1" applyFill="1" applyBorder="1" applyAlignment="1">
      <alignment horizontal="center" vertical="center"/>
    </xf>
    <xf numFmtId="0" fontId="70" fillId="30" borderId="40" xfId="0" applyFont="1" applyFill="1" applyBorder="1" applyAlignment="1">
      <alignment horizontal="center" vertical="center" wrapText="1"/>
    </xf>
    <xf numFmtId="3" fontId="38" fillId="30" borderId="74" xfId="0" applyNumberFormat="1" applyFont="1" applyFill="1" applyBorder="1" applyAlignment="1">
      <alignment horizontal="center" vertical="center"/>
    </xf>
    <xf numFmtId="3" fontId="38" fillId="30" borderId="47" xfId="0" applyNumberFormat="1" applyFont="1" applyFill="1" applyBorder="1" applyAlignment="1">
      <alignment horizontal="center" vertical="center"/>
    </xf>
    <xf numFmtId="3" fontId="36" fillId="30" borderId="44" xfId="0" applyNumberFormat="1" applyFont="1" applyFill="1" applyBorder="1" applyAlignment="1">
      <alignment horizontal="center" vertical="center"/>
    </xf>
    <xf numFmtId="0" fontId="38" fillId="30" borderId="0" xfId="0" applyFont="1" applyFill="1" applyBorder="1" applyAlignment="1">
      <alignment horizontal="center" vertical="center"/>
    </xf>
    <xf numFmtId="0" fontId="35" fillId="30" borderId="0" xfId="0" applyFont="1" applyFill="1" applyBorder="1"/>
  </cellXfs>
  <cellStyles count="46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Акцент1 2" xfId="25"/>
    <cellStyle name="40% - Акцент1 3" xfId="26"/>
    <cellStyle name="40% - Акцент2 2" xfId="27"/>
    <cellStyle name="40% - Акцент2 3" xfId="28"/>
    <cellStyle name="40% - Акцент3 2" xfId="29"/>
    <cellStyle name="40% - Акцент3 3" xfId="30"/>
    <cellStyle name="40% - Акцент4 2" xfId="31"/>
    <cellStyle name="40% - Акцент4 3" xfId="32"/>
    <cellStyle name="40% - Акцент5 2" xfId="33"/>
    <cellStyle name="40% - Акцент5 3" xfId="34"/>
    <cellStyle name="40% - Акцент6 2" xfId="35"/>
    <cellStyle name="40% - Акцент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Акцент1 2" xfId="43"/>
    <cellStyle name="60% - Акцент1 3" xfId="44"/>
    <cellStyle name="60% - Акцент2 2" xfId="45"/>
    <cellStyle name="60% - Акцент2 3" xfId="46"/>
    <cellStyle name="60% - Акцент3 2" xfId="47"/>
    <cellStyle name="60% - Акцент3 3" xfId="48"/>
    <cellStyle name="60% - Акцент4 2" xfId="49"/>
    <cellStyle name="60% - Акцент4 3" xfId="50"/>
    <cellStyle name="60% - Акцент5 2" xfId="51"/>
    <cellStyle name="60% - Акцент5 3" xfId="52"/>
    <cellStyle name="60% - Акцент6 2" xfId="53"/>
    <cellStyle name="60% - Акцент6 3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heck Cell" xfId="63"/>
    <cellStyle name="Excel Built-in Normal" xfId="64"/>
    <cellStyle name="Excel Built-in Normal 2" xfId="65"/>
    <cellStyle name="Excel Built-in Normal 2 2" xfId="66"/>
    <cellStyle name="Excel Built-in Normal 2 3" xfId="67"/>
    <cellStyle name="Explanatory Text" xfId="68"/>
    <cellStyle name="Good" xfId="69"/>
    <cellStyle name="Heading" xfId="70"/>
    <cellStyle name="Heading 1" xfId="71"/>
    <cellStyle name="Heading 2" xfId="72"/>
    <cellStyle name="Heading 3" xfId="73"/>
    <cellStyle name="Heading 4" xfId="74"/>
    <cellStyle name="Heading1" xfId="75"/>
    <cellStyle name="Input" xfId="76"/>
    <cellStyle name="Linked Cell" xfId="77"/>
    <cellStyle name="Neutral" xfId="78"/>
    <cellStyle name="Normal_Sheet1" xfId="79"/>
    <cellStyle name="Note" xfId="80"/>
    <cellStyle name="Output" xfId="81"/>
    <cellStyle name="Result" xfId="82"/>
    <cellStyle name="Result2" xfId="83"/>
    <cellStyle name="Title" xfId="84"/>
    <cellStyle name="Total" xfId="85"/>
    <cellStyle name="Warning Text" xfId="86"/>
    <cellStyle name="Акцент1 2" xfId="87"/>
    <cellStyle name="Акцент1 3" xfId="88"/>
    <cellStyle name="Акцент2 2" xfId="89"/>
    <cellStyle name="Акцент2 3" xfId="90"/>
    <cellStyle name="Акцент3 2" xfId="91"/>
    <cellStyle name="Акцент3 3" xfId="92"/>
    <cellStyle name="Акцент4 2" xfId="93"/>
    <cellStyle name="Акцент4 3" xfId="94"/>
    <cellStyle name="Акцент5 2" xfId="95"/>
    <cellStyle name="Акцент5 3" xfId="96"/>
    <cellStyle name="Акцент6 2" xfId="97"/>
    <cellStyle name="Акцент6 3" xfId="98"/>
    <cellStyle name="Ввод  2" xfId="99"/>
    <cellStyle name="Ввод  3" xfId="100"/>
    <cellStyle name="Вывод 2" xfId="101"/>
    <cellStyle name="Вывод 3" xfId="102"/>
    <cellStyle name="Вычисление 2" xfId="103"/>
    <cellStyle name="Вычисление 3" xfId="104"/>
    <cellStyle name="Денежный" xfId="105" builtinId="4"/>
    <cellStyle name="Денежный 2" xfId="106"/>
    <cellStyle name="Денежный 3" xfId="107"/>
    <cellStyle name="Заголовок 1 2" xfId="108"/>
    <cellStyle name="Заголовок 1 3" xfId="109"/>
    <cellStyle name="Заголовок 2 2" xfId="110"/>
    <cellStyle name="Заголовок 2 3" xfId="111"/>
    <cellStyle name="Заголовок 3 2" xfId="112"/>
    <cellStyle name="Заголовок 3 3" xfId="113"/>
    <cellStyle name="Заголовок 4 2" xfId="114"/>
    <cellStyle name="Заголовок 4 3" xfId="115"/>
    <cellStyle name="Итог 2" xfId="116"/>
    <cellStyle name="Итог 3" xfId="117"/>
    <cellStyle name="Контрольная ячейка 2" xfId="118"/>
    <cellStyle name="Контрольная ячейка 3" xfId="119"/>
    <cellStyle name="Название 2" xfId="120"/>
    <cellStyle name="Название 3" xfId="121"/>
    <cellStyle name="Нейтральный 2" xfId="122"/>
    <cellStyle name="Нейтральный 3" xfId="123"/>
    <cellStyle name="Обычный" xfId="0" builtinId="0"/>
    <cellStyle name="Обычный 10" xfId="124"/>
    <cellStyle name="Обычный 10 2" xfId="125"/>
    <cellStyle name="Обычный 10 2 2" xfId="126"/>
    <cellStyle name="Обычный 10 2 2 2" xfId="127"/>
    <cellStyle name="Обычный 10 2 3" xfId="128"/>
    <cellStyle name="Обычный 10 3" xfId="129"/>
    <cellStyle name="Обычный 10 3 2" xfId="130"/>
    <cellStyle name="Обычный 10 4" xfId="131"/>
    <cellStyle name="Обычный 11" xfId="132"/>
    <cellStyle name="Обычный 12" xfId="133"/>
    <cellStyle name="Обычный 12 2" xfId="134"/>
    <cellStyle name="Обычный 12 2 2" xfId="135"/>
    <cellStyle name="Обычный 12 3" xfId="136"/>
    <cellStyle name="Обычный 13" xfId="137"/>
    <cellStyle name="Обычный 2" xfId="138"/>
    <cellStyle name="Обычный 2 10" xfId="139"/>
    <cellStyle name="Обычный 2 10 2" xfId="140"/>
    <cellStyle name="Обычный 2 11" xfId="141"/>
    <cellStyle name="Обычный 2 11 2" xfId="142"/>
    <cellStyle name="Обычный 2 12" xfId="143"/>
    <cellStyle name="Обычный 2 12 2" xfId="144"/>
    <cellStyle name="Обычный 2 13" xfId="145"/>
    <cellStyle name="Обычный 2 14" xfId="146"/>
    <cellStyle name="Обычный 2 15" xfId="147"/>
    <cellStyle name="Обычный 2 16" xfId="148"/>
    <cellStyle name="Обычный 2 17" xfId="149"/>
    <cellStyle name="Обычный 2 2" xfId="150"/>
    <cellStyle name="Обычный 2 2 10" xfId="151"/>
    <cellStyle name="Обычный 2 2 11" xfId="152"/>
    <cellStyle name="Обычный 2 2 12" xfId="153"/>
    <cellStyle name="Обычный 2 2 2" xfId="154"/>
    <cellStyle name="Обычный 2 2 2 2" xfId="155"/>
    <cellStyle name="Обычный 2 2 2 2 2" xfId="156"/>
    <cellStyle name="Обычный 2 2 2 2 2 2" xfId="157"/>
    <cellStyle name="Обычный 2 2 2 2 2 2 2" xfId="158"/>
    <cellStyle name="Обычный 2 2 2 2 2 3" xfId="159"/>
    <cellStyle name="Обычный 2 2 2 2 3" xfId="160"/>
    <cellStyle name="Обычный 2 2 2 2 3 2" xfId="161"/>
    <cellStyle name="Обычный 2 2 2 2 4" xfId="162"/>
    <cellStyle name="Обычный 2 2 2 3" xfId="163"/>
    <cellStyle name="Обычный 2 2 2 3 2" xfId="164"/>
    <cellStyle name="Обычный 2 2 2 3 2 2" xfId="165"/>
    <cellStyle name="Обычный 2 2 2 3 3" xfId="166"/>
    <cellStyle name="Обычный 2 2 2 4" xfId="167"/>
    <cellStyle name="Обычный 2 2 2 4 2" xfId="168"/>
    <cellStyle name="Обычный 2 2 2 5" xfId="169"/>
    <cellStyle name="Обычный 2 2 2 6" xfId="170"/>
    <cellStyle name="Обычный 2 2 3" xfId="171"/>
    <cellStyle name="Обычный 2 2 3 2" xfId="172"/>
    <cellStyle name="Обычный 2 2 3 2 2" xfId="173"/>
    <cellStyle name="Обычный 2 2 3 2 2 2" xfId="174"/>
    <cellStyle name="Обычный 2 2 3 2 3" xfId="175"/>
    <cellStyle name="Обычный 2 2 3 3" xfId="176"/>
    <cellStyle name="Обычный 2 2 3 3 2" xfId="177"/>
    <cellStyle name="Обычный 2 2 3 4" xfId="178"/>
    <cellStyle name="Обычный 2 2 4" xfId="179"/>
    <cellStyle name="Обычный 2 2 4 2" xfId="180"/>
    <cellStyle name="Обычный 2 2 4 2 2" xfId="181"/>
    <cellStyle name="Обычный 2 2 4 2 2 2" xfId="182"/>
    <cellStyle name="Обычный 2 2 4 2 3" xfId="183"/>
    <cellStyle name="Обычный 2 2 4 3" xfId="184"/>
    <cellStyle name="Обычный 2 2 4 3 2" xfId="185"/>
    <cellStyle name="Обычный 2 2 4 4" xfId="186"/>
    <cellStyle name="Обычный 2 2 5" xfId="187"/>
    <cellStyle name="Обычный 2 2 5 2" xfId="188"/>
    <cellStyle name="Обычный 2 2 5 2 2" xfId="189"/>
    <cellStyle name="Обычный 2 2 5 2 2 2" xfId="190"/>
    <cellStyle name="Обычный 2 2 5 2 3" xfId="191"/>
    <cellStyle name="Обычный 2 2 5 3" xfId="192"/>
    <cellStyle name="Обычный 2 2 5 3 2" xfId="193"/>
    <cellStyle name="Обычный 2 2 5 4" xfId="194"/>
    <cellStyle name="Обычный 2 2 6" xfId="195"/>
    <cellStyle name="Обычный 2 2 6 2" xfId="196"/>
    <cellStyle name="Обычный 2 2 6 2 2" xfId="197"/>
    <cellStyle name="Обычный 2 2 6 3" xfId="198"/>
    <cellStyle name="Обычный 2 2 7" xfId="199"/>
    <cellStyle name="Обычный 2 2 7 2" xfId="200"/>
    <cellStyle name="Обычный 2 2 7 2 2" xfId="201"/>
    <cellStyle name="Обычный 2 2 7 3" xfId="202"/>
    <cellStyle name="Обычный 2 2 8" xfId="203"/>
    <cellStyle name="Обычный 2 2 8 2" xfId="204"/>
    <cellStyle name="Обычный 2 2 9" xfId="205"/>
    <cellStyle name="Обычный 2 2 9 2" xfId="206"/>
    <cellStyle name="Обычный 2 3" xfId="207"/>
    <cellStyle name="Обычный 2 3 2" xfId="208"/>
    <cellStyle name="Обычный 2 3 2 2" xfId="209"/>
    <cellStyle name="Обычный 2 3 2 2 2" xfId="210"/>
    <cellStyle name="Обычный 2 3 2 3" xfId="211"/>
    <cellStyle name="Обычный 2 3 2 3 2" xfId="212"/>
    <cellStyle name="Обычный 2 3 2 4" xfId="213"/>
    <cellStyle name="Обычный 2 3 3" xfId="214"/>
    <cellStyle name="Обычный 2 3 3 2" xfId="215"/>
    <cellStyle name="Обычный 2 3 3 2 2" xfId="216"/>
    <cellStyle name="Обычный 2 3 3 3" xfId="217"/>
    <cellStyle name="Обычный 2 3 4" xfId="218"/>
    <cellStyle name="Обычный 2 3 4 2" xfId="219"/>
    <cellStyle name="Обычный 2 3 5" xfId="220"/>
    <cellStyle name="Обычный 2 4" xfId="221"/>
    <cellStyle name="Обычный 2 4 2" xfId="222"/>
    <cellStyle name="Обычный 2 4 2 2" xfId="223"/>
    <cellStyle name="Обычный 2 4 2 2 2" xfId="224"/>
    <cellStyle name="Обычный 2 4 2 3" xfId="225"/>
    <cellStyle name="Обычный 2 4 3" xfId="226"/>
    <cellStyle name="Обычный 2 4 4" xfId="227"/>
    <cellStyle name="Обычный 2 5" xfId="228"/>
    <cellStyle name="Обычный 2 5 2" xfId="229"/>
    <cellStyle name="Обычный 2 5 2 2" xfId="230"/>
    <cellStyle name="Обычный 2 5 3" xfId="231"/>
    <cellStyle name="Обычный 2 5 3 2" xfId="232"/>
    <cellStyle name="Обычный 2 5 4" xfId="233"/>
    <cellStyle name="Обычный 2 6" xfId="234"/>
    <cellStyle name="Обычный 2 6 2" xfId="235"/>
    <cellStyle name="Обычный 2 6 2 2" xfId="236"/>
    <cellStyle name="Обычный 2 6 3" xfId="237"/>
    <cellStyle name="Обычный 2 6 3 2" xfId="238"/>
    <cellStyle name="Обычный 2 6 4" xfId="239"/>
    <cellStyle name="Обычный 2 7" xfId="240"/>
    <cellStyle name="Обычный 2 7 2" xfId="241"/>
    <cellStyle name="Обычный 2 7 2 2" xfId="242"/>
    <cellStyle name="Обычный 2 7 3" xfId="243"/>
    <cellStyle name="Обычный 2 7 3 2" xfId="244"/>
    <cellStyle name="Обычный 2 7 4" xfId="245"/>
    <cellStyle name="Обычный 2 7 5" xfId="246"/>
    <cellStyle name="Обычный 2 8" xfId="247"/>
    <cellStyle name="Обычный 2 8 2" xfId="248"/>
    <cellStyle name="Обычный 2 8 2 2" xfId="249"/>
    <cellStyle name="Обычный 2 8 3" xfId="250"/>
    <cellStyle name="Обычный 2 9" xfId="251"/>
    <cellStyle name="Обычный 2 9 2" xfId="252"/>
    <cellStyle name="Обычный 2 9 2 2" xfId="253"/>
    <cellStyle name="Обычный 2 9 3" xfId="254"/>
    <cellStyle name="Обычный 3" xfId="255"/>
    <cellStyle name="Обычный 3 10" xfId="256"/>
    <cellStyle name="Обычный 3 11" xfId="257"/>
    <cellStyle name="Обычный 3 12" xfId="258"/>
    <cellStyle name="Обычный 3 2" xfId="259"/>
    <cellStyle name="Обычный 3 2 2" xfId="260"/>
    <cellStyle name="Обычный 3 2 2 2" xfId="261"/>
    <cellStyle name="Обычный 3 2 2 2 2" xfId="262"/>
    <cellStyle name="Обычный 3 2 2 3" xfId="263"/>
    <cellStyle name="Обычный 3 2 3" xfId="264"/>
    <cellStyle name="Обычный 3 2 3 2" xfId="265"/>
    <cellStyle name="Обычный 3 2 3 2 2" xfId="266"/>
    <cellStyle name="Обычный 3 2 3 3" xfId="267"/>
    <cellStyle name="Обычный 3 2 4" xfId="268"/>
    <cellStyle name="Обычный 3 2 4 2" xfId="269"/>
    <cellStyle name="Обычный 3 2 5" xfId="270"/>
    <cellStyle name="Обычный 3 2 5 2" xfId="271"/>
    <cellStyle name="Обычный 3 2 6" xfId="272"/>
    <cellStyle name="Обычный 3 3" xfId="273"/>
    <cellStyle name="Обычный 3 3 2" xfId="274"/>
    <cellStyle name="Обычный 3 3 2 2" xfId="275"/>
    <cellStyle name="Обычный 3 3 2 2 2" xfId="276"/>
    <cellStyle name="Обычный 3 3 2 3" xfId="277"/>
    <cellStyle name="Обычный 3 3 3" xfId="278"/>
    <cellStyle name="Обычный 3 3 3 2" xfId="279"/>
    <cellStyle name="Обычный 3 4" xfId="280"/>
    <cellStyle name="Обычный 3 4 2" xfId="281"/>
    <cellStyle name="Обычный 3 4 2 2" xfId="282"/>
    <cellStyle name="Обычный 3 4 2 2 2" xfId="283"/>
    <cellStyle name="Обычный 3 4 2 3" xfId="284"/>
    <cellStyle name="Обычный 3 4 3" xfId="285"/>
    <cellStyle name="Обычный 3 4 3 2" xfId="286"/>
    <cellStyle name="Обычный 3 4 4" xfId="287"/>
    <cellStyle name="Обычный 3 5" xfId="288"/>
    <cellStyle name="Обычный 3 5 2" xfId="289"/>
    <cellStyle name="Обычный 3 5 2 2" xfId="290"/>
    <cellStyle name="Обычный 3 5 3" xfId="291"/>
    <cellStyle name="Обычный 3 6" xfId="292"/>
    <cellStyle name="Обычный 3 6 2" xfId="293"/>
    <cellStyle name="Обычный 3 6 2 2" xfId="294"/>
    <cellStyle name="Обычный 3 6 3" xfId="295"/>
    <cellStyle name="Обычный 3 7" xfId="296"/>
    <cellStyle name="Обычный 3 7 2" xfId="297"/>
    <cellStyle name="Обычный 3 8" xfId="298"/>
    <cellStyle name="Обычный 3 8 2" xfId="299"/>
    <cellStyle name="Обычный 3 9" xfId="300"/>
    <cellStyle name="Обычный 3 9 2" xfId="301"/>
    <cellStyle name="Обычный 4" xfId="302"/>
    <cellStyle name="Обычный 4 2" xfId="303"/>
    <cellStyle name="Обычный 4 2 2" xfId="304"/>
    <cellStyle name="Обычный 4 2 2 2" xfId="305"/>
    <cellStyle name="Обычный 4 2 2 2 2" xfId="306"/>
    <cellStyle name="Обычный 4 2 2 3" xfId="307"/>
    <cellStyle name="Обычный 4 2 3" xfId="308"/>
    <cellStyle name="Обычный 4 2 3 2" xfId="309"/>
    <cellStyle name="Обычный 4 2 4" xfId="310"/>
    <cellStyle name="Обычный 4 3" xfId="311"/>
    <cellStyle name="Обычный 4 3 2" xfId="312"/>
    <cellStyle name="Обычный 4 3 2 2" xfId="313"/>
    <cellStyle name="Обычный 4 3 3" xfId="314"/>
    <cellStyle name="Обычный 4 4" xfId="315"/>
    <cellStyle name="Обычный 4 4 2" xfId="316"/>
    <cellStyle name="Обычный 4 4 2 2" xfId="317"/>
    <cellStyle name="Обычный 4 4 3" xfId="318"/>
    <cellStyle name="Обычный 4 5" xfId="319"/>
    <cellStyle name="Обычный 4 5 2" xfId="320"/>
    <cellStyle name="Обычный 4 6" xfId="321"/>
    <cellStyle name="Обычный 4 6 2" xfId="322"/>
    <cellStyle name="Обычный 4 7" xfId="323"/>
    <cellStyle name="Обычный 4 8" xfId="324"/>
    <cellStyle name="Обычный 4 9" xfId="325"/>
    <cellStyle name="Обычный 5" xfId="326"/>
    <cellStyle name="Обычный 5 2" xfId="327"/>
    <cellStyle name="Обычный 5 3" xfId="328"/>
    <cellStyle name="Обычный 5 4" xfId="329"/>
    <cellStyle name="Обычный 6" xfId="330"/>
    <cellStyle name="Обычный 6 2" xfId="331"/>
    <cellStyle name="Обычный 6 2 2" xfId="332"/>
    <cellStyle name="Обычный 6 2 2 2" xfId="333"/>
    <cellStyle name="Обычный 6 2 2 2 2" xfId="334"/>
    <cellStyle name="Обычный 6 2 2 3" xfId="335"/>
    <cellStyle name="Обычный 6 2 3" xfId="336"/>
    <cellStyle name="Обычный 6 2 3 2" xfId="337"/>
    <cellStyle name="Обычный 6 2 3 2 2" xfId="338"/>
    <cellStyle name="Обычный 6 2 3 3" xfId="339"/>
    <cellStyle name="Обычный 6 2 4" xfId="340"/>
    <cellStyle name="Обычный 6 2 4 2" xfId="341"/>
    <cellStyle name="Обычный 6 2 5" xfId="342"/>
    <cellStyle name="Обычный 6 3" xfId="343"/>
    <cellStyle name="Обычный 6 3 2" xfId="344"/>
    <cellStyle name="Обычный 6 3 2 2" xfId="345"/>
    <cellStyle name="Обычный 6 3 3" xfId="346"/>
    <cellStyle name="Обычный 6 4" xfId="347"/>
    <cellStyle name="Обычный 6 4 2" xfId="348"/>
    <cellStyle name="Обычный 6 5" xfId="349"/>
    <cellStyle name="Обычный 6 5 2" xfId="350"/>
    <cellStyle name="Обычный 6 6" xfId="351"/>
    <cellStyle name="Обычный 7" xfId="352"/>
    <cellStyle name="Обычный 8" xfId="353"/>
    <cellStyle name="Обычный 8 2" xfId="354"/>
    <cellStyle name="Обычный 8 2 2" xfId="355"/>
    <cellStyle name="Обычный 8 2 2 2" xfId="356"/>
    <cellStyle name="Обычный 8 2 3" xfId="357"/>
    <cellStyle name="Обычный 8 3" xfId="358"/>
    <cellStyle name="Обычный 8 3 2" xfId="359"/>
    <cellStyle name="Обычный 8 4" xfId="360"/>
    <cellStyle name="Обычный 9" xfId="361"/>
    <cellStyle name="Обычный_Поликлиника нормативы 18062002г" xfId="462"/>
    <cellStyle name="Плохой 2" xfId="362"/>
    <cellStyle name="Плохой 3" xfId="363"/>
    <cellStyle name="Пояснение 2" xfId="364"/>
    <cellStyle name="Пояснение 3" xfId="365"/>
    <cellStyle name="Примечание 2" xfId="366"/>
    <cellStyle name="Примечание 2 2" xfId="367"/>
    <cellStyle name="Примечание 2 2 2" xfId="368"/>
    <cellStyle name="Примечание 3" xfId="369"/>
    <cellStyle name="Процентный 2" xfId="370"/>
    <cellStyle name="Связанная ячейка 2" xfId="371"/>
    <cellStyle name="Связанная ячейка 3" xfId="372"/>
    <cellStyle name="Текст предупреждения 2" xfId="373"/>
    <cellStyle name="Текст предупреждения 3" xfId="374"/>
    <cellStyle name="Финансовый 2" xfId="375"/>
    <cellStyle name="Финансовый 2 10" xfId="376"/>
    <cellStyle name="Финансовый 2 2" xfId="377"/>
    <cellStyle name="Финансовый 2 2 2" xfId="378"/>
    <cellStyle name="Финансовый 2 2 2 2" xfId="379"/>
    <cellStyle name="Финансовый 2 2 2 2 2" xfId="380"/>
    <cellStyle name="Финансовый 2 2 2 3" xfId="381"/>
    <cellStyle name="Финансовый 2 2 3" xfId="382"/>
    <cellStyle name="Финансовый 2 3" xfId="383"/>
    <cellStyle name="Финансовый 2 3 2" xfId="384"/>
    <cellStyle name="Финансовый 2 3 2 2" xfId="385"/>
    <cellStyle name="Финансовый 2 3 2 2 2" xfId="386"/>
    <cellStyle name="Финансовый 2 3 2 3" xfId="387"/>
    <cellStyle name="Финансовый 2 3 3" xfId="388"/>
    <cellStyle name="Финансовый 2 3 3 2" xfId="389"/>
    <cellStyle name="Финансовый 2 3 4" xfId="390"/>
    <cellStyle name="Финансовый 2 3 4 2" xfId="391"/>
    <cellStyle name="Финансовый 2 3 5" xfId="392"/>
    <cellStyle name="Финансовый 2 4" xfId="393"/>
    <cellStyle name="Финансовый 2 4 2" xfId="394"/>
    <cellStyle name="Финансовый 2 4 2 2" xfId="395"/>
    <cellStyle name="Финансовый 2 4 3" xfId="396"/>
    <cellStyle name="Финансовый 2 4 3 2" xfId="397"/>
    <cellStyle name="Финансовый 2 4 4" xfId="398"/>
    <cellStyle name="Финансовый 2 5" xfId="399"/>
    <cellStyle name="Финансовый 2 5 2" xfId="400"/>
    <cellStyle name="Финансовый 2 5 2 2" xfId="401"/>
    <cellStyle name="Финансовый 2 5 3" xfId="402"/>
    <cellStyle name="Финансовый 2 6" xfId="403"/>
    <cellStyle name="Финансовый 2 6 2" xfId="404"/>
    <cellStyle name="Финансовый 2 7" xfId="405"/>
    <cellStyle name="Финансовый 2 7 2" xfId="406"/>
    <cellStyle name="Финансовый 2 8" xfId="407"/>
    <cellStyle name="Финансовый 2 8 2" xfId="408"/>
    <cellStyle name="Финансовый 2 9" xfId="409"/>
    <cellStyle name="Финансовый 3" xfId="410"/>
    <cellStyle name="Финансовый 3 2" xfId="411"/>
    <cellStyle name="Финансовый 3 2 2" xfId="412"/>
    <cellStyle name="Финансовый 3 2 2 2" xfId="413"/>
    <cellStyle name="Финансовый 3 2 2 2 2" xfId="414"/>
    <cellStyle name="Финансовый 3 2 2 3" xfId="415"/>
    <cellStyle name="Финансовый 3 2 3" xfId="416"/>
    <cellStyle name="Финансовый 3 2 3 2" xfId="417"/>
    <cellStyle name="Финансовый 3 2 3 2 2" xfId="418"/>
    <cellStyle name="Финансовый 3 2 3 3" xfId="419"/>
    <cellStyle name="Финансовый 3 2 4" xfId="420"/>
    <cellStyle name="Финансовый 3 2 4 2" xfId="421"/>
    <cellStyle name="Финансовый 3 2 5" xfId="422"/>
    <cellStyle name="Финансовый 3 2 5 2" xfId="423"/>
    <cellStyle name="Финансовый 3 2 6" xfId="424"/>
    <cellStyle name="Финансовый 3 3" xfId="425"/>
    <cellStyle name="Финансовый 3 3 2" xfId="426"/>
    <cellStyle name="Финансовый 3 3 2 2" xfId="427"/>
    <cellStyle name="Финансовый 3 3 2 2 2" xfId="428"/>
    <cellStyle name="Финансовый 3 3 2 3" xfId="429"/>
    <cellStyle name="Финансовый 3 3 3" xfId="430"/>
    <cellStyle name="Финансовый 3 3 3 2" xfId="431"/>
    <cellStyle name="Финансовый 3 3 4" xfId="432"/>
    <cellStyle name="Финансовый 3 3 4 2" xfId="433"/>
    <cellStyle name="Финансовый 3 3 5" xfId="434"/>
    <cellStyle name="Финансовый 3 4" xfId="435"/>
    <cellStyle name="Финансовый 3 4 2" xfId="436"/>
    <cellStyle name="Финансовый 3 4 2 2" xfId="437"/>
    <cellStyle name="Финансовый 3 4 3" xfId="438"/>
    <cellStyle name="Финансовый 3 5" xfId="439"/>
    <cellStyle name="Финансовый 3 5 2" xfId="440"/>
    <cellStyle name="Финансовый 3 6" xfId="441"/>
    <cellStyle name="Финансовый 3 6 2" xfId="442"/>
    <cellStyle name="Финансовый 3 7" xfId="443"/>
    <cellStyle name="Финансовый 3 7 2" xfId="444"/>
    <cellStyle name="Финансовый 3 8" xfId="445"/>
    <cellStyle name="Финансовый 3 9" xfId="446"/>
    <cellStyle name="Финансовый 4" xfId="447"/>
    <cellStyle name="Финансовый 5" xfId="448"/>
    <cellStyle name="Финансовый 6" xfId="449"/>
    <cellStyle name="Финансовый 6 2" xfId="450"/>
    <cellStyle name="Финансовый 6 2 2" xfId="451"/>
    <cellStyle name="Финансовый 6 2 2 2" xfId="452"/>
    <cellStyle name="Финансовый 6 2 3" xfId="453"/>
    <cellStyle name="Финансовый 6 3" xfId="454"/>
    <cellStyle name="Финансовый 6 3 2" xfId="455"/>
    <cellStyle name="Финансовый 6 4" xfId="456"/>
    <cellStyle name="Финансовый 7" xfId="457"/>
    <cellStyle name="Финансовый 8" xfId="460"/>
    <cellStyle name="Финансовый 9" xfId="461"/>
    <cellStyle name="Хороший 2" xfId="458"/>
    <cellStyle name="Хороший 3" xfId="459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60"/>
  <sheetViews>
    <sheetView tabSelected="1" zoomScale="75" zoomScaleNormal="75" workbookViewId="0">
      <selection activeCell="E74" sqref="E74"/>
    </sheetView>
  </sheetViews>
  <sheetFormatPr defaultColWidth="9.28515625" defaultRowHeight="15.75"/>
  <cols>
    <col min="1" max="1" width="30.7109375" style="123" customWidth="1"/>
    <col min="2" max="2" width="35.140625" style="123" customWidth="1"/>
    <col min="3" max="3" width="30.28515625" style="123" customWidth="1"/>
    <col min="4" max="5" width="20.7109375" customWidth="1"/>
    <col min="6" max="6" width="17.7109375" customWidth="1"/>
    <col min="7" max="7" width="10.5703125" customWidth="1"/>
    <col min="8" max="8" width="12.28515625" customWidth="1"/>
    <col min="9" max="9" width="10.5703125" customWidth="1"/>
    <col min="10" max="205" width="9.140625" customWidth="1"/>
    <col min="206" max="206" width="34" customWidth="1"/>
    <col min="207" max="207" width="11.28515625" customWidth="1"/>
    <col min="208" max="208" width="11" customWidth="1"/>
    <col min="209" max="215" width="9.140625" customWidth="1"/>
    <col min="216" max="217" width="10.7109375" customWidth="1"/>
    <col min="218" max="218" width="9.140625" customWidth="1"/>
    <col min="219" max="219" width="11.5703125" customWidth="1"/>
    <col min="220" max="220" width="13.7109375" customWidth="1"/>
  </cols>
  <sheetData>
    <row r="1" spans="1:9" ht="83.25" customHeight="1">
      <c r="F1" s="744" t="s">
        <v>404</v>
      </c>
      <c r="G1" s="744"/>
      <c r="H1" s="744"/>
      <c r="I1" s="744"/>
    </row>
    <row r="2" spans="1:9" ht="44.45" customHeight="1">
      <c r="B2" s="254" t="s">
        <v>195</v>
      </c>
      <c r="C2" s="254"/>
      <c r="D2" s="254"/>
      <c r="E2" s="254"/>
      <c r="F2" s="254"/>
    </row>
    <row r="3" spans="1:9" ht="24.6" customHeight="1" thickBot="1">
      <c r="A3" s="253"/>
      <c r="B3" s="252" t="s">
        <v>64</v>
      </c>
      <c r="C3" s="251"/>
      <c r="D3" s="251"/>
      <c r="E3" s="251"/>
      <c r="F3" s="251"/>
    </row>
    <row r="4" spans="1:9" ht="24.6" customHeight="1" thickBot="1">
      <c r="A4" s="250" t="s">
        <v>194</v>
      </c>
      <c r="B4" s="249" t="s">
        <v>193</v>
      </c>
      <c r="C4" s="248" t="s">
        <v>192</v>
      </c>
      <c r="D4" s="247" t="s">
        <v>191</v>
      </c>
      <c r="E4" s="246" t="s">
        <v>2</v>
      </c>
      <c r="F4" s="245"/>
      <c r="G4" s="244" t="s">
        <v>190</v>
      </c>
      <c r="H4" s="243"/>
      <c r="I4" s="242"/>
    </row>
    <row r="5" spans="1:9" ht="52.9" customHeight="1" thickBot="1">
      <c r="A5" s="241"/>
      <c r="B5" s="240"/>
      <c r="C5" s="232"/>
      <c r="D5" s="239"/>
      <c r="E5" s="238" t="s">
        <v>189</v>
      </c>
      <c r="F5" s="238" t="s">
        <v>188</v>
      </c>
      <c r="G5" s="237"/>
      <c r="H5" s="236"/>
      <c r="I5" s="235"/>
    </row>
    <row r="6" spans="1:9" ht="69.75" customHeight="1" thickBot="1">
      <c r="A6" s="234"/>
      <c r="B6" s="233"/>
      <c r="C6" s="232"/>
      <c r="D6" s="231"/>
      <c r="E6" s="230"/>
      <c r="F6" s="230"/>
      <c r="G6" s="229" t="s">
        <v>1</v>
      </c>
      <c r="H6" s="229" t="s">
        <v>184</v>
      </c>
      <c r="I6" s="229" t="s">
        <v>183</v>
      </c>
    </row>
    <row r="7" spans="1:9" ht="31.15" customHeight="1">
      <c r="A7" s="228" t="s">
        <v>182</v>
      </c>
      <c r="B7" s="227" t="s">
        <v>181</v>
      </c>
      <c r="C7" s="226" t="s">
        <v>123</v>
      </c>
      <c r="D7" s="223">
        <v>5415</v>
      </c>
      <c r="E7" s="223">
        <v>0</v>
      </c>
      <c r="F7" s="223">
        <v>0</v>
      </c>
      <c r="G7" s="224">
        <v>0</v>
      </c>
      <c r="H7" s="223">
        <v>0</v>
      </c>
      <c r="I7" s="222">
        <v>0</v>
      </c>
    </row>
    <row r="8" spans="1:9" ht="34.15" customHeight="1">
      <c r="A8" s="221"/>
      <c r="B8" s="183" t="s">
        <v>180</v>
      </c>
      <c r="C8" s="185" t="s">
        <v>123</v>
      </c>
      <c r="D8" s="178">
        <v>1745</v>
      </c>
      <c r="E8" s="178">
        <v>0</v>
      </c>
      <c r="F8" s="178">
        <v>0</v>
      </c>
      <c r="G8" s="179">
        <v>0</v>
      </c>
      <c r="H8" s="178">
        <v>0</v>
      </c>
      <c r="I8" s="177">
        <v>0</v>
      </c>
    </row>
    <row r="9" spans="1:9" ht="34.15" customHeight="1">
      <c r="A9" s="221"/>
      <c r="B9" s="210" t="s">
        <v>179</v>
      </c>
      <c r="C9" s="185" t="s">
        <v>123</v>
      </c>
      <c r="D9" s="178">
        <v>1800</v>
      </c>
      <c r="E9" s="178">
        <v>0</v>
      </c>
      <c r="F9" s="178">
        <v>0</v>
      </c>
      <c r="G9" s="179">
        <v>0</v>
      </c>
      <c r="H9" s="178">
        <v>0</v>
      </c>
      <c r="I9" s="177">
        <v>0</v>
      </c>
    </row>
    <row r="10" spans="1:9" ht="26.45" customHeight="1">
      <c r="A10" s="220"/>
      <c r="B10" s="183" t="s">
        <v>178</v>
      </c>
      <c r="C10" s="185" t="s">
        <v>3</v>
      </c>
      <c r="D10" s="178">
        <v>11531</v>
      </c>
      <c r="E10" s="178">
        <v>0</v>
      </c>
      <c r="F10" s="178">
        <v>40</v>
      </c>
      <c r="G10" s="179">
        <v>0</v>
      </c>
      <c r="H10" s="178">
        <v>0</v>
      </c>
      <c r="I10" s="177">
        <v>0</v>
      </c>
    </row>
    <row r="11" spans="1:9" ht="32.450000000000003" customHeight="1">
      <c r="A11" s="184" t="s">
        <v>177</v>
      </c>
      <c r="B11" s="183" t="s">
        <v>176</v>
      </c>
      <c r="C11" s="185" t="s">
        <v>123</v>
      </c>
      <c r="D11" s="178">
        <v>372</v>
      </c>
      <c r="E11" s="178">
        <v>0</v>
      </c>
      <c r="F11" s="178">
        <v>0</v>
      </c>
      <c r="G11" s="179">
        <v>0</v>
      </c>
      <c r="H11" s="178">
        <v>0</v>
      </c>
      <c r="I11" s="177">
        <v>0</v>
      </c>
    </row>
    <row r="12" spans="1:9">
      <c r="A12" s="184" t="s">
        <v>174</v>
      </c>
      <c r="B12" s="183" t="s">
        <v>175</v>
      </c>
      <c r="C12" s="185" t="s">
        <v>174</v>
      </c>
      <c r="D12" s="178">
        <v>2233</v>
      </c>
      <c r="E12" s="178">
        <v>9</v>
      </c>
      <c r="F12" s="178">
        <v>61</v>
      </c>
      <c r="G12" s="179">
        <v>0</v>
      </c>
      <c r="H12" s="178">
        <v>0</v>
      </c>
      <c r="I12" s="177">
        <v>0</v>
      </c>
    </row>
    <row r="13" spans="1:9">
      <c r="A13" s="184" t="s">
        <v>172</v>
      </c>
      <c r="B13" s="183" t="s">
        <v>173</v>
      </c>
      <c r="C13" s="185" t="s">
        <v>172</v>
      </c>
      <c r="D13" s="178">
        <v>901</v>
      </c>
      <c r="E13" s="178">
        <v>531</v>
      </c>
      <c r="F13" s="178">
        <v>102</v>
      </c>
      <c r="G13" s="179">
        <v>0</v>
      </c>
      <c r="H13" s="178">
        <v>0</v>
      </c>
      <c r="I13" s="177">
        <v>0</v>
      </c>
    </row>
    <row r="14" spans="1:9">
      <c r="A14" s="184" t="s">
        <v>171</v>
      </c>
      <c r="B14" s="183" t="s">
        <v>170</v>
      </c>
      <c r="C14" s="185" t="s">
        <v>123</v>
      </c>
      <c r="D14" s="178">
        <v>1519</v>
      </c>
      <c r="E14" s="178">
        <v>0</v>
      </c>
      <c r="F14" s="178">
        <v>0</v>
      </c>
      <c r="G14" s="179">
        <v>0</v>
      </c>
      <c r="H14" s="178">
        <v>0</v>
      </c>
      <c r="I14" s="177">
        <v>0</v>
      </c>
    </row>
    <row r="15" spans="1:9">
      <c r="A15" s="196" t="s">
        <v>12</v>
      </c>
      <c r="B15" s="187" t="s">
        <v>13</v>
      </c>
      <c r="C15" s="195" t="s">
        <v>123</v>
      </c>
      <c r="D15" s="178">
        <v>710</v>
      </c>
      <c r="E15" s="178">
        <v>0</v>
      </c>
      <c r="F15" s="178">
        <v>12</v>
      </c>
      <c r="G15" s="179">
        <v>0</v>
      </c>
      <c r="H15" s="178">
        <v>0</v>
      </c>
      <c r="I15" s="177">
        <v>0</v>
      </c>
    </row>
    <row r="16" spans="1:9" ht="31.5">
      <c r="A16" s="184" t="s">
        <v>169</v>
      </c>
      <c r="B16" s="183" t="s">
        <v>168</v>
      </c>
      <c r="C16" s="185" t="s">
        <v>126</v>
      </c>
      <c r="D16" s="178">
        <v>437</v>
      </c>
      <c r="E16" s="178">
        <v>0</v>
      </c>
      <c r="F16" s="178">
        <v>3</v>
      </c>
      <c r="G16" s="179">
        <v>0</v>
      </c>
      <c r="H16" s="178">
        <v>0</v>
      </c>
      <c r="I16" s="177">
        <v>0</v>
      </c>
    </row>
    <row r="17" spans="1:9">
      <c r="A17" s="184" t="s">
        <v>167</v>
      </c>
      <c r="B17" s="183" t="s">
        <v>166</v>
      </c>
      <c r="C17" s="185" t="s">
        <v>24</v>
      </c>
      <c r="D17" s="178">
        <v>380</v>
      </c>
      <c r="E17" s="178">
        <v>380</v>
      </c>
      <c r="F17" s="178">
        <v>60</v>
      </c>
      <c r="G17" s="179">
        <v>0</v>
      </c>
      <c r="H17" s="178">
        <v>0</v>
      </c>
      <c r="I17" s="177">
        <v>0</v>
      </c>
    </row>
    <row r="18" spans="1:9" ht="24.6" customHeight="1">
      <c r="A18" s="184" t="s">
        <v>165</v>
      </c>
      <c r="B18" s="183" t="s">
        <v>164</v>
      </c>
      <c r="C18" s="185"/>
      <c r="D18" s="178">
        <v>803</v>
      </c>
      <c r="E18" s="178">
        <v>0</v>
      </c>
      <c r="F18" s="178">
        <v>14</v>
      </c>
      <c r="G18" s="179">
        <v>0</v>
      </c>
      <c r="H18" s="178">
        <v>0</v>
      </c>
      <c r="I18" s="177">
        <v>0</v>
      </c>
    </row>
    <row r="19" spans="1:9" s="201" customFormat="1" ht="35.450000000000003" customHeight="1">
      <c r="A19" s="207" t="s">
        <v>163</v>
      </c>
      <c r="B19" s="206" t="s">
        <v>162</v>
      </c>
      <c r="C19" s="185" t="s">
        <v>112</v>
      </c>
      <c r="D19" s="178">
        <v>2404</v>
      </c>
      <c r="E19" s="178">
        <v>0</v>
      </c>
      <c r="F19" s="178">
        <v>17</v>
      </c>
      <c r="G19" s="178">
        <v>0</v>
      </c>
      <c r="H19" s="178">
        <v>0</v>
      </c>
      <c r="I19" s="177">
        <v>0</v>
      </c>
    </row>
    <row r="20" spans="1:9" s="201" customFormat="1" ht="31.5">
      <c r="A20" s="203"/>
      <c r="B20" s="202"/>
      <c r="C20" s="185" t="s">
        <v>161</v>
      </c>
      <c r="D20" s="178">
        <v>0</v>
      </c>
      <c r="E20" s="178">
        <v>0</v>
      </c>
      <c r="F20" s="178">
        <v>0</v>
      </c>
      <c r="G20" s="178">
        <v>0</v>
      </c>
      <c r="H20" s="178">
        <v>0</v>
      </c>
      <c r="I20" s="177">
        <v>0</v>
      </c>
    </row>
    <row r="21" spans="1:9">
      <c r="A21" s="184" t="s">
        <v>160</v>
      </c>
      <c r="B21" s="183" t="s">
        <v>159</v>
      </c>
      <c r="C21" s="185" t="s">
        <v>135</v>
      </c>
      <c r="D21" s="178">
        <v>449</v>
      </c>
      <c r="E21" s="178">
        <v>0</v>
      </c>
      <c r="F21" s="178">
        <v>20</v>
      </c>
      <c r="G21" s="179">
        <v>0</v>
      </c>
      <c r="H21" s="178">
        <v>0</v>
      </c>
      <c r="I21" s="177">
        <v>0</v>
      </c>
    </row>
    <row r="22" spans="1:9" ht="16.149999999999999" customHeight="1">
      <c r="A22" s="196" t="s">
        <v>53</v>
      </c>
      <c r="B22" s="187" t="s">
        <v>54</v>
      </c>
      <c r="C22" s="195" t="s">
        <v>123</v>
      </c>
      <c r="D22" s="178">
        <v>9375</v>
      </c>
      <c r="E22" s="178">
        <v>0</v>
      </c>
      <c r="F22" s="178">
        <v>0</v>
      </c>
      <c r="G22" s="179">
        <v>0</v>
      </c>
      <c r="H22" s="178">
        <v>0</v>
      </c>
      <c r="I22" s="177">
        <v>0</v>
      </c>
    </row>
    <row r="23" spans="1:9" ht="16.149999999999999" customHeight="1">
      <c r="A23" s="217" t="s">
        <v>158</v>
      </c>
      <c r="B23" s="183" t="s">
        <v>157</v>
      </c>
      <c r="C23" s="185" t="s">
        <v>123</v>
      </c>
      <c r="D23" s="178">
        <v>6775</v>
      </c>
      <c r="E23" s="178">
        <v>0</v>
      </c>
      <c r="F23" s="178">
        <v>720</v>
      </c>
      <c r="G23" s="179">
        <v>0</v>
      </c>
      <c r="H23" s="178">
        <v>0</v>
      </c>
      <c r="I23" s="177">
        <v>0</v>
      </c>
    </row>
    <row r="24" spans="1:9" s="201" customFormat="1" ht="43.9" customHeight="1">
      <c r="A24" s="211"/>
      <c r="B24" s="745" t="s">
        <v>156</v>
      </c>
      <c r="C24" s="185" t="s">
        <v>126</v>
      </c>
      <c r="D24" s="178">
        <v>4438</v>
      </c>
      <c r="E24" s="178">
        <v>0</v>
      </c>
      <c r="F24" s="178">
        <v>2037</v>
      </c>
      <c r="G24" s="179">
        <v>0</v>
      </c>
      <c r="H24" s="178">
        <v>0</v>
      </c>
      <c r="I24" s="177">
        <v>0</v>
      </c>
    </row>
    <row r="25" spans="1:9" ht="31.5">
      <c r="A25" s="184" t="s">
        <v>155</v>
      </c>
      <c r="B25" s="183" t="s">
        <v>154</v>
      </c>
      <c r="C25" s="186" t="s">
        <v>112</v>
      </c>
      <c r="D25" s="178">
        <v>915</v>
      </c>
      <c r="E25" s="178">
        <v>2</v>
      </c>
      <c r="F25" s="178">
        <v>18</v>
      </c>
      <c r="G25" s="179">
        <v>0</v>
      </c>
      <c r="H25" s="178">
        <v>0</v>
      </c>
      <c r="I25" s="177">
        <v>0</v>
      </c>
    </row>
    <row r="26" spans="1:9">
      <c r="A26" s="217" t="s">
        <v>153</v>
      </c>
      <c r="B26" s="216" t="s">
        <v>152</v>
      </c>
      <c r="C26" s="185" t="s">
        <v>123</v>
      </c>
      <c r="D26" s="215">
        <v>0</v>
      </c>
      <c r="E26" s="215">
        <v>0</v>
      </c>
      <c r="F26" s="215">
        <v>0</v>
      </c>
      <c r="G26" s="214">
        <v>5030</v>
      </c>
      <c r="H26" s="214">
        <v>3734</v>
      </c>
      <c r="I26" s="213">
        <v>1296</v>
      </c>
    </row>
    <row r="27" spans="1:9" ht="31.5">
      <c r="A27" s="212"/>
      <c r="B27" s="210" t="s">
        <v>151</v>
      </c>
      <c r="C27" s="185" t="s">
        <v>123</v>
      </c>
      <c r="D27" s="178">
        <v>0</v>
      </c>
      <c r="E27" s="178">
        <v>0</v>
      </c>
      <c r="F27" s="178">
        <v>0</v>
      </c>
      <c r="G27" s="179">
        <v>784</v>
      </c>
      <c r="H27" s="178">
        <v>784</v>
      </c>
      <c r="I27" s="177">
        <v>0</v>
      </c>
    </row>
    <row r="28" spans="1:9" ht="83.45" customHeight="1">
      <c r="A28" s="212"/>
      <c r="B28" s="210" t="s">
        <v>150</v>
      </c>
      <c r="C28" s="185" t="s">
        <v>123</v>
      </c>
      <c r="D28" s="178">
        <v>0</v>
      </c>
      <c r="E28" s="178">
        <v>0</v>
      </c>
      <c r="F28" s="178">
        <v>0</v>
      </c>
      <c r="G28" s="179">
        <v>2946</v>
      </c>
      <c r="H28" s="178">
        <v>1720</v>
      </c>
      <c r="I28" s="177">
        <v>1226</v>
      </c>
    </row>
    <row r="29" spans="1:9" ht="78.75">
      <c r="A29" s="211"/>
      <c r="B29" s="210" t="s">
        <v>149</v>
      </c>
      <c r="C29" s="185" t="s">
        <v>123</v>
      </c>
      <c r="D29" s="178">
        <v>0</v>
      </c>
      <c r="E29" s="178">
        <v>0</v>
      </c>
      <c r="F29" s="178">
        <v>0</v>
      </c>
      <c r="G29" s="179">
        <v>1300</v>
      </c>
      <c r="H29" s="178">
        <v>1230</v>
      </c>
      <c r="I29" s="177">
        <v>70</v>
      </c>
    </row>
    <row r="30" spans="1:9" ht="31.5">
      <c r="A30" s="209" t="s">
        <v>148</v>
      </c>
      <c r="B30" s="183" t="s">
        <v>147</v>
      </c>
      <c r="C30" s="185" t="s">
        <v>126</v>
      </c>
      <c r="D30" s="178">
        <v>6084</v>
      </c>
      <c r="E30" s="178">
        <v>0</v>
      </c>
      <c r="F30" s="178">
        <v>0</v>
      </c>
      <c r="G30" s="179">
        <v>0</v>
      </c>
      <c r="H30" s="178">
        <v>0</v>
      </c>
      <c r="I30" s="177">
        <v>0</v>
      </c>
    </row>
    <row r="31" spans="1:9" ht="47.25">
      <c r="A31" s="209"/>
      <c r="B31" s="183" t="s">
        <v>146</v>
      </c>
      <c r="C31" s="185" t="s">
        <v>126</v>
      </c>
      <c r="D31" s="178">
        <v>5058</v>
      </c>
      <c r="E31" s="178">
        <v>0</v>
      </c>
      <c r="F31" s="178">
        <v>35</v>
      </c>
      <c r="G31" s="179">
        <v>0</v>
      </c>
      <c r="H31" s="178">
        <v>0</v>
      </c>
      <c r="I31" s="177">
        <v>0</v>
      </c>
    </row>
    <row r="32" spans="1:9">
      <c r="A32" s="209"/>
      <c r="B32" s="208" t="s">
        <v>145</v>
      </c>
      <c r="C32" s="185" t="s">
        <v>123</v>
      </c>
      <c r="D32" s="178">
        <v>1447</v>
      </c>
      <c r="E32" s="178">
        <v>0</v>
      </c>
      <c r="F32" s="178">
        <v>0</v>
      </c>
      <c r="G32" s="179">
        <v>0</v>
      </c>
      <c r="H32" s="178">
        <v>0</v>
      </c>
      <c r="I32" s="177">
        <v>0</v>
      </c>
    </row>
    <row r="33" spans="1:9" s="201" customFormat="1">
      <c r="A33" s="207" t="s">
        <v>118</v>
      </c>
      <c r="B33" s="206" t="s">
        <v>144</v>
      </c>
      <c r="C33" s="185" t="s">
        <v>118</v>
      </c>
      <c r="D33" s="178">
        <v>2281</v>
      </c>
      <c r="E33" s="178">
        <v>30</v>
      </c>
      <c r="F33" s="178">
        <v>404</v>
      </c>
      <c r="G33" s="178">
        <v>0</v>
      </c>
      <c r="H33" s="178">
        <v>0</v>
      </c>
      <c r="I33" s="177">
        <v>0</v>
      </c>
    </row>
    <row r="34" spans="1:9" s="201" customFormat="1" ht="31.5">
      <c r="A34" s="205"/>
      <c r="B34" s="204"/>
      <c r="C34" s="185" t="s">
        <v>126</v>
      </c>
      <c r="D34" s="178">
        <v>0</v>
      </c>
      <c r="E34" s="178">
        <v>0</v>
      </c>
      <c r="F34" s="178">
        <v>0</v>
      </c>
      <c r="G34" s="178">
        <v>0</v>
      </c>
      <c r="H34" s="178">
        <v>0</v>
      </c>
      <c r="I34" s="177">
        <v>0</v>
      </c>
    </row>
    <row r="35" spans="1:9" s="201" customFormat="1">
      <c r="A35" s="203"/>
      <c r="B35" s="202"/>
      <c r="C35" s="185" t="s">
        <v>116</v>
      </c>
      <c r="D35" s="178">
        <v>0</v>
      </c>
      <c r="E35" s="178">
        <v>0</v>
      </c>
      <c r="F35" s="178">
        <v>200</v>
      </c>
      <c r="G35" s="178">
        <v>0</v>
      </c>
      <c r="H35" s="178">
        <v>0</v>
      </c>
      <c r="I35" s="177">
        <v>0</v>
      </c>
    </row>
    <row r="36" spans="1:9" ht="31.5">
      <c r="A36" s="200" t="s">
        <v>142</v>
      </c>
      <c r="B36" s="199" t="s">
        <v>143</v>
      </c>
      <c r="C36" s="198" t="s">
        <v>142</v>
      </c>
      <c r="D36" s="178">
        <v>1288</v>
      </c>
      <c r="E36" s="178">
        <v>0</v>
      </c>
      <c r="F36" s="178">
        <v>20</v>
      </c>
      <c r="G36" s="179">
        <v>0</v>
      </c>
      <c r="H36" s="178">
        <v>0</v>
      </c>
      <c r="I36" s="177">
        <v>0</v>
      </c>
    </row>
    <row r="37" spans="1:9" ht="16.149999999999999" customHeight="1">
      <c r="A37" s="184" t="s">
        <v>141</v>
      </c>
      <c r="B37" s="183" t="s">
        <v>140</v>
      </c>
      <c r="C37" s="185" t="s">
        <v>123</v>
      </c>
      <c r="D37" s="178">
        <v>1098</v>
      </c>
      <c r="E37" s="178">
        <v>0</v>
      </c>
      <c r="F37" s="178">
        <v>0</v>
      </c>
      <c r="G37" s="179">
        <v>0</v>
      </c>
      <c r="H37" s="178">
        <v>0</v>
      </c>
      <c r="I37" s="177">
        <v>0</v>
      </c>
    </row>
    <row r="38" spans="1:9">
      <c r="A38" s="188" t="s">
        <v>24</v>
      </c>
      <c r="B38" s="197" t="s">
        <v>25</v>
      </c>
      <c r="C38" s="195" t="s">
        <v>24</v>
      </c>
      <c r="D38" s="178">
        <v>9308</v>
      </c>
      <c r="E38" s="178">
        <v>7171</v>
      </c>
      <c r="F38" s="178">
        <v>228</v>
      </c>
      <c r="G38" s="179">
        <v>0</v>
      </c>
      <c r="H38" s="178">
        <v>0</v>
      </c>
      <c r="I38" s="177">
        <v>0</v>
      </c>
    </row>
    <row r="39" spans="1:9">
      <c r="A39" s="196" t="s">
        <v>139</v>
      </c>
      <c r="B39" s="187" t="s">
        <v>27</v>
      </c>
      <c r="C39" s="195" t="s">
        <v>139</v>
      </c>
      <c r="D39" s="178">
        <v>3761</v>
      </c>
      <c r="E39" s="178">
        <v>0</v>
      </c>
      <c r="F39" s="178">
        <v>89</v>
      </c>
      <c r="G39" s="179">
        <v>0</v>
      </c>
      <c r="H39" s="178">
        <v>0</v>
      </c>
      <c r="I39" s="177">
        <v>0</v>
      </c>
    </row>
    <row r="40" spans="1:9">
      <c r="A40" s="184" t="s">
        <v>137</v>
      </c>
      <c r="B40" s="183" t="s">
        <v>138</v>
      </c>
      <c r="C40" s="185" t="s">
        <v>137</v>
      </c>
      <c r="D40" s="178">
        <v>7205</v>
      </c>
      <c r="E40" s="178">
        <v>0</v>
      </c>
      <c r="F40" s="178">
        <v>688</v>
      </c>
      <c r="G40" s="179">
        <v>0</v>
      </c>
      <c r="H40" s="178">
        <v>0</v>
      </c>
      <c r="I40" s="177">
        <v>0</v>
      </c>
    </row>
    <row r="41" spans="1:9">
      <c r="A41" s="184" t="s">
        <v>135</v>
      </c>
      <c r="B41" s="183" t="s">
        <v>136</v>
      </c>
      <c r="C41" s="185" t="s">
        <v>135</v>
      </c>
      <c r="D41" s="178">
        <v>6111</v>
      </c>
      <c r="E41" s="178">
        <v>0</v>
      </c>
      <c r="F41" s="178">
        <v>5</v>
      </c>
      <c r="G41" s="179">
        <v>0</v>
      </c>
      <c r="H41" s="178">
        <v>0</v>
      </c>
      <c r="I41" s="177">
        <v>0</v>
      </c>
    </row>
    <row r="42" spans="1:9">
      <c r="A42" s="184" t="s">
        <v>134</v>
      </c>
      <c r="B42" s="183" t="s">
        <v>133</v>
      </c>
      <c r="C42" s="185" t="s">
        <v>123</v>
      </c>
      <c r="D42" s="178">
        <v>2394</v>
      </c>
      <c r="E42" s="178">
        <v>0</v>
      </c>
      <c r="F42" s="178">
        <v>0</v>
      </c>
      <c r="G42" s="179">
        <v>0</v>
      </c>
      <c r="H42" s="178">
        <v>0</v>
      </c>
      <c r="I42" s="177">
        <v>0</v>
      </c>
    </row>
    <row r="43" spans="1:9">
      <c r="A43" s="184" t="s">
        <v>132</v>
      </c>
      <c r="B43" s="183" t="s">
        <v>131</v>
      </c>
      <c r="C43" s="185" t="s">
        <v>123</v>
      </c>
      <c r="D43" s="178">
        <v>1083</v>
      </c>
      <c r="E43" s="178">
        <v>1083</v>
      </c>
      <c r="F43" s="178">
        <v>288</v>
      </c>
      <c r="G43" s="179">
        <v>0</v>
      </c>
      <c r="H43" s="178">
        <v>0</v>
      </c>
      <c r="I43" s="177">
        <v>0</v>
      </c>
    </row>
    <row r="44" spans="1:9">
      <c r="A44" s="184" t="s">
        <v>129</v>
      </c>
      <c r="B44" s="183" t="s">
        <v>130</v>
      </c>
      <c r="C44" s="185" t="s">
        <v>129</v>
      </c>
      <c r="D44" s="178">
        <v>915</v>
      </c>
      <c r="E44" s="178">
        <v>0</v>
      </c>
      <c r="F44" s="178">
        <v>55</v>
      </c>
      <c r="G44" s="179">
        <v>0</v>
      </c>
      <c r="H44" s="178">
        <v>0</v>
      </c>
      <c r="I44" s="177">
        <v>0</v>
      </c>
    </row>
    <row r="45" spans="1:9" ht="31.5">
      <c r="A45" s="194" t="s">
        <v>126</v>
      </c>
      <c r="B45" s="183" t="s">
        <v>128</v>
      </c>
      <c r="C45" s="185" t="s">
        <v>126</v>
      </c>
      <c r="D45" s="178">
        <v>633</v>
      </c>
      <c r="E45" s="178">
        <v>0</v>
      </c>
      <c r="F45" s="178">
        <v>246</v>
      </c>
      <c r="G45" s="179">
        <v>0</v>
      </c>
      <c r="H45" s="178">
        <v>0</v>
      </c>
      <c r="I45" s="177">
        <v>0</v>
      </c>
    </row>
    <row r="46" spans="1:9" ht="31.5">
      <c r="A46" s="194"/>
      <c r="B46" s="183" t="s">
        <v>127</v>
      </c>
      <c r="C46" s="185" t="s">
        <v>126</v>
      </c>
      <c r="D46" s="178">
        <v>1020</v>
      </c>
      <c r="E46" s="178">
        <v>0</v>
      </c>
      <c r="F46" s="178">
        <v>150</v>
      </c>
      <c r="G46" s="179">
        <v>0</v>
      </c>
      <c r="H46" s="178">
        <v>0</v>
      </c>
      <c r="I46" s="177">
        <v>0</v>
      </c>
    </row>
    <row r="47" spans="1:9">
      <c r="A47" s="184" t="s">
        <v>125</v>
      </c>
      <c r="B47" s="183" t="s">
        <v>124</v>
      </c>
      <c r="C47" s="185" t="s">
        <v>123</v>
      </c>
      <c r="D47" s="178">
        <v>16518</v>
      </c>
      <c r="E47" s="178">
        <v>0</v>
      </c>
      <c r="F47" s="178">
        <v>0</v>
      </c>
      <c r="G47" s="179">
        <v>0</v>
      </c>
      <c r="H47" s="178">
        <v>0</v>
      </c>
      <c r="I47" s="177">
        <v>0</v>
      </c>
    </row>
    <row r="48" spans="1:9">
      <c r="A48" s="184" t="s">
        <v>121</v>
      </c>
      <c r="B48" s="183" t="s">
        <v>122</v>
      </c>
      <c r="C48" s="185" t="s">
        <v>121</v>
      </c>
      <c r="D48" s="178">
        <v>433</v>
      </c>
      <c r="E48" s="178">
        <v>5</v>
      </c>
      <c r="F48" s="178">
        <v>15</v>
      </c>
      <c r="G48" s="179">
        <v>0</v>
      </c>
      <c r="H48" s="178">
        <v>0</v>
      </c>
      <c r="I48" s="177">
        <v>0</v>
      </c>
    </row>
    <row r="49" spans="1:9">
      <c r="A49" s="191" t="s">
        <v>120</v>
      </c>
      <c r="B49" s="193" t="s">
        <v>119</v>
      </c>
      <c r="C49" s="185" t="s">
        <v>116</v>
      </c>
      <c r="D49" s="178">
        <v>7757</v>
      </c>
      <c r="E49" s="178">
        <v>0</v>
      </c>
      <c r="F49" s="178">
        <v>463</v>
      </c>
      <c r="G49" s="179">
        <v>0</v>
      </c>
      <c r="H49" s="178">
        <v>0</v>
      </c>
      <c r="I49" s="177">
        <v>0</v>
      </c>
    </row>
    <row r="50" spans="1:9" ht="15" customHeight="1">
      <c r="A50" s="191"/>
      <c r="B50" s="192"/>
      <c r="C50" s="185" t="s">
        <v>118</v>
      </c>
      <c r="D50" s="178">
        <v>0</v>
      </c>
      <c r="E50" s="178">
        <v>0</v>
      </c>
      <c r="F50" s="178">
        <v>25</v>
      </c>
      <c r="G50" s="179">
        <v>0</v>
      </c>
      <c r="H50" s="178">
        <v>0</v>
      </c>
      <c r="I50" s="177">
        <v>0</v>
      </c>
    </row>
    <row r="51" spans="1:9" ht="18" customHeight="1">
      <c r="A51" s="191"/>
      <c r="B51" s="190" t="s">
        <v>117</v>
      </c>
      <c r="C51" s="185" t="s">
        <v>116</v>
      </c>
      <c r="D51" s="178">
        <v>1747</v>
      </c>
      <c r="E51" s="178">
        <v>0</v>
      </c>
      <c r="F51" s="178">
        <v>830</v>
      </c>
      <c r="G51" s="179">
        <v>0</v>
      </c>
      <c r="H51" s="178">
        <v>0</v>
      </c>
      <c r="I51" s="177">
        <v>0</v>
      </c>
    </row>
    <row r="52" spans="1:9">
      <c r="A52" s="184" t="s">
        <v>114</v>
      </c>
      <c r="B52" s="183" t="s">
        <v>115</v>
      </c>
      <c r="C52" s="189" t="s">
        <v>114</v>
      </c>
      <c r="D52" s="178">
        <v>4572</v>
      </c>
      <c r="E52" s="178">
        <v>10</v>
      </c>
      <c r="F52" s="178">
        <v>393</v>
      </c>
      <c r="G52" s="179">
        <v>0</v>
      </c>
      <c r="H52" s="178">
        <v>0</v>
      </c>
      <c r="I52" s="177">
        <v>0</v>
      </c>
    </row>
    <row r="53" spans="1:9" ht="31.5">
      <c r="A53" s="188" t="s">
        <v>113</v>
      </c>
      <c r="B53" s="187" t="s">
        <v>45</v>
      </c>
      <c r="C53" s="186" t="s">
        <v>112</v>
      </c>
      <c r="D53" s="178">
        <v>15497</v>
      </c>
      <c r="E53" s="178">
        <v>0</v>
      </c>
      <c r="F53" s="178">
        <v>39</v>
      </c>
      <c r="G53" s="179">
        <v>0</v>
      </c>
      <c r="H53" s="178">
        <v>0</v>
      </c>
      <c r="I53" s="177">
        <v>0</v>
      </c>
    </row>
    <row r="54" spans="1:9" ht="19.899999999999999" customHeight="1">
      <c r="A54" s="184" t="s">
        <v>111</v>
      </c>
      <c r="B54" s="183" t="s">
        <v>110</v>
      </c>
      <c r="C54" s="185" t="s">
        <v>109</v>
      </c>
      <c r="D54" s="178">
        <v>167</v>
      </c>
      <c r="E54" s="178">
        <v>0</v>
      </c>
      <c r="F54" s="178">
        <v>18</v>
      </c>
      <c r="G54" s="179">
        <v>0</v>
      </c>
      <c r="H54" s="178">
        <v>0</v>
      </c>
      <c r="I54" s="177">
        <v>0</v>
      </c>
    </row>
    <row r="55" spans="1:9" ht="19.899999999999999" customHeight="1">
      <c r="A55" s="184" t="s">
        <v>107</v>
      </c>
      <c r="B55" s="183" t="s">
        <v>108</v>
      </c>
      <c r="C55" s="185" t="s">
        <v>107</v>
      </c>
      <c r="D55" s="178">
        <v>809</v>
      </c>
      <c r="E55" s="178">
        <v>0</v>
      </c>
      <c r="F55" s="178">
        <v>0</v>
      </c>
      <c r="G55" s="179">
        <v>0</v>
      </c>
      <c r="H55" s="178">
        <v>0</v>
      </c>
      <c r="I55" s="177">
        <v>0</v>
      </c>
    </row>
    <row r="56" spans="1:9" ht="16.5" thickBot="1">
      <c r="A56" s="757" t="s">
        <v>105</v>
      </c>
      <c r="B56" s="758" t="s">
        <v>106</v>
      </c>
      <c r="C56" s="759" t="s">
        <v>105</v>
      </c>
      <c r="D56" s="760">
        <v>1501</v>
      </c>
      <c r="E56" s="760">
        <v>0</v>
      </c>
      <c r="F56" s="760">
        <v>12</v>
      </c>
      <c r="G56" s="761">
        <v>0</v>
      </c>
      <c r="H56" s="760">
        <v>0</v>
      </c>
      <c r="I56" s="762">
        <v>0</v>
      </c>
    </row>
    <row r="57" spans="1:9" ht="31.15" customHeight="1">
      <c r="A57" s="763" t="s">
        <v>70</v>
      </c>
      <c r="B57" s="764"/>
      <c r="C57" s="765"/>
      <c r="D57" s="766">
        <v>149089</v>
      </c>
      <c r="E57" s="766">
        <v>9221</v>
      </c>
      <c r="F57" s="766">
        <v>7307</v>
      </c>
      <c r="G57" s="766">
        <v>5030</v>
      </c>
      <c r="H57" s="766">
        <v>3734</v>
      </c>
      <c r="I57" s="767">
        <v>1296</v>
      </c>
    </row>
    <row r="58" spans="1:9" ht="32.450000000000003" customHeight="1">
      <c r="A58" s="750" t="s">
        <v>104</v>
      </c>
      <c r="B58" s="747"/>
      <c r="C58" s="748"/>
      <c r="D58" s="749">
        <v>6366</v>
      </c>
      <c r="E58" s="749">
        <v>0</v>
      </c>
      <c r="F58" s="749">
        <v>0</v>
      </c>
      <c r="G58" s="749">
        <v>95</v>
      </c>
      <c r="H58" s="749">
        <v>95</v>
      </c>
      <c r="I58" s="751">
        <v>0</v>
      </c>
    </row>
    <row r="59" spans="1:9" ht="25.9" customHeight="1" thickBot="1">
      <c r="A59" s="752" t="s">
        <v>71</v>
      </c>
      <c r="B59" s="753"/>
      <c r="C59" s="754"/>
      <c r="D59" s="755">
        <v>155455</v>
      </c>
      <c r="E59" s="755">
        <v>9221</v>
      </c>
      <c r="F59" s="755">
        <v>7307</v>
      </c>
      <c r="G59" s="755">
        <v>5125</v>
      </c>
      <c r="H59" s="755">
        <v>3829</v>
      </c>
      <c r="I59" s="756">
        <v>1296</v>
      </c>
    </row>
    <row r="60" spans="1:9">
      <c r="A60" s="170"/>
      <c r="B60" s="169"/>
      <c r="C60" s="169"/>
    </row>
  </sheetData>
  <mergeCells count="25">
    <mergeCell ref="F1:I1"/>
    <mergeCell ref="G4:I5"/>
    <mergeCell ref="C4:C6"/>
    <mergeCell ref="A19:A20"/>
    <mergeCell ref="B19:B20"/>
    <mergeCell ref="A33:A35"/>
    <mergeCell ref="B33:B35"/>
    <mergeCell ref="B4:B6"/>
    <mergeCell ref="B2:F2"/>
    <mergeCell ref="A7:A10"/>
    <mergeCell ref="A23:A24"/>
    <mergeCell ref="A58:B58"/>
    <mergeCell ref="A26:A29"/>
    <mergeCell ref="D4:D6"/>
    <mergeCell ref="A4:A6"/>
    <mergeCell ref="A57:B57"/>
    <mergeCell ref="A30:A32"/>
    <mergeCell ref="A49:A51"/>
    <mergeCell ref="A59:B59"/>
    <mergeCell ref="B3:F3"/>
    <mergeCell ref="A45:A46"/>
    <mergeCell ref="E5:E6"/>
    <mergeCell ref="E4:F4"/>
    <mergeCell ref="B49:B50"/>
    <mergeCell ref="F5:F6"/>
  </mergeCells>
  <pageMargins left="0.19685039370078741" right="0.19685039370078741" top="0.39370078740157483" bottom="0.31496062992125984" header="0.31496062992125984" footer="0.31496062992125984"/>
  <pageSetup paperSize="9" scale="4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7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51</v>
      </c>
      <c r="B2" s="253" t="s">
        <v>204</v>
      </c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180"/>
      <c r="E7" s="180"/>
      <c r="F7" s="180"/>
      <c r="G7" s="180">
        <v>0</v>
      </c>
      <c r="H7" s="180"/>
      <c r="I7" s="269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/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/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268">
        <v>622</v>
      </c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/>
      <c r="E22" s="180"/>
      <c r="F22" s="180"/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180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1100</v>
      </c>
      <c r="H25" s="172">
        <v>1100</v>
      </c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v>0</v>
      </c>
      <c r="H27" s="180"/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180"/>
      <c r="G28" s="180">
        <v>1100</v>
      </c>
      <c r="H28" s="180">
        <v>1100</v>
      </c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180">
        <v>700</v>
      </c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/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/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180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/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296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>
        <v>3039</v>
      </c>
      <c r="E48" s="180"/>
      <c r="F48" s="180">
        <v>65</v>
      </c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302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>
        <v>870</v>
      </c>
      <c r="E50" s="180"/>
      <c r="F50" s="180">
        <v>770</v>
      </c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/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5527</v>
      </c>
      <c r="E56" s="173">
        <f>SUM(E6:E25)+SUM(E29:E55)</f>
        <v>0</v>
      </c>
      <c r="F56" s="173">
        <f>SUM(F6:F25)+SUM(F29:F55)</f>
        <v>835</v>
      </c>
      <c r="G56" s="174">
        <f>H56+I56</f>
        <v>1100</v>
      </c>
      <c r="H56" s="173">
        <f>SUM(H6:H25)+SUM(H29:H55)</f>
        <v>1100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40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205</v>
      </c>
      <c r="B2" s="253"/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363"/>
      <c r="E7" s="363"/>
      <c r="F7" s="363"/>
      <c r="G7" s="363">
        <v>0</v>
      </c>
      <c r="H7" s="363"/>
      <c r="I7" s="364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/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/>
      <c r="E22" s="180"/>
      <c r="F22" s="180"/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180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0</v>
      </c>
      <c r="H25" s="172"/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v>0</v>
      </c>
      <c r="H27" s="180"/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180"/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/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>
        <v>9238</v>
      </c>
      <c r="E37" s="180">
        <v>7101</v>
      </c>
      <c r="F37" s="365">
        <v>158</v>
      </c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 t="s">
        <v>206</v>
      </c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180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/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>
        <v>1083</v>
      </c>
      <c r="E42" s="180">
        <v>1083</v>
      </c>
      <c r="F42" s="180">
        <v>288</v>
      </c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/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/>
      <c r="E48" s="180"/>
      <c r="F48" s="180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180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/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10321</v>
      </c>
      <c r="E56" s="173">
        <f>SUM(E6:E25)+SUM(E29:E55)</f>
        <v>8184</v>
      </c>
      <c r="F56" s="173">
        <f>SUM(F6:F25)+SUM(F29:F55)</f>
        <v>446</v>
      </c>
      <c r="G56" s="174">
        <f>H56+I56</f>
        <v>0</v>
      </c>
      <c r="H56" s="173">
        <f>SUM(H6:H25)+SUM(H29:H55)</f>
        <v>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4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198</v>
      </c>
      <c r="B2" s="253"/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180"/>
      <c r="E7" s="180"/>
      <c r="F7" s="180"/>
      <c r="G7" s="180">
        <v>0</v>
      </c>
      <c r="H7" s="180"/>
      <c r="I7" s="269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/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268">
        <v>6739</v>
      </c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/>
      <c r="E22" s="180"/>
      <c r="F22" s="180"/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180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f>H25+I25</f>
        <v>250</v>
      </c>
      <c r="H25" s="172">
        <f>H26+H27+H28</f>
        <v>250</v>
      </c>
      <c r="I25" s="172">
        <f>I26+I27+I28</f>
        <v>0</v>
      </c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f>H27+I27</f>
        <v>250</v>
      </c>
      <c r="H27" s="180">
        <v>250</v>
      </c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29.25" customHeight="1">
      <c r="A29" s="279" t="s">
        <v>148</v>
      </c>
      <c r="B29" s="190" t="s">
        <v>147</v>
      </c>
      <c r="C29" s="185" t="s">
        <v>126</v>
      </c>
      <c r="D29" s="180"/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/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/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180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/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1469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/>
      <c r="E48" s="180"/>
      <c r="F48" s="180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180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>
        <v>909</v>
      </c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9117</v>
      </c>
      <c r="E56" s="173">
        <f>SUM(E6:E25)+SUM(E29:E55)</f>
        <v>0</v>
      </c>
      <c r="F56" s="173">
        <f>SUM(F6:F25)+SUM(F29:F55)</f>
        <v>0</v>
      </c>
      <c r="G56" s="289">
        <f>H56+I56</f>
        <v>250</v>
      </c>
      <c r="H56" s="289">
        <f>SUM(H6:H25)+SUM(H29:H55)</f>
        <v>250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4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199</v>
      </c>
      <c r="B2" s="253"/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21.7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17.25" customHeight="1">
      <c r="A7" s="267"/>
      <c r="B7" s="190" t="s">
        <v>180</v>
      </c>
      <c r="C7" s="185" t="s">
        <v>123</v>
      </c>
      <c r="D7" s="180"/>
      <c r="E7" s="180"/>
      <c r="F7" s="180"/>
      <c r="G7" s="180">
        <v>0</v>
      </c>
      <c r="H7" s="180"/>
      <c r="I7" s="269"/>
    </row>
    <row r="8" spans="1:9" ht="17.2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18.7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19.5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/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94" t="s">
        <v>171</v>
      </c>
      <c r="B13" s="190" t="s">
        <v>170</v>
      </c>
      <c r="C13" s="185" t="s">
        <v>123</v>
      </c>
      <c r="D13" s="180">
        <v>897</v>
      </c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/>
      <c r="E22" s="180"/>
      <c r="F22" s="180"/>
      <c r="G22" s="180">
        <v>0</v>
      </c>
      <c r="H22" s="180"/>
      <c r="I22" s="269"/>
    </row>
    <row r="23" spans="1:9" s="201" customFormat="1" ht="31.5" customHeight="1">
      <c r="A23" s="276"/>
      <c r="B23" s="779" t="s">
        <v>156</v>
      </c>
      <c r="C23" s="185" t="s">
        <v>126</v>
      </c>
      <c r="D23" s="180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0</v>
      </c>
      <c r="H25" s="172"/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70.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v>0</v>
      </c>
      <c r="H27" s="180"/>
      <c r="I27" s="269"/>
    </row>
    <row r="28" spans="1:9" ht="73.5" customHeight="1">
      <c r="A28" s="276"/>
      <c r="B28" s="270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180"/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/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/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180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/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1238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/>
      <c r="E48" s="180"/>
      <c r="F48" s="180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180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/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2135</v>
      </c>
      <c r="E56" s="173">
        <f>SUM(E6:E25)+SUM(E29:E55)</f>
        <v>0</v>
      </c>
      <c r="F56" s="173">
        <f>SUM(F6:F25)+SUM(F29:F55)</f>
        <v>0</v>
      </c>
      <c r="G56" s="174">
        <f>H56+I56</f>
        <v>0</v>
      </c>
      <c r="H56" s="173">
        <f>SUM(H6:H25)+SUM(H29:H55)</f>
        <v>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31" top="0.53" bottom="0.55000000000000004" header="0.3" footer="0.3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7" zoomScale="75" zoomScaleNormal="75" zoomScaleSheetLayoutView="63" workbookViewId="0">
      <selection activeCell="C23" sqref="C23"/>
    </sheetView>
  </sheetViews>
  <sheetFormatPr defaultRowHeight="15.75"/>
  <cols>
    <col min="1" max="1" width="32.28515625" style="5" customWidth="1"/>
    <col min="2" max="2" width="36.28515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2.28515625" customWidth="1"/>
    <col min="254" max="254" width="36.28515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2.28515625" customWidth="1"/>
    <col min="510" max="510" width="36.28515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2.28515625" customWidth="1"/>
    <col min="766" max="766" width="36.28515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2.28515625" customWidth="1"/>
    <col min="1022" max="1022" width="36.28515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2.28515625" customWidth="1"/>
    <col min="1278" max="1278" width="36.28515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2.28515625" customWidth="1"/>
    <col min="1534" max="1534" width="36.28515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2.28515625" customWidth="1"/>
    <col min="1790" max="1790" width="36.28515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2.28515625" customWidth="1"/>
    <col min="2046" max="2046" width="36.28515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2.28515625" customWidth="1"/>
    <col min="2302" max="2302" width="36.28515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2.28515625" customWidth="1"/>
    <col min="2558" max="2558" width="36.28515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2.28515625" customWidth="1"/>
    <col min="2814" max="2814" width="36.28515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2.28515625" customWidth="1"/>
    <col min="3070" max="3070" width="36.28515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2.28515625" customWidth="1"/>
    <col min="3326" max="3326" width="36.28515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2.28515625" customWidth="1"/>
    <col min="3582" max="3582" width="36.28515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2.28515625" customWidth="1"/>
    <col min="3838" max="3838" width="36.28515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2.28515625" customWidth="1"/>
    <col min="4094" max="4094" width="36.28515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2.28515625" customWidth="1"/>
    <col min="4350" max="4350" width="36.28515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2.28515625" customWidth="1"/>
    <col min="4606" max="4606" width="36.28515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2.28515625" customWidth="1"/>
    <col min="4862" max="4862" width="36.28515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2.28515625" customWidth="1"/>
    <col min="5118" max="5118" width="36.28515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2.28515625" customWidth="1"/>
    <col min="5374" max="5374" width="36.28515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2.28515625" customWidth="1"/>
    <col min="5630" max="5630" width="36.28515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2.28515625" customWidth="1"/>
    <col min="5886" max="5886" width="36.28515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2.28515625" customWidth="1"/>
    <col min="6142" max="6142" width="36.28515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2.28515625" customWidth="1"/>
    <col min="6398" max="6398" width="36.28515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2.28515625" customWidth="1"/>
    <col min="6654" max="6654" width="36.28515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2.28515625" customWidth="1"/>
    <col min="6910" max="6910" width="36.28515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2.28515625" customWidth="1"/>
    <col min="7166" max="7166" width="36.28515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2.28515625" customWidth="1"/>
    <col min="7422" max="7422" width="36.28515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2.28515625" customWidth="1"/>
    <col min="7678" max="7678" width="36.28515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2.28515625" customWidth="1"/>
    <col min="7934" max="7934" width="36.28515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2.28515625" customWidth="1"/>
    <col min="8190" max="8190" width="36.28515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2.28515625" customWidth="1"/>
    <col min="8446" max="8446" width="36.28515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2.28515625" customWidth="1"/>
    <col min="8702" max="8702" width="36.28515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2.28515625" customWidth="1"/>
    <col min="8958" max="8958" width="36.28515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2.28515625" customWidth="1"/>
    <col min="9214" max="9214" width="36.28515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2.28515625" customWidth="1"/>
    <col min="9470" max="9470" width="36.28515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2.28515625" customWidth="1"/>
    <col min="9726" max="9726" width="36.28515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2.28515625" customWidth="1"/>
    <col min="9982" max="9982" width="36.28515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2.28515625" customWidth="1"/>
    <col min="10238" max="10238" width="36.28515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2.28515625" customWidth="1"/>
    <col min="10494" max="10494" width="36.28515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2.28515625" customWidth="1"/>
    <col min="10750" max="10750" width="36.28515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2.28515625" customWidth="1"/>
    <col min="11006" max="11006" width="36.28515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2.28515625" customWidth="1"/>
    <col min="11262" max="11262" width="36.28515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2.28515625" customWidth="1"/>
    <col min="11518" max="11518" width="36.28515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2.28515625" customWidth="1"/>
    <col min="11774" max="11774" width="36.28515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2.28515625" customWidth="1"/>
    <col min="12030" max="12030" width="36.28515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2.28515625" customWidth="1"/>
    <col min="12286" max="12286" width="36.28515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2.28515625" customWidth="1"/>
    <col min="12542" max="12542" width="36.28515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2.28515625" customWidth="1"/>
    <col min="12798" max="12798" width="36.28515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2.28515625" customWidth="1"/>
    <col min="13054" max="13054" width="36.28515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2.28515625" customWidth="1"/>
    <col min="13310" max="13310" width="36.28515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2.28515625" customWidth="1"/>
    <col min="13566" max="13566" width="36.28515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2.28515625" customWidth="1"/>
    <col min="13822" max="13822" width="36.28515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2.28515625" customWidth="1"/>
    <col min="14078" max="14078" width="36.28515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2.28515625" customWidth="1"/>
    <col min="14334" max="14334" width="36.28515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2.28515625" customWidth="1"/>
    <col min="14590" max="14590" width="36.28515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2.28515625" customWidth="1"/>
    <col min="14846" max="14846" width="36.28515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2.28515625" customWidth="1"/>
    <col min="15102" max="15102" width="36.28515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2.28515625" customWidth="1"/>
    <col min="15358" max="15358" width="36.28515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2.28515625" customWidth="1"/>
    <col min="15614" max="15614" width="36.28515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2.28515625" customWidth="1"/>
    <col min="15870" max="15870" width="36.28515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2.28515625" customWidth="1"/>
    <col min="16126" max="16126" width="36.28515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200</v>
      </c>
      <c r="B2" s="253"/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180"/>
      <c r="E7" s="180"/>
      <c r="F7" s="180"/>
      <c r="G7" s="180">
        <v>0</v>
      </c>
      <c r="H7" s="180"/>
      <c r="I7" s="269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/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268">
        <v>800</v>
      </c>
      <c r="E22" s="180"/>
      <c r="F22" s="180"/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284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f>H25+I25</f>
        <v>500</v>
      </c>
      <c r="H25" s="172">
        <f>H26+H27+H28</f>
        <v>500</v>
      </c>
      <c r="I25" s="277"/>
    </row>
    <row r="26" spans="1:9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95" t="s">
        <v>150</v>
      </c>
      <c r="C27" s="185" t="s">
        <v>123</v>
      </c>
      <c r="D27" s="180"/>
      <c r="E27" s="180"/>
      <c r="F27" s="180"/>
      <c r="G27" s="180">
        <f>H27+I27</f>
        <v>500</v>
      </c>
      <c r="H27" s="180">
        <v>500</v>
      </c>
      <c r="I27" s="269"/>
    </row>
    <row r="28" spans="1:9" ht="66.599999999999994" customHeight="1">
      <c r="A28" s="276"/>
      <c r="B28" s="295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268">
        <v>1830</v>
      </c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>
        <v>2000</v>
      </c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/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180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/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1500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/>
      <c r="E48" s="180"/>
      <c r="F48" s="180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180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/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6130</v>
      </c>
      <c r="E56" s="173">
        <f>SUM(E6:E25)+SUM(E29:E55)</f>
        <v>0</v>
      </c>
      <c r="F56" s="173">
        <f>SUM(F6:F25)+SUM(F29:F55)</f>
        <v>0</v>
      </c>
      <c r="G56" s="174">
        <f>H56+I56</f>
        <v>500</v>
      </c>
      <c r="H56" s="173">
        <f>SUM(H6:H25)+SUM(H29:H55)</f>
        <v>500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0866141732283472" right="0.31496062992125984" top="0.55118110236220474" bottom="0.35433070866141736" header="0.31496062992125984" footer="0.31496062992125984"/>
  <pageSetup paperSize="9" scale="5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28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201</v>
      </c>
      <c r="B2" s="253"/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180"/>
      <c r="E7" s="180"/>
      <c r="F7" s="180"/>
      <c r="G7" s="180">
        <v>0</v>
      </c>
      <c r="H7" s="180"/>
      <c r="I7" s="269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/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>
        <v>673</v>
      </c>
      <c r="E11" s="180"/>
      <c r="F11" s="180">
        <v>25</v>
      </c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/>
      <c r="E22" s="180"/>
      <c r="F22" s="180"/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180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0</v>
      </c>
      <c r="H25" s="172"/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v>0</v>
      </c>
      <c r="H27" s="180"/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180"/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/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268">
        <v>1231</v>
      </c>
      <c r="E38" s="180"/>
      <c r="F38" s="180">
        <v>4</v>
      </c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268">
        <v>1668</v>
      </c>
      <c r="E39" s="180"/>
      <c r="F39" s="180">
        <v>68</v>
      </c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>
        <v>420</v>
      </c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1100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/>
      <c r="E48" s="180"/>
      <c r="F48" s="180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180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>
        <v>2402</v>
      </c>
      <c r="E52" s="180"/>
      <c r="F52" s="180">
        <v>2</v>
      </c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>
        <v>693</v>
      </c>
      <c r="E55" s="180"/>
      <c r="F55" s="180">
        <v>2</v>
      </c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8187</v>
      </c>
      <c r="E56" s="173">
        <f>SUM(E6:E25)+SUM(E29:E55)</f>
        <v>0</v>
      </c>
      <c r="F56" s="173">
        <f>SUM(F6:F25)+SUM(F29:F55)</f>
        <v>101</v>
      </c>
      <c r="G56" s="174">
        <f>H56+I56</f>
        <v>0</v>
      </c>
      <c r="H56" s="173">
        <f>SUM(H6:H25)+SUM(H29:H55)</f>
        <v>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4" zoomScale="75" zoomScaleNormal="75" workbookViewId="0">
      <selection activeCell="C23" sqref="C23"/>
    </sheetView>
  </sheetViews>
  <sheetFormatPr defaultColWidth="35.140625"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10" max="223" width="9.140625" customWidth="1"/>
    <col min="224" max="224" width="34" customWidth="1"/>
    <col min="225" max="225" width="11.28515625" customWidth="1"/>
    <col min="226" max="226" width="11" customWidth="1"/>
    <col min="227" max="233" width="9.140625" customWidth="1"/>
    <col min="234" max="235" width="10.7109375" customWidth="1"/>
    <col min="236" max="236" width="9.140625" customWidth="1"/>
    <col min="237" max="237" width="11.5703125" customWidth="1"/>
    <col min="238" max="238" width="13.7109375" customWidth="1"/>
    <col min="239" max="242" width="9.28515625" customWidth="1"/>
    <col min="243" max="243" width="30.710937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266" max="479" width="9.140625" customWidth="1"/>
    <col min="480" max="480" width="34" customWidth="1"/>
    <col min="481" max="481" width="11.28515625" customWidth="1"/>
    <col min="482" max="482" width="11" customWidth="1"/>
    <col min="483" max="489" width="9.140625" customWidth="1"/>
    <col min="490" max="491" width="10.7109375" customWidth="1"/>
    <col min="492" max="492" width="9.140625" customWidth="1"/>
    <col min="493" max="493" width="11.5703125" customWidth="1"/>
    <col min="494" max="494" width="13.7109375" customWidth="1"/>
    <col min="495" max="498" width="9.28515625" customWidth="1"/>
    <col min="499" max="499" width="30.710937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522" max="735" width="9.140625" customWidth="1"/>
    <col min="736" max="736" width="34" customWidth="1"/>
    <col min="737" max="737" width="11.28515625" customWidth="1"/>
    <col min="738" max="738" width="11" customWidth="1"/>
    <col min="739" max="745" width="9.140625" customWidth="1"/>
    <col min="746" max="747" width="10.7109375" customWidth="1"/>
    <col min="748" max="748" width="9.140625" customWidth="1"/>
    <col min="749" max="749" width="11.5703125" customWidth="1"/>
    <col min="750" max="750" width="13.7109375" customWidth="1"/>
    <col min="751" max="754" width="9.28515625" customWidth="1"/>
    <col min="755" max="755" width="30.710937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778" max="991" width="9.140625" customWidth="1"/>
    <col min="992" max="992" width="34" customWidth="1"/>
    <col min="993" max="993" width="11.28515625" customWidth="1"/>
    <col min="994" max="994" width="11" customWidth="1"/>
    <col min="995" max="1001" width="9.140625" customWidth="1"/>
    <col min="1002" max="1003" width="10.7109375" customWidth="1"/>
    <col min="1004" max="1004" width="9.140625" customWidth="1"/>
    <col min="1005" max="1005" width="11.5703125" customWidth="1"/>
    <col min="1006" max="1006" width="13.7109375" customWidth="1"/>
    <col min="1007" max="1010" width="9.28515625" customWidth="1"/>
    <col min="1011" max="1011" width="30.710937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034" max="1247" width="9.140625" customWidth="1"/>
    <col min="1248" max="1248" width="34" customWidth="1"/>
    <col min="1249" max="1249" width="11.28515625" customWidth="1"/>
    <col min="1250" max="1250" width="11" customWidth="1"/>
    <col min="1251" max="1257" width="9.140625" customWidth="1"/>
    <col min="1258" max="1259" width="10.7109375" customWidth="1"/>
    <col min="1260" max="1260" width="9.140625" customWidth="1"/>
    <col min="1261" max="1261" width="11.5703125" customWidth="1"/>
    <col min="1262" max="1262" width="13.7109375" customWidth="1"/>
    <col min="1263" max="1266" width="9.28515625" customWidth="1"/>
    <col min="1267" max="1267" width="30.710937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290" max="1503" width="9.140625" customWidth="1"/>
    <col min="1504" max="1504" width="34" customWidth="1"/>
    <col min="1505" max="1505" width="11.28515625" customWidth="1"/>
    <col min="1506" max="1506" width="11" customWidth="1"/>
    <col min="1507" max="1513" width="9.140625" customWidth="1"/>
    <col min="1514" max="1515" width="10.7109375" customWidth="1"/>
    <col min="1516" max="1516" width="9.140625" customWidth="1"/>
    <col min="1517" max="1517" width="11.5703125" customWidth="1"/>
    <col min="1518" max="1518" width="13.7109375" customWidth="1"/>
    <col min="1519" max="1522" width="9.28515625" customWidth="1"/>
    <col min="1523" max="1523" width="30.710937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546" max="1759" width="9.140625" customWidth="1"/>
    <col min="1760" max="1760" width="34" customWidth="1"/>
    <col min="1761" max="1761" width="11.28515625" customWidth="1"/>
    <col min="1762" max="1762" width="11" customWidth="1"/>
    <col min="1763" max="1769" width="9.140625" customWidth="1"/>
    <col min="1770" max="1771" width="10.7109375" customWidth="1"/>
    <col min="1772" max="1772" width="9.140625" customWidth="1"/>
    <col min="1773" max="1773" width="11.5703125" customWidth="1"/>
    <col min="1774" max="1774" width="13.7109375" customWidth="1"/>
    <col min="1775" max="1778" width="9.28515625" customWidth="1"/>
    <col min="1779" max="1779" width="30.710937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1802" max="2015" width="9.140625" customWidth="1"/>
    <col min="2016" max="2016" width="34" customWidth="1"/>
    <col min="2017" max="2017" width="11.28515625" customWidth="1"/>
    <col min="2018" max="2018" width="11" customWidth="1"/>
    <col min="2019" max="2025" width="9.140625" customWidth="1"/>
    <col min="2026" max="2027" width="10.7109375" customWidth="1"/>
    <col min="2028" max="2028" width="9.140625" customWidth="1"/>
    <col min="2029" max="2029" width="11.5703125" customWidth="1"/>
    <col min="2030" max="2030" width="13.7109375" customWidth="1"/>
    <col min="2031" max="2034" width="9.28515625" customWidth="1"/>
    <col min="2035" max="2035" width="30.710937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058" max="2271" width="9.140625" customWidth="1"/>
    <col min="2272" max="2272" width="34" customWidth="1"/>
    <col min="2273" max="2273" width="11.28515625" customWidth="1"/>
    <col min="2274" max="2274" width="11" customWidth="1"/>
    <col min="2275" max="2281" width="9.140625" customWidth="1"/>
    <col min="2282" max="2283" width="10.7109375" customWidth="1"/>
    <col min="2284" max="2284" width="9.140625" customWidth="1"/>
    <col min="2285" max="2285" width="11.5703125" customWidth="1"/>
    <col min="2286" max="2286" width="13.7109375" customWidth="1"/>
    <col min="2287" max="2290" width="9.28515625" customWidth="1"/>
    <col min="2291" max="2291" width="30.710937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314" max="2527" width="9.140625" customWidth="1"/>
    <col min="2528" max="2528" width="34" customWidth="1"/>
    <col min="2529" max="2529" width="11.28515625" customWidth="1"/>
    <col min="2530" max="2530" width="11" customWidth="1"/>
    <col min="2531" max="2537" width="9.140625" customWidth="1"/>
    <col min="2538" max="2539" width="10.7109375" customWidth="1"/>
    <col min="2540" max="2540" width="9.140625" customWidth="1"/>
    <col min="2541" max="2541" width="11.5703125" customWidth="1"/>
    <col min="2542" max="2542" width="13.7109375" customWidth="1"/>
    <col min="2543" max="2546" width="9.28515625" customWidth="1"/>
    <col min="2547" max="2547" width="30.710937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570" max="2783" width="9.140625" customWidth="1"/>
    <col min="2784" max="2784" width="34" customWidth="1"/>
    <col min="2785" max="2785" width="11.28515625" customWidth="1"/>
    <col min="2786" max="2786" width="11" customWidth="1"/>
    <col min="2787" max="2793" width="9.140625" customWidth="1"/>
    <col min="2794" max="2795" width="10.7109375" customWidth="1"/>
    <col min="2796" max="2796" width="9.140625" customWidth="1"/>
    <col min="2797" max="2797" width="11.5703125" customWidth="1"/>
    <col min="2798" max="2798" width="13.7109375" customWidth="1"/>
    <col min="2799" max="2802" width="9.28515625" customWidth="1"/>
    <col min="2803" max="2803" width="30.710937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2826" max="3039" width="9.140625" customWidth="1"/>
    <col min="3040" max="3040" width="34" customWidth="1"/>
    <col min="3041" max="3041" width="11.28515625" customWidth="1"/>
    <col min="3042" max="3042" width="11" customWidth="1"/>
    <col min="3043" max="3049" width="9.140625" customWidth="1"/>
    <col min="3050" max="3051" width="10.7109375" customWidth="1"/>
    <col min="3052" max="3052" width="9.140625" customWidth="1"/>
    <col min="3053" max="3053" width="11.5703125" customWidth="1"/>
    <col min="3054" max="3054" width="13.7109375" customWidth="1"/>
    <col min="3055" max="3058" width="9.28515625" customWidth="1"/>
    <col min="3059" max="3059" width="30.710937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082" max="3295" width="9.140625" customWidth="1"/>
    <col min="3296" max="3296" width="34" customWidth="1"/>
    <col min="3297" max="3297" width="11.28515625" customWidth="1"/>
    <col min="3298" max="3298" width="11" customWidth="1"/>
    <col min="3299" max="3305" width="9.140625" customWidth="1"/>
    <col min="3306" max="3307" width="10.7109375" customWidth="1"/>
    <col min="3308" max="3308" width="9.140625" customWidth="1"/>
    <col min="3309" max="3309" width="11.5703125" customWidth="1"/>
    <col min="3310" max="3310" width="13.7109375" customWidth="1"/>
    <col min="3311" max="3314" width="9.28515625" customWidth="1"/>
    <col min="3315" max="3315" width="30.710937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338" max="3551" width="9.140625" customWidth="1"/>
    <col min="3552" max="3552" width="34" customWidth="1"/>
    <col min="3553" max="3553" width="11.28515625" customWidth="1"/>
    <col min="3554" max="3554" width="11" customWidth="1"/>
    <col min="3555" max="3561" width="9.140625" customWidth="1"/>
    <col min="3562" max="3563" width="10.7109375" customWidth="1"/>
    <col min="3564" max="3564" width="9.140625" customWidth="1"/>
    <col min="3565" max="3565" width="11.5703125" customWidth="1"/>
    <col min="3566" max="3566" width="13.7109375" customWidth="1"/>
    <col min="3567" max="3570" width="9.28515625" customWidth="1"/>
    <col min="3571" max="3571" width="30.710937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594" max="3807" width="9.140625" customWidth="1"/>
    <col min="3808" max="3808" width="34" customWidth="1"/>
    <col min="3809" max="3809" width="11.28515625" customWidth="1"/>
    <col min="3810" max="3810" width="11" customWidth="1"/>
    <col min="3811" max="3817" width="9.140625" customWidth="1"/>
    <col min="3818" max="3819" width="10.7109375" customWidth="1"/>
    <col min="3820" max="3820" width="9.140625" customWidth="1"/>
    <col min="3821" max="3821" width="11.5703125" customWidth="1"/>
    <col min="3822" max="3822" width="13.7109375" customWidth="1"/>
    <col min="3823" max="3826" width="9.28515625" customWidth="1"/>
    <col min="3827" max="3827" width="30.710937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3850" max="4063" width="9.140625" customWidth="1"/>
    <col min="4064" max="4064" width="34" customWidth="1"/>
    <col min="4065" max="4065" width="11.28515625" customWidth="1"/>
    <col min="4066" max="4066" width="11" customWidth="1"/>
    <col min="4067" max="4073" width="9.140625" customWidth="1"/>
    <col min="4074" max="4075" width="10.7109375" customWidth="1"/>
    <col min="4076" max="4076" width="9.140625" customWidth="1"/>
    <col min="4077" max="4077" width="11.5703125" customWidth="1"/>
    <col min="4078" max="4078" width="13.7109375" customWidth="1"/>
    <col min="4079" max="4082" width="9.28515625" customWidth="1"/>
    <col min="4083" max="4083" width="30.710937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106" max="4319" width="9.140625" customWidth="1"/>
    <col min="4320" max="4320" width="34" customWidth="1"/>
    <col min="4321" max="4321" width="11.28515625" customWidth="1"/>
    <col min="4322" max="4322" width="11" customWidth="1"/>
    <col min="4323" max="4329" width="9.140625" customWidth="1"/>
    <col min="4330" max="4331" width="10.7109375" customWidth="1"/>
    <col min="4332" max="4332" width="9.140625" customWidth="1"/>
    <col min="4333" max="4333" width="11.5703125" customWidth="1"/>
    <col min="4334" max="4334" width="13.7109375" customWidth="1"/>
    <col min="4335" max="4338" width="9.28515625" customWidth="1"/>
    <col min="4339" max="4339" width="30.710937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362" max="4575" width="9.140625" customWidth="1"/>
    <col min="4576" max="4576" width="34" customWidth="1"/>
    <col min="4577" max="4577" width="11.28515625" customWidth="1"/>
    <col min="4578" max="4578" width="11" customWidth="1"/>
    <col min="4579" max="4585" width="9.140625" customWidth="1"/>
    <col min="4586" max="4587" width="10.7109375" customWidth="1"/>
    <col min="4588" max="4588" width="9.140625" customWidth="1"/>
    <col min="4589" max="4589" width="11.5703125" customWidth="1"/>
    <col min="4590" max="4590" width="13.7109375" customWidth="1"/>
    <col min="4591" max="4594" width="9.28515625" customWidth="1"/>
    <col min="4595" max="4595" width="30.710937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618" max="4831" width="9.140625" customWidth="1"/>
    <col min="4832" max="4832" width="34" customWidth="1"/>
    <col min="4833" max="4833" width="11.28515625" customWidth="1"/>
    <col min="4834" max="4834" width="11" customWidth="1"/>
    <col min="4835" max="4841" width="9.140625" customWidth="1"/>
    <col min="4842" max="4843" width="10.7109375" customWidth="1"/>
    <col min="4844" max="4844" width="9.140625" customWidth="1"/>
    <col min="4845" max="4845" width="11.5703125" customWidth="1"/>
    <col min="4846" max="4846" width="13.7109375" customWidth="1"/>
    <col min="4847" max="4850" width="9.28515625" customWidth="1"/>
    <col min="4851" max="4851" width="30.710937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4874" max="5087" width="9.140625" customWidth="1"/>
    <col min="5088" max="5088" width="34" customWidth="1"/>
    <col min="5089" max="5089" width="11.28515625" customWidth="1"/>
    <col min="5090" max="5090" width="11" customWidth="1"/>
    <col min="5091" max="5097" width="9.140625" customWidth="1"/>
    <col min="5098" max="5099" width="10.7109375" customWidth="1"/>
    <col min="5100" max="5100" width="9.140625" customWidth="1"/>
    <col min="5101" max="5101" width="11.5703125" customWidth="1"/>
    <col min="5102" max="5102" width="13.7109375" customWidth="1"/>
    <col min="5103" max="5106" width="9.28515625" customWidth="1"/>
    <col min="5107" max="5107" width="30.710937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130" max="5343" width="9.140625" customWidth="1"/>
    <col min="5344" max="5344" width="34" customWidth="1"/>
    <col min="5345" max="5345" width="11.28515625" customWidth="1"/>
    <col min="5346" max="5346" width="11" customWidth="1"/>
    <col min="5347" max="5353" width="9.140625" customWidth="1"/>
    <col min="5354" max="5355" width="10.7109375" customWidth="1"/>
    <col min="5356" max="5356" width="9.140625" customWidth="1"/>
    <col min="5357" max="5357" width="11.5703125" customWidth="1"/>
    <col min="5358" max="5358" width="13.7109375" customWidth="1"/>
    <col min="5359" max="5362" width="9.28515625" customWidth="1"/>
    <col min="5363" max="5363" width="30.710937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386" max="5599" width="9.140625" customWidth="1"/>
    <col min="5600" max="5600" width="34" customWidth="1"/>
    <col min="5601" max="5601" width="11.28515625" customWidth="1"/>
    <col min="5602" max="5602" width="11" customWidth="1"/>
    <col min="5603" max="5609" width="9.140625" customWidth="1"/>
    <col min="5610" max="5611" width="10.7109375" customWidth="1"/>
    <col min="5612" max="5612" width="9.140625" customWidth="1"/>
    <col min="5613" max="5613" width="11.5703125" customWidth="1"/>
    <col min="5614" max="5614" width="13.7109375" customWidth="1"/>
    <col min="5615" max="5618" width="9.28515625" customWidth="1"/>
    <col min="5619" max="5619" width="30.710937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642" max="5855" width="9.140625" customWidth="1"/>
    <col min="5856" max="5856" width="34" customWidth="1"/>
    <col min="5857" max="5857" width="11.28515625" customWidth="1"/>
    <col min="5858" max="5858" width="11" customWidth="1"/>
    <col min="5859" max="5865" width="9.140625" customWidth="1"/>
    <col min="5866" max="5867" width="10.7109375" customWidth="1"/>
    <col min="5868" max="5868" width="9.140625" customWidth="1"/>
    <col min="5869" max="5869" width="11.5703125" customWidth="1"/>
    <col min="5870" max="5870" width="13.7109375" customWidth="1"/>
    <col min="5871" max="5874" width="9.28515625" customWidth="1"/>
    <col min="5875" max="5875" width="30.710937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5898" max="6111" width="9.140625" customWidth="1"/>
    <col min="6112" max="6112" width="34" customWidth="1"/>
    <col min="6113" max="6113" width="11.28515625" customWidth="1"/>
    <col min="6114" max="6114" width="11" customWidth="1"/>
    <col min="6115" max="6121" width="9.140625" customWidth="1"/>
    <col min="6122" max="6123" width="10.7109375" customWidth="1"/>
    <col min="6124" max="6124" width="9.140625" customWidth="1"/>
    <col min="6125" max="6125" width="11.5703125" customWidth="1"/>
    <col min="6126" max="6126" width="13.7109375" customWidth="1"/>
    <col min="6127" max="6130" width="9.28515625" customWidth="1"/>
    <col min="6131" max="6131" width="30.710937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154" max="6367" width="9.140625" customWidth="1"/>
    <col min="6368" max="6368" width="34" customWidth="1"/>
    <col min="6369" max="6369" width="11.28515625" customWidth="1"/>
    <col min="6370" max="6370" width="11" customWidth="1"/>
    <col min="6371" max="6377" width="9.140625" customWidth="1"/>
    <col min="6378" max="6379" width="10.7109375" customWidth="1"/>
    <col min="6380" max="6380" width="9.140625" customWidth="1"/>
    <col min="6381" max="6381" width="11.5703125" customWidth="1"/>
    <col min="6382" max="6382" width="13.7109375" customWidth="1"/>
    <col min="6383" max="6386" width="9.28515625" customWidth="1"/>
    <col min="6387" max="6387" width="30.710937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410" max="6623" width="9.140625" customWidth="1"/>
    <col min="6624" max="6624" width="34" customWidth="1"/>
    <col min="6625" max="6625" width="11.28515625" customWidth="1"/>
    <col min="6626" max="6626" width="11" customWidth="1"/>
    <col min="6627" max="6633" width="9.140625" customWidth="1"/>
    <col min="6634" max="6635" width="10.7109375" customWidth="1"/>
    <col min="6636" max="6636" width="9.140625" customWidth="1"/>
    <col min="6637" max="6637" width="11.5703125" customWidth="1"/>
    <col min="6638" max="6638" width="13.7109375" customWidth="1"/>
    <col min="6639" max="6642" width="9.28515625" customWidth="1"/>
    <col min="6643" max="6643" width="30.710937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666" max="6879" width="9.140625" customWidth="1"/>
    <col min="6880" max="6880" width="34" customWidth="1"/>
    <col min="6881" max="6881" width="11.28515625" customWidth="1"/>
    <col min="6882" max="6882" width="11" customWidth="1"/>
    <col min="6883" max="6889" width="9.140625" customWidth="1"/>
    <col min="6890" max="6891" width="10.7109375" customWidth="1"/>
    <col min="6892" max="6892" width="9.140625" customWidth="1"/>
    <col min="6893" max="6893" width="11.5703125" customWidth="1"/>
    <col min="6894" max="6894" width="13.7109375" customWidth="1"/>
    <col min="6895" max="6898" width="9.28515625" customWidth="1"/>
    <col min="6899" max="6899" width="30.710937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6922" max="7135" width="9.140625" customWidth="1"/>
    <col min="7136" max="7136" width="34" customWidth="1"/>
    <col min="7137" max="7137" width="11.28515625" customWidth="1"/>
    <col min="7138" max="7138" width="11" customWidth="1"/>
    <col min="7139" max="7145" width="9.140625" customWidth="1"/>
    <col min="7146" max="7147" width="10.7109375" customWidth="1"/>
    <col min="7148" max="7148" width="9.140625" customWidth="1"/>
    <col min="7149" max="7149" width="11.5703125" customWidth="1"/>
    <col min="7150" max="7150" width="13.7109375" customWidth="1"/>
    <col min="7151" max="7154" width="9.28515625" customWidth="1"/>
    <col min="7155" max="7155" width="30.710937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178" max="7391" width="9.140625" customWidth="1"/>
    <col min="7392" max="7392" width="34" customWidth="1"/>
    <col min="7393" max="7393" width="11.28515625" customWidth="1"/>
    <col min="7394" max="7394" width="11" customWidth="1"/>
    <col min="7395" max="7401" width="9.140625" customWidth="1"/>
    <col min="7402" max="7403" width="10.7109375" customWidth="1"/>
    <col min="7404" max="7404" width="9.140625" customWidth="1"/>
    <col min="7405" max="7405" width="11.5703125" customWidth="1"/>
    <col min="7406" max="7406" width="13.7109375" customWidth="1"/>
    <col min="7407" max="7410" width="9.28515625" customWidth="1"/>
    <col min="7411" max="7411" width="30.710937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434" max="7647" width="9.140625" customWidth="1"/>
    <col min="7648" max="7648" width="34" customWidth="1"/>
    <col min="7649" max="7649" width="11.28515625" customWidth="1"/>
    <col min="7650" max="7650" width="11" customWidth="1"/>
    <col min="7651" max="7657" width="9.140625" customWidth="1"/>
    <col min="7658" max="7659" width="10.7109375" customWidth="1"/>
    <col min="7660" max="7660" width="9.140625" customWidth="1"/>
    <col min="7661" max="7661" width="11.5703125" customWidth="1"/>
    <col min="7662" max="7662" width="13.7109375" customWidth="1"/>
    <col min="7663" max="7666" width="9.28515625" customWidth="1"/>
    <col min="7667" max="7667" width="30.710937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690" max="7903" width="9.140625" customWidth="1"/>
    <col min="7904" max="7904" width="34" customWidth="1"/>
    <col min="7905" max="7905" width="11.28515625" customWidth="1"/>
    <col min="7906" max="7906" width="11" customWidth="1"/>
    <col min="7907" max="7913" width="9.140625" customWidth="1"/>
    <col min="7914" max="7915" width="10.7109375" customWidth="1"/>
    <col min="7916" max="7916" width="9.140625" customWidth="1"/>
    <col min="7917" max="7917" width="11.5703125" customWidth="1"/>
    <col min="7918" max="7918" width="13.7109375" customWidth="1"/>
    <col min="7919" max="7922" width="9.28515625" customWidth="1"/>
    <col min="7923" max="7923" width="30.710937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7946" max="8159" width="9.140625" customWidth="1"/>
    <col min="8160" max="8160" width="34" customWidth="1"/>
    <col min="8161" max="8161" width="11.28515625" customWidth="1"/>
    <col min="8162" max="8162" width="11" customWidth="1"/>
    <col min="8163" max="8169" width="9.140625" customWidth="1"/>
    <col min="8170" max="8171" width="10.7109375" customWidth="1"/>
    <col min="8172" max="8172" width="9.140625" customWidth="1"/>
    <col min="8173" max="8173" width="11.5703125" customWidth="1"/>
    <col min="8174" max="8174" width="13.7109375" customWidth="1"/>
    <col min="8175" max="8178" width="9.28515625" customWidth="1"/>
    <col min="8179" max="8179" width="30.710937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202" max="8415" width="9.140625" customWidth="1"/>
    <col min="8416" max="8416" width="34" customWidth="1"/>
    <col min="8417" max="8417" width="11.28515625" customWidth="1"/>
    <col min="8418" max="8418" width="11" customWidth="1"/>
    <col min="8419" max="8425" width="9.140625" customWidth="1"/>
    <col min="8426" max="8427" width="10.7109375" customWidth="1"/>
    <col min="8428" max="8428" width="9.140625" customWidth="1"/>
    <col min="8429" max="8429" width="11.5703125" customWidth="1"/>
    <col min="8430" max="8430" width="13.7109375" customWidth="1"/>
    <col min="8431" max="8434" width="9.28515625" customWidth="1"/>
    <col min="8435" max="8435" width="30.710937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458" max="8671" width="9.140625" customWidth="1"/>
    <col min="8672" max="8672" width="34" customWidth="1"/>
    <col min="8673" max="8673" width="11.28515625" customWidth="1"/>
    <col min="8674" max="8674" width="11" customWidth="1"/>
    <col min="8675" max="8681" width="9.140625" customWidth="1"/>
    <col min="8682" max="8683" width="10.7109375" customWidth="1"/>
    <col min="8684" max="8684" width="9.140625" customWidth="1"/>
    <col min="8685" max="8685" width="11.5703125" customWidth="1"/>
    <col min="8686" max="8686" width="13.7109375" customWidth="1"/>
    <col min="8687" max="8690" width="9.28515625" customWidth="1"/>
    <col min="8691" max="8691" width="30.710937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714" max="8927" width="9.140625" customWidth="1"/>
    <col min="8928" max="8928" width="34" customWidth="1"/>
    <col min="8929" max="8929" width="11.28515625" customWidth="1"/>
    <col min="8930" max="8930" width="11" customWidth="1"/>
    <col min="8931" max="8937" width="9.140625" customWidth="1"/>
    <col min="8938" max="8939" width="10.7109375" customWidth="1"/>
    <col min="8940" max="8940" width="9.140625" customWidth="1"/>
    <col min="8941" max="8941" width="11.5703125" customWidth="1"/>
    <col min="8942" max="8942" width="13.7109375" customWidth="1"/>
    <col min="8943" max="8946" width="9.28515625" customWidth="1"/>
    <col min="8947" max="8947" width="30.710937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8970" max="9183" width="9.140625" customWidth="1"/>
    <col min="9184" max="9184" width="34" customWidth="1"/>
    <col min="9185" max="9185" width="11.28515625" customWidth="1"/>
    <col min="9186" max="9186" width="11" customWidth="1"/>
    <col min="9187" max="9193" width="9.140625" customWidth="1"/>
    <col min="9194" max="9195" width="10.7109375" customWidth="1"/>
    <col min="9196" max="9196" width="9.140625" customWidth="1"/>
    <col min="9197" max="9197" width="11.5703125" customWidth="1"/>
    <col min="9198" max="9198" width="13.7109375" customWidth="1"/>
    <col min="9199" max="9202" width="9.28515625" customWidth="1"/>
    <col min="9203" max="9203" width="30.710937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226" max="9439" width="9.140625" customWidth="1"/>
    <col min="9440" max="9440" width="34" customWidth="1"/>
    <col min="9441" max="9441" width="11.28515625" customWidth="1"/>
    <col min="9442" max="9442" width="11" customWidth="1"/>
    <col min="9443" max="9449" width="9.140625" customWidth="1"/>
    <col min="9450" max="9451" width="10.7109375" customWidth="1"/>
    <col min="9452" max="9452" width="9.140625" customWidth="1"/>
    <col min="9453" max="9453" width="11.5703125" customWidth="1"/>
    <col min="9454" max="9454" width="13.7109375" customWidth="1"/>
    <col min="9455" max="9458" width="9.28515625" customWidth="1"/>
    <col min="9459" max="9459" width="30.710937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482" max="9695" width="9.140625" customWidth="1"/>
    <col min="9696" max="9696" width="34" customWidth="1"/>
    <col min="9697" max="9697" width="11.28515625" customWidth="1"/>
    <col min="9698" max="9698" width="11" customWidth="1"/>
    <col min="9699" max="9705" width="9.140625" customWidth="1"/>
    <col min="9706" max="9707" width="10.7109375" customWidth="1"/>
    <col min="9708" max="9708" width="9.140625" customWidth="1"/>
    <col min="9709" max="9709" width="11.5703125" customWidth="1"/>
    <col min="9710" max="9710" width="13.7109375" customWidth="1"/>
    <col min="9711" max="9714" width="9.28515625" customWidth="1"/>
    <col min="9715" max="9715" width="30.710937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738" max="9951" width="9.140625" customWidth="1"/>
    <col min="9952" max="9952" width="34" customWidth="1"/>
    <col min="9953" max="9953" width="11.28515625" customWidth="1"/>
    <col min="9954" max="9954" width="11" customWidth="1"/>
    <col min="9955" max="9961" width="9.140625" customWidth="1"/>
    <col min="9962" max="9963" width="10.7109375" customWidth="1"/>
    <col min="9964" max="9964" width="9.140625" customWidth="1"/>
    <col min="9965" max="9965" width="11.5703125" customWidth="1"/>
    <col min="9966" max="9966" width="13.7109375" customWidth="1"/>
    <col min="9967" max="9970" width="9.28515625" customWidth="1"/>
    <col min="9971" max="9971" width="30.710937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9994" max="10207" width="9.140625" customWidth="1"/>
    <col min="10208" max="10208" width="34" customWidth="1"/>
    <col min="10209" max="10209" width="11.28515625" customWidth="1"/>
    <col min="10210" max="10210" width="11" customWidth="1"/>
    <col min="10211" max="10217" width="9.140625" customWidth="1"/>
    <col min="10218" max="10219" width="10.7109375" customWidth="1"/>
    <col min="10220" max="10220" width="9.140625" customWidth="1"/>
    <col min="10221" max="10221" width="11.5703125" customWidth="1"/>
    <col min="10222" max="10222" width="13.7109375" customWidth="1"/>
    <col min="10223" max="10226" width="9.28515625" customWidth="1"/>
    <col min="10227" max="10227" width="30.710937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250" max="10463" width="9.140625" customWidth="1"/>
    <col min="10464" max="10464" width="34" customWidth="1"/>
    <col min="10465" max="10465" width="11.28515625" customWidth="1"/>
    <col min="10466" max="10466" width="11" customWidth="1"/>
    <col min="10467" max="10473" width="9.140625" customWidth="1"/>
    <col min="10474" max="10475" width="10.7109375" customWidth="1"/>
    <col min="10476" max="10476" width="9.140625" customWidth="1"/>
    <col min="10477" max="10477" width="11.5703125" customWidth="1"/>
    <col min="10478" max="10478" width="13.7109375" customWidth="1"/>
    <col min="10479" max="10482" width="9.28515625" customWidth="1"/>
    <col min="10483" max="10483" width="30.710937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506" max="10719" width="9.140625" customWidth="1"/>
    <col min="10720" max="10720" width="34" customWidth="1"/>
    <col min="10721" max="10721" width="11.28515625" customWidth="1"/>
    <col min="10722" max="10722" width="11" customWidth="1"/>
    <col min="10723" max="10729" width="9.140625" customWidth="1"/>
    <col min="10730" max="10731" width="10.7109375" customWidth="1"/>
    <col min="10732" max="10732" width="9.140625" customWidth="1"/>
    <col min="10733" max="10733" width="11.5703125" customWidth="1"/>
    <col min="10734" max="10734" width="13.7109375" customWidth="1"/>
    <col min="10735" max="10738" width="9.28515625" customWidth="1"/>
    <col min="10739" max="10739" width="30.710937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762" max="10975" width="9.140625" customWidth="1"/>
    <col min="10976" max="10976" width="34" customWidth="1"/>
    <col min="10977" max="10977" width="11.28515625" customWidth="1"/>
    <col min="10978" max="10978" width="11" customWidth="1"/>
    <col min="10979" max="10985" width="9.140625" customWidth="1"/>
    <col min="10986" max="10987" width="10.7109375" customWidth="1"/>
    <col min="10988" max="10988" width="9.140625" customWidth="1"/>
    <col min="10989" max="10989" width="11.5703125" customWidth="1"/>
    <col min="10990" max="10990" width="13.7109375" customWidth="1"/>
    <col min="10991" max="10994" width="9.28515625" customWidth="1"/>
    <col min="10995" max="10995" width="30.710937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018" max="11231" width="9.140625" customWidth="1"/>
    <col min="11232" max="11232" width="34" customWidth="1"/>
    <col min="11233" max="11233" width="11.28515625" customWidth="1"/>
    <col min="11234" max="11234" width="11" customWidth="1"/>
    <col min="11235" max="11241" width="9.140625" customWidth="1"/>
    <col min="11242" max="11243" width="10.7109375" customWidth="1"/>
    <col min="11244" max="11244" width="9.140625" customWidth="1"/>
    <col min="11245" max="11245" width="11.5703125" customWidth="1"/>
    <col min="11246" max="11246" width="13.7109375" customWidth="1"/>
    <col min="11247" max="11250" width="9.28515625" customWidth="1"/>
    <col min="11251" max="11251" width="30.710937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274" max="11487" width="9.140625" customWidth="1"/>
    <col min="11488" max="11488" width="34" customWidth="1"/>
    <col min="11489" max="11489" width="11.28515625" customWidth="1"/>
    <col min="11490" max="11490" width="11" customWidth="1"/>
    <col min="11491" max="11497" width="9.140625" customWidth="1"/>
    <col min="11498" max="11499" width="10.7109375" customWidth="1"/>
    <col min="11500" max="11500" width="9.140625" customWidth="1"/>
    <col min="11501" max="11501" width="11.5703125" customWidth="1"/>
    <col min="11502" max="11502" width="13.7109375" customWidth="1"/>
    <col min="11503" max="11506" width="9.28515625" customWidth="1"/>
    <col min="11507" max="11507" width="30.710937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530" max="11743" width="9.140625" customWidth="1"/>
    <col min="11744" max="11744" width="34" customWidth="1"/>
    <col min="11745" max="11745" width="11.28515625" customWidth="1"/>
    <col min="11746" max="11746" width="11" customWidth="1"/>
    <col min="11747" max="11753" width="9.140625" customWidth="1"/>
    <col min="11754" max="11755" width="10.7109375" customWidth="1"/>
    <col min="11756" max="11756" width="9.140625" customWidth="1"/>
    <col min="11757" max="11757" width="11.5703125" customWidth="1"/>
    <col min="11758" max="11758" width="13.7109375" customWidth="1"/>
    <col min="11759" max="11762" width="9.28515625" customWidth="1"/>
    <col min="11763" max="11763" width="30.710937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1786" max="11999" width="9.140625" customWidth="1"/>
    <col min="12000" max="12000" width="34" customWidth="1"/>
    <col min="12001" max="12001" width="11.28515625" customWidth="1"/>
    <col min="12002" max="12002" width="11" customWidth="1"/>
    <col min="12003" max="12009" width="9.140625" customWidth="1"/>
    <col min="12010" max="12011" width="10.7109375" customWidth="1"/>
    <col min="12012" max="12012" width="9.140625" customWidth="1"/>
    <col min="12013" max="12013" width="11.5703125" customWidth="1"/>
    <col min="12014" max="12014" width="13.7109375" customWidth="1"/>
    <col min="12015" max="12018" width="9.28515625" customWidth="1"/>
    <col min="12019" max="12019" width="30.710937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042" max="12255" width="9.140625" customWidth="1"/>
    <col min="12256" max="12256" width="34" customWidth="1"/>
    <col min="12257" max="12257" width="11.28515625" customWidth="1"/>
    <col min="12258" max="12258" width="11" customWidth="1"/>
    <col min="12259" max="12265" width="9.140625" customWidth="1"/>
    <col min="12266" max="12267" width="10.7109375" customWidth="1"/>
    <col min="12268" max="12268" width="9.140625" customWidth="1"/>
    <col min="12269" max="12269" width="11.5703125" customWidth="1"/>
    <col min="12270" max="12270" width="13.7109375" customWidth="1"/>
    <col min="12271" max="12274" width="9.28515625" customWidth="1"/>
    <col min="12275" max="12275" width="30.710937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298" max="12511" width="9.140625" customWidth="1"/>
    <col min="12512" max="12512" width="34" customWidth="1"/>
    <col min="12513" max="12513" width="11.28515625" customWidth="1"/>
    <col min="12514" max="12514" width="11" customWidth="1"/>
    <col min="12515" max="12521" width="9.140625" customWidth="1"/>
    <col min="12522" max="12523" width="10.7109375" customWidth="1"/>
    <col min="12524" max="12524" width="9.140625" customWidth="1"/>
    <col min="12525" max="12525" width="11.5703125" customWidth="1"/>
    <col min="12526" max="12526" width="13.7109375" customWidth="1"/>
    <col min="12527" max="12530" width="9.28515625" customWidth="1"/>
    <col min="12531" max="12531" width="30.710937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554" max="12767" width="9.140625" customWidth="1"/>
    <col min="12768" max="12768" width="34" customWidth="1"/>
    <col min="12769" max="12769" width="11.28515625" customWidth="1"/>
    <col min="12770" max="12770" width="11" customWidth="1"/>
    <col min="12771" max="12777" width="9.140625" customWidth="1"/>
    <col min="12778" max="12779" width="10.7109375" customWidth="1"/>
    <col min="12780" max="12780" width="9.140625" customWidth="1"/>
    <col min="12781" max="12781" width="11.5703125" customWidth="1"/>
    <col min="12782" max="12782" width="13.7109375" customWidth="1"/>
    <col min="12783" max="12786" width="9.28515625" customWidth="1"/>
    <col min="12787" max="12787" width="30.710937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2810" max="13023" width="9.140625" customWidth="1"/>
    <col min="13024" max="13024" width="34" customWidth="1"/>
    <col min="13025" max="13025" width="11.28515625" customWidth="1"/>
    <col min="13026" max="13026" width="11" customWidth="1"/>
    <col min="13027" max="13033" width="9.140625" customWidth="1"/>
    <col min="13034" max="13035" width="10.7109375" customWidth="1"/>
    <col min="13036" max="13036" width="9.140625" customWidth="1"/>
    <col min="13037" max="13037" width="11.5703125" customWidth="1"/>
    <col min="13038" max="13038" width="13.7109375" customWidth="1"/>
    <col min="13039" max="13042" width="9.28515625" customWidth="1"/>
    <col min="13043" max="13043" width="30.710937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066" max="13279" width="9.140625" customWidth="1"/>
    <col min="13280" max="13280" width="34" customWidth="1"/>
    <col min="13281" max="13281" width="11.28515625" customWidth="1"/>
    <col min="13282" max="13282" width="11" customWidth="1"/>
    <col min="13283" max="13289" width="9.140625" customWidth="1"/>
    <col min="13290" max="13291" width="10.7109375" customWidth="1"/>
    <col min="13292" max="13292" width="9.140625" customWidth="1"/>
    <col min="13293" max="13293" width="11.5703125" customWidth="1"/>
    <col min="13294" max="13294" width="13.7109375" customWidth="1"/>
    <col min="13295" max="13298" width="9.28515625" customWidth="1"/>
    <col min="13299" max="13299" width="30.710937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322" max="13535" width="9.140625" customWidth="1"/>
    <col min="13536" max="13536" width="34" customWidth="1"/>
    <col min="13537" max="13537" width="11.28515625" customWidth="1"/>
    <col min="13538" max="13538" width="11" customWidth="1"/>
    <col min="13539" max="13545" width="9.140625" customWidth="1"/>
    <col min="13546" max="13547" width="10.7109375" customWidth="1"/>
    <col min="13548" max="13548" width="9.140625" customWidth="1"/>
    <col min="13549" max="13549" width="11.5703125" customWidth="1"/>
    <col min="13550" max="13550" width="13.7109375" customWidth="1"/>
    <col min="13551" max="13554" width="9.28515625" customWidth="1"/>
    <col min="13555" max="13555" width="30.710937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578" max="13791" width="9.140625" customWidth="1"/>
    <col min="13792" max="13792" width="34" customWidth="1"/>
    <col min="13793" max="13793" width="11.28515625" customWidth="1"/>
    <col min="13794" max="13794" width="11" customWidth="1"/>
    <col min="13795" max="13801" width="9.140625" customWidth="1"/>
    <col min="13802" max="13803" width="10.7109375" customWidth="1"/>
    <col min="13804" max="13804" width="9.140625" customWidth="1"/>
    <col min="13805" max="13805" width="11.5703125" customWidth="1"/>
    <col min="13806" max="13806" width="13.7109375" customWidth="1"/>
    <col min="13807" max="13810" width="9.28515625" customWidth="1"/>
    <col min="13811" max="13811" width="30.710937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3834" max="14047" width="9.140625" customWidth="1"/>
    <col min="14048" max="14048" width="34" customWidth="1"/>
    <col min="14049" max="14049" width="11.28515625" customWidth="1"/>
    <col min="14050" max="14050" width="11" customWidth="1"/>
    <col min="14051" max="14057" width="9.140625" customWidth="1"/>
    <col min="14058" max="14059" width="10.7109375" customWidth="1"/>
    <col min="14060" max="14060" width="9.140625" customWidth="1"/>
    <col min="14061" max="14061" width="11.5703125" customWidth="1"/>
    <col min="14062" max="14062" width="13.7109375" customWidth="1"/>
    <col min="14063" max="14066" width="9.28515625" customWidth="1"/>
    <col min="14067" max="14067" width="30.710937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090" max="14303" width="9.140625" customWidth="1"/>
    <col min="14304" max="14304" width="34" customWidth="1"/>
    <col min="14305" max="14305" width="11.28515625" customWidth="1"/>
    <col min="14306" max="14306" width="11" customWidth="1"/>
    <col min="14307" max="14313" width="9.140625" customWidth="1"/>
    <col min="14314" max="14315" width="10.7109375" customWidth="1"/>
    <col min="14316" max="14316" width="9.140625" customWidth="1"/>
    <col min="14317" max="14317" width="11.5703125" customWidth="1"/>
    <col min="14318" max="14318" width="13.7109375" customWidth="1"/>
    <col min="14319" max="14322" width="9.28515625" customWidth="1"/>
    <col min="14323" max="14323" width="30.710937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346" max="14559" width="9.140625" customWidth="1"/>
    <col min="14560" max="14560" width="34" customWidth="1"/>
    <col min="14561" max="14561" width="11.28515625" customWidth="1"/>
    <col min="14562" max="14562" width="11" customWidth="1"/>
    <col min="14563" max="14569" width="9.140625" customWidth="1"/>
    <col min="14570" max="14571" width="10.7109375" customWidth="1"/>
    <col min="14572" max="14572" width="9.140625" customWidth="1"/>
    <col min="14573" max="14573" width="11.5703125" customWidth="1"/>
    <col min="14574" max="14574" width="13.7109375" customWidth="1"/>
    <col min="14575" max="14578" width="9.28515625" customWidth="1"/>
    <col min="14579" max="14579" width="30.710937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602" max="14815" width="9.140625" customWidth="1"/>
    <col min="14816" max="14816" width="34" customWidth="1"/>
    <col min="14817" max="14817" width="11.28515625" customWidth="1"/>
    <col min="14818" max="14818" width="11" customWidth="1"/>
    <col min="14819" max="14825" width="9.140625" customWidth="1"/>
    <col min="14826" max="14827" width="10.7109375" customWidth="1"/>
    <col min="14828" max="14828" width="9.140625" customWidth="1"/>
    <col min="14829" max="14829" width="11.5703125" customWidth="1"/>
    <col min="14830" max="14830" width="13.7109375" customWidth="1"/>
    <col min="14831" max="14834" width="9.28515625" customWidth="1"/>
    <col min="14835" max="14835" width="30.710937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4858" max="15071" width="9.140625" customWidth="1"/>
    <col min="15072" max="15072" width="34" customWidth="1"/>
    <col min="15073" max="15073" width="11.28515625" customWidth="1"/>
    <col min="15074" max="15074" width="11" customWidth="1"/>
    <col min="15075" max="15081" width="9.140625" customWidth="1"/>
    <col min="15082" max="15083" width="10.7109375" customWidth="1"/>
    <col min="15084" max="15084" width="9.140625" customWidth="1"/>
    <col min="15085" max="15085" width="11.5703125" customWidth="1"/>
    <col min="15086" max="15086" width="13.7109375" customWidth="1"/>
    <col min="15087" max="15090" width="9.28515625" customWidth="1"/>
    <col min="15091" max="15091" width="30.710937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114" max="15327" width="9.140625" customWidth="1"/>
    <col min="15328" max="15328" width="34" customWidth="1"/>
    <col min="15329" max="15329" width="11.28515625" customWidth="1"/>
    <col min="15330" max="15330" width="11" customWidth="1"/>
    <col min="15331" max="15337" width="9.140625" customWidth="1"/>
    <col min="15338" max="15339" width="10.7109375" customWidth="1"/>
    <col min="15340" max="15340" width="9.140625" customWidth="1"/>
    <col min="15341" max="15341" width="11.5703125" customWidth="1"/>
    <col min="15342" max="15342" width="13.7109375" customWidth="1"/>
    <col min="15343" max="15346" width="9.28515625" customWidth="1"/>
    <col min="15347" max="15347" width="30.710937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370" max="15583" width="9.140625" customWidth="1"/>
    <col min="15584" max="15584" width="34" customWidth="1"/>
    <col min="15585" max="15585" width="11.28515625" customWidth="1"/>
    <col min="15586" max="15586" width="11" customWidth="1"/>
    <col min="15587" max="15593" width="9.140625" customWidth="1"/>
    <col min="15594" max="15595" width="10.7109375" customWidth="1"/>
    <col min="15596" max="15596" width="9.140625" customWidth="1"/>
    <col min="15597" max="15597" width="11.5703125" customWidth="1"/>
    <col min="15598" max="15598" width="13.7109375" customWidth="1"/>
    <col min="15599" max="15602" width="9.28515625" customWidth="1"/>
    <col min="15603" max="15603" width="30.710937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626" max="15839" width="9.140625" customWidth="1"/>
    <col min="15840" max="15840" width="34" customWidth="1"/>
    <col min="15841" max="15841" width="11.28515625" customWidth="1"/>
    <col min="15842" max="15842" width="11" customWidth="1"/>
    <col min="15843" max="15849" width="9.140625" customWidth="1"/>
    <col min="15850" max="15851" width="10.7109375" customWidth="1"/>
    <col min="15852" max="15852" width="9.140625" customWidth="1"/>
    <col min="15853" max="15853" width="11.5703125" customWidth="1"/>
    <col min="15854" max="15854" width="13.7109375" customWidth="1"/>
    <col min="15855" max="15858" width="9.28515625" customWidth="1"/>
    <col min="15859" max="15859" width="30.710937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5882" max="16095" width="9.140625" customWidth="1"/>
    <col min="16096" max="16096" width="34" customWidth="1"/>
    <col min="16097" max="16097" width="11.28515625" customWidth="1"/>
    <col min="16098" max="16098" width="11" customWidth="1"/>
    <col min="16099" max="16105" width="9.140625" customWidth="1"/>
    <col min="16106" max="16107" width="10.7109375" customWidth="1"/>
    <col min="16108" max="16108" width="9.140625" customWidth="1"/>
    <col min="16109" max="16109" width="11.5703125" customWidth="1"/>
    <col min="16110" max="16110" width="13.7109375" customWidth="1"/>
    <col min="16111" max="16114" width="9.28515625" customWidth="1"/>
    <col min="16115" max="16115" width="30.710937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138" max="16351" width="9.140625" customWidth="1"/>
    <col min="16352" max="16352" width="34" customWidth="1"/>
    <col min="16353" max="16353" width="11.28515625" customWidth="1"/>
    <col min="16354" max="16354" width="11" customWidth="1"/>
    <col min="16355" max="16361" width="9.140625" customWidth="1"/>
    <col min="16362" max="16363" width="10.7109375" customWidth="1"/>
    <col min="16364" max="16364" width="9.140625" customWidth="1"/>
    <col min="16365" max="16365" width="11.5703125" customWidth="1"/>
    <col min="16366" max="16366" width="13.7109375" customWidth="1"/>
    <col min="16367" max="16370" width="9.28515625" customWidth="1"/>
    <col min="16371" max="16371" width="30.710937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7.25" customHeight="1" thickBot="1">
      <c r="A2" s="2" t="s">
        <v>51</v>
      </c>
      <c r="B2" s="296" t="s">
        <v>202</v>
      </c>
      <c r="C2" s="297"/>
      <c r="D2" s="297"/>
      <c r="E2" s="297"/>
      <c r="F2" s="297"/>
    </row>
    <row r="3" spans="1:9" ht="17.25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98" t="s">
        <v>2</v>
      </c>
      <c r="F3" s="29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300"/>
      <c r="E6" s="300"/>
      <c r="F6" s="300"/>
      <c r="G6" s="300">
        <v>0</v>
      </c>
      <c r="H6" s="300"/>
      <c r="I6" s="301"/>
    </row>
    <row r="7" spans="1:9" ht="34.15" customHeight="1">
      <c r="A7" s="267"/>
      <c r="B7" s="190" t="s">
        <v>180</v>
      </c>
      <c r="C7" s="185" t="s">
        <v>123</v>
      </c>
      <c r="D7" s="172"/>
      <c r="E7" s="172"/>
      <c r="F7" s="172"/>
      <c r="G7" s="172">
        <v>0</v>
      </c>
      <c r="H7" s="172"/>
      <c r="I7" s="277"/>
    </row>
    <row r="8" spans="1:9" ht="34.15" customHeight="1">
      <c r="A8" s="267"/>
      <c r="B8" s="270" t="s">
        <v>179</v>
      </c>
      <c r="C8" s="185" t="s">
        <v>123</v>
      </c>
      <c r="D8" s="172"/>
      <c r="E8" s="172"/>
      <c r="F8" s="172"/>
      <c r="G8" s="172">
        <v>0</v>
      </c>
      <c r="H8" s="172"/>
      <c r="I8" s="277"/>
    </row>
    <row r="9" spans="1:9" ht="26.45" customHeight="1">
      <c r="A9" s="271"/>
      <c r="B9" s="190" t="s">
        <v>178</v>
      </c>
      <c r="C9" s="185" t="s">
        <v>3</v>
      </c>
      <c r="D9" s="172"/>
      <c r="E9" s="172"/>
      <c r="F9" s="172"/>
      <c r="G9" s="172">
        <v>0</v>
      </c>
      <c r="H9" s="172"/>
      <c r="I9" s="277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72"/>
      <c r="E10" s="172"/>
      <c r="F10" s="172"/>
      <c r="G10" s="172">
        <v>0</v>
      </c>
      <c r="H10" s="172"/>
      <c r="I10" s="277"/>
    </row>
    <row r="11" spans="1:9">
      <c r="A11" s="272" t="s">
        <v>174</v>
      </c>
      <c r="B11" s="190" t="s">
        <v>175</v>
      </c>
      <c r="C11" s="185" t="s">
        <v>174</v>
      </c>
      <c r="D11" s="172"/>
      <c r="E11" s="172"/>
      <c r="F11" s="172"/>
      <c r="G11" s="172">
        <v>0</v>
      </c>
      <c r="H11" s="172"/>
      <c r="I11" s="277"/>
    </row>
    <row r="12" spans="1:9">
      <c r="A12" s="272" t="s">
        <v>172</v>
      </c>
      <c r="B12" s="190" t="s">
        <v>173</v>
      </c>
      <c r="C12" s="185" t="s">
        <v>172</v>
      </c>
      <c r="D12" s="172"/>
      <c r="E12" s="172"/>
      <c r="F12" s="172"/>
      <c r="G12" s="172">
        <v>0</v>
      </c>
      <c r="H12" s="172"/>
      <c r="I12" s="277"/>
    </row>
    <row r="13" spans="1:9">
      <c r="A13" s="272" t="s">
        <v>171</v>
      </c>
      <c r="B13" s="190" t="s">
        <v>170</v>
      </c>
      <c r="C13" s="185" t="s">
        <v>123</v>
      </c>
      <c r="D13" s="172"/>
      <c r="E13" s="172"/>
      <c r="F13" s="172"/>
      <c r="G13" s="172">
        <v>0</v>
      </c>
      <c r="H13" s="172"/>
      <c r="I13" s="277"/>
    </row>
    <row r="14" spans="1:9">
      <c r="A14" s="273" t="s">
        <v>12</v>
      </c>
      <c r="B14" s="274" t="s">
        <v>13</v>
      </c>
      <c r="C14" s="195" t="s">
        <v>123</v>
      </c>
      <c r="D14" s="172"/>
      <c r="E14" s="172"/>
      <c r="F14" s="172"/>
      <c r="G14" s="172">
        <v>0</v>
      </c>
      <c r="H14" s="172"/>
      <c r="I14" s="277"/>
    </row>
    <row r="15" spans="1:9" ht="31.5">
      <c r="A15" s="272" t="s">
        <v>169</v>
      </c>
      <c r="B15" s="190" t="s">
        <v>168</v>
      </c>
      <c r="C15" s="185" t="s">
        <v>126</v>
      </c>
      <c r="D15" s="172"/>
      <c r="E15" s="172"/>
      <c r="F15" s="172"/>
      <c r="G15" s="172">
        <v>0</v>
      </c>
      <c r="H15" s="172"/>
      <c r="I15" s="277"/>
    </row>
    <row r="16" spans="1:9">
      <c r="A16" s="272" t="s">
        <v>167</v>
      </c>
      <c r="B16" s="190" t="s">
        <v>166</v>
      </c>
      <c r="C16" s="185" t="s">
        <v>24</v>
      </c>
      <c r="D16" s="172"/>
      <c r="E16" s="172"/>
      <c r="F16" s="172"/>
      <c r="G16" s="172">
        <v>0</v>
      </c>
      <c r="H16" s="172"/>
      <c r="I16" s="277"/>
    </row>
    <row r="17" spans="1:9" ht="24.6" customHeight="1">
      <c r="A17" s="272" t="s">
        <v>165</v>
      </c>
      <c r="B17" s="190" t="s">
        <v>164</v>
      </c>
      <c r="C17" s="185"/>
      <c r="D17" s="172"/>
      <c r="E17" s="172"/>
      <c r="F17" s="172"/>
      <c r="G17" s="172">
        <v>0</v>
      </c>
      <c r="H17" s="172"/>
      <c r="I17" s="277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72"/>
      <c r="E20" s="172"/>
      <c r="F20" s="172"/>
      <c r="G20" s="172">
        <v>0</v>
      </c>
      <c r="H20" s="172"/>
      <c r="I20" s="277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72"/>
      <c r="E21" s="172"/>
      <c r="F21" s="172"/>
      <c r="G21" s="172">
        <v>0</v>
      </c>
      <c r="H21" s="172"/>
      <c r="I21" s="277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72"/>
      <c r="E22" s="172"/>
      <c r="F22" s="172"/>
      <c r="G22" s="172">
        <v>0</v>
      </c>
      <c r="H22" s="172"/>
      <c r="I22" s="277"/>
    </row>
    <row r="23" spans="1:9" s="201" customFormat="1" ht="43.9" customHeight="1">
      <c r="A23" s="276"/>
      <c r="B23" s="779" t="s">
        <v>156</v>
      </c>
      <c r="C23" s="185" t="s">
        <v>126</v>
      </c>
      <c r="D23" s="172"/>
      <c r="E23" s="172"/>
      <c r="F23" s="172"/>
      <c r="G23" s="172">
        <v>0</v>
      </c>
      <c r="H23" s="172"/>
      <c r="I23" s="277"/>
    </row>
    <row r="24" spans="1:9" ht="31.5">
      <c r="A24" s="272" t="s">
        <v>155</v>
      </c>
      <c r="B24" s="190" t="s">
        <v>154</v>
      </c>
      <c r="C24" s="186" t="s">
        <v>112</v>
      </c>
      <c r="D24" s="172"/>
      <c r="E24" s="172"/>
      <c r="F24" s="172"/>
      <c r="G24" s="172">
        <v>0</v>
      </c>
      <c r="H24" s="172"/>
      <c r="I24" s="277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f>H25+I25</f>
        <v>1191</v>
      </c>
      <c r="H25" s="172">
        <f>H26+H27+H28</f>
        <v>0</v>
      </c>
      <c r="I25" s="303">
        <f>I26+I27+I28</f>
        <v>1191</v>
      </c>
    </row>
    <row r="26" spans="1:9" ht="31.5">
      <c r="A26" s="278"/>
      <c r="B26" s="270" t="s">
        <v>151</v>
      </c>
      <c r="C26" s="185" t="s">
        <v>123</v>
      </c>
      <c r="D26" s="172"/>
      <c r="E26" s="172"/>
      <c r="F26" s="172"/>
      <c r="G26" s="172">
        <v>0</v>
      </c>
      <c r="H26" s="172"/>
      <c r="I26" s="277"/>
    </row>
    <row r="27" spans="1:9" ht="83.45" customHeight="1">
      <c r="A27" s="278"/>
      <c r="B27" s="270" t="s">
        <v>150</v>
      </c>
      <c r="C27" s="185" t="s">
        <v>123</v>
      </c>
      <c r="D27" s="172"/>
      <c r="E27" s="172"/>
      <c r="F27" s="172"/>
      <c r="G27" s="180">
        <f>H27+I27</f>
        <v>1191</v>
      </c>
      <c r="H27" s="172"/>
      <c r="I27" s="269">
        <v>1191</v>
      </c>
    </row>
    <row r="28" spans="1:9" ht="78.75">
      <c r="A28" s="276"/>
      <c r="B28" s="270" t="s">
        <v>149</v>
      </c>
      <c r="C28" s="185" t="s">
        <v>123</v>
      </c>
      <c r="D28" s="172"/>
      <c r="E28" s="172"/>
      <c r="F28" s="172"/>
      <c r="G28" s="172">
        <v>0</v>
      </c>
      <c r="H28" s="172"/>
      <c r="I28" s="277"/>
    </row>
    <row r="29" spans="1:9" ht="25.5" customHeight="1">
      <c r="A29" s="279" t="s">
        <v>148</v>
      </c>
      <c r="B29" s="190" t="s">
        <v>147</v>
      </c>
      <c r="C29" s="185" t="s">
        <v>126</v>
      </c>
      <c r="D29" s="172"/>
      <c r="E29" s="172"/>
      <c r="F29" s="172"/>
      <c r="G29" s="172">
        <v>0</v>
      </c>
      <c r="H29" s="172"/>
      <c r="I29" s="277"/>
    </row>
    <row r="30" spans="1:9" ht="51" customHeight="1">
      <c r="A30" s="279"/>
      <c r="B30" s="190" t="s">
        <v>146</v>
      </c>
      <c r="C30" s="185" t="s">
        <v>126</v>
      </c>
      <c r="D30" s="172"/>
      <c r="E30" s="172"/>
      <c r="F30" s="172"/>
      <c r="G30" s="172">
        <v>0</v>
      </c>
      <c r="H30" s="172"/>
      <c r="I30" s="277"/>
    </row>
    <row r="31" spans="1:9">
      <c r="A31" s="279"/>
      <c r="B31" s="280" t="s">
        <v>145</v>
      </c>
      <c r="C31" s="185" t="s">
        <v>123</v>
      </c>
      <c r="D31" s="180">
        <v>900</v>
      </c>
      <c r="E31" s="172"/>
      <c r="F31" s="172"/>
      <c r="G31" s="172">
        <v>0</v>
      </c>
      <c r="H31" s="172"/>
      <c r="I31" s="277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72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72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72"/>
      <c r="E35" s="172"/>
      <c r="F35" s="172"/>
      <c r="G35" s="172">
        <v>0</v>
      </c>
      <c r="H35" s="172"/>
      <c r="I35" s="277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72"/>
      <c r="E36" s="172"/>
      <c r="F36" s="172"/>
      <c r="G36" s="172">
        <v>0</v>
      </c>
      <c r="H36" s="172"/>
      <c r="I36" s="277"/>
    </row>
    <row r="37" spans="1:11">
      <c r="A37" s="273" t="s">
        <v>24</v>
      </c>
      <c r="B37" s="274" t="s">
        <v>25</v>
      </c>
      <c r="C37" s="195" t="s">
        <v>24</v>
      </c>
      <c r="D37" s="172"/>
      <c r="E37" s="172"/>
      <c r="F37" s="172"/>
      <c r="G37" s="172">
        <v>0</v>
      </c>
      <c r="H37" s="172"/>
      <c r="I37" s="277"/>
    </row>
    <row r="38" spans="1:11">
      <c r="A38" s="273" t="s">
        <v>139</v>
      </c>
      <c r="B38" s="274" t="s">
        <v>27</v>
      </c>
      <c r="C38" s="195" t="s">
        <v>139</v>
      </c>
      <c r="D38" s="172"/>
      <c r="E38" s="172"/>
      <c r="F38" s="172"/>
      <c r="G38" s="172">
        <v>0</v>
      </c>
      <c r="H38" s="172"/>
      <c r="I38" s="277"/>
    </row>
    <row r="39" spans="1:11">
      <c r="A39" s="272" t="s">
        <v>137</v>
      </c>
      <c r="B39" s="190" t="s">
        <v>138</v>
      </c>
      <c r="C39" s="185" t="s">
        <v>137</v>
      </c>
      <c r="D39" s="172"/>
      <c r="E39" s="172"/>
      <c r="F39" s="172"/>
      <c r="G39" s="172">
        <v>0</v>
      </c>
      <c r="H39" s="172"/>
      <c r="I39" s="277"/>
    </row>
    <row r="40" spans="1:11" ht="25.5" customHeight="1">
      <c r="A40" s="272" t="s">
        <v>135</v>
      </c>
      <c r="B40" s="190" t="s">
        <v>136</v>
      </c>
      <c r="C40" s="185" t="s">
        <v>135</v>
      </c>
      <c r="D40" s="268">
        <v>2415</v>
      </c>
      <c r="E40" s="172"/>
      <c r="F40" s="172"/>
      <c r="G40" s="172">
        <v>0</v>
      </c>
      <c r="H40" s="172"/>
      <c r="I40" s="277"/>
    </row>
    <row r="41" spans="1:11">
      <c r="A41" s="272" t="s">
        <v>134</v>
      </c>
      <c r="B41" s="190" t="s">
        <v>133</v>
      </c>
      <c r="C41" s="185" t="s">
        <v>123</v>
      </c>
      <c r="D41" s="172"/>
      <c r="E41" s="172"/>
      <c r="F41" s="172"/>
      <c r="G41" s="172">
        <v>0</v>
      </c>
      <c r="H41" s="172"/>
      <c r="I41" s="277"/>
      <c r="K41" s="201"/>
    </row>
    <row r="42" spans="1:11">
      <c r="A42" s="272" t="s">
        <v>132</v>
      </c>
      <c r="B42" s="190" t="s">
        <v>131</v>
      </c>
      <c r="C42" s="185" t="s">
        <v>123</v>
      </c>
      <c r="D42" s="172"/>
      <c r="E42" s="172"/>
      <c r="F42" s="172"/>
      <c r="G42" s="172">
        <v>0</v>
      </c>
      <c r="H42" s="172"/>
      <c r="I42" s="277"/>
    </row>
    <row r="43" spans="1:11">
      <c r="A43" s="272" t="s">
        <v>129</v>
      </c>
      <c r="B43" s="190" t="s">
        <v>130</v>
      </c>
      <c r="C43" s="185" t="s">
        <v>129</v>
      </c>
      <c r="D43" s="172"/>
      <c r="E43" s="172"/>
      <c r="F43" s="172"/>
      <c r="G43" s="172">
        <v>0</v>
      </c>
      <c r="H43" s="172"/>
      <c r="I43" s="277"/>
    </row>
    <row r="44" spans="1:11" ht="31.5">
      <c r="A44" s="191" t="s">
        <v>126</v>
      </c>
      <c r="B44" s="190" t="s">
        <v>128</v>
      </c>
      <c r="C44" s="185" t="s">
        <v>126</v>
      </c>
      <c r="D44" s="172"/>
      <c r="E44" s="172"/>
      <c r="F44" s="172"/>
      <c r="G44" s="172">
        <v>0</v>
      </c>
      <c r="H44" s="172"/>
      <c r="I44" s="277"/>
    </row>
    <row r="45" spans="1:11" ht="31.5">
      <c r="A45" s="191"/>
      <c r="B45" s="190" t="s">
        <v>127</v>
      </c>
      <c r="C45" s="185" t="s">
        <v>126</v>
      </c>
      <c r="D45" s="172"/>
      <c r="E45" s="172"/>
      <c r="F45" s="172"/>
      <c r="G45" s="172">
        <v>0</v>
      </c>
      <c r="H45" s="172"/>
      <c r="I45" s="277"/>
    </row>
    <row r="46" spans="1:11">
      <c r="A46" s="272" t="s">
        <v>125</v>
      </c>
      <c r="B46" s="190" t="s">
        <v>124</v>
      </c>
      <c r="C46" s="185" t="s">
        <v>123</v>
      </c>
      <c r="D46" s="172"/>
      <c r="E46" s="172"/>
      <c r="F46" s="172"/>
      <c r="G46" s="172">
        <v>0</v>
      </c>
      <c r="H46" s="304"/>
      <c r="I46" s="277"/>
    </row>
    <row r="47" spans="1:11">
      <c r="A47" s="272" t="s">
        <v>121</v>
      </c>
      <c r="B47" s="190" t="s">
        <v>122</v>
      </c>
      <c r="C47" s="185" t="s">
        <v>121</v>
      </c>
      <c r="D47" s="172"/>
      <c r="E47" s="172"/>
      <c r="F47" s="172"/>
      <c r="G47" s="172">
        <v>0</v>
      </c>
      <c r="H47" s="172"/>
      <c r="I47" s="277"/>
    </row>
    <row r="48" spans="1:11">
      <c r="A48" s="191" t="s">
        <v>120</v>
      </c>
      <c r="B48" s="193" t="s">
        <v>119</v>
      </c>
      <c r="C48" s="185" t="s">
        <v>116</v>
      </c>
      <c r="D48" s="172"/>
      <c r="E48" s="172"/>
      <c r="F48" s="172"/>
      <c r="G48" s="172">
        <v>0</v>
      </c>
      <c r="H48" s="172"/>
      <c r="I48" s="277"/>
    </row>
    <row r="49" spans="1:9" ht="15" customHeight="1">
      <c r="A49" s="191"/>
      <c r="B49" s="192"/>
      <c r="C49" s="185" t="s">
        <v>118</v>
      </c>
      <c r="D49" s="172"/>
      <c r="E49" s="172"/>
      <c r="F49" s="172"/>
      <c r="G49" s="172">
        <v>0</v>
      </c>
      <c r="H49" s="172"/>
      <c r="I49" s="277"/>
    </row>
    <row r="50" spans="1:9" ht="18" customHeight="1">
      <c r="A50" s="191"/>
      <c r="B50" s="190" t="s">
        <v>117</v>
      </c>
      <c r="C50" s="185" t="s">
        <v>116</v>
      </c>
      <c r="D50" s="172"/>
      <c r="E50" s="172"/>
      <c r="F50" s="172"/>
      <c r="G50" s="172">
        <v>0</v>
      </c>
      <c r="H50" s="172"/>
      <c r="I50" s="277"/>
    </row>
    <row r="51" spans="1:9">
      <c r="A51" s="272" t="s">
        <v>114</v>
      </c>
      <c r="B51" s="190" t="s">
        <v>115</v>
      </c>
      <c r="C51" s="189" t="s">
        <v>114</v>
      </c>
      <c r="D51" s="172"/>
      <c r="E51" s="172"/>
      <c r="F51" s="172"/>
      <c r="G51" s="172">
        <v>0</v>
      </c>
      <c r="H51" s="172"/>
      <c r="I51" s="277"/>
    </row>
    <row r="52" spans="1:9" ht="31.5">
      <c r="A52" s="285" t="s">
        <v>113</v>
      </c>
      <c r="B52" s="274" t="s">
        <v>45</v>
      </c>
      <c r="C52" s="186" t="s">
        <v>112</v>
      </c>
      <c r="D52" s="172"/>
      <c r="E52" s="172"/>
      <c r="F52" s="172"/>
      <c r="G52" s="172">
        <v>0</v>
      </c>
      <c r="H52" s="172"/>
      <c r="I52" s="277"/>
    </row>
    <row r="53" spans="1:9" ht="30.75" customHeight="1">
      <c r="A53" s="272" t="s">
        <v>111</v>
      </c>
      <c r="B53" s="190" t="s">
        <v>110</v>
      </c>
      <c r="C53" s="185" t="s">
        <v>109</v>
      </c>
      <c r="D53" s="172"/>
      <c r="E53" s="172"/>
      <c r="F53" s="172"/>
      <c r="G53" s="172">
        <v>0</v>
      </c>
      <c r="H53" s="172"/>
      <c r="I53" s="277"/>
    </row>
    <row r="54" spans="1:9" ht="33" customHeight="1">
      <c r="A54" s="272" t="s">
        <v>107</v>
      </c>
      <c r="B54" s="190" t="s">
        <v>108</v>
      </c>
      <c r="C54" s="185" t="s">
        <v>107</v>
      </c>
      <c r="D54" s="172"/>
      <c r="E54" s="172"/>
      <c r="F54" s="172"/>
      <c r="G54" s="172">
        <v>0</v>
      </c>
      <c r="H54" s="172"/>
      <c r="I54" s="277"/>
    </row>
    <row r="55" spans="1:9">
      <c r="A55" s="272" t="s">
        <v>105</v>
      </c>
      <c r="B55" s="190" t="s">
        <v>106</v>
      </c>
      <c r="C55" s="182" t="s">
        <v>105</v>
      </c>
      <c r="D55" s="172"/>
      <c r="E55" s="172"/>
      <c r="F55" s="172"/>
      <c r="G55" s="172">
        <v>0</v>
      </c>
      <c r="H55" s="172"/>
      <c r="I55" s="277"/>
    </row>
    <row r="56" spans="1:9" ht="32.25" thickBot="1">
      <c r="A56" s="286" t="s">
        <v>50</v>
      </c>
      <c r="B56" s="287"/>
      <c r="C56" s="176"/>
      <c r="D56" s="173">
        <f>D6+D7+SUM(D9:D25)+SUM(D29:D55)</f>
        <v>3315</v>
      </c>
      <c r="E56" s="173">
        <f>SUM(E6:E25)+SUM(E29:E55)</f>
        <v>0</v>
      </c>
      <c r="F56" s="173">
        <f>SUM(F6:F25)+SUM(F29:F55)</f>
        <v>0</v>
      </c>
      <c r="G56" s="174">
        <f>H56+I56</f>
        <v>1191</v>
      </c>
      <c r="H56" s="173">
        <f>SUM(H6:H25)+SUM(H29:H55)</f>
        <v>0</v>
      </c>
      <c r="I56" s="289">
        <f>SUM(I6:I25)+SUM(I29:I55)</f>
        <v>1191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1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B2:F2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4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7" zoomScale="75" zoomScaleNormal="75" zoomScaleSheetLayoutView="6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196</v>
      </c>
      <c r="B2" s="253"/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>
        <v>520</v>
      </c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268">
        <v>350</v>
      </c>
      <c r="E7" s="180"/>
      <c r="F7" s="180"/>
      <c r="G7" s="180">
        <v>0</v>
      </c>
      <c r="H7" s="180"/>
      <c r="I7" s="269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>
        <v>1895</v>
      </c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>
        <v>390</v>
      </c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>
        <v>1470</v>
      </c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>
        <v>670</v>
      </c>
      <c r="E22" s="180"/>
      <c r="F22" s="180">
        <v>120</v>
      </c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180">
        <v>690</v>
      </c>
      <c r="E23" s="180"/>
      <c r="F23" s="180">
        <v>455</v>
      </c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545</v>
      </c>
      <c r="H25" s="172">
        <v>545</v>
      </c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v>545</v>
      </c>
      <c r="H27" s="180">
        <v>545</v>
      </c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180">
        <v>504</v>
      </c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>
        <v>874</v>
      </c>
      <c r="E30" s="180"/>
      <c r="F30" s="180">
        <v>5</v>
      </c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>
        <v>530</v>
      </c>
      <c r="E32" s="180"/>
      <c r="F32" s="180">
        <v>9</v>
      </c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>
        <v>90</v>
      </c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/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268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268">
        <v>1302</v>
      </c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>
        <v>386</v>
      </c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1630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>
        <v>750</v>
      </c>
      <c r="E48" s="180"/>
      <c r="F48" s="180">
        <v>57</v>
      </c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284"/>
      <c r="E49" s="180"/>
      <c r="F49" s="180">
        <v>25</v>
      </c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>
        <v>892</v>
      </c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>
        <v>2247</v>
      </c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288">
        <f>D6+D7+SUM(D9:D25)+SUM(D29:D55)</f>
        <v>15190</v>
      </c>
      <c r="E56" s="173">
        <f>SUM(E6:E25)+SUM(E29:E55)</f>
        <v>0</v>
      </c>
      <c r="F56" s="173">
        <f>SUM(F6:F25)+SUM(F29:F55)</f>
        <v>671</v>
      </c>
      <c r="G56" s="174">
        <f>H56+I56</f>
        <v>545</v>
      </c>
      <c r="H56" s="173">
        <f>SUM(H6:H25)+SUM(H29:H55)</f>
        <v>545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7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51</v>
      </c>
      <c r="B2" s="253" t="s">
        <v>197</v>
      </c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93">
        <v>45</v>
      </c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268">
        <v>40</v>
      </c>
      <c r="E7" s="180"/>
      <c r="F7" s="180"/>
      <c r="G7" s="180">
        <v>0</v>
      </c>
      <c r="H7" s="180"/>
      <c r="I7" s="269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>
        <v>350</v>
      </c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/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/>
      <c r="E11" s="180"/>
      <c r="F11" s="180"/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/>
      <c r="E12" s="180"/>
      <c r="F12" s="180"/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180"/>
      <c r="F13" s="180"/>
      <c r="G13" s="180">
        <v>0</v>
      </c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180"/>
      <c r="F14" s="180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/>
      <c r="E15" s="180"/>
      <c r="F15" s="180"/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/>
      <c r="E16" s="180"/>
      <c r="F16" s="180"/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/>
      <c r="E17" s="180"/>
      <c r="F17" s="180"/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/>
      <c r="E20" s="180"/>
      <c r="F20" s="180"/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180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/>
      <c r="E22" s="180"/>
      <c r="F22" s="180"/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185" t="s">
        <v>126</v>
      </c>
      <c r="D23" s="180"/>
      <c r="E23" s="180"/>
      <c r="F23" s="180"/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/>
      <c r="E24" s="180"/>
      <c r="F24" s="180"/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0</v>
      </c>
      <c r="H25" s="172"/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180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180"/>
      <c r="G27" s="180">
        <v>0</v>
      </c>
      <c r="H27" s="180"/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180"/>
      <c r="G28" s="180">
        <v>0</v>
      </c>
      <c r="H28" s="180"/>
      <c r="I28" s="269"/>
    </row>
    <row r="29" spans="1:9" ht="31.5">
      <c r="A29" s="279" t="s">
        <v>148</v>
      </c>
      <c r="B29" s="190" t="s">
        <v>147</v>
      </c>
      <c r="C29" s="185" t="s">
        <v>126</v>
      </c>
      <c r="D29" s="180">
        <v>321</v>
      </c>
      <c r="E29" s="180"/>
      <c r="F29" s="180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/>
      <c r="E30" s="180"/>
      <c r="F30" s="180"/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/>
      <c r="E31" s="180"/>
      <c r="F31" s="180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180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/>
      <c r="E36" s="180"/>
      <c r="F36" s="180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180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/>
      <c r="E38" s="180"/>
      <c r="F38" s="180"/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180"/>
      <c r="E39" s="180"/>
      <c r="F39" s="180"/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180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/>
      <c r="E41" s="180"/>
      <c r="F41" s="180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180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/>
      <c r="E43" s="180"/>
      <c r="F43" s="180"/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/>
      <c r="E44" s="180"/>
      <c r="F44" s="180"/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/>
      <c r="E45" s="180"/>
      <c r="F45" s="180"/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>
        <v>650</v>
      </c>
      <c r="E46" s="180"/>
      <c r="F46" s="180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/>
      <c r="E47" s="180"/>
      <c r="F47" s="180"/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>
        <v>100</v>
      </c>
      <c r="E48" s="180"/>
      <c r="F48" s="180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284"/>
      <c r="E49" s="180"/>
      <c r="F49" s="180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180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/>
      <c r="E51" s="180"/>
      <c r="F51" s="180"/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>
        <v>1050</v>
      </c>
      <c r="E52" s="180"/>
      <c r="F52" s="180"/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/>
      <c r="E53" s="180"/>
      <c r="F53" s="180"/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/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/>
      <c r="E55" s="180"/>
      <c r="F55" s="180"/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2556</v>
      </c>
      <c r="E56" s="173">
        <f>SUM(E6:E25)+SUM(E29:E55)</f>
        <v>0</v>
      </c>
      <c r="F56" s="173">
        <f>SUM(F6:F25)+SUM(F29:F55)</f>
        <v>0</v>
      </c>
      <c r="G56" s="174">
        <f>H56+I56</f>
        <v>0</v>
      </c>
      <c r="H56" s="173">
        <f>SUM(H6:H25)+SUM(H29:H55)</f>
        <v>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31" zoomScale="75" zoomScaleNormal="75" workbookViewId="0">
      <selection activeCell="C23" sqref="C23"/>
    </sheetView>
  </sheetViews>
  <sheetFormatPr defaultColWidth="9.28515625" defaultRowHeight="15.75"/>
  <cols>
    <col min="1" max="1" width="30.7109375" style="123" customWidth="1"/>
    <col min="2" max="2" width="35.140625" style="123" customWidth="1"/>
    <col min="3" max="3" width="30.28515625" style="123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10" max="223" width="9.140625" customWidth="1"/>
    <col min="224" max="224" width="34" customWidth="1"/>
    <col min="225" max="225" width="11.28515625" customWidth="1"/>
    <col min="226" max="226" width="11" customWidth="1"/>
    <col min="227" max="233" width="9.140625" customWidth="1"/>
    <col min="234" max="235" width="10.7109375" customWidth="1"/>
    <col min="236" max="236" width="9.140625" customWidth="1"/>
    <col min="237" max="237" width="11.5703125" customWidth="1"/>
    <col min="238" max="238" width="13.710937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266" max="479" width="9.140625" customWidth="1"/>
    <col min="480" max="480" width="34" customWidth="1"/>
    <col min="481" max="481" width="11.28515625" customWidth="1"/>
    <col min="482" max="482" width="11" customWidth="1"/>
    <col min="483" max="489" width="9.140625" customWidth="1"/>
    <col min="490" max="491" width="10.7109375" customWidth="1"/>
    <col min="492" max="492" width="9.140625" customWidth="1"/>
    <col min="493" max="493" width="11.5703125" customWidth="1"/>
    <col min="494" max="494" width="13.710937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522" max="735" width="9.140625" customWidth="1"/>
    <col min="736" max="736" width="34" customWidth="1"/>
    <col min="737" max="737" width="11.28515625" customWidth="1"/>
    <col min="738" max="738" width="11" customWidth="1"/>
    <col min="739" max="745" width="9.140625" customWidth="1"/>
    <col min="746" max="747" width="10.7109375" customWidth="1"/>
    <col min="748" max="748" width="9.140625" customWidth="1"/>
    <col min="749" max="749" width="11.5703125" customWidth="1"/>
    <col min="750" max="750" width="13.710937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778" max="991" width="9.140625" customWidth="1"/>
    <col min="992" max="992" width="34" customWidth="1"/>
    <col min="993" max="993" width="11.28515625" customWidth="1"/>
    <col min="994" max="994" width="11" customWidth="1"/>
    <col min="995" max="1001" width="9.140625" customWidth="1"/>
    <col min="1002" max="1003" width="10.7109375" customWidth="1"/>
    <col min="1004" max="1004" width="9.140625" customWidth="1"/>
    <col min="1005" max="1005" width="11.5703125" customWidth="1"/>
    <col min="1006" max="1006" width="13.710937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034" max="1247" width="9.140625" customWidth="1"/>
    <col min="1248" max="1248" width="34" customWidth="1"/>
    <col min="1249" max="1249" width="11.28515625" customWidth="1"/>
    <col min="1250" max="1250" width="11" customWidth="1"/>
    <col min="1251" max="1257" width="9.140625" customWidth="1"/>
    <col min="1258" max="1259" width="10.7109375" customWidth="1"/>
    <col min="1260" max="1260" width="9.140625" customWidth="1"/>
    <col min="1261" max="1261" width="11.5703125" customWidth="1"/>
    <col min="1262" max="1262" width="13.710937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290" max="1503" width="9.140625" customWidth="1"/>
    <col min="1504" max="1504" width="34" customWidth="1"/>
    <col min="1505" max="1505" width="11.28515625" customWidth="1"/>
    <col min="1506" max="1506" width="11" customWidth="1"/>
    <col min="1507" max="1513" width="9.140625" customWidth="1"/>
    <col min="1514" max="1515" width="10.7109375" customWidth="1"/>
    <col min="1516" max="1516" width="9.140625" customWidth="1"/>
    <col min="1517" max="1517" width="11.5703125" customWidth="1"/>
    <col min="1518" max="1518" width="13.710937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546" max="1759" width="9.140625" customWidth="1"/>
    <col min="1760" max="1760" width="34" customWidth="1"/>
    <col min="1761" max="1761" width="11.28515625" customWidth="1"/>
    <col min="1762" max="1762" width="11" customWidth="1"/>
    <col min="1763" max="1769" width="9.140625" customWidth="1"/>
    <col min="1770" max="1771" width="10.7109375" customWidth="1"/>
    <col min="1772" max="1772" width="9.140625" customWidth="1"/>
    <col min="1773" max="1773" width="11.5703125" customWidth="1"/>
    <col min="1774" max="1774" width="13.710937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1802" max="2015" width="9.140625" customWidth="1"/>
    <col min="2016" max="2016" width="34" customWidth="1"/>
    <col min="2017" max="2017" width="11.28515625" customWidth="1"/>
    <col min="2018" max="2018" width="11" customWidth="1"/>
    <col min="2019" max="2025" width="9.140625" customWidth="1"/>
    <col min="2026" max="2027" width="10.7109375" customWidth="1"/>
    <col min="2028" max="2028" width="9.140625" customWidth="1"/>
    <col min="2029" max="2029" width="11.5703125" customWidth="1"/>
    <col min="2030" max="2030" width="13.710937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058" max="2271" width="9.140625" customWidth="1"/>
    <col min="2272" max="2272" width="34" customWidth="1"/>
    <col min="2273" max="2273" width="11.28515625" customWidth="1"/>
    <col min="2274" max="2274" width="11" customWidth="1"/>
    <col min="2275" max="2281" width="9.140625" customWidth="1"/>
    <col min="2282" max="2283" width="10.7109375" customWidth="1"/>
    <col min="2284" max="2284" width="9.140625" customWidth="1"/>
    <col min="2285" max="2285" width="11.5703125" customWidth="1"/>
    <col min="2286" max="2286" width="13.710937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314" max="2527" width="9.140625" customWidth="1"/>
    <col min="2528" max="2528" width="34" customWidth="1"/>
    <col min="2529" max="2529" width="11.28515625" customWidth="1"/>
    <col min="2530" max="2530" width="11" customWidth="1"/>
    <col min="2531" max="2537" width="9.140625" customWidth="1"/>
    <col min="2538" max="2539" width="10.7109375" customWidth="1"/>
    <col min="2540" max="2540" width="9.140625" customWidth="1"/>
    <col min="2541" max="2541" width="11.5703125" customWidth="1"/>
    <col min="2542" max="2542" width="13.710937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570" max="2783" width="9.140625" customWidth="1"/>
    <col min="2784" max="2784" width="34" customWidth="1"/>
    <col min="2785" max="2785" width="11.28515625" customWidth="1"/>
    <col min="2786" max="2786" width="11" customWidth="1"/>
    <col min="2787" max="2793" width="9.140625" customWidth="1"/>
    <col min="2794" max="2795" width="10.7109375" customWidth="1"/>
    <col min="2796" max="2796" width="9.140625" customWidth="1"/>
    <col min="2797" max="2797" width="11.5703125" customWidth="1"/>
    <col min="2798" max="2798" width="13.710937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2826" max="3039" width="9.140625" customWidth="1"/>
    <col min="3040" max="3040" width="34" customWidth="1"/>
    <col min="3041" max="3041" width="11.28515625" customWidth="1"/>
    <col min="3042" max="3042" width="11" customWidth="1"/>
    <col min="3043" max="3049" width="9.140625" customWidth="1"/>
    <col min="3050" max="3051" width="10.7109375" customWidth="1"/>
    <col min="3052" max="3052" width="9.140625" customWidth="1"/>
    <col min="3053" max="3053" width="11.5703125" customWidth="1"/>
    <col min="3054" max="3054" width="13.710937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082" max="3295" width="9.140625" customWidth="1"/>
    <col min="3296" max="3296" width="34" customWidth="1"/>
    <col min="3297" max="3297" width="11.28515625" customWidth="1"/>
    <col min="3298" max="3298" width="11" customWidth="1"/>
    <col min="3299" max="3305" width="9.140625" customWidth="1"/>
    <col min="3306" max="3307" width="10.7109375" customWidth="1"/>
    <col min="3308" max="3308" width="9.140625" customWidth="1"/>
    <col min="3309" max="3309" width="11.5703125" customWidth="1"/>
    <col min="3310" max="3310" width="13.710937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338" max="3551" width="9.140625" customWidth="1"/>
    <col min="3552" max="3552" width="34" customWidth="1"/>
    <col min="3553" max="3553" width="11.28515625" customWidth="1"/>
    <col min="3554" max="3554" width="11" customWidth="1"/>
    <col min="3555" max="3561" width="9.140625" customWidth="1"/>
    <col min="3562" max="3563" width="10.7109375" customWidth="1"/>
    <col min="3564" max="3564" width="9.140625" customWidth="1"/>
    <col min="3565" max="3565" width="11.5703125" customWidth="1"/>
    <col min="3566" max="3566" width="13.710937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594" max="3807" width="9.140625" customWidth="1"/>
    <col min="3808" max="3808" width="34" customWidth="1"/>
    <col min="3809" max="3809" width="11.28515625" customWidth="1"/>
    <col min="3810" max="3810" width="11" customWidth="1"/>
    <col min="3811" max="3817" width="9.140625" customWidth="1"/>
    <col min="3818" max="3819" width="10.7109375" customWidth="1"/>
    <col min="3820" max="3820" width="9.140625" customWidth="1"/>
    <col min="3821" max="3821" width="11.5703125" customWidth="1"/>
    <col min="3822" max="3822" width="13.710937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3850" max="4063" width="9.140625" customWidth="1"/>
    <col min="4064" max="4064" width="34" customWidth="1"/>
    <col min="4065" max="4065" width="11.28515625" customWidth="1"/>
    <col min="4066" max="4066" width="11" customWidth="1"/>
    <col min="4067" max="4073" width="9.140625" customWidth="1"/>
    <col min="4074" max="4075" width="10.7109375" customWidth="1"/>
    <col min="4076" max="4076" width="9.140625" customWidth="1"/>
    <col min="4077" max="4077" width="11.5703125" customWidth="1"/>
    <col min="4078" max="4078" width="13.710937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106" max="4319" width="9.140625" customWidth="1"/>
    <col min="4320" max="4320" width="34" customWidth="1"/>
    <col min="4321" max="4321" width="11.28515625" customWidth="1"/>
    <col min="4322" max="4322" width="11" customWidth="1"/>
    <col min="4323" max="4329" width="9.140625" customWidth="1"/>
    <col min="4330" max="4331" width="10.7109375" customWidth="1"/>
    <col min="4332" max="4332" width="9.140625" customWidth="1"/>
    <col min="4333" max="4333" width="11.5703125" customWidth="1"/>
    <col min="4334" max="4334" width="13.710937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362" max="4575" width="9.140625" customWidth="1"/>
    <col min="4576" max="4576" width="34" customWidth="1"/>
    <col min="4577" max="4577" width="11.28515625" customWidth="1"/>
    <col min="4578" max="4578" width="11" customWidth="1"/>
    <col min="4579" max="4585" width="9.140625" customWidth="1"/>
    <col min="4586" max="4587" width="10.7109375" customWidth="1"/>
    <col min="4588" max="4588" width="9.140625" customWidth="1"/>
    <col min="4589" max="4589" width="11.5703125" customWidth="1"/>
    <col min="4590" max="4590" width="13.710937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618" max="4831" width="9.140625" customWidth="1"/>
    <col min="4832" max="4832" width="34" customWidth="1"/>
    <col min="4833" max="4833" width="11.28515625" customWidth="1"/>
    <col min="4834" max="4834" width="11" customWidth="1"/>
    <col min="4835" max="4841" width="9.140625" customWidth="1"/>
    <col min="4842" max="4843" width="10.7109375" customWidth="1"/>
    <col min="4844" max="4844" width="9.140625" customWidth="1"/>
    <col min="4845" max="4845" width="11.5703125" customWidth="1"/>
    <col min="4846" max="4846" width="13.710937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4874" max="5087" width="9.140625" customWidth="1"/>
    <col min="5088" max="5088" width="34" customWidth="1"/>
    <col min="5089" max="5089" width="11.28515625" customWidth="1"/>
    <col min="5090" max="5090" width="11" customWidth="1"/>
    <col min="5091" max="5097" width="9.140625" customWidth="1"/>
    <col min="5098" max="5099" width="10.7109375" customWidth="1"/>
    <col min="5100" max="5100" width="9.140625" customWidth="1"/>
    <col min="5101" max="5101" width="11.5703125" customWidth="1"/>
    <col min="5102" max="5102" width="13.710937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130" max="5343" width="9.140625" customWidth="1"/>
    <col min="5344" max="5344" width="34" customWidth="1"/>
    <col min="5345" max="5345" width="11.28515625" customWidth="1"/>
    <col min="5346" max="5346" width="11" customWidth="1"/>
    <col min="5347" max="5353" width="9.140625" customWidth="1"/>
    <col min="5354" max="5355" width="10.7109375" customWidth="1"/>
    <col min="5356" max="5356" width="9.140625" customWidth="1"/>
    <col min="5357" max="5357" width="11.5703125" customWidth="1"/>
    <col min="5358" max="5358" width="13.710937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386" max="5599" width="9.140625" customWidth="1"/>
    <col min="5600" max="5600" width="34" customWidth="1"/>
    <col min="5601" max="5601" width="11.28515625" customWidth="1"/>
    <col min="5602" max="5602" width="11" customWidth="1"/>
    <col min="5603" max="5609" width="9.140625" customWidth="1"/>
    <col min="5610" max="5611" width="10.7109375" customWidth="1"/>
    <col min="5612" max="5612" width="9.140625" customWidth="1"/>
    <col min="5613" max="5613" width="11.5703125" customWidth="1"/>
    <col min="5614" max="5614" width="13.710937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642" max="5855" width="9.140625" customWidth="1"/>
    <col min="5856" max="5856" width="34" customWidth="1"/>
    <col min="5857" max="5857" width="11.28515625" customWidth="1"/>
    <col min="5858" max="5858" width="11" customWidth="1"/>
    <col min="5859" max="5865" width="9.140625" customWidth="1"/>
    <col min="5866" max="5867" width="10.7109375" customWidth="1"/>
    <col min="5868" max="5868" width="9.140625" customWidth="1"/>
    <col min="5869" max="5869" width="11.5703125" customWidth="1"/>
    <col min="5870" max="5870" width="13.710937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5898" max="6111" width="9.140625" customWidth="1"/>
    <col min="6112" max="6112" width="34" customWidth="1"/>
    <col min="6113" max="6113" width="11.28515625" customWidth="1"/>
    <col min="6114" max="6114" width="11" customWidth="1"/>
    <col min="6115" max="6121" width="9.140625" customWidth="1"/>
    <col min="6122" max="6123" width="10.7109375" customWidth="1"/>
    <col min="6124" max="6124" width="9.140625" customWidth="1"/>
    <col min="6125" max="6125" width="11.5703125" customWidth="1"/>
    <col min="6126" max="6126" width="13.710937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154" max="6367" width="9.140625" customWidth="1"/>
    <col min="6368" max="6368" width="34" customWidth="1"/>
    <col min="6369" max="6369" width="11.28515625" customWidth="1"/>
    <col min="6370" max="6370" width="11" customWidth="1"/>
    <col min="6371" max="6377" width="9.140625" customWidth="1"/>
    <col min="6378" max="6379" width="10.7109375" customWidth="1"/>
    <col min="6380" max="6380" width="9.140625" customWidth="1"/>
    <col min="6381" max="6381" width="11.5703125" customWidth="1"/>
    <col min="6382" max="6382" width="13.710937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410" max="6623" width="9.140625" customWidth="1"/>
    <col min="6624" max="6624" width="34" customWidth="1"/>
    <col min="6625" max="6625" width="11.28515625" customWidth="1"/>
    <col min="6626" max="6626" width="11" customWidth="1"/>
    <col min="6627" max="6633" width="9.140625" customWidth="1"/>
    <col min="6634" max="6635" width="10.7109375" customWidth="1"/>
    <col min="6636" max="6636" width="9.140625" customWidth="1"/>
    <col min="6637" max="6637" width="11.5703125" customWidth="1"/>
    <col min="6638" max="6638" width="13.710937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666" max="6879" width="9.140625" customWidth="1"/>
    <col min="6880" max="6880" width="34" customWidth="1"/>
    <col min="6881" max="6881" width="11.28515625" customWidth="1"/>
    <col min="6882" max="6882" width="11" customWidth="1"/>
    <col min="6883" max="6889" width="9.140625" customWidth="1"/>
    <col min="6890" max="6891" width="10.7109375" customWidth="1"/>
    <col min="6892" max="6892" width="9.140625" customWidth="1"/>
    <col min="6893" max="6893" width="11.5703125" customWidth="1"/>
    <col min="6894" max="6894" width="13.710937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6922" max="7135" width="9.140625" customWidth="1"/>
    <col min="7136" max="7136" width="34" customWidth="1"/>
    <col min="7137" max="7137" width="11.28515625" customWidth="1"/>
    <col min="7138" max="7138" width="11" customWidth="1"/>
    <col min="7139" max="7145" width="9.140625" customWidth="1"/>
    <col min="7146" max="7147" width="10.7109375" customWidth="1"/>
    <col min="7148" max="7148" width="9.140625" customWidth="1"/>
    <col min="7149" max="7149" width="11.5703125" customWidth="1"/>
    <col min="7150" max="7150" width="13.710937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178" max="7391" width="9.140625" customWidth="1"/>
    <col min="7392" max="7392" width="34" customWidth="1"/>
    <col min="7393" max="7393" width="11.28515625" customWidth="1"/>
    <col min="7394" max="7394" width="11" customWidth="1"/>
    <col min="7395" max="7401" width="9.140625" customWidth="1"/>
    <col min="7402" max="7403" width="10.7109375" customWidth="1"/>
    <col min="7404" max="7404" width="9.140625" customWidth="1"/>
    <col min="7405" max="7405" width="11.5703125" customWidth="1"/>
    <col min="7406" max="7406" width="13.710937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434" max="7647" width="9.140625" customWidth="1"/>
    <col min="7648" max="7648" width="34" customWidth="1"/>
    <col min="7649" max="7649" width="11.28515625" customWidth="1"/>
    <col min="7650" max="7650" width="11" customWidth="1"/>
    <col min="7651" max="7657" width="9.140625" customWidth="1"/>
    <col min="7658" max="7659" width="10.7109375" customWidth="1"/>
    <col min="7660" max="7660" width="9.140625" customWidth="1"/>
    <col min="7661" max="7661" width="11.5703125" customWidth="1"/>
    <col min="7662" max="7662" width="13.710937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690" max="7903" width="9.140625" customWidth="1"/>
    <col min="7904" max="7904" width="34" customWidth="1"/>
    <col min="7905" max="7905" width="11.28515625" customWidth="1"/>
    <col min="7906" max="7906" width="11" customWidth="1"/>
    <col min="7907" max="7913" width="9.140625" customWidth="1"/>
    <col min="7914" max="7915" width="10.7109375" customWidth="1"/>
    <col min="7916" max="7916" width="9.140625" customWidth="1"/>
    <col min="7917" max="7917" width="11.5703125" customWidth="1"/>
    <col min="7918" max="7918" width="13.710937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7946" max="8159" width="9.140625" customWidth="1"/>
    <col min="8160" max="8160" width="34" customWidth="1"/>
    <col min="8161" max="8161" width="11.28515625" customWidth="1"/>
    <col min="8162" max="8162" width="11" customWidth="1"/>
    <col min="8163" max="8169" width="9.140625" customWidth="1"/>
    <col min="8170" max="8171" width="10.7109375" customWidth="1"/>
    <col min="8172" max="8172" width="9.140625" customWidth="1"/>
    <col min="8173" max="8173" width="11.5703125" customWidth="1"/>
    <col min="8174" max="8174" width="13.710937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202" max="8415" width="9.140625" customWidth="1"/>
    <col min="8416" max="8416" width="34" customWidth="1"/>
    <col min="8417" max="8417" width="11.28515625" customWidth="1"/>
    <col min="8418" max="8418" width="11" customWidth="1"/>
    <col min="8419" max="8425" width="9.140625" customWidth="1"/>
    <col min="8426" max="8427" width="10.7109375" customWidth="1"/>
    <col min="8428" max="8428" width="9.140625" customWidth="1"/>
    <col min="8429" max="8429" width="11.5703125" customWidth="1"/>
    <col min="8430" max="8430" width="13.710937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458" max="8671" width="9.140625" customWidth="1"/>
    <col min="8672" max="8672" width="34" customWidth="1"/>
    <col min="8673" max="8673" width="11.28515625" customWidth="1"/>
    <col min="8674" max="8674" width="11" customWidth="1"/>
    <col min="8675" max="8681" width="9.140625" customWidth="1"/>
    <col min="8682" max="8683" width="10.7109375" customWidth="1"/>
    <col min="8684" max="8684" width="9.140625" customWidth="1"/>
    <col min="8685" max="8685" width="11.5703125" customWidth="1"/>
    <col min="8686" max="8686" width="13.710937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714" max="8927" width="9.140625" customWidth="1"/>
    <col min="8928" max="8928" width="34" customWidth="1"/>
    <col min="8929" max="8929" width="11.28515625" customWidth="1"/>
    <col min="8930" max="8930" width="11" customWidth="1"/>
    <col min="8931" max="8937" width="9.140625" customWidth="1"/>
    <col min="8938" max="8939" width="10.7109375" customWidth="1"/>
    <col min="8940" max="8940" width="9.140625" customWidth="1"/>
    <col min="8941" max="8941" width="11.5703125" customWidth="1"/>
    <col min="8942" max="8942" width="13.710937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8970" max="9183" width="9.140625" customWidth="1"/>
    <col min="9184" max="9184" width="34" customWidth="1"/>
    <col min="9185" max="9185" width="11.28515625" customWidth="1"/>
    <col min="9186" max="9186" width="11" customWidth="1"/>
    <col min="9187" max="9193" width="9.140625" customWidth="1"/>
    <col min="9194" max="9195" width="10.7109375" customWidth="1"/>
    <col min="9196" max="9196" width="9.140625" customWidth="1"/>
    <col min="9197" max="9197" width="11.5703125" customWidth="1"/>
    <col min="9198" max="9198" width="13.710937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226" max="9439" width="9.140625" customWidth="1"/>
    <col min="9440" max="9440" width="34" customWidth="1"/>
    <col min="9441" max="9441" width="11.28515625" customWidth="1"/>
    <col min="9442" max="9442" width="11" customWidth="1"/>
    <col min="9443" max="9449" width="9.140625" customWidth="1"/>
    <col min="9450" max="9451" width="10.7109375" customWidth="1"/>
    <col min="9452" max="9452" width="9.140625" customWidth="1"/>
    <col min="9453" max="9453" width="11.5703125" customWidth="1"/>
    <col min="9454" max="9454" width="13.710937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482" max="9695" width="9.140625" customWidth="1"/>
    <col min="9696" max="9696" width="34" customWidth="1"/>
    <col min="9697" max="9697" width="11.28515625" customWidth="1"/>
    <col min="9698" max="9698" width="11" customWidth="1"/>
    <col min="9699" max="9705" width="9.140625" customWidth="1"/>
    <col min="9706" max="9707" width="10.7109375" customWidth="1"/>
    <col min="9708" max="9708" width="9.140625" customWidth="1"/>
    <col min="9709" max="9709" width="11.5703125" customWidth="1"/>
    <col min="9710" max="9710" width="13.710937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738" max="9951" width="9.140625" customWidth="1"/>
    <col min="9952" max="9952" width="34" customWidth="1"/>
    <col min="9953" max="9953" width="11.28515625" customWidth="1"/>
    <col min="9954" max="9954" width="11" customWidth="1"/>
    <col min="9955" max="9961" width="9.140625" customWidth="1"/>
    <col min="9962" max="9963" width="10.7109375" customWidth="1"/>
    <col min="9964" max="9964" width="9.140625" customWidth="1"/>
    <col min="9965" max="9965" width="11.5703125" customWidth="1"/>
    <col min="9966" max="9966" width="13.710937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9994" max="10207" width="9.140625" customWidth="1"/>
    <col min="10208" max="10208" width="34" customWidth="1"/>
    <col min="10209" max="10209" width="11.28515625" customWidth="1"/>
    <col min="10210" max="10210" width="11" customWidth="1"/>
    <col min="10211" max="10217" width="9.140625" customWidth="1"/>
    <col min="10218" max="10219" width="10.7109375" customWidth="1"/>
    <col min="10220" max="10220" width="9.140625" customWidth="1"/>
    <col min="10221" max="10221" width="11.5703125" customWidth="1"/>
    <col min="10222" max="10222" width="13.710937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250" max="10463" width="9.140625" customWidth="1"/>
    <col min="10464" max="10464" width="34" customWidth="1"/>
    <col min="10465" max="10465" width="11.28515625" customWidth="1"/>
    <col min="10466" max="10466" width="11" customWidth="1"/>
    <col min="10467" max="10473" width="9.140625" customWidth="1"/>
    <col min="10474" max="10475" width="10.7109375" customWidth="1"/>
    <col min="10476" max="10476" width="9.140625" customWidth="1"/>
    <col min="10477" max="10477" width="11.5703125" customWidth="1"/>
    <col min="10478" max="10478" width="13.710937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506" max="10719" width="9.140625" customWidth="1"/>
    <col min="10720" max="10720" width="34" customWidth="1"/>
    <col min="10721" max="10721" width="11.28515625" customWidth="1"/>
    <col min="10722" max="10722" width="11" customWidth="1"/>
    <col min="10723" max="10729" width="9.140625" customWidth="1"/>
    <col min="10730" max="10731" width="10.7109375" customWidth="1"/>
    <col min="10732" max="10732" width="9.140625" customWidth="1"/>
    <col min="10733" max="10733" width="11.5703125" customWidth="1"/>
    <col min="10734" max="10734" width="13.710937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762" max="10975" width="9.140625" customWidth="1"/>
    <col min="10976" max="10976" width="34" customWidth="1"/>
    <col min="10977" max="10977" width="11.28515625" customWidth="1"/>
    <col min="10978" max="10978" width="11" customWidth="1"/>
    <col min="10979" max="10985" width="9.140625" customWidth="1"/>
    <col min="10986" max="10987" width="10.7109375" customWidth="1"/>
    <col min="10988" max="10988" width="9.140625" customWidth="1"/>
    <col min="10989" max="10989" width="11.5703125" customWidth="1"/>
    <col min="10990" max="10990" width="13.710937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018" max="11231" width="9.140625" customWidth="1"/>
    <col min="11232" max="11232" width="34" customWidth="1"/>
    <col min="11233" max="11233" width="11.28515625" customWidth="1"/>
    <col min="11234" max="11234" width="11" customWidth="1"/>
    <col min="11235" max="11241" width="9.140625" customWidth="1"/>
    <col min="11242" max="11243" width="10.7109375" customWidth="1"/>
    <col min="11244" max="11244" width="9.140625" customWidth="1"/>
    <col min="11245" max="11245" width="11.5703125" customWidth="1"/>
    <col min="11246" max="11246" width="13.710937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274" max="11487" width="9.140625" customWidth="1"/>
    <col min="11488" max="11488" width="34" customWidth="1"/>
    <col min="11489" max="11489" width="11.28515625" customWidth="1"/>
    <col min="11490" max="11490" width="11" customWidth="1"/>
    <col min="11491" max="11497" width="9.140625" customWidth="1"/>
    <col min="11498" max="11499" width="10.7109375" customWidth="1"/>
    <col min="11500" max="11500" width="9.140625" customWidth="1"/>
    <col min="11501" max="11501" width="11.5703125" customWidth="1"/>
    <col min="11502" max="11502" width="13.710937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530" max="11743" width="9.140625" customWidth="1"/>
    <col min="11744" max="11744" width="34" customWidth="1"/>
    <col min="11745" max="11745" width="11.28515625" customWidth="1"/>
    <col min="11746" max="11746" width="11" customWidth="1"/>
    <col min="11747" max="11753" width="9.140625" customWidth="1"/>
    <col min="11754" max="11755" width="10.7109375" customWidth="1"/>
    <col min="11756" max="11756" width="9.140625" customWidth="1"/>
    <col min="11757" max="11757" width="11.5703125" customWidth="1"/>
    <col min="11758" max="11758" width="13.710937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1786" max="11999" width="9.140625" customWidth="1"/>
    <col min="12000" max="12000" width="34" customWidth="1"/>
    <col min="12001" max="12001" width="11.28515625" customWidth="1"/>
    <col min="12002" max="12002" width="11" customWidth="1"/>
    <col min="12003" max="12009" width="9.140625" customWidth="1"/>
    <col min="12010" max="12011" width="10.7109375" customWidth="1"/>
    <col min="12012" max="12012" width="9.140625" customWidth="1"/>
    <col min="12013" max="12013" width="11.5703125" customWidth="1"/>
    <col min="12014" max="12014" width="13.710937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042" max="12255" width="9.140625" customWidth="1"/>
    <col min="12256" max="12256" width="34" customWidth="1"/>
    <col min="12257" max="12257" width="11.28515625" customWidth="1"/>
    <col min="12258" max="12258" width="11" customWidth="1"/>
    <col min="12259" max="12265" width="9.140625" customWidth="1"/>
    <col min="12266" max="12267" width="10.7109375" customWidth="1"/>
    <col min="12268" max="12268" width="9.140625" customWidth="1"/>
    <col min="12269" max="12269" width="11.5703125" customWidth="1"/>
    <col min="12270" max="12270" width="13.710937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298" max="12511" width="9.140625" customWidth="1"/>
    <col min="12512" max="12512" width="34" customWidth="1"/>
    <col min="12513" max="12513" width="11.28515625" customWidth="1"/>
    <col min="12514" max="12514" width="11" customWidth="1"/>
    <col min="12515" max="12521" width="9.140625" customWidth="1"/>
    <col min="12522" max="12523" width="10.7109375" customWidth="1"/>
    <col min="12524" max="12524" width="9.140625" customWidth="1"/>
    <col min="12525" max="12525" width="11.5703125" customWidth="1"/>
    <col min="12526" max="12526" width="13.710937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554" max="12767" width="9.140625" customWidth="1"/>
    <col min="12768" max="12768" width="34" customWidth="1"/>
    <col min="12769" max="12769" width="11.28515625" customWidth="1"/>
    <col min="12770" max="12770" width="11" customWidth="1"/>
    <col min="12771" max="12777" width="9.140625" customWidth="1"/>
    <col min="12778" max="12779" width="10.7109375" customWidth="1"/>
    <col min="12780" max="12780" width="9.140625" customWidth="1"/>
    <col min="12781" max="12781" width="11.5703125" customWidth="1"/>
    <col min="12782" max="12782" width="13.710937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2810" max="13023" width="9.140625" customWidth="1"/>
    <col min="13024" max="13024" width="34" customWidth="1"/>
    <col min="13025" max="13025" width="11.28515625" customWidth="1"/>
    <col min="13026" max="13026" width="11" customWidth="1"/>
    <col min="13027" max="13033" width="9.140625" customWidth="1"/>
    <col min="13034" max="13035" width="10.7109375" customWidth="1"/>
    <col min="13036" max="13036" width="9.140625" customWidth="1"/>
    <col min="13037" max="13037" width="11.5703125" customWidth="1"/>
    <col min="13038" max="13038" width="13.710937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066" max="13279" width="9.140625" customWidth="1"/>
    <col min="13280" max="13280" width="34" customWidth="1"/>
    <col min="13281" max="13281" width="11.28515625" customWidth="1"/>
    <col min="13282" max="13282" width="11" customWidth="1"/>
    <col min="13283" max="13289" width="9.140625" customWidth="1"/>
    <col min="13290" max="13291" width="10.7109375" customWidth="1"/>
    <col min="13292" max="13292" width="9.140625" customWidth="1"/>
    <col min="13293" max="13293" width="11.5703125" customWidth="1"/>
    <col min="13294" max="13294" width="13.710937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322" max="13535" width="9.140625" customWidth="1"/>
    <col min="13536" max="13536" width="34" customWidth="1"/>
    <col min="13537" max="13537" width="11.28515625" customWidth="1"/>
    <col min="13538" max="13538" width="11" customWidth="1"/>
    <col min="13539" max="13545" width="9.140625" customWidth="1"/>
    <col min="13546" max="13547" width="10.7109375" customWidth="1"/>
    <col min="13548" max="13548" width="9.140625" customWidth="1"/>
    <col min="13549" max="13549" width="11.5703125" customWidth="1"/>
    <col min="13550" max="13550" width="13.710937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578" max="13791" width="9.140625" customWidth="1"/>
    <col min="13792" max="13792" width="34" customWidth="1"/>
    <col min="13793" max="13793" width="11.28515625" customWidth="1"/>
    <col min="13794" max="13794" width="11" customWidth="1"/>
    <col min="13795" max="13801" width="9.140625" customWidth="1"/>
    <col min="13802" max="13803" width="10.7109375" customWidth="1"/>
    <col min="13804" max="13804" width="9.140625" customWidth="1"/>
    <col min="13805" max="13805" width="11.5703125" customWidth="1"/>
    <col min="13806" max="13806" width="13.710937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3834" max="14047" width="9.140625" customWidth="1"/>
    <col min="14048" max="14048" width="34" customWidth="1"/>
    <col min="14049" max="14049" width="11.28515625" customWidth="1"/>
    <col min="14050" max="14050" width="11" customWidth="1"/>
    <col min="14051" max="14057" width="9.140625" customWidth="1"/>
    <col min="14058" max="14059" width="10.7109375" customWidth="1"/>
    <col min="14060" max="14060" width="9.140625" customWidth="1"/>
    <col min="14061" max="14061" width="11.5703125" customWidth="1"/>
    <col min="14062" max="14062" width="13.710937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090" max="14303" width="9.140625" customWidth="1"/>
    <col min="14304" max="14304" width="34" customWidth="1"/>
    <col min="14305" max="14305" width="11.28515625" customWidth="1"/>
    <col min="14306" max="14306" width="11" customWidth="1"/>
    <col min="14307" max="14313" width="9.140625" customWidth="1"/>
    <col min="14314" max="14315" width="10.7109375" customWidth="1"/>
    <col min="14316" max="14316" width="9.140625" customWidth="1"/>
    <col min="14317" max="14317" width="11.5703125" customWidth="1"/>
    <col min="14318" max="14318" width="13.710937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346" max="14559" width="9.140625" customWidth="1"/>
    <col min="14560" max="14560" width="34" customWidth="1"/>
    <col min="14561" max="14561" width="11.28515625" customWidth="1"/>
    <col min="14562" max="14562" width="11" customWidth="1"/>
    <col min="14563" max="14569" width="9.140625" customWidth="1"/>
    <col min="14570" max="14571" width="10.7109375" customWidth="1"/>
    <col min="14572" max="14572" width="9.140625" customWidth="1"/>
    <col min="14573" max="14573" width="11.5703125" customWidth="1"/>
    <col min="14574" max="14574" width="13.710937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602" max="14815" width="9.140625" customWidth="1"/>
    <col min="14816" max="14816" width="34" customWidth="1"/>
    <col min="14817" max="14817" width="11.28515625" customWidth="1"/>
    <col min="14818" max="14818" width="11" customWidth="1"/>
    <col min="14819" max="14825" width="9.140625" customWidth="1"/>
    <col min="14826" max="14827" width="10.7109375" customWidth="1"/>
    <col min="14828" max="14828" width="9.140625" customWidth="1"/>
    <col min="14829" max="14829" width="11.5703125" customWidth="1"/>
    <col min="14830" max="14830" width="13.710937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4858" max="15071" width="9.140625" customWidth="1"/>
    <col min="15072" max="15072" width="34" customWidth="1"/>
    <col min="15073" max="15073" width="11.28515625" customWidth="1"/>
    <col min="15074" max="15074" width="11" customWidth="1"/>
    <col min="15075" max="15081" width="9.140625" customWidth="1"/>
    <col min="15082" max="15083" width="10.7109375" customWidth="1"/>
    <col min="15084" max="15084" width="9.140625" customWidth="1"/>
    <col min="15085" max="15085" width="11.5703125" customWidth="1"/>
    <col min="15086" max="15086" width="13.710937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114" max="15327" width="9.140625" customWidth="1"/>
    <col min="15328" max="15328" width="34" customWidth="1"/>
    <col min="15329" max="15329" width="11.28515625" customWidth="1"/>
    <col min="15330" max="15330" width="11" customWidth="1"/>
    <col min="15331" max="15337" width="9.140625" customWidth="1"/>
    <col min="15338" max="15339" width="10.7109375" customWidth="1"/>
    <col min="15340" max="15340" width="9.140625" customWidth="1"/>
    <col min="15341" max="15341" width="11.5703125" customWidth="1"/>
    <col min="15342" max="15342" width="13.710937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370" max="15583" width="9.140625" customWidth="1"/>
    <col min="15584" max="15584" width="34" customWidth="1"/>
    <col min="15585" max="15585" width="11.28515625" customWidth="1"/>
    <col min="15586" max="15586" width="11" customWidth="1"/>
    <col min="15587" max="15593" width="9.140625" customWidth="1"/>
    <col min="15594" max="15595" width="10.7109375" customWidth="1"/>
    <col min="15596" max="15596" width="9.140625" customWidth="1"/>
    <col min="15597" max="15597" width="11.5703125" customWidth="1"/>
    <col min="15598" max="15598" width="13.710937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626" max="15839" width="9.140625" customWidth="1"/>
    <col min="15840" max="15840" width="34" customWidth="1"/>
    <col min="15841" max="15841" width="11.28515625" customWidth="1"/>
    <col min="15842" max="15842" width="11" customWidth="1"/>
    <col min="15843" max="15849" width="9.140625" customWidth="1"/>
    <col min="15850" max="15851" width="10.7109375" customWidth="1"/>
    <col min="15852" max="15852" width="9.140625" customWidth="1"/>
    <col min="15853" max="15853" width="11.5703125" customWidth="1"/>
    <col min="15854" max="15854" width="13.710937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5882" max="16095" width="9.140625" customWidth="1"/>
    <col min="16096" max="16096" width="34" customWidth="1"/>
    <col min="16097" max="16097" width="11.28515625" customWidth="1"/>
    <col min="16098" max="16098" width="11" customWidth="1"/>
    <col min="16099" max="16105" width="9.140625" customWidth="1"/>
    <col min="16106" max="16107" width="10.7109375" customWidth="1"/>
    <col min="16108" max="16108" width="9.140625" customWidth="1"/>
    <col min="16109" max="16109" width="11.5703125" customWidth="1"/>
    <col min="16110" max="16110" width="13.710937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138" max="16351" width="9.140625" customWidth="1"/>
    <col min="16352" max="16352" width="34" customWidth="1"/>
    <col min="16353" max="16353" width="11.28515625" customWidth="1"/>
    <col min="16354" max="16354" width="11" customWidth="1"/>
    <col min="16355" max="16361" width="9.140625" customWidth="1"/>
    <col min="16362" max="16363" width="10.7109375" customWidth="1"/>
    <col min="16364" max="16364" width="9.140625" customWidth="1"/>
    <col min="16365" max="16365" width="11.5703125" customWidth="1"/>
    <col min="16366" max="16366" width="13.7109375" customWidth="1"/>
  </cols>
  <sheetData>
    <row r="1" spans="1:9" ht="44.45" customHeight="1">
      <c r="B1" s="254" t="s">
        <v>195</v>
      </c>
      <c r="C1" s="254"/>
      <c r="D1" s="254"/>
      <c r="E1" s="254"/>
      <c r="F1" s="254"/>
    </row>
    <row r="2" spans="1:9" ht="15.6" customHeight="1" thickBot="1">
      <c r="A2" s="253" t="s">
        <v>207</v>
      </c>
      <c r="B2" s="253"/>
    </row>
    <row r="3" spans="1:9" ht="15.6" customHeight="1" thickBot="1">
      <c r="A3" s="250" t="s">
        <v>194</v>
      </c>
      <c r="B3" s="249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41"/>
      <c r="B4" s="240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34"/>
      <c r="B5" s="23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28" t="s">
        <v>182</v>
      </c>
      <c r="B6" s="227" t="s">
        <v>181</v>
      </c>
      <c r="C6" s="226" t="s">
        <v>123</v>
      </c>
      <c r="D6" s="223"/>
      <c r="E6" s="223"/>
      <c r="F6" s="223"/>
      <c r="G6" s="223">
        <f>H6+I6</f>
        <v>0</v>
      </c>
      <c r="H6" s="223"/>
      <c r="I6" s="222"/>
    </row>
    <row r="7" spans="1:9" ht="34.15" customHeight="1">
      <c r="A7" s="221"/>
      <c r="B7" s="183" t="s">
        <v>180</v>
      </c>
      <c r="C7" s="185" t="s">
        <v>123</v>
      </c>
      <c r="D7" s="181"/>
      <c r="E7" s="181"/>
      <c r="F7" s="181"/>
      <c r="G7" s="181">
        <f t="shared" ref="G7:G33" si="0">H7+I7</f>
        <v>0</v>
      </c>
      <c r="H7" s="181"/>
      <c r="I7" s="366"/>
    </row>
    <row r="8" spans="1:9" ht="34.15" customHeight="1">
      <c r="A8" s="221"/>
      <c r="B8" s="210" t="s">
        <v>179</v>
      </c>
      <c r="C8" s="185" t="s">
        <v>123</v>
      </c>
      <c r="D8" s="181"/>
      <c r="E8" s="181"/>
      <c r="F8" s="181"/>
      <c r="G8" s="181">
        <f t="shared" si="0"/>
        <v>0</v>
      </c>
      <c r="H8" s="181"/>
      <c r="I8" s="366"/>
    </row>
    <row r="9" spans="1:9" ht="26.45" customHeight="1">
      <c r="A9" s="220"/>
      <c r="B9" s="183" t="s">
        <v>178</v>
      </c>
      <c r="C9" s="185" t="s">
        <v>3</v>
      </c>
      <c r="D9" s="181"/>
      <c r="E9" s="181"/>
      <c r="F9" s="181"/>
      <c r="G9" s="181">
        <f t="shared" si="0"/>
        <v>0</v>
      </c>
      <c r="H9" s="181"/>
      <c r="I9" s="366"/>
    </row>
    <row r="10" spans="1:9" ht="32.450000000000003" customHeight="1">
      <c r="A10" s="184" t="s">
        <v>177</v>
      </c>
      <c r="B10" s="183" t="s">
        <v>176</v>
      </c>
      <c r="C10" s="185" t="s">
        <v>123</v>
      </c>
      <c r="D10" s="181"/>
      <c r="E10" s="181"/>
      <c r="F10" s="181"/>
      <c r="G10" s="181">
        <f t="shared" si="0"/>
        <v>0</v>
      </c>
      <c r="H10" s="181"/>
      <c r="I10" s="366"/>
    </row>
    <row r="11" spans="1:9">
      <c r="A11" s="184" t="s">
        <v>174</v>
      </c>
      <c r="B11" s="183" t="s">
        <v>175</v>
      </c>
      <c r="C11" s="185" t="s">
        <v>174</v>
      </c>
      <c r="D11" s="181"/>
      <c r="E11" s="181"/>
      <c r="F11" s="181"/>
      <c r="G11" s="181">
        <f t="shared" si="0"/>
        <v>0</v>
      </c>
      <c r="H11" s="181"/>
      <c r="I11" s="366"/>
    </row>
    <row r="12" spans="1:9">
      <c r="A12" s="184" t="s">
        <v>172</v>
      </c>
      <c r="B12" s="183" t="s">
        <v>173</v>
      </c>
      <c r="C12" s="185" t="s">
        <v>172</v>
      </c>
      <c r="D12" s="181"/>
      <c r="E12" s="181"/>
      <c r="F12" s="181"/>
      <c r="G12" s="181">
        <f t="shared" si="0"/>
        <v>0</v>
      </c>
      <c r="H12" s="181"/>
      <c r="I12" s="366"/>
    </row>
    <row r="13" spans="1:9">
      <c r="A13" s="184" t="s">
        <v>171</v>
      </c>
      <c r="B13" s="183" t="s">
        <v>170</v>
      </c>
      <c r="C13" s="185" t="s">
        <v>123</v>
      </c>
      <c r="D13" s="181"/>
      <c r="E13" s="181"/>
      <c r="F13" s="181"/>
      <c r="G13" s="181">
        <f t="shared" si="0"/>
        <v>0</v>
      </c>
      <c r="H13" s="181"/>
      <c r="I13" s="366"/>
    </row>
    <row r="14" spans="1:9">
      <c r="A14" s="196" t="s">
        <v>12</v>
      </c>
      <c r="B14" s="187" t="s">
        <v>13</v>
      </c>
      <c r="C14" s="195" t="s">
        <v>123</v>
      </c>
      <c r="D14" s="181"/>
      <c r="E14" s="181"/>
      <c r="F14" s="181"/>
      <c r="G14" s="181">
        <f t="shared" si="0"/>
        <v>0</v>
      </c>
      <c r="H14" s="181"/>
      <c r="I14" s="366"/>
    </row>
    <row r="15" spans="1:9" ht="31.5">
      <c r="A15" s="184" t="s">
        <v>169</v>
      </c>
      <c r="B15" s="183" t="s">
        <v>168</v>
      </c>
      <c r="C15" s="185" t="s">
        <v>126</v>
      </c>
      <c r="D15" s="181"/>
      <c r="E15" s="181"/>
      <c r="F15" s="181"/>
      <c r="G15" s="181">
        <f t="shared" si="0"/>
        <v>0</v>
      </c>
      <c r="H15" s="181"/>
      <c r="I15" s="366"/>
    </row>
    <row r="16" spans="1:9">
      <c r="A16" s="184" t="s">
        <v>167</v>
      </c>
      <c r="B16" s="183" t="s">
        <v>166</v>
      </c>
      <c r="C16" s="185" t="s">
        <v>24</v>
      </c>
      <c r="D16" s="181"/>
      <c r="E16" s="181"/>
      <c r="F16" s="181"/>
      <c r="G16" s="181">
        <f t="shared" si="0"/>
        <v>0</v>
      </c>
      <c r="H16" s="181"/>
      <c r="I16" s="366"/>
    </row>
    <row r="17" spans="1:9" ht="24.6" customHeight="1">
      <c r="A17" s="184" t="s">
        <v>165</v>
      </c>
      <c r="B17" s="183" t="s">
        <v>164</v>
      </c>
      <c r="C17" s="185"/>
      <c r="D17" s="181"/>
      <c r="E17" s="181"/>
      <c r="F17" s="181"/>
      <c r="G17" s="181">
        <f t="shared" si="0"/>
        <v>0</v>
      </c>
      <c r="H17" s="181"/>
      <c r="I17" s="366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f t="shared" si="0"/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f t="shared" si="0"/>
        <v>0</v>
      </c>
      <c r="H19" s="180"/>
      <c r="I19" s="269"/>
    </row>
    <row r="20" spans="1:9">
      <c r="A20" s="184" t="s">
        <v>160</v>
      </c>
      <c r="B20" s="183" t="s">
        <v>159</v>
      </c>
      <c r="C20" s="185" t="s">
        <v>135</v>
      </c>
      <c r="D20" s="181"/>
      <c r="E20" s="181"/>
      <c r="F20" s="181"/>
      <c r="G20" s="181">
        <f t="shared" si="0"/>
        <v>0</v>
      </c>
      <c r="H20" s="181"/>
      <c r="I20" s="366"/>
    </row>
    <row r="21" spans="1:9" ht="16.149999999999999" customHeight="1">
      <c r="A21" s="196" t="s">
        <v>53</v>
      </c>
      <c r="B21" s="187" t="s">
        <v>54</v>
      </c>
      <c r="C21" s="195" t="s">
        <v>123</v>
      </c>
      <c r="D21" s="181"/>
      <c r="E21" s="181"/>
      <c r="F21" s="181"/>
      <c r="G21" s="181">
        <f t="shared" si="0"/>
        <v>0</v>
      </c>
      <c r="H21" s="181"/>
      <c r="I21" s="366"/>
    </row>
    <row r="22" spans="1:9" ht="16.149999999999999" customHeight="1">
      <c r="A22" s="217" t="s">
        <v>158</v>
      </c>
      <c r="B22" s="183" t="s">
        <v>157</v>
      </c>
      <c r="C22" s="185" t="s">
        <v>123</v>
      </c>
      <c r="D22" s="181"/>
      <c r="E22" s="181"/>
      <c r="F22" s="181"/>
      <c r="G22" s="181">
        <f t="shared" si="0"/>
        <v>0</v>
      </c>
      <c r="H22" s="181"/>
      <c r="I22" s="366"/>
    </row>
    <row r="23" spans="1:9" s="201" customFormat="1" ht="43.9" customHeight="1">
      <c r="A23" s="211"/>
      <c r="B23" s="745" t="s">
        <v>156</v>
      </c>
      <c r="C23" s="185" t="s">
        <v>126</v>
      </c>
      <c r="D23" s="181"/>
      <c r="E23" s="181"/>
      <c r="F23" s="181"/>
      <c r="G23" s="181">
        <f t="shared" si="0"/>
        <v>0</v>
      </c>
      <c r="H23" s="181"/>
      <c r="I23" s="366"/>
    </row>
    <row r="24" spans="1:9" ht="31.5">
      <c r="A24" s="184" t="s">
        <v>155</v>
      </c>
      <c r="B24" s="183" t="s">
        <v>154</v>
      </c>
      <c r="C24" s="186" t="s">
        <v>112</v>
      </c>
      <c r="D24" s="181"/>
      <c r="E24" s="181"/>
      <c r="F24" s="181"/>
      <c r="G24" s="181">
        <f t="shared" si="0"/>
        <v>0</v>
      </c>
      <c r="H24" s="181"/>
      <c r="I24" s="366"/>
    </row>
    <row r="25" spans="1:9">
      <c r="A25" s="217" t="s">
        <v>153</v>
      </c>
      <c r="B25" s="216" t="s">
        <v>152</v>
      </c>
      <c r="C25" s="185" t="s">
        <v>123</v>
      </c>
      <c r="D25" s="180"/>
      <c r="E25" s="180"/>
      <c r="F25" s="180"/>
      <c r="G25" s="172">
        <f t="shared" si="0"/>
        <v>20</v>
      </c>
      <c r="H25" s="172">
        <f>H26+H27+H28</f>
        <v>20</v>
      </c>
      <c r="I25" s="172">
        <f>I26+I27+I28</f>
        <v>0</v>
      </c>
    </row>
    <row r="26" spans="1:9" ht="31.5">
      <c r="A26" s="212"/>
      <c r="B26" s="210" t="s">
        <v>151</v>
      </c>
      <c r="C26" s="185" t="s">
        <v>123</v>
      </c>
      <c r="D26" s="181"/>
      <c r="E26" s="181"/>
      <c r="F26" s="181"/>
      <c r="G26" s="181">
        <f t="shared" si="0"/>
        <v>0</v>
      </c>
      <c r="H26" s="181"/>
      <c r="I26" s="366"/>
    </row>
    <row r="27" spans="1:9" ht="83.45" customHeight="1">
      <c r="A27" s="212"/>
      <c r="B27" s="210" t="s">
        <v>150</v>
      </c>
      <c r="C27" s="185" t="s">
        <v>123</v>
      </c>
      <c r="D27" s="181"/>
      <c r="E27" s="181"/>
      <c r="F27" s="181"/>
      <c r="G27" s="181">
        <f t="shared" si="0"/>
        <v>0</v>
      </c>
      <c r="H27" s="181"/>
      <c r="I27" s="366"/>
    </row>
    <row r="28" spans="1:9" ht="78.75">
      <c r="A28" s="211"/>
      <c r="B28" s="210" t="s">
        <v>149</v>
      </c>
      <c r="C28" s="185" t="s">
        <v>123</v>
      </c>
      <c r="D28" s="181"/>
      <c r="E28" s="181"/>
      <c r="F28" s="181"/>
      <c r="G28" s="181">
        <f t="shared" si="0"/>
        <v>20</v>
      </c>
      <c r="H28" s="181">
        <v>20</v>
      </c>
      <c r="I28" s="366"/>
    </row>
    <row r="29" spans="1:9" ht="31.5">
      <c r="A29" s="209" t="s">
        <v>148</v>
      </c>
      <c r="B29" s="183" t="s">
        <v>147</v>
      </c>
      <c r="C29" s="185" t="s">
        <v>126</v>
      </c>
      <c r="D29" s="181"/>
      <c r="E29" s="181"/>
      <c r="F29" s="181"/>
      <c r="G29" s="181">
        <f t="shared" si="0"/>
        <v>0</v>
      </c>
      <c r="H29" s="181"/>
      <c r="I29" s="366"/>
    </row>
    <row r="30" spans="1:9" ht="47.25">
      <c r="A30" s="209"/>
      <c r="B30" s="183" t="s">
        <v>146</v>
      </c>
      <c r="C30" s="185" t="s">
        <v>126</v>
      </c>
      <c r="D30" s="181"/>
      <c r="E30" s="181"/>
      <c r="F30" s="181"/>
      <c r="G30" s="181">
        <f t="shared" si="0"/>
        <v>0</v>
      </c>
      <c r="H30" s="181"/>
      <c r="I30" s="366"/>
    </row>
    <row r="31" spans="1:9">
      <c r="A31" s="209"/>
      <c r="B31" s="208" t="s">
        <v>145</v>
      </c>
      <c r="C31" s="185" t="s">
        <v>123</v>
      </c>
      <c r="D31" s="181"/>
      <c r="E31" s="181"/>
      <c r="F31" s="181"/>
      <c r="G31" s="181">
        <f t="shared" si="0"/>
        <v>0</v>
      </c>
      <c r="H31" s="181"/>
      <c r="I31" s="366"/>
    </row>
    <row r="32" spans="1:9" s="201" customFormat="1">
      <c r="A32" s="207" t="s">
        <v>118</v>
      </c>
      <c r="B32" s="206" t="s">
        <v>144</v>
      </c>
      <c r="C32" s="185" t="s">
        <v>118</v>
      </c>
      <c r="D32" s="180"/>
      <c r="E32" s="180"/>
      <c r="F32" s="180"/>
      <c r="G32" s="181">
        <f t="shared" si="0"/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1">
        <f t="shared" si="0"/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/>
      <c r="G34" s="180">
        <f>H34+I34</f>
        <v>0</v>
      </c>
      <c r="H34" s="180"/>
      <c r="I34" s="269"/>
    </row>
    <row r="35" spans="1:11" ht="31.5">
      <c r="A35" s="200" t="s">
        <v>142</v>
      </c>
      <c r="B35" s="199" t="s">
        <v>143</v>
      </c>
      <c r="C35" s="198" t="s">
        <v>142</v>
      </c>
      <c r="D35" s="181"/>
      <c r="E35" s="181"/>
      <c r="F35" s="181"/>
      <c r="G35" s="181">
        <f t="shared" ref="G35:G56" si="1">H35+I35</f>
        <v>0</v>
      </c>
      <c r="H35" s="181"/>
      <c r="I35" s="366"/>
    </row>
    <row r="36" spans="1:11" ht="16.149999999999999" customHeight="1">
      <c r="A36" s="184" t="s">
        <v>141</v>
      </c>
      <c r="B36" s="183" t="s">
        <v>140</v>
      </c>
      <c r="C36" s="185" t="s">
        <v>123</v>
      </c>
      <c r="D36" s="181"/>
      <c r="E36" s="181"/>
      <c r="F36" s="181"/>
      <c r="G36" s="181">
        <f t="shared" si="1"/>
        <v>0</v>
      </c>
      <c r="H36" s="181"/>
      <c r="I36" s="366"/>
    </row>
    <row r="37" spans="1:11">
      <c r="A37" s="196" t="s">
        <v>24</v>
      </c>
      <c r="B37" s="187" t="s">
        <v>25</v>
      </c>
      <c r="C37" s="195" t="s">
        <v>24</v>
      </c>
      <c r="D37" s="181"/>
      <c r="E37" s="181"/>
      <c r="F37" s="181"/>
      <c r="G37" s="181">
        <f t="shared" si="1"/>
        <v>0</v>
      </c>
      <c r="H37" s="181"/>
      <c r="I37" s="366"/>
    </row>
    <row r="38" spans="1:11">
      <c r="A38" s="196" t="s">
        <v>139</v>
      </c>
      <c r="B38" s="187" t="s">
        <v>27</v>
      </c>
      <c r="C38" s="195" t="s">
        <v>139</v>
      </c>
      <c r="D38" s="181"/>
      <c r="E38" s="181"/>
      <c r="F38" s="181"/>
      <c r="G38" s="181">
        <f t="shared" si="1"/>
        <v>0</v>
      </c>
      <c r="H38" s="181"/>
      <c r="I38" s="366"/>
    </row>
    <row r="39" spans="1:11">
      <c r="A39" s="184" t="s">
        <v>137</v>
      </c>
      <c r="B39" s="183" t="s">
        <v>138</v>
      </c>
      <c r="C39" s="185" t="s">
        <v>137</v>
      </c>
      <c r="D39" s="181"/>
      <c r="E39" s="181"/>
      <c r="F39" s="181"/>
      <c r="G39" s="181">
        <f t="shared" si="1"/>
        <v>0</v>
      </c>
      <c r="H39" s="181"/>
      <c r="I39" s="366"/>
    </row>
    <row r="40" spans="1:11">
      <c r="A40" s="184" t="s">
        <v>135</v>
      </c>
      <c r="B40" s="183" t="s">
        <v>136</v>
      </c>
      <c r="C40" s="185" t="s">
        <v>135</v>
      </c>
      <c r="D40" s="181"/>
      <c r="E40" s="181"/>
      <c r="F40" s="181"/>
      <c r="G40" s="181">
        <f t="shared" si="1"/>
        <v>0</v>
      </c>
      <c r="H40" s="181"/>
      <c r="I40" s="366"/>
    </row>
    <row r="41" spans="1:11">
      <c r="A41" s="184" t="s">
        <v>134</v>
      </c>
      <c r="B41" s="183" t="s">
        <v>133</v>
      </c>
      <c r="C41" s="185" t="s">
        <v>123</v>
      </c>
      <c r="D41" s="181"/>
      <c r="E41" s="181"/>
      <c r="F41" s="181"/>
      <c r="G41" s="181">
        <f t="shared" si="1"/>
        <v>0</v>
      </c>
      <c r="H41" s="181"/>
      <c r="I41" s="366"/>
      <c r="K41" s="201"/>
    </row>
    <row r="42" spans="1:11">
      <c r="A42" s="184" t="s">
        <v>132</v>
      </c>
      <c r="B42" s="183" t="s">
        <v>131</v>
      </c>
      <c r="C42" s="185" t="s">
        <v>123</v>
      </c>
      <c r="D42" s="181"/>
      <c r="E42" s="181"/>
      <c r="F42" s="181"/>
      <c r="G42" s="181">
        <f t="shared" si="1"/>
        <v>0</v>
      </c>
      <c r="H42" s="181"/>
      <c r="I42" s="366"/>
    </row>
    <row r="43" spans="1:11">
      <c r="A43" s="184" t="s">
        <v>129</v>
      </c>
      <c r="B43" s="183" t="s">
        <v>130</v>
      </c>
      <c r="C43" s="185" t="s">
        <v>129</v>
      </c>
      <c r="D43" s="181"/>
      <c r="E43" s="181"/>
      <c r="F43" s="181"/>
      <c r="G43" s="181">
        <f t="shared" si="1"/>
        <v>0</v>
      </c>
      <c r="H43" s="181"/>
      <c r="I43" s="366"/>
    </row>
    <row r="44" spans="1:11" ht="31.5">
      <c r="A44" s="194" t="s">
        <v>126</v>
      </c>
      <c r="B44" s="183" t="s">
        <v>128</v>
      </c>
      <c r="C44" s="185" t="s">
        <v>126</v>
      </c>
      <c r="D44" s="181"/>
      <c r="E44" s="181"/>
      <c r="F44" s="181"/>
      <c r="G44" s="181">
        <f t="shared" si="1"/>
        <v>0</v>
      </c>
      <c r="H44" s="181"/>
      <c r="I44" s="366"/>
    </row>
    <row r="45" spans="1:11" ht="31.5">
      <c r="A45" s="194"/>
      <c r="B45" s="183" t="s">
        <v>127</v>
      </c>
      <c r="C45" s="185" t="s">
        <v>126</v>
      </c>
      <c r="D45" s="181"/>
      <c r="E45" s="181"/>
      <c r="F45" s="181"/>
      <c r="G45" s="181">
        <f t="shared" si="1"/>
        <v>0</v>
      </c>
      <c r="H45" s="181"/>
      <c r="I45" s="366"/>
    </row>
    <row r="46" spans="1:11">
      <c r="A46" s="184" t="s">
        <v>125</v>
      </c>
      <c r="B46" s="183" t="s">
        <v>124</v>
      </c>
      <c r="C46" s="185" t="s">
        <v>123</v>
      </c>
      <c r="D46" s="181"/>
      <c r="E46" s="181"/>
      <c r="F46" s="181"/>
      <c r="G46" s="181">
        <f t="shared" si="1"/>
        <v>0</v>
      </c>
      <c r="H46" s="367"/>
      <c r="I46" s="366"/>
    </row>
    <row r="47" spans="1:11">
      <c r="A47" s="184" t="s">
        <v>121</v>
      </c>
      <c r="B47" s="183" t="s">
        <v>122</v>
      </c>
      <c r="C47" s="185" t="s">
        <v>121</v>
      </c>
      <c r="D47" s="181"/>
      <c r="E47" s="181"/>
      <c r="F47" s="181"/>
      <c r="G47" s="181">
        <f t="shared" si="1"/>
        <v>0</v>
      </c>
      <c r="H47" s="181"/>
      <c r="I47" s="366"/>
    </row>
    <row r="48" spans="1:11">
      <c r="A48" s="191" t="s">
        <v>120</v>
      </c>
      <c r="B48" s="193" t="s">
        <v>119</v>
      </c>
      <c r="C48" s="185" t="s">
        <v>116</v>
      </c>
      <c r="D48" s="181"/>
      <c r="E48" s="181"/>
      <c r="F48" s="181"/>
      <c r="G48" s="181">
        <f t="shared" si="1"/>
        <v>0</v>
      </c>
      <c r="H48" s="181"/>
      <c r="I48" s="366"/>
    </row>
    <row r="49" spans="1:9" ht="15" customHeight="1">
      <c r="A49" s="191"/>
      <c r="B49" s="192"/>
      <c r="C49" s="185" t="s">
        <v>118</v>
      </c>
      <c r="D49" s="181"/>
      <c r="E49" s="181"/>
      <c r="F49" s="181"/>
      <c r="G49" s="181">
        <f t="shared" si="1"/>
        <v>0</v>
      </c>
      <c r="H49" s="181"/>
      <c r="I49" s="366"/>
    </row>
    <row r="50" spans="1:9" ht="18" customHeight="1">
      <c r="A50" s="191"/>
      <c r="B50" s="190" t="s">
        <v>117</v>
      </c>
      <c r="C50" s="185" t="s">
        <v>116</v>
      </c>
      <c r="D50" s="181"/>
      <c r="E50" s="181"/>
      <c r="F50" s="181"/>
      <c r="G50" s="181">
        <f t="shared" si="1"/>
        <v>0</v>
      </c>
      <c r="H50" s="181"/>
      <c r="I50" s="366"/>
    </row>
    <row r="51" spans="1:9">
      <c r="A51" s="184" t="s">
        <v>114</v>
      </c>
      <c r="B51" s="183" t="s">
        <v>115</v>
      </c>
      <c r="C51" s="189" t="s">
        <v>114</v>
      </c>
      <c r="D51" s="181"/>
      <c r="E51" s="181"/>
      <c r="F51" s="181"/>
      <c r="G51" s="181">
        <f t="shared" si="1"/>
        <v>0</v>
      </c>
      <c r="H51" s="181"/>
      <c r="I51" s="366"/>
    </row>
    <row r="52" spans="1:9" ht="31.5">
      <c r="A52" s="188" t="s">
        <v>113</v>
      </c>
      <c r="B52" s="187" t="s">
        <v>45</v>
      </c>
      <c r="C52" s="186" t="s">
        <v>112</v>
      </c>
      <c r="D52" s="181"/>
      <c r="E52" s="181"/>
      <c r="F52" s="181"/>
      <c r="G52" s="181">
        <f t="shared" si="1"/>
        <v>0</v>
      </c>
      <c r="H52" s="181"/>
      <c r="I52" s="366"/>
    </row>
    <row r="53" spans="1:9" ht="19.899999999999999" customHeight="1">
      <c r="A53" s="184" t="s">
        <v>111</v>
      </c>
      <c r="B53" s="183" t="s">
        <v>110</v>
      </c>
      <c r="C53" s="185" t="s">
        <v>109</v>
      </c>
      <c r="D53" s="181"/>
      <c r="E53" s="181"/>
      <c r="F53" s="181"/>
      <c r="G53" s="181">
        <f t="shared" si="1"/>
        <v>0</v>
      </c>
      <c r="H53" s="181"/>
      <c r="I53" s="366"/>
    </row>
    <row r="54" spans="1:9" ht="19.899999999999999" customHeight="1">
      <c r="A54" s="184" t="s">
        <v>107</v>
      </c>
      <c r="B54" s="183" t="s">
        <v>108</v>
      </c>
      <c r="C54" s="185" t="s">
        <v>107</v>
      </c>
      <c r="D54" s="181"/>
      <c r="E54" s="181"/>
      <c r="F54" s="181"/>
      <c r="G54" s="181">
        <f t="shared" si="1"/>
        <v>0</v>
      </c>
      <c r="H54" s="181"/>
      <c r="I54" s="366"/>
    </row>
    <row r="55" spans="1:9">
      <c r="A55" s="184" t="s">
        <v>105</v>
      </c>
      <c r="B55" s="183" t="s">
        <v>106</v>
      </c>
      <c r="C55" s="182" t="s">
        <v>105</v>
      </c>
      <c r="D55" s="181"/>
      <c r="E55" s="181"/>
      <c r="F55" s="181"/>
      <c r="G55" s="181">
        <f t="shared" si="1"/>
        <v>0</v>
      </c>
      <c r="H55" s="181"/>
      <c r="I55" s="366"/>
    </row>
    <row r="56" spans="1:9" ht="32.25" thickBot="1">
      <c r="A56" s="286" t="s">
        <v>50</v>
      </c>
      <c r="B56" s="368"/>
      <c r="C56" s="176"/>
      <c r="D56" s="175">
        <f>D6+D7+SUM(D9:D25)+SUM(D29:D55)</f>
        <v>0</v>
      </c>
      <c r="E56" s="175">
        <f>SUM(E6:E25)+SUM(E29:E55)</f>
        <v>0</v>
      </c>
      <c r="F56" s="175">
        <f>SUM(F6:F25)+SUM(F29:F55)</f>
        <v>0</v>
      </c>
      <c r="G56" s="369">
        <f t="shared" si="1"/>
        <v>20</v>
      </c>
      <c r="H56" s="175">
        <f>SUM(H6:H25)+SUM(H29:H55)</f>
        <v>20</v>
      </c>
      <c r="I56" s="370">
        <f>SUM(I6:I25)+SUM(I29:I55)</f>
        <v>0</v>
      </c>
    </row>
    <row r="58" spans="1:9">
      <c r="B58" s="171"/>
      <c r="C58" s="171"/>
    </row>
    <row r="59" spans="1:9">
      <c r="B59" s="171"/>
      <c r="C59" s="171"/>
    </row>
    <row r="60" spans="1:9">
      <c r="B60" s="171"/>
      <c r="C60" s="171"/>
    </row>
    <row r="61" spans="1:9">
      <c r="A61" s="170"/>
      <c r="B61" s="171"/>
      <c r="C61" s="171"/>
    </row>
    <row r="62" spans="1:9">
      <c r="A62" s="170"/>
      <c r="B62" s="169"/>
      <c r="C62" s="169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R49"/>
  <sheetViews>
    <sheetView topLeftCell="C1" zoomScale="75" zoomScaleNormal="75" zoomScaleSheetLayoutView="66" workbookViewId="0">
      <selection activeCell="E74" sqref="E74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5.28515625" style="1" customWidth="1"/>
    <col min="4" max="4" width="16.28515625" style="1" customWidth="1"/>
    <col min="5" max="5" width="17.42578125" style="22" customWidth="1"/>
    <col min="6" max="6" width="16.28515625" style="22" customWidth="1"/>
    <col min="7" max="7" width="15.140625" style="1" customWidth="1"/>
    <col min="8" max="10" width="17.7109375" style="4" customWidth="1"/>
    <col min="11" max="11" width="15.42578125" style="4" customWidth="1"/>
    <col min="12" max="14" width="20.28515625" style="4" customWidth="1"/>
    <col min="15" max="15" width="15.28515625" style="1" customWidth="1"/>
    <col min="16" max="16" width="20.5703125" style="1" customWidth="1"/>
    <col min="17" max="17" width="21.42578125" style="1" customWidth="1"/>
    <col min="18" max="18" width="21.7109375" style="1" customWidth="1"/>
    <col min="19" max="214" width="8.85546875" style="1"/>
    <col min="215" max="215" width="37.28515625" style="1" customWidth="1"/>
    <col min="216" max="218" width="8.85546875" style="1"/>
    <col min="219" max="224" width="9.28515625" style="1" customWidth="1"/>
    <col min="225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23"/>
      <c r="N1" s="23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8" ht="38.450000000000003" customHeight="1" thickBot="1">
      <c r="A3" s="2"/>
      <c r="B3" s="130" t="s">
        <v>64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4"/>
      <c r="N3" s="24"/>
    </row>
    <row r="4" spans="1:18" ht="15.6" customHeight="1" thickBot="1">
      <c r="A4" s="131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41.45" customHeight="1" thickBot="1">
      <c r="A5" s="132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33"/>
      <c r="B6" s="133"/>
      <c r="C6" s="50" t="s">
        <v>1</v>
      </c>
      <c r="D6" s="97" t="s">
        <v>73</v>
      </c>
      <c r="E6" s="50" t="s">
        <v>86</v>
      </c>
      <c r="F6" s="98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37.9" customHeight="1">
      <c r="A7" s="152" t="s">
        <v>3</v>
      </c>
      <c r="B7" s="45" t="s">
        <v>4</v>
      </c>
      <c r="C7" s="101">
        <v>5120</v>
      </c>
      <c r="D7" s="92">
        <v>0</v>
      </c>
      <c r="E7" s="56">
        <v>0</v>
      </c>
      <c r="F7" s="57">
        <v>0</v>
      </c>
      <c r="G7" s="101">
        <v>0</v>
      </c>
      <c r="H7" s="56">
        <v>0</v>
      </c>
      <c r="I7" s="56">
        <v>0</v>
      </c>
      <c r="J7" s="57">
        <v>0</v>
      </c>
      <c r="K7" s="101">
        <v>2694</v>
      </c>
      <c r="L7" s="56">
        <v>0</v>
      </c>
      <c r="M7" s="56">
        <v>0</v>
      </c>
      <c r="N7" s="57">
        <v>0</v>
      </c>
      <c r="O7" s="101">
        <v>2426</v>
      </c>
      <c r="P7" s="56">
        <v>0</v>
      </c>
      <c r="Q7" s="56">
        <v>0</v>
      </c>
      <c r="R7" s="57">
        <v>0</v>
      </c>
    </row>
    <row r="8" spans="1:18" ht="19.899999999999999" customHeight="1">
      <c r="A8" s="153"/>
      <c r="B8" s="19" t="s">
        <v>5</v>
      </c>
      <c r="C8" s="63">
        <v>1545</v>
      </c>
      <c r="D8" s="93">
        <v>0</v>
      </c>
      <c r="E8" s="32">
        <v>0</v>
      </c>
      <c r="F8" s="38">
        <v>0</v>
      </c>
      <c r="G8" s="63">
        <v>0</v>
      </c>
      <c r="H8" s="32">
        <v>0</v>
      </c>
      <c r="I8" s="32">
        <v>0</v>
      </c>
      <c r="J8" s="38">
        <v>0</v>
      </c>
      <c r="K8" s="63">
        <v>1545</v>
      </c>
      <c r="L8" s="32">
        <v>0</v>
      </c>
      <c r="M8" s="32">
        <v>0</v>
      </c>
      <c r="N8" s="38">
        <v>0</v>
      </c>
      <c r="O8" s="63">
        <v>0</v>
      </c>
      <c r="P8" s="32">
        <v>0</v>
      </c>
      <c r="Q8" s="32">
        <v>0</v>
      </c>
      <c r="R8" s="38">
        <v>0</v>
      </c>
    </row>
    <row r="9" spans="1:18" ht="64.5" customHeight="1">
      <c r="A9" s="154"/>
      <c r="B9" s="19" t="s">
        <v>56</v>
      </c>
      <c r="C9" s="63">
        <v>400</v>
      </c>
      <c r="D9" s="93">
        <v>0</v>
      </c>
      <c r="E9" s="86">
        <v>400</v>
      </c>
      <c r="F9" s="38">
        <v>0</v>
      </c>
      <c r="G9" s="63">
        <v>0</v>
      </c>
      <c r="H9" s="32">
        <v>0</v>
      </c>
      <c r="I9" s="62">
        <v>0</v>
      </c>
      <c r="J9" s="38">
        <v>0</v>
      </c>
      <c r="K9" s="63">
        <v>0</v>
      </c>
      <c r="L9" s="32">
        <v>0</v>
      </c>
      <c r="M9" s="62">
        <v>0</v>
      </c>
      <c r="N9" s="38">
        <v>0</v>
      </c>
      <c r="O9" s="63">
        <v>400</v>
      </c>
      <c r="P9" s="32">
        <v>0</v>
      </c>
      <c r="Q9" s="62">
        <v>400</v>
      </c>
      <c r="R9" s="38">
        <v>0</v>
      </c>
    </row>
    <row r="10" spans="1:18" ht="19.899999999999999" customHeight="1">
      <c r="A10" s="7" t="s">
        <v>6</v>
      </c>
      <c r="B10" s="19" t="s">
        <v>7</v>
      </c>
      <c r="C10" s="63">
        <v>580</v>
      </c>
      <c r="D10" s="93">
        <v>0</v>
      </c>
      <c r="E10" s="32">
        <v>0</v>
      </c>
      <c r="F10" s="38">
        <v>0</v>
      </c>
      <c r="G10" s="63">
        <v>0</v>
      </c>
      <c r="H10" s="32">
        <v>0</v>
      </c>
      <c r="I10" s="32">
        <v>0</v>
      </c>
      <c r="J10" s="38">
        <v>0</v>
      </c>
      <c r="K10" s="63">
        <v>0</v>
      </c>
      <c r="L10" s="32">
        <v>0</v>
      </c>
      <c r="M10" s="32">
        <v>0</v>
      </c>
      <c r="N10" s="38">
        <v>0</v>
      </c>
      <c r="O10" s="63">
        <v>580</v>
      </c>
      <c r="P10" s="32">
        <v>0</v>
      </c>
      <c r="Q10" s="32">
        <v>0</v>
      </c>
      <c r="R10" s="38">
        <v>0</v>
      </c>
    </row>
    <row r="11" spans="1:18" ht="19.899999999999999" customHeight="1">
      <c r="A11" s="7" t="s">
        <v>8</v>
      </c>
      <c r="B11" s="19" t="s">
        <v>9</v>
      </c>
      <c r="C11" s="63">
        <v>251</v>
      </c>
      <c r="D11" s="86">
        <v>208</v>
      </c>
      <c r="E11" s="32">
        <v>0</v>
      </c>
      <c r="F11" s="38">
        <v>0</v>
      </c>
      <c r="G11" s="63">
        <v>0</v>
      </c>
      <c r="H11" s="62">
        <v>0</v>
      </c>
      <c r="I11" s="32">
        <v>0</v>
      </c>
      <c r="J11" s="38">
        <v>0</v>
      </c>
      <c r="K11" s="63">
        <v>0</v>
      </c>
      <c r="L11" s="62">
        <v>0</v>
      </c>
      <c r="M11" s="32">
        <v>0</v>
      </c>
      <c r="N11" s="38">
        <v>0</v>
      </c>
      <c r="O11" s="63">
        <v>251</v>
      </c>
      <c r="P11" s="62">
        <v>208</v>
      </c>
      <c r="Q11" s="32">
        <v>0</v>
      </c>
      <c r="R11" s="38">
        <v>0</v>
      </c>
    </row>
    <row r="12" spans="1:18" ht="19.899999999999999" customHeight="1">
      <c r="A12" s="7" t="s">
        <v>10</v>
      </c>
      <c r="B12" s="19" t="s">
        <v>11</v>
      </c>
      <c r="C12" s="63">
        <v>550</v>
      </c>
      <c r="D12" s="93">
        <v>0</v>
      </c>
      <c r="E12" s="32">
        <v>0</v>
      </c>
      <c r="F12" s="38">
        <v>0</v>
      </c>
      <c r="G12" s="63">
        <v>0</v>
      </c>
      <c r="H12" s="32">
        <v>0</v>
      </c>
      <c r="I12" s="32">
        <v>0</v>
      </c>
      <c r="J12" s="38">
        <v>0</v>
      </c>
      <c r="K12" s="63">
        <v>550</v>
      </c>
      <c r="L12" s="32">
        <v>0</v>
      </c>
      <c r="M12" s="32">
        <v>0</v>
      </c>
      <c r="N12" s="38">
        <v>0</v>
      </c>
      <c r="O12" s="63">
        <v>0</v>
      </c>
      <c r="P12" s="32">
        <v>0</v>
      </c>
      <c r="Q12" s="32">
        <v>0</v>
      </c>
      <c r="R12" s="38">
        <v>0</v>
      </c>
    </row>
    <row r="13" spans="1:18" ht="19.899999999999999" customHeight="1">
      <c r="A13" s="8" t="s">
        <v>12</v>
      </c>
      <c r="B13" s="19" t="s">
        <v>13</v>
      </c>
      <c r="C13" s="63">
        <v>1085</v>
      </c>
      <c r="D13" s="93">
        <v>0</v>
      </c>
      <c r="E13" s="32">
        <v>0</v>
      </c>
      <c r="F13" s="38">
        <v>0</v>
      </c>
      <c r="G13" s="63">
        <v>0</v>
      </c>
      <c r="H13" s="32">
        <v>0</v>
      </c>
      <c r="I13" s="32">
        <v>0</v>
      </c>
      <c r="J13" s="38">
        <v>0</v>
      </c>
      <c r="K13" s="63">
        <v>440</v>
      </c>
      <c r="L13" s="32">
        <v>0</v>
      </c>
      <c r="M13" s="32">
        <v>0</v>
      </c>
      <c r="N13" s="38">
        <v>0</v>
      </c>
      <c r="O13" s="63">
        <v>645</v>
      </c>
      <c r="P13" s="32">
        <v>0</v>
      </c>
      <c r="Q13" s="32">
        <v>0</v>
      </c>
      <c r="R13" s="38">
        <v>0</v>
      </c>
    </row>
    <row r="14" spans="1:18" ht="16.149999999999999" customHeight="1">
      <c r="A14" s="7" t="s">
        <v>14</v>
      </c>
      <c r="B14" s="19" t="s">
        <v>57</v>
      </c>
      <c r="C14" s="63">
        <v>100</v>
      </c>
      <c r="D14" s="93">
        <v>0</v>
      </c>
      <c r="E14" s="32">
        <v>0</v>
      </c>
      <c r="F14" s="38">
        <v>0</v>
      </c>
      <c r="G14" s="63">
        <v>0</v>
      </c>
      <c r="H14" s="32">
        <v>0</v>
      </c>
      <c r="I14" s="32">
        <v>0</v>
      </c>
      <c r="J14" s="38">
        <v>0</v>
      </c>
      <c r="K14" s="63">
        <v>0</v>
      </c>
      <c r="L14" s="32">
        <v>0</v>
      </c>
      <c r="M14" s="32">
        <v>0</v>
      </c>
      <c r="N14" s="38">
        <v>0</v>
      </c>
      <c r="O14" s="63">
        <v>100</v>
      </c>
      <c r="P14" s="32">
        <v>0</v>
      </c>
      <c r="Q14" s="32">
        <v>0</v>
      </c>
      <c r="R14" s="38">
        <v>0</v>
      </c>
    </row>
    <row r="15" spans="1:18" s="22" customFormat="1" ht="16.149999999999999" customHeight="1">
      <c r="A15" s="7" t="s">
        <v>80</v>
      </c>
      <c r="B15" s="19" t="s">
        <v>81</v>
      </c>
      <c r="C15" s="63">
        <v>150</v>
      </c>
      <c r="D15" s="86">
        <v>150</v>
      </c>
      <c r="E15" s="32">
        <v>0</v>
      </c>
      <c r="F15" s="38">
        <v>0</v>
      </c>
      <c r="G15" s="63">
        <v>0</v>
      </c>
      <c r="H15" s="62">
        <v>0</v>
      </c>
      <c r="I15" s="32">
        <v>0</v>
      </c>
      <c r="J15" s="38">
        <v>0</v>
      </c>
      <c r="K15" s="63">
        <v>0</v>
      </c>
      <c r="L15" s="62">
        <v>0</v>
      </c>
      <c r="M15" s="32">
        <v>0</v>
      </c>
      <c r="N15" s="38">
        <v>0</v>
      </c>
      <c r="O15" s="63">
        <v>150</v>
      </c>
      <c r="P15" s="62">
        <v>150</v>
      </c>
      <c r="Q15" s="32">
        <v>0</v>
      </c>
      <c r="R15" s="38">
        <v>0</v>
      </c>
    </row>
    <row r="16" spans="1:18" s="22" customFormat="1" ht="16.149999999999999" customHeight="1">
      <c r="A16" s="7" t="s">
        <v>82</v>
      </c>
      <c r="B16" s="19" t="s">
        <v>83</v>
      </c>
      <c r="C16" s="37">
        <v>0</v>
      </c>
      <c r="D16" s="32">
        <v>0</v>
      </c>
      <c r="E16" s="32">
        <v>0</v>
      </c>
      <c r="F16" s="38">
        <v>0</v>
      </c>
      <c r="G16" s="63">
        <v>0</v>
      </c>
      <c r="H16" s="32">
        <v>0</v>
      </c>
      <c r="I16" s="32">
        <v>0</v>
      </c>
      <c r="J16" s="38">
        <v>0</v>
      </c>
      <c r="K16" s="63">
        <v>0</v>
      </c>
      <c r="L16" s="32">
        <v>0</v>
      </c>
      <c r="M16" s="32">
        <v>0</v>
      </c>
      <c r="N16" s="38">
        <v>0</v>
      </c>
      <c r="O16" s="63">
        <v>0</v>
      </c>
      <c r="P16" s="32">
        <v>0</v>
      </c>
      <c r="Q16" s="32">
        <v>0</v>
      </c>
      <c r="R16" s="38">
        <v>0</v>
      </c>
    </row>
    <row r="17" spans="1:18" ht="19.899999999999999" customHeight="1">
      <c r="A17" s="7" t="s">
        <v>15</v>
      </c>
      <c r="B17" s="19" t="s">
        <v>59</v>
      </c>
      <c r="C17" s="63">
        <v>1244</v>
      </c>
      <c r="D17" s="32">
        <v>0</v>
      </c>
      <c r="E17" s="32">
        <v>0</v>
      </c>
      <c r="F17" s="38">
        <v>0</v>
      </c>
      <c r="G17" s="63">
        <v>0</v>
      </c>
      <c r="H17" s="32">
        <v>0</v>
      </c>
      <c r="I17" s="32">
        <v>0</v>
      </c>
      <c r="J17" s="38">
        <v>0</v>
      </c>
      <c r="K17" s="63">
        <v>0</v>
      </c>
      <c r="L17" s="32">
        <v>0</v>
      </c>
      <c r="M17" s="32">
        <v>0</v>
      </c>
      <c r="N17" s="38">
        <v>0</v>
      </c>
      <c r="O17" s="63">
        <v>1244</v>
      </c>
      <c r="P17" s="32">
        <v>0</v>
      </c>
      <c r="Q17" s="32">
        <v>0</v>
      </c>
      <c r="R17" s="38">
        <v>0</v>
      </c>
    </row>
    <row r="18" spans="1:18" ht="19.899999999999999" customHeight="1">
      <c r="A18" s="7" t="s">
        <v>16</v>
      </c>
      <c r="B18" s="19" t="s">
        <v>60</v>
      </c>
      <c r="C18" s="63">
        <v>122</v>
      </c>
      <c r="D18" s="32">
        <v>0</v>
      </c>
      <c r="E18" s="32">
        <v>0</v>
      </c>
      <c r="F18" s="38">
        <v>0</v>
      </c>
      <c r="G18" s="63">
        <v>0</v>
      </c>
      <c r="H18" s="32">
        <v>0</v>
      </c>
      <c r="I18" s="32">
        <v>0</v>
      </c>
      <c r="J18" s="38">
        <v>0</v>
      </c>
      <c r="K18" s="63">
        <v>0</v>
      </c>
      <c r="L18" s="32">
        <v>0</v>
      </c>
      <c r="M18" s="32">
        <v>0</v>
      </c>
      <c r="N18" s="38">
        <v>0</v>
      </c>
      <c r="O18" s="63">
        <v>122</v>
      </c>
      <c r="P18" s="32">
        <v>0</v>
      </c>
      <c r="Q18" s="32">
        <v>0</v>
      </c>
      <c r="R18" s="38">
        <v>0</v>
      </c>
    </row>
    <row r="19" spans="1:18" ht="19.899999999999999" customHeight="1">
      <c r="A19" s="7" t="s">
        <v>53</v>
      </c>
      <c r="B19" s="19" t="s">
        <v>54</v>
      </c>
      <c r="C19" s="63">
        <v>720</v>
      </c>
      <c r="D19" s="32">
        <v>0</v>
      </c>
      <c r="E19" s="32">
        <v>0</v>
      </c>
      <c r="F19" s="38">
        <v>0</v>
      </c>
      <c r="G19" s="63">
        <v>0</v>
      </c>
      <c r="H19" s="32">
        <v>0</v>
      </c>
      <c r="I19" s="32">
        <v>0</v>
      </c>
      <c r="J19" s="38">
        <v>0</v>
      </c>
      <c r="K19" s="63">
        <v>0</v>
      </c>
      <c r="L19" s="32">
        <v>0</v>
      </c>
      <c r="M19" s="32">
        <v>0</v>
      </c>
      <c r="N19" s="38">
        <v>0</v>
      </c>
      <c r="O19" s="63">
        <v>720</v>
      </c>
      <c r="P19" s="32">
        <v>0</v>
      </c>
      <c r="Q19" s="32">
        <v>0</v>
      </c>
      <c r="R19" s="38">
        <v>0</v>
      </c>
    </row>
    <row r="20" spans="1:18" ht="19.899999999999999" customHeight="1">
      <c r="A20" s="7" t="s">
        <v>17</v>
      </c>
      <c r="B20" s="19" t="s">
        <v>18</v>
      </c>
      <c r="C20" s="63">
        <v>2036</v>
      </c>
      <c r="D20" s="32">
        <v>0</v>
      </c>
      <c r="E20" s="32">
        <v>0</v>
      </c>
      <c r="F20" s="38">
        <v>0</v>
      </c>
      <c r="G20" s="63">
        <v>0</v>
      </c>
      <c r="H20" s="32">
        <v>0</v>
      </c>
      <c r="I20" s="32">
        <v>0</v>
      </c>
      <c r="J20" s="38">
        <v>0</v>
      </c>
      <c r="K20" s="63">
        <v>0</v>
      </c>
      <c r="L20" s="32">
        <v>0</v>
      </c>
      <c r="M20" s="32">
        <v>0</v>
      </c>
      <c r="N20" s="38">
        <v>0</v>
      </c>
      <c r="O20" s="63">
        <v>2036</v>
      </c>
      <c r="P20" s="32">
        <v>0</v>
      </c>
      <c r="Q20" s="32">
        <v>0</v>
      </c>
      <c r="R20" s="38">
        <v>0</v>
      </c>
    </row>
    <row r="21" spans="1:18" ht="19.899999999999999" customHeight="1">
      <c r="A21" s="7" t="s">
        <v>19</v>
      </c>
      <c r="B21" s="19" t="s">
        <v>19</v>
      </c>
      <c r="C21" s="58">
        <v>0</v>
      </c>
      <c r="D21" s="59">
        <v>0</v>
      </c>
      <c r="E21" s="32">
        <v>0</v>
      </c>
      <c r="F21" s="73">
        <v>2404</v>
      </c>
      <c r="G21" s="63">
        <v>0</v>
      </c>
      <c r="H21" s="32">
        <v>0</v>
      </c>
      <c r="I21" s="32">
        <v>0</v>
      </c>
      <c r="J21" s="73">
        <v>0</v>
      </c>
      <c r="K21" s="63">
        <v>0</v>
      </c>
      <c r="L21" s="32">
        <v>0</v>
      </c>
      <c r="M21" s="32">
        <v>0</v>
      </c>
      <c r="N21" s="73">
        <v>835</v>
      </c>
      <c r="O21" s="63">
        <v>0</v>
      </c>
      <c r="P21" s="32">
        <v>0</v>
      </c>
      <c r="Q21" s="32">
        <v>0</v>
      </c>
      <c r="R21" s="73">
        <v>1569</v>
      </c>
    </row>
    <row r="22" spans="1:18" ht="19.899999999999999" customHeight="1">
      <c r="A22" s="155" t="s">
        <v>20</v>
      </c>
      <c r="B22" s="20" t="s">
        <v>21</v>
      </c>
      <c r="C22" s="37">
        <v>0</v>
      </c>
      <c r="D22" s="32">
        <v>0</v>
      </c>
      <c r="E22" s="32">
        <v>0</v>
      </c>
      <c r="F22" s="73">
        <v>410</v>
      </c>
      <c r="G22" s="63">
        <v>0</v>
      </c>
      <c r="H22" s="32">
        <v>0</v>
      </c>
      <c r="I22" s="32">
        <v>0</v>
      </c>
      <c r="J22" s="73">
        <v>0</v>
      </c>
      <c r="K22" s="63">
        <v>0</v>
      </c>
      <c r="L22" s="32">
        <v>0</v>
      </c>
      <c r="M22" s="32">
        <v>0</v>
      </c>
      <c r="N22" s="73">
        <v>0</v>
      </c>
      <c r="O22" s="63">
        <v>0</v>
      </c>
      <c r="P22" s="32">
        <v>0</v>
      </c>
      <c r="Q22" s="32">
        <v>0</v>
      </c>
      <c r="R22" s="73">
        <v>410</v>
      </c>
    </row>
    <row r="23" spans="1:18" ht="51" customHeight="1">
      <c r="A23" s="153"/>
      <c r="B23" s="21" t="s">
        <v>62</v>
      </c>
      <c r="C23" s="37">
        <v>0</v>
      </c>
      <c r="D23" s="32">
        <v>0</v>
      </c>
      <c r="E23" s="32">
        <v>0</v>
      </c>
      <c r="F23" s="73">
        <v>520</v>
      </c>
      <c r="G23" s="63">
        <v>0</v>
      </c>
      <c r="H23" s="32">
        <v>0</v>
      </c>
      <c r="I23" s="32">
        <v>0</v>
      </c>
      <c r="J23" s="73">
        <v>0</v>
      </c>
      <c r="K23" s="63">
        <v>0</v>
      </c>
      <c r="L23" s="32">
        <v>0</v>
      </c>
      <c r="M23" s="32">
        <v>0</v>
      </c>
      <c r="N23" s="73">
        <v>410</v>
      </c>
      <c r="O23" s="63">
        <v>0</v>
      </c>
      <c r="P23" s="32">
        <v>0</v>
      </c>
      <c r="Q23" s="32">
        <v>0</v>
      </c>
      <c r="R23" s="73">
        <v>110</v>
      </c>
    </row>
    <row r="24" spans="1:18" ht="32.450000000000003" customHeight="1">
      <c r="A24" s="154"/>
      <c r="B24" s="21" t="s">
        <v>63</v>
      </c>
      <c r="C24" s="37">
        <v>0</v>
      </c>
      <c r="D24" s="32">
        <v>0</v>
      </c>
      <c r="E24" s="32">
        <v>0</v>
      </c>
      <c r="F24" s="73">
        <v>1474</v>
      </c>
      <c r="G24" s="63">
        <v>0</v>
      </c>
      <c r="H24" s="32">
        <v>0</v>
      </c>
      <c r="I24" s="32">
        <v>0</v>
      </c>
      <c r="J24" s="73">
        <v>0</v>
      </c>
      <c r="K24" s="63">
        <v>0</v>
      </c>
      <c r="L24" s="32">
        <v>0</v>
      </c>
      <c r="M24" s="32">
        <v>0</v>
      </c>
      <c r="N24" s="73">
        <v>425</v>
      </c>
      <c r="O24" s="63">
        <v>0</v>
      </c>
      <c r="P24" s="32">
        <v>0</v>
      </c>
      <c r="Q24" s="32">
        <v>0</v>
      </c>
      <c r="R24" s="73">
        <v>1049</v>
      </c>
    </row>
    <row r="25" spans="1:18" ht="34.15" customHeight="1">
      <c r="A25" s="7" t="s">
        <v>22</v>
      </c>
      <c r="B25" s="21" t="s">
        <v>23</v>
      </c>
      <c r="C25" s="63">
        <v>6245</v>
      </c>
      <c r="D25" s="93">
        <v>0</v>
      </c>
      <c r="E25" s="32">
        <v>0</v>
      </c>
      <c r="F25" s="38">
        <v>0</v>
      </c>
      <c r="G25" s="63">
        <v>0</v>
      </c>
      <c r="H25" s="32">
        <v>0</v>
      </c>
      <c r="I25" s="32">
        <v>0</v>
      </c>
      <c r="J25" s="38">
        <v>0</v>
      </c>
      <c r="K25" s="63">
        <v>3774</v>
      </c>
      <c r="L25" s="32">
        <v>0</v>
      </c>
      <c r="M25" s="32">
        <v>0</v>
      </c>
      <c r="N25" s="38">
        <v>0</v>
      </c>
      <c r="O25" s="63">
        <v>2471</v>
      </c>
      <c r="P25" s="32">
        <v>0</v>
      </c>
      <c r="Q25" s="32">
        <v>0</v>
      </c>
      <c r="R25" s="38">
        <v>0</v>
      </c>
    </row>
    <row r="26" spans="1:18" ht="19.899999999999999" customHeight="1">
      <c r="A26" s="8" t="s">
        <v>24</v>
      </c>
      <c r="B26" s="19" t="s">
        <v>25</v>
      </c>
      <c r="C26" s="63">
        <v>9236</v>
      </c>
      <c r="D26" s="86">
        <v>9236</v>
      </c>
      <c r="E26" s="32">
        <v>0</v>
      </c>
      <c r="F26" s="38">
        <v>0</v>
      </c>
      <c r="G26" s="63">
        <v>0</v>
      </c>
      <c r="H26" s="62">
        <v>0</v>
      </c>
      <c r="I26" s="32">
        <v>0</v>
      </c>
      <c r="J26" s="38">
        <v>0</v>
      </c>
      <c r="K26" s="63">
        <v>9236</v>
      </c>
      <c r="L26" s="62">
        <v>9236</v>
      </c>
      <c r="M26" s="32">
        <v>0</v>
      </c>
      <c r="N26" s="38">
        <v>0</v>
      </c>
      <c r="O26" s="63">
        <v>0</v>
      </c>
      <c r="P26" s="32">
        <v>0</v>
      </c>
      <c r="Q26" s="32">
        <v>0</v>
      </c>
      <c r="R26" s="38">
        <v>0</v>
      </c>
    </row>
    <row r="27" spans="1:18" ht="19.899999999999999" customHeight="1">
      <c r="A27" s="7" t="s">
        <v>26</v>
      </c>
      <c r="B27" s="19" t="s">
        <v>27</v>
      </c>
      <c r="C27" s="63">
        <v>570</v>
      </c>
      <c r="D27" s="93">
        <v>0</v>
      </c>
      <c r="E27" s="32">
        <v>0</v>
      </c>
      <c r="F27" s="38">
        <v>0</v>
      </c>
      <c r="G27" s="63">
        <v>0</v>
      </c>
      <c r="H27" s="32">
        <v>0</v>
      </c>
      <c r="I27" s="32">
        <v>0</v>
      </c>
      <c r="J27" s="38">
        <v>0</v>
      </c>
      <c r="K27" s="63">
        <v>330</v>
      </c>
      <c r="L27" s="32">
        <v>0</v>
      </c>
      <c r="M27" s="32">
        <v>0</v>
      </c>
      <c r="N27" s="38">
        <v>0</v>
      </c>
      <c r="O27" s="63">
        <v>240</v>
      </c>
      <c r="P27" s="32">
        <v>0</v>
      </c>
      <c r="Q27" s="32">
        <v>0</v>
      </c>
      <c r="R27" s="38">
        <v>0</v>
      </c>
    </row>
    <row r="28" spans="1:18" ht="19.899999999999999" customHeight="1">
      <c r="A28" s="7" t="s">
        <v>28</v>
      </c>
      <c r="B28" s="19" t="s">
        <v>29</v>
      </c>
      <c r="C28" s="63">
        <v>1464</v>
      </c>
      <c r="D28" s="93">
        <v>0</v>
      </c>
      <c r="E28" s="32">
        <v>0</v>
      </c>
      <c r="F28" s="38">
        <v>0</v>
      </c>
      <c r="G28" s="63">
        <v>0</v>
      </c>
      <c r="H28" s="32">
        <v>0</v>
      </c>
      <c r="I28" s="32">
        <v>0</v>
      </c>
      <c r="J28" s="38">
        <v>0</v>
      </c>
      <c r="K28" s="63">
        <v>920</v>
      </c>
      <c r="L28" s="32">
        <v>0</v>
      </c>
      <c r="M28" s="32">
        <v>0</v>
      </c>
      <c r="N28" s="38">
        <v>0</v>
      </c>
      <c r="O28" s="63">
        <v>544</v>
      </c>
      <c r="P28" s="32">
        <v>0</v>
      </c>
      <c r="Q28" s="32">
        <v>0</v>
      </c>
      <c r="R28" s="38">
        <v>0</v>
      </c>
    </row>
    <row r="29" spans="1:18" s="4" customFormat="1" ht="19.899999999999999" customHeight="1">
      <c r="A29" s="7" t="s">
        <v>30</v>
      </c>
      <c r="B29" s="19" t="s">
        <v>61</v>
      </c>
      <c r="C29" s="63">
        <v>4286</v>
      </c>
      <c r="D29" s="93">
        <v>0</v>
      </c>
      <c r="E29" s="32">
        <v>0</v>
      </c>
      <c r="F29" s="38">
        <v>0</v>
      </c>
      <c r="G29" s="63">
        <v>2912</v>
      </c>
      <c r="H29" s="32">
        <v>0</v>
      </c>
      <c r="I29" s="32">
        <v>0</v>
      </c>
      <c r="J29" s="38">
        <v>0</v>
      </c>
      <c r="K29" s="63">
        <v>0</v>
      </c>
      <c r="L29" s="32">
        <v>0</v>
      </c>
      <c r="M29" s="32">
        <v>0</v>
      </c>
      <c r="N29" s="38">
        <v>0</v>
      </c>
      <c r="O29" s="63">
        <v>1374</v>
      </c>
      <c r="P29" s="32">
        <v>0</v>
      </c>
      <c r="Q29" s="32">
        <v>0</v>
      </c>
      <c r="R29" s="38">
        <v>0</v>
      </c>
    </row>
    <row r="30" spans="1:18" ht="19.899999999999999" customHeight="1">
      <c r="A30" s="7" t="s">
        <v>31</v>
      </c>
      <c r="B30" s="19" t="s">
        <v>32</v>
      </c>
      <c r="C30" s="63">
        <v>330</v>
      </c>
      <c r="D30" s="93">
        <v>0</v>
      </c>
      <c r="E30" s="32">
        <v>0</v>
      </c>
      <c r="F30" s="38">
        <v>0</v>
      </c>
      <c r="G30" s="63">
        <v>0</v>
      </c>
      <c r="H30" s="32">
        <v>0</v>
      </c>
      <c r="I30" s="32">
        <v>0</v>
      </c>
      <c r="J30" s="38">
        <v>0</v>
      </c>
      <c r="K30" s="63">
        <v>0</v>
      </c>
      <c r="L30" s="32">
        <v>0</v>
      </c>
      <c r="M30" s="32">
        <v>0</v>
      </c>
      <c r="N30" s="38">
        <v>0</v>
      </c>
      <c r="O30" s="63">
        <v>330</v>
      </c>
      <c r="P30" s="32">
        <v>0</v>
      </c>
      <c r="Q30" s="32">
        <v>0</v>
      </c>
      <c r="R30" s="38">
        <v>0</v>
      </c>
    </row>
    <row r="31" spans="1:18" ht="19.899999999999999" customHeight="1">
      <c r="A31" s="9" t="s">
        <v>33</v>
      </c>
      <c r="B31" s="19" t="s">
        <v>34</v>
      </c>
      <c r="C31" s="63">
        <v>440</v>
      </c>
      <c r="D31" s="86">
        <v>440</v>
      </c>
      <c r="E31" s="32">
        <v>0</v>
      </c>
      <c r="F31" s="38">
        <v>0</v>
      </c>
      <c r="G31" s="63">
        <v>0</v>
      </c>
      <c r="H31" s="62">
        <v>0</v>
      </c>
      <c r="I31" s="32">
        <v>0</v>
      </c>
      <c r="J31" s="38">
        <v>0</v>
      </c>
      <c r="K31" s="63">
        <v>0</v>
      </c>
      <c r="L31" s="62">
        <v>0</v>
      </c>
      <c r="M31" s="32">
        <v>0</v>
      </c>
      <c r="N31" s="38">
        <v>0</v>
      </c>
      <c r="O31" s="63">
        <v>440</v>
      </c>
      <c r="P31" s="62">
        <v>440</v>
      </c>
      <c r="Q31" s="32">
        <v>0</v>
      </c>
      <c r="R31" s="38">
        <v>0</v>
      </c>
    </row>
    <row r="32" spans="1:18" ht="19.899999999999999" customHeight="1">
      <c r="A32" s="7" t="s">
        <v>35</v>
      </c>
      <c r="B32" s="19" t="s">
        <v>36</v>
      </c>
      <c r="C32" s="63">
        <v>888</v>
      </c>
      <c r="D32" s="93">
        <v>0</v>
      </c>
      <c r="E32" s="32">
        <v>0</v>
      </c>
      <c r="F32" s="38">
        <v>0</v>
      </c>
      <c r="G32" s="63">
        <v>0</v>
      </c>
      <c r="H32" s="32">
        <v>0</v>
      </c>
      <c r="I32" s="32">
        <v>0</v>
      </c>
      <c r="J32" s="38">
        <v>0</v>
      </c>
      <c r="K32" s="63">
        <v>0</v>
      </c>
      <c r="L32" s="32">
        <v>0</v>
      </c>
      <c r="M32" s="32">
        <v>0</v>
      </c>
      <c r="N32" s="38">
        <v>0</v>
      </c>
      <c r="O32" s="63">
        <v>888</v>
      </c>
      <c r="P32" s="32">
        <v>0</v>
      </c>
      <c r="Q32" s="32">
        <v>0</v>
      </c>
      <c r="R32" s="38">
        <v>0</v>
      </c>
    </row>
    <row r="33" spans="1:18" s="22" customFormat="1" ht="19.899999999999999" customHeight="1">
      <c r="A33" s="16" t="s">
        <v>88</v>
      </c>
      <c r="B33" s="53" t="s">
        <v>89</v>
      </c>
      <c r="C33" s="63">
        <v>30</v>
      </c>
      <c r="D33" s="93">
        <v>0</v>
      </c>
      <c r="E33" s="32">
        <v>0</v>
      </c>
      <c r="F33" s="38">
        <v>0</v>
      </c>
      <c r="G33" s="63">
        <v>0</v>
      </c>
      <c r="H33" s="32">
        <v>0</v>
      </c>
      <c r="I33" s="32">
        <v>0</v>
      </c>
      <c r="J33" s="38">
        <v>0</v>
      </c>
      <c r="K33" s="63">
        <v>0</v>
      </c>
      <c r="L33" s="32">
        <v>0</v>
      </c>
      <c r="M33" s="32">
        <v>0</v>
      </c>
      <c r="N33" s="38">
        <v>0</v>
      </c>
      <c r="O33" s="63">
        <v>30</v>
      </c>
      <c r="P33" s="32">
        <v>0</v>
      </c>
      <c r="Q33" s="32">
        <v>0</v>
      </c>
      <c r="R33" s="38">
        <v>0</v>
      </c>
    </row>
    <row r="34" spans="1:18" s="22" customFormat="1" ht="19.899999999999999" customHeight="1">
      <c r="A34" s="16" t="s">
        <v>78</v>
      </c>
      <c r="B34" s="53" t="s">
        <v>79</v>
      </c>
      <c r="C34" s="63">
        <v>36</v>
      </c>
      <c r="D34" s="93">
        <v>0</v>
      </c>
      <c r="E34" s="32">
        <v>0</v>
      </c>
      <c r="F34" s="38">
        <v>0</v>
      </c>
      <c r="G34" s="63">
        <v>0</v>
      </c>
      <c r="H34" s="32">
        <v>0</v>
      </c>
      <c r="I34" s="32">
        <v>0</v>
      </c>
      <c r="J34" s="38">
        <v>0</v>
      </c>
      <c r="K34" s="63">
        <v>0</v>
      </c>
      <c r="L34" s="32">
        <v>0</v>
      </c>
      <c r="M34" s="32">
        <v>0</v>
      </c>
      <c r="N34" s="38">
        <v>0</v>
      </c>
      <c r="O34" s="63">
        <v>36</v>
      </c>
      <c r="P34" s="32">
        <v>0</v>
      </c>
      <c r="Q34" s="32">
        <v>0</v>
      </c>
      <c r="R34" s="38">
        <v>0</v>
      </c>
    </row>
    <row r="35" spans="1:18" ht="19.899999999999999" customHeight="1">
      <c r="A35" s="7" t="s">
        <v>37</v>
      </c>
      <c r="B35" s="19" t="s">
        <v>38</v>
      </c>
      <c r="C35" s="63">
        <v>14840</v>
      </c>
      <c r="D35" s="86">
        <v>10</v>
      </c>
      <c r="E35" s="32">
        <v>0</v>
      </c>
      <c r="F35" s="38">
        <v>0</v>
      </c>
      <c r="G35" s="63">
        <v>12474</v>
      </c>
      <c r="H35" s="62">
        <v>10</v>
      </c>
      <c r="I35" s="32">
        <v>0</v>
      </c>
      <c r="J35" s="38">
        <v>0</v>
      </c>
      <c r="K35" s="63">
        <v>0</v>
      </c>
      <c r="L35" s="32">
        <v>0</v>
      </c>
      <c r="M35" s="32">
        <v>0</v>
      </c>
      <c r="N35" s="38">
        <v>0</v>
      </c>
      <c r="O35" s="63">
        <v>2366</v>
      </c>
      <c r="P35" s="32">
        <v>0</v>
      </c>
      <c r="Q35" s="32">
        <v>0</v>
      </c>
      <c r="R35" s="38">
        <v>0</v>
      </c>
    </row>
    <row r="36" spans="1:18" ht="19.899999999999999" customHeight="1">
      <c r="A36" s="156" t="s">
        <v>39</v>
      </c>
      <c r="B36" s="19" t="s">
        <v>40</v>
      </c>
      <c r="C36" s="63">
        <v>247</v>
      </c>
      <c r="D36" s="93">
        <v>0</v>
      </c>
      <c r="E36" s="32">
        <v>0</v>
      </c>
      <c r="F36" s="38">
        <v>0</v>
      </c>
      <c r="G36" s="63">
        <v>0</v>
      </c>
      <c r="H36" s="32">
        <v>0</v>
      </c>
      <c r="I36" s="32">
        <v>0</v>
      </c>
      <c r="J36" s="38">
        <v>0</v>
      </c>
      <c r="K36" s="63">
        <v>0</v>
      </c>
      <c r="L36" s="32">
        <v>0</v>
      </c>
      <c r="M36" s="32">
        <v>0</v>
      </c>
      <c r="N36" s="38">
        <v>0</v>
      </c>
      <c r="O36" s="63">
        <v>247</v>
      </c>
      <c r="P36" s="32">
        <v>0</v>
      </c>
      <c r="Q36" s="32">
        <v>0</v>
      </c>
      <c r="R36" s="38">
        <v>0</v>
      </c>
    </row>
    <row r="37" spans="1:18" ht="19.899999999999999" customHeight="1">
      <c r="A37" s="157"/>
      <c r="B37" s="19" t="s">
        <v>41</v>
      </c>
      <c r="C37" s="63">
        <v>113</v>
      </c>
      <c r="D37" s="93">
        <v>0</v>
      </c>
      <c r="E37" s="32">
        <v>0</v>
      </c>
      <c r="F37" s="38">
        <v>0</v>
      </c>
      <c r="G37" s="63">
        <v>0</v>
      </c>
      <c r="H37" s="32">
        <v>0</v>
      </c>
      <c r="I37" s="32">
        <v>0</v>
      </c>
      <c r="J37" s="38">
        <v>0</v>
      </c>
      <c r="K37" s="63">
        <v>0</v>
      </c>
      <c r="L37" s="32">
        <v>0</v>
      </c>
      <c r="M37" s="32">
        <v>0</v>
      </c>
      <c r="N37" s="38">
        <v>0</v>
      </c>
      <c r="O37" s="63">
        <v>113</v>
      </c>
      <c r="P37" s="32">
        <v>0</v>
      </c>
      <c r="Q37" s="32">
        <v>0</v>
      </c>
      <c r="R37" s="38">
        <v>0</v>
      </c>
    </row>
    <row r="38" spans="1:18" ht="19.899999999999999" customHeight="1">
      <c r="A38" s="9" t="s">
        <v>42</v>
      </c>
      <c r="B38" s="19" t="s">
        <v>43</v>
      </c>
      <c r="C38" s="63">
        <v>986</v>
      </c>
      <c r="D38" s="93">
        <v>0</v>
      </c>
      <c r="E38" s="32">
        <v>0</v>
      </c>
      <c r="F38" s="38">
        <v>0</v>
      </c>
      <c r="G38" s="63">
        <v>0</v>
      </c>
      <c r="H38" s="32">
        <v>0</v>
      </c>
      <c r="I38" s="32">
        <v>0</v>
      </c>
      <c r="J38" s="38">
        <v>0</v>
      </c>
      <c r="K38" s="63">
        <v>986</v>
      </c>
      <c r="L38" s="32">
        <v>0</v>
      </c>
      <c r="M38" s="32">
        <v>0</v>
      </c>
      <c r="N38" s="38">
        <v>0</v>
      </c>
      <c r="O38" s="63">
        <v>0</v>
      </c>
      <c r="P38" s="32">
        <v>0</v>
      </c>
      <c r="Q38" s="32">
        <v>0</v>
      </c>
      <c r="R38" s="38">
        <v>0</v>
      </c>
    </row>
    <row r="39" spans="1:18" ht="19.899999999999999" customHeight="1">
      <c r="A39" s="9" t="s">
        <v>44</v>
      </c>
      <c r="B39" s="19" t="s">
        <v>45</v>
      </c>
      <c r="C39" s="63">
        <v>4572</v>
      </c>
      <c r="D39" s="93">
        <v>0</v>
      </c>
      <c r="E39" s="32">
        <v>0</v>
      </c>
      <c r="F39" s="38">
        <v>0</v>
      </c>
      <c r="G39" s="63">
        <v>0</v>
      </c>
      <c r="H39" s="32">
        <v>0</v>
      </c>
      <c r="I39" s="32">
        <v>0</v>
      </c>
      <c r="J39" s="38">
        <v>0</v>
      </c>
      <c r="K39" s="63">
        <v>1700</v>
      </c>
      <c r="L39" s="32">
        <v>0</v>
      </c>
      <c r="M39" s="32">
        <v>0</v>
      </c>
      <c r="N39" s="38">
        <v>0</v>
      </c>
      <c r="O39" s="63">
        <v>2872</v>
      </c>
      <c r="P39" s="32">
        <v>0</v>
      </c>
      <c r="Q39" s="32">
        <v>0</v>
      </c>
      <c r="R39" s="38">
        <v>0</v>
      </c>
    </row>
    <row r="40" spans="1:18" ht="19.899999999999999" customHeight="1">
      <c r="A40" s="7" t="s">
        <v>46</v>
      </c>
      <c r="B40" s="19" t="s">
        <v>47</v>
      </c>
      <c r="C40" s="63">
        <v>280</v>
      </c>
      <c r="D40" s="93">
        <v>0</v>
      </c>
      <c r="E40" s="32">
        <v>0</v>
      </c>
      <c r="F40" s="38">
        <v>0</v>
      </c>
      <c r="G40" s="63">
        <v>0</v>
      </c>
      <c r="H40" s="32">
        <v>0</v>
      </c>
      <c r="I40" s="32">
        <v>0</v>
      </c>
      <c r="J40" s="38">
        <v>0</v>
      </c>
      <c r="K40" s="63">
        <v>0</v>
      </c>
      <c r="L40" s="32">
        <v>0</v>
      </c>
      <c r="M40" s="32">
        <v>0</v>
      </c>
      <c r="N40" s="38">
        <v>0</v>
      </c>
      <c r="O40" s="63">
        <v>280</v>
      </c>
      <c r="P40" s="32">
        <v>0</v>
      </c>
      <c r="Q40" s="32">
        <v>0</v>
      </c>
      <c r="R40" s="38">
        <v>0</v>
      </c>
    </row>
    <row r="41" spans="1:18" ht="19.899999999999999" customHeight="1" thickBot="1">
      <c r="A41" s="18" t="s">
        <v>48</v>
      </c>
      <c r="B41" s="30" t="s">
        <v>49</v>
      </c>
      <c r="C41" s="76">
        <v>2764</v>
      </c>
      <c r="D41" s="94">
        <v>0</v>
      </c>
      <c r="E41" s="40">
        <v>0</v>
      </c>
      <c r="F41" s="41">
        <v>0</v>
      </c>
      <c r="G41" s="76">
        <v>2764</v>
      </c>
      <c r="H41" s="40">
        <v>0</v>
      </c>
      <c r="I41" s="40">
        <v>0</v>
      </c>
      <c r="J41" s="41">
        <v>0</v>
      </c>
      <c r="K41" s="76">
        <v>0</v>
      </c>
      <c r="L41" s="40">
        <v>0</v>
      </c>
      <c r="M41" s="40">
        <v>0</v>
      </c>
      <c r="N41" s="41">
        <v>0</v>
      </c>
      <c r="O41" s="76">
        <v>0</v>
      </c>
      <c r="P41" s="40">
        <v>0</v>
      </c>
      <c r="Q41" s="40">
        <v>0</v>
      </c>
      <c r="R41" s="41">
        <v>0</v>
      </c>
    </row>
    <row r="42" spans="1:18" s="3" customFormat="1" ht="39" customHeight="1" thickBot="1">
      <c r="A42" s="148" t="s">
        <v>70</v>
      </c>
      <c r="B42" s="149"/>
      <c r="C42" s="105">
        <v>61230</v>
      </c>
      <c r="D42" s="106">
        <v>10044</v>
      </c>
      <c r="E42" s="106">
        <v>400</v>
      </c>
      <c r="F42" s="107">
        <v>2404</v>
      </c>
      <c r="G42" s="95">
        <v>18150</v>
      </c>
      <c r="H42" s="60">
        <v>10</v>
      </c>
      <c r="I42" s="60">
        <v>0</v>
      </c>
      <c r="J42" s="82">
        <v>0</v>
      </c>
      <c r="K42" s="83">
        <v>22175</v>
      </c>
      <c r="L42" s="60">
        <v>9236</v>
      </c>
      <c r="M42" s="60">
        <v>0</v>
      </c>
      <c r="N42" s="82">
        <v>835</v>
      </c>
      <c r="O42" s="83">
        <v>20905</v>
      </c>
      <c r="P42" s="61">
        <v>798</v>
      </c>
      <c r="Q42" s="60">
        <v>400</v>
      </c>
      <c r="R42" s="82">
        <v>1569</v>
      </c>
    </row>
    <row r="43" spans="1:18" s="36" customFormat="1" ht="16.149999999999999" customHeight="1">
      <c r="A43" s="150" t="s">
        <v>77</v>
      </c>
      <c r="B43" s="150"/>
      <c r="C43" s="96">
        <v>2869</v>
      </c>
      <c r="D43" s="96">
        <v>0</v>
      </c>
      <c r="E43" s="96">
        <v>129</v>
      </c>
      <c r="F43" s="96">
        <v>53</v>
      </c>
      <c r="G43" s="96"/>
      <c r="H43" s="96"/>
      <c r="I43" s="96"/>
      <c r="J43" s="96"/>
      <c r="K43" s="96"/>
      <c r="L43" s="96"/>
      <c r="M43" s="96"/>
      <c r="N43" s="96"/>
      <c r="O43" s="96"/>
      <c r="P43" s="102"/>
      <c r="Q43" s="103"/>
      <c r="R43" s="103"/>
    </row>
    <row r="44" spans="1:18" ht="16.899999999999999" customHeight="1">
      <c r="A44" s="151" t="s">
        <v>71</v>
      </c>
      <c r="B44" s="151"/>
      <c r="C44" s="90">
        <v>64099</v>
      </c>
      <c r="D44" s="90">
        <v>10044</v>
      </c>
      <c r="E44" s="90">
        <v>529</v>
      </c>
      <c r="F44" s="90">
        <v>2457</v>
      </c>
      <c r="G44" s="90">
        <v>18150</v>
      </c>
      <c r="H44" s="90">
        <v>10</v>
      </c>
      <c r="I44" s="90">
        <v>0</v>
      </c>
      <c r="J44" s="90">
        <v>0</v>
      </c>
      <c r="K44" s="90">
        <v>22175</v>
      </c>
      <c r="L44" s="90">
        <v>9236</v>
      </c>
      <c r="M44" s="90">
        <v>0</v>
      </c>
      <c r="N44" s="90">
        <v>835</v>
      </c>
      <c r="O44" s="90">
        <v>20905</v>
      </c>
      <c r="P44" s="100">
        <v>798</v>
      </c>
      <c r="Q44" s="100">
        <v>400</v>
      </c>
      <c r="R44" s="90">
        <v>1569</v>
      </c>
    </row>
    <row r="45" spans="1:18" ht="18.75">
      <c r="C45" s="99"/>
      <c r="D45" s="99"/>
      <c r="E45" s="99"/>
      <c r="F45" s="99"/>
      <c r="G45" s="99"/>
      <c r="H45" s="28"/>
      <c r="I45" s="28"/>
      <c r="J45" s="28"/>
      <c r="K45" s="28"/>
      <c r="L45" s="28"/>
      <c r="M45" s="28"/>
      <c r="N45" s="28"/>
      <c r="O45" s="99"/>
      <c r="P45" s="99"/>
      <c r="Q45" s="99"/>
      <c r="R45" s="99"/>
    </row>
    <row r="46" spans="1:18" ht="18.75">
      <c r="C46" s="26"/>
      <c r="D46" s="26"/>
      <c r="E46" s="26"/>
      <c r="F46" s="26"/>
      <c r="G46" s="26"/>
      <c r="H46" s="25"/>
      <c r="I46" s="25"/>
      <c r="J46" s="25"/>
      <c r="K46" s="25"/>
      <c r="L46" s="25"/>
      <c r="M46" s="25"/>
      <c r="N46" s="25"/>
      <c r="O46" s="26"/>
      <c r="P46" s="26"/>
      <c r="Q46" s="26"/>
      <c r="R46" s="26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9" spans="7:7">
      <c r="G49" s="104"/>
    </row>
  </sheetData>
  <mergeCells count="15">
    <mergeCell ref="A42:B42"/>
    <mergeCell ref="A43:B43"/>
    <mergeCell ref="A44:B44"/>
    <mergeCell ref="A7:A9"/>
    <mergeCell ref="A22:A24"/>
    <mergeCell ref="A36:A37"/>
    <mergeCell ref="A1:L1"/>
    <mergeCell ref="B3:L3"/>
    <mergeCell ref="A4:A6"/>
    <mergeCell ref="B4:B6"/>
    <mergeCell ref="C4:F5"/>
    <mergeCell ref="G5:J5"/>
    <mergeCell ref="K5:N5"/>
    <mergeCell ref="G4:R4"/>
    <mergeCell ref="O5:R5"/>
  </mergeCells>
  <conditionalFormatting sqref="C16:D16 D7:D10 C21:D24 D17:D20 D25 D27:D30 D32 D36:D41 D12:D14 D34">
    <cfRule type="cellIs" dxfId="6" priority="42" operator="notEqual">
      <formula>G7+K7+O7</formula>
    </cfRule>
  </conditionalFormatting>
  <conditionalFormatting sqref="E7:F8 E25:F32 E21:E24 E10:F20 F9 E34:F41">
    <cfRule type="cellIs" dxfId="5" priority="36" operator="notEqual">
      <formula>I7+M7+Q7</formula>
    </cfRule>
  </conditionalFormatting>
  <conditionalFormatting sqref="D33">
    <cfRule type="cellIs" dxfId="4" priority="8" operator="notEqual">
      <formula>H33+L33+P33</formula>
    </cfRule>
  </conditionalFormatting>
  <conditionalFormatting sqref="E33:F33">
    <cfRule type="cellIs" dxfId="3" priority="7" operator="notEqual">
      <formula>I33+M33+Q33</formula>
    </cfRule>
  </conditionalFormatting>
  <conditionalFormatting sqref="H7:H10 H12:H14 H16:H25 H27:H30 H32 H36:H41 H34 I7:J8 I10:J20 J9 I25:J32 I21:I24 I34:J41 H33:J33">
    <cfRule type="cellIs" dxfId="2" priority="43" operator="notEqual">
      <formula>L7+P7+#REF!</formula>
    </cfRule>
  </conditionalFormatting>
  <conditionalFormatting sqref="P7:P10 P12:P14 P16:P30 P32 Q7:R8 Q10:R20 R9 Q25:R32 Q21:Q24 P33:R41">
    <cfRule type="cellIs" dxfId="1" priority="44" operator="notEqual">
      <formula>#REF!+#REF!+#REF!</formula>
    </cfRule>
  </conditionalFormatting>
  <conditionalFormatting sqref="L7:L10 L12:L14 L16:L25 L27:L30 L32 M7:N8 M10:N20 N9 M25:N32 M21:M24 L33:N41">
    <cfRule type="cellIs" dxfId="0" priority="45" operator="notEqual">
      <formula>P7+#REF!+#REF!</formula>
    </cfRule>
  </conditionalFormatting>
  <pageMargins left="0.24" right="0.16" top="0.28999999999999998" bottom="0.2" header="0.31496062992125984" footer="0.31496062992125984"/>
  <pageSetup paperSize="9" scale="4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="75" zoomScaleNormal="75" zoomScaleSheetLayoutView="72" zoomScalePageLayoutView="75" workbookViewId="0">
      <selection activeCell="C23" sqref="C23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1.28515625" style="1" customWidth="1"/>
    <col min="4" max="4" width="16.28515625" style="1" customWidth="1"/>
    <col min="5" max="5" width="17.42578125" style="22" customWidth="1"/>
    <col min="6" max="6" width="16.28515625" style="22" customWidth="1"/>
    <col min="7" max="7" width="10.28515625" style="1" customWidth="1"/>
    <col min="8" max="8" width="17" style="4" customWidth="1"/>
    <col min="9" max="9" width="15.85546875" style="4" customWidth="1"/>
    <col min="10" max="10" width="17.7109375" style="4" customWidth="1"/>
    <col min="11" max="11" width="11.7109375" style="4" customWidth="1"/>
    <col min="12" max="12" width="16.28515625" style="4" customWidth="1"/>
    <col min="13" max="13" width="18.28515625" style="4" customWidth="1"/>
    <col min="14" max="14" width="16" style="4" customWidth="1"/>
    <col min="15" max="15" width="10.28515625" style="1" customWidth="1"/>
    <col min="16" max="16" width="20.5703125" style="1" customWidth="1"/>
    <col min="17" max="17" width="21.42578125" style="1" customWidth="1"/>
    <col min="18" max="18" width="21.7109375" style="1" customWidth="1"/>
    <col min="19" max="237" width="8.85546875" style="1"/>
    <col min="238" max="238" width="37.28515625" style="1" customWidth="1"/>
    <col min="239" max="241" width="8.85546875" style="1"/>
    <col min="242" max="247" width="9.28515625" style="1" customWidth="1"/>
    <col min="248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23"/>
      <c r="N1" s="23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8" ht="15.6" customHeight="1" thickBot="1">
      <c r="A3" s="2" t="s">
        <v>51</v>
      </c>
      <c r="B3" s="2" t="s">
        <v>52</v>
      </c>
      <c r="H3" s="1"/>
      <c r="I3" s="22"/>
      <c r="J3" s="22"/>
      <c r="K3" s="1"/>
      <c r="L3" s="1"/>
      <c r="M3" s="22"/>
      <c r="N3" s="22"/>
    </row>
    <row r="4" spans="1:18" ht="21" customHeight="1" thickBot="1">
      <c r="A4" s="165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42" customHeight="1" thickBot="1">
      <c r="A5" s="166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67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19.899999999999999" customHeight="1">
      <c r="A7" s="159" t="s">
        <v>3</v>
      </c>
      <c r="B7" s="45" t="s">
        <v>4</v>
      </c>
      <c r="C7" s="37">
        <f t="shared" ref="C7:C41" si="0">G7+K7+O7</f>
        <v>0</v>
      </c>
      <c r="D7" s="56">
        <f>H7+L7+P7</f>
        <v>0</v>
      </c>
      <c r="E7" s="56">
        <f t="shared" ref="E7:E41" si="1">I7+M7+Q7</f>
        <v>0</v>
      </c>
      <c r="F7" s="57">
        <f t="shared" ref="F7:F41" si="2">J7+N7+R7</f>
        <v>0</v>
      </c>
      <c r="G7" s="48"/>
      <c r="H7" s="46"/>
      <c r="I7" s="46"/>
      <c r="J7" s="49"/>
      <c r="K7" s="48"/>
      <c r="L7" s="46"/>
      <c r="M7" s="46"/>
      <c r="N7" s="49"/>
      <c r="O7" s="48"/>
      <c r="P7" s="47"/>
      <c r="Q7" s="47"/>
      <c r="R7" s="49"/>
    </row>
    <row r="8" spans="1:18" ht="19.899999999999999" customHeight="1">
      <c r="A8" s="160"/>
      <c r="B8" s="19" t="s">
        <v>5</v>
      </c>
      <c r="C8" s="37">
        <f t="shared" si="0"/>
        <v>0</v>
      </c>
      <c r="D8" s="32">
        <f t="shared" ref="D8:D21" si="3">H8+L8+P8</f>
        <v>0</v>
      </c>
      <c r="E8" s="32">
        <f t="shared" si="1"/>
        <v>0</v>
      </c>
      <c r="F8" s="38">
        <f t="shared" si="2"/>
        <v>0</v>
      </c>
      <c r="G8" s="37"/>
      <c r="H8" s="32"/>
      <c r="I8" s="32"/>
      <c r="J8" s="38"/>
      <c r="K8" s="37"/>
      <c r="L8" s="32"/>
      <c r="M8" s="32"/>
      <c r="N8" s="38"/>
      <c r="O8" s="37"/>
      <c r="P8" s="33"/>
      <c r="Q8" s="33"/>
      <c r="R8" s="38"/>
    </row>
    <row r="9" spans="1:18" ht="49.9" customHeight="1">
      <c r="A9" s="161"/>
      <c r="B9" s="19" t="s">
        <v>56</v>
      </c>
      <c r="C9" s="37">
        <f t="shared" si="0"/>
        <v>0</v>
      </c>
      <c r="D9" s="32">
        <f t="shared" si="3"/>
        <v>0</v>
      </c>
      <c r="E9" s="32">
        <f t="shared" si="1"/>
        <v>0</v>
      </c>
      <c r="F9" s="38">
        <f t="shared" si="2"/>
        <v>0</v>
      </c>
      <c r="G9" s="37"/>
      <c r="H9" s="32"/>
      <c r="I9" s="32"/>
      <c r="J9" s="38"/>
      <c r="K9" s="37"/>
      <c r="L9" s="32"/>
      <c r="M9" s="32"/>
      <c r="N9" s="38"/>
      <c r="O9" s="37"/>
      <c r="P9" s="33"/>
      <c r="Q9" s="33"/>
      <c r="R9" s="38"/>
    </row>
    <row r="10" spans="1:18" ht="19.899999999999999" customHeight="1">
      <c r="A10" s="14" t="s">
        <v>6</v>
      </c>
      <c r="B10" s="19" t="s">
        <v>7</v>
      </c>
      <c r="C10" s="37">
        <f t="shared" si="0"/>
        <v>220</v>
      </c>
      <c r="D10" s="32">
        <f t="shared" si="3"/>
        <v>0</v>
      </c>
      <c r="E10" s="32">
        <f t="shared" si="1"/>
        <v>0</v>
      </c>
      <c r="F10" s="38">
        <f t="shared" si="2"/>
        <v>0</v>
      </c>
      <c r="G10" s="37"/>
      <c r="H10" s="32"/>
      <c r="I10" s="32"/>
      <c r="J10" s="38"/>
      <c r="K10" s="37"/>
      <c r="L10" s="32"/>
      <c r="M10" s="32"/>
      <c r="N10" s="38"/>
      <c r="O10" s="37">
        <v>220</v>
      </c>
      <c r="P10" s="33"/>
      <c r="Q10" s="33"/>
      <c r="R10" s="38"/>
    </row>
    <row r="11" spans="1:18" ht="19.899999999999999" customHeight="1">
      <c r="A11" s="14" t="s">
        <v>8</v>
      </c>
      <c r="B11" s="19" t="s">
        <v>9</v>
      </c>
      <c r="C11" s="37">
        <f t="shared" si="0"/>
        <v>251</v>
      </c>
      <c r="D11" s="32">
        <f t="shared" si="3"/>
        <v>208</v>
      </c>
      <c r="E11" s="32">
        <f t="shared" si="1"/>
        <v>0</v>
      </c>
      <c r="F11" s="38">
        <f t="shared" si="2"/>
        <v>0</v>
      </c>
      <c r="G11" s="37"/>
      <c r="H11" s="32"/>
      <c r="I11" s="32"/>
      <c r="J11" s="38"/>
      <c r="K11" s="37"/>
      <c r="L11" s="32"/>
      <c r="M11" s="32"/>
      <c r="N11" s="38"/>
      <c r="O11" s="37">
        <v>251</v>
      </c>
      <c r="P11" s="80">
        <v>208</v>
      </c>
      <c r="Q11" s="33"/>
      <c r="R11" s="38"/>
    </row>
    <row r="12" spans="1:18" ht="19.899999999999999" customHeight="1">
      <c r="A12" s="14" t="s">
        <v>10</v>
      </c>
      <c r="B12" s="19" t="s">
        <v>11</v>
      </c>
      <c r="C12" s="37">
        <f t="shared" si="0"/>
        <v>0</v>
      </c>
      <c r="D12" s="32">
        <f t="shared" si="3"/>
        <v>0</v>
      </c>
      <c r="E12" s="32">
        <f t="shared" si="1"/>
        <v>0</v>
      </c>
      <c r="F12" s="38">
        <f t="shared" si="2"/>
        <v>0</v>
      </c>
      <c r="G12" s="37"/>
      <c r="H12" s="32"/>
      <c r="I12" s="32"/>
      <c r="J12" s="38"/>
      <c r="K12" s="37"/>
      <c r="L12" s="32"/>
      <c r="M12" s="32"/>
      <c r="N12" s="38"/>
      <c r="O12" s="37"/>
      <c r="P12" s="33"/>
      <c r="Q12" s="33"/>
      <c r="R12" s="38"/>
    </row>
    <row r="13" spans="1:18" ht="19.899999999999999" customHeight="1">
      <c r="A13" s="15" t="s">
        <v>12</v>
      </c>
      <c r="B13" s="19" t="s">
        <v>13</v>
      </c>
      <c r="C13" s="37">
        <f t="shared" si="0"/>
        <v>0</v>
      </c>
      <c r="D13" s="32">
        <f t="shared" si="3"/>
        <v>0</v>
      </c>
      <c r="E13" s="32">
        <f t="shared" si="1"/>
        <v>0</v>
      </c>
      <c r="F13" s="38">
        <f t="shared" si="2"/>
        <v>0</v>
      </c>
      <c r="G13" s="37"/>
      <c r="H13" s="32"/>
      <c r="I13" s="32"/>
      <c r="J13" s="38"/>
      <c r="K13" s="37"/>
      <c r="L13" s="32"/>
      <c r="M13" s="32"/>
      <c r="N13" s="38"/>
      <c r="O13" s="37"/>
      <c r="P13" s="33"/>
      <c r="Q13" s="33"/>
      <c r="R13" s="38"/>
    </row>
    <row r="14" spans="1:18" ht="15.75" customHeight="1">
      <c r="A14" s="14" t="s">
        <v>14</v>
      </c>
      <c r="B14" s="19" t="s">
        <v>57</v>
      </c>
      <c r="C14" s="37">
        <f t="shared" si="0"/>
        <v>100</v>
      </c>
      <c r="D14" s="32">
        <f t="shared" si="3"/>
        <v>0</v>
      </c>
      <c r="E14" s="32">
        <f t="shared" si="1"/>
        <v>0</v>
      </c>
      <c r="F14" s="38">
        <f t="shared" si="2"/>
        <v>0</v>
      </c>
      <c r="G14" s="37"/>
      <c r="H14" s="32"/>
      <c r="I14" s="32"/>
      <c r="J14" s="38"/>
      <c r="K14" s="37"/>
      <c r="L14" s="32"/>
      <c r="M14" s="32"/>
      <c r="N14" s="38"/>
      <c r="O14" s="37">
        <v>100</v>
      </c>
      <c r="P14" s="33"/>
      <c r="Q14" s="33"/>
      <c r="R14" s="38"/>
    </row>
    <row r="15" spans="1:18" s="22" customFormat="1" ht="16.149999999999999" customHeight="1">
      <c r="A15" s="14" t="s">
        <v>80</v>
      </c>
      <c r="B15" s="19" t="s">
        <v>81</v>
      </c>
      <c r="C15" s="37">
        <f t="shared" si="0"/>
        <v>150</v>
      </c>
      <c r="D15" s="32">
        <f>H15+L15+P15</f>
        <v>150</v>
      </c>
      <c r="E15" s="32">
        <f t="shared" si="1"/>
        <v>0</v>
      </c>
      <c r="F15" s="38">
        <f t="shared" si="2"/>
        <v>0</v>
      </c>
      <c r="G15" s="37"/>
      <c r="H15" s="32"/>
      <c r="I15" s="32"/>
      <c r="J15" s="38"/>
      <c r="K15" s="37"/>
      <c r="L15" s="32"/>
      <c r="M15" s="32"/>
      <c r="N15" s="38"/>
      <c r="O15" s="37">
        <f>P15+Q15+R15</f>
        <v>150</v>
      </c>
      <c r="P15" s="33">
        <v>150</v>
      </c>
      <c r="Q15" s="33"/>
      <c r="R15" s="38"/>
    </row>
    <row r="16" spans="1:18" s="22" customFormat="1" ht="16.149999999999999" customHeight="1">
      <c r="A16" s="14" t="s">
        <v>82</v>
      </c>
      <c r="B16" s="19" t="s">
        <v>83</v>
      </c>
      <c r="C16" s="37">
        <f t="shared" si="0"/>
        <v>0</v>
      </c>
      <c r="D16" s="32"/>
      <c r="E16" s="32">
        <f t="shared" si="1"/>
        <v>0</v>
      </c>
      <c r="F16" s="38">
        <f t="shared" si="2"/>
        <v>0</v>
      </c>
      <c r="G16" s="37"/>
      <c r="H16" s="32"/>
      <c r="I16" s="32"/>
      <c r="J16" s="38"/>
      <c r="K16" s="37"/>
      <c r="L16" s="32"/>
      <c r="M16" s="32"/>
      <c r="N16" s="38"/>
      <c r="O16" s="37"/>
      <c r="P16" s="33"/>
      <c r="Q16" s="33"/>
      <c r="R16" s="38"/>
    </row>
    <row r="17" spans="1:18" ht="19.899999999999999" customHeight="1">
      <c r="A17" s="14" t="s">
        <v>15</v>
      </c>
      <c r="B17" s="19" t="s">
        <v>59</v>
      </c>
      <c r="C17" s="37">
        <f t="shared" si="0"/>
        <v>0</v>
      </c>
      <c r="D17" s="32">
        <f t="shared" si="3"/>
        <v>0</v>
      </c>
      <c r="E17" s="32">
        <f t="shared" si="1"/>
        <v>0</v>
      </c>
      <c r="F17" s="38">
        <f t="shared" si="2"/>
        <v>0</v>
      </c>
      <c r="G17" s="37"/>
      <c r="H17" s="32"/>
      <c r="I17" s="32"/>
      <c r="J17" s="38"/>
      <c r="K17" s="37"/>
      <c r="L17" s="32"/>
      <c r="M17" s="32"/>
      <c r="N17" s="38"/>
      <c r="O17" s="37"/>
      <c r="P17" s="33"/>
      <c r="Q17" s="33"/>
      <c r="R17" s="38"/>
    </row>
    <row r="18" spans="1:18" ht="19.899999999999999" customHeight="1">
      <c r="A18" s="14" t="s">
        <v>16</v>
      </c>
      <c r="B18" s="19" t="s">
        <v>60</v>
      </c>
      <c r="C18" s="37">
        <f t="shared" si="0"/>
        <v>122</v>
      </c>
      <c r="D18" s="32">
        <f t="shared" si="3"/>
        <v>0</v>
      </c>
      <c r="E18" s="32">
        <f t="shared" si="1"/>
        <v>0</v>
      </c>
      <c r="F18" s="38">
        <f t="shared" si="2"/>
        <v>0</v>
      </c>
      <c r="G18" s="37"/>
      <c r="H18" s="32"/>
      <c r="I18" s="32"/>
      <c r="J18" s="38"/>
      <c r="K18" s="37"/>
      <c r="L18" s="32"/>
      <c r="M18" s="32"/>
      <c r="N18" s="38"/>
      <c r="O18" s="37">
        <v>122</v>
      </c>
      <c r="P18" s="33"/>
      <c r="Q18" s="33"/>
      <c r="R18" s="38"/>
    </row>
    <row r="19" spans="1:18" ht="19.899999999999999" customHeight="1">
      <c r="A19" s="14" t="s">
        <v>53</v>
      </c>
      <c r="B19" s="19" t="s">
        <v>54</v>
      </c>
      <c r="C19" s="37">
        <f t="shared" si="0"/>
        <v>0</v>
      </c>
      <c r="D19" s="32">
        <f t="shared" si="3"/>
        <v>0</v>
      </c>
      <c r="E19" s="32">
        <f t="shared" si="1"/>
        <v>0</v>
      </c>
      <c r="F19" s="38">
        <f t="shared" si="2"/>
        <v>0</v>
      </c>
      <c r="G19" s="37"/>
      <c r="H19" s="32"/>
      <c r="I19" s="32"/>
      <c r="J19" s="38"/>
      <c r="K19" s="37"/>
      <c r="L19" s="32"/>
      <c r="M19" s="32"/>
      <c r="N19" s="38"/>
      <c r="O19" s="37"/>
      <c r="P19" s="33"/>
      <c r="Q19" s="33"/>
      <c r="R19" s="38"/>
    </row>
    <row r="20" spans="1:18" ht="19.899999999999999" customHeight="1">
      <c r="A20" s="14" t="s">
        <v>17</v>
      </c>
      <c r="B20" s="19" t="s">
        <v>18</v>
      </c>
      <c r="C20" s="37">
        <f t="shared" si="0"/>
        <v>365</v>
      </c>
      <c r="D20" s="32">
        <f t="shared" si="3"/>
        <v>0</v>
      </c>
      <c r="E20" s="32">
        <f t="shared" si="1"/>
        <v>0</v>
      </c>
      <c r="F20" s="38">
        <f t="shared" si="2"/>
        <v>0</v>
      </c>
      <c r="G20" s="37"/>
      <c r="H20" s="32"/>
      <c r="I20" s="32"/>
      <c r="J20" s="38"/>
      <c r="K20" s="37"/>
      <c r="L20" s="32"/>
      <c r="M20" s="32"/>
      <c r="N20" s="38"/>
      <c r="O20" s="37">
        <v>365</v>
      </c>
      <c r="P20" s="33"/>
      <c r="Q20" s="33"/>
      <c r="R20" s="38"/>
    </row>
    <row r="21" spans="1:18" ht="19.899999999999999" customHeight="1">
      <c r="A21" s="14" t="s">
        <v>19</v>
      </c>
      <c r="B21" s="19"/>
      <c r="C21" s="37">
        <f t="shared" si="0"/>
        <v>0</v>
      </c>
      <c r="D21" s="32">
        <f t="shared" si="3"/>
        <v>0</v>
      </c>
      <c r="E21" s="32">
        <f t="shared" si="1"/>
        <v>0</v>
      </c>
      <c r="F21" s="38">
        <f t="shared" si="2"/>
        <v>0</v>
      </c>
      <c r="G21" s="37"/>
      <c r="H21" s="32"/>
      <c r="I21" s="32"/>
      <c r="J21" s="38"/>
      <c r="K21" s="37"/>
      <c r="L21" s="32"/>
      <c r="M21" s="32"/>
      <c r="N21" s="38"/>
      <c r="O21" s="37">
        <v>0</v>
      </c>
      <c r="P21" s="33">
        <v>0</v>
      </c>
      <c r="Q21" s="33"/>
      <c r="R21" s="38"/>
    </row>
    <row r="22" spans="1:18" ht="19.899999999999999" customHeight="1">
      <c r="A22" s="162" t="s">
        <v>20</v>
      </c>
      <c r="B22" s="20" t="s">
        <v>21</v>
      </c>
      <c r="C22" s="37">
        <f t="shared" si="0"/>
        <v>0</v>
      </c>
      <c r="D22" s="32">
        <f t="shared" ref="D22:D41" si="4">H22+L22+P22</f>
        <v>0</v>
      </c>
      <c r="E22" s="32">
        <f t="shared" si="1"/>
        <v>0</v>
      </c>
      <c r="F22" s="38">
        <f t="shared" si="2"/>
        <v>0</v>
      </c>
      <c r="G22" s="37"/>
      <c r="H22" s="32"/>
      <c r="I22" s="32"/>
      <c r="J22" s="38"/>
      <c r="K22" s="37"/>
      <c r="L22" s="32"/>
      <c r="M22" s="32"/>
      <c r="N22" s="38"/>
      <c r="O22" s="37"/>
      <c r="P22" s="33"/>
      <c r="Q22" s="33"/>
      <c r="R22" s="38"/>
    </row>
    <row r="23" spans="1:18" ht="51" customHeight="1">
      <c r="A23" s="160"/>
      <c r="B23" s="21" t="s">
        <v>62</v>
      </c>
      <c r="C23" s="37">
        <f t="shared" si="0"/>
        <v>0</v>
      </c>
      <c r="D23" s="32">
        <f t="shared" si="4"/>
        <v>0</v>
      </c>
      <c r="E23" s="32">
        <f t="shared" si="1"/>
        <v>0</v>
      </c>
      <c r="F23" s="38">
        <f t="shared" si="2"/>
        <v>0</v>
      </c>
      <c r="G23" s="37"/>
      <c r="H23" s="32"/>
      <c r="I23" s="32"/>
      <c r="J23" s="38"/>
      <c r="K23" s="37"/>
      <c r="L23" s="32"/>
      <c r="M23" s="32"/>
      <c r="N23" s="38"/>
      <c r="O23" s="37"/>
      <c r="P23" s="33"/>
      <c r="Q23" s="33"/>
      <c r="R23" s="38"/>
    </row>
    <row r="24" spans="1:18" ht="32.450000000000003" customHeight="1">
      <c r="A24" s="161"/>
      <c r="B24" s="21" t="s">
        <v>63</v>
      </c>
      <c r="C24" s="37">
        <f t="shared" si="0"/>
        <v>0</v>
      </c>
      <c r="D24" s="32">
        <f t="shared" si="4"/>
        <v>0</v>
      </c>
      <c r="E24" s="32">
        <f t="shared" si="1"/>
        <v>0</v>
      </c>
      <c r="F24" s="38">
        <f t="shared" si="2"/>
        <v>0</v>
      </c>
      <c r="G24" s="37"/>
      <c r="H24" s="32"/>
      <c r="I24" s="32"/>
      <c r="J24" s="38"/>
      <c r="K24" s="37"/>
      <c r="L24" s="32"/>
      <c r="M24" s="32"/>
      <c r="N24" s="38"/>
      <c r="O24" s="37"/>
      <c r="P24" s="33"/>
      <c r="Q24" s="33"/>
      <c r="R24" s="38"/>
    </row>
    <row r="25" spans="1:18" ht="24" customHeight="1">
      <c r="A25" s="14" t="s">
        <v>22</v>
      </c>
      <c r="B25" s="21" t="s">
        <v>23</v>
      </c>
      <c r="C25" s="37">
        <f t="shared" si="0"/>
        <v>340</v>
      </c>
      <c r="D25" s="32">
        <f t="shared" si="4"/>
        <v>0</v>
      </c>
      <c r="E25" s="32">
        <f t="shared" si="1"/>
        <v>0</v>
      </c>
      <c r="F25" s="38">
        <f t="shared" si="2"/>
        <v>0</v>
      </c>
      <c r="G25" s="37"/>
      <c r="H25" s="32"/>
      <c r="I25" s="32"/>
      <c r="J25" s="38"/>
      <c r="K25" s="37"/>
      <c r="L25" s="32"/>
      <c r="M25" s="32"/>
      <c r="N25" s="38"/>
      <c r="O25" s="37">
        <v>340</v>
      </c>
      <c r="P25" s="33"/>
      <c r="Q25" s="33"/>
      <c r="R25" s="38"/>
    </row>
    <row r="26" spans="1:18" ht="19.899999999999999" customHeight="1">
      <c r="A26" s="15" t="s">
        <v>24</v>
      </c>
      <c r="B26" s="19" t="s">
        <v>25</v>
      </c>
      <c r="C26" s="37">
        <f t="shared" si="0"/>
        <v>0</v>
      </c>
      <c r="D26" s="32">
        <f t="shared" si="4"/>
        <v>0</v>
      </c>
      <c r="E26" s="32">
        <f t="shared" si="1"/>
        <v>0</v>
      </c>
      <c r="F26" s="38">
        <f t="shared" si="2"/>
        <v>0</v>
      </c>
      <c r="G26" s="37"/>
      <c r="H26" s="32"/>
      <c r="I26" s="32"/>
      <c r="J26" s="38"/>
      <c r="K26" s="37"/>
      <c r="L26" s="32"/>
      <c r="M26" s="32"/>
      <c r="N26" s="38"/>
      <c r="O26" s="68"/>
      <c r="P26" s="33"/>
      <c r="Q26" s="33"/>
      <c r="R26" s="38"/>
    </row>
    <row r="27" spans="1:18" ht="19.899999999999999" customHeight="1">
      <c r="A27" s="14" t="s">
        <v>26</v>
      </c>
      <c r="B27" s="19" t="s">
        <v>27</v>
      </c>
      <c r="C27" s="37">
        <f t="shared" si="0"/>
        <v>0</v>
      </c>
      <c r="D27" s="32">
        <f t="shared" si="4"/>
        <v>0</v>
      </c>
      <c r="E27" s="32">
        <f t="shared" si="1"/>
        <v>0</v>
      </c>
      <c r="F27" s="38">
        <f t="shared" si="2"/>
        <v>0</v>
      </c>
      <c r="G27" s="37"/>
      <c r="H27" s="32"/>
      <c r="I27" s="32"/>
      <c r="J27" s="38"/>
      <c r="K27" s="37"/>
      <c r="L27" s="32"/>
      <c r="M27" s="32"/>
      <c r="N27" s="38"/>
      <c r="O27" s="37"/>
      <c r="P27" s="80"/>
      <c r="Q27" s="33"/>
      <c r="R27" s="38"/>
    </row>
    <row r="28" spans="1:18" ht="19.899999999999999" customHeight="1">
      <c r="A28" s="14" t="s">
        <v>28</v>
      </c>
      <c r="B28" s="19" t="s">
        <v>29</v>
      </c>
      <c r="C28" s="37">
        <f t="shared" si="0"/>
        <v>264</v>
      </c>
      <c r="D28" s="32">
        <f t="shared" si="4"/>
        <v>0</v>
      </c>
      <c r="E28" s="32">
        <f t="shared" si="1"/>
        <v>0</v>
      </c>
      <c r="F28" s="38">
        <f t="shared" si="2"/>
        <v>0</v>
      </c>
      <c r="G28" s="37"/>
      <c r="H28" s="32"/>
      <c r="I28" s="32"/>
      <c r="J28" s="38"/>
      <c r="K28" s="37"/>
      <c r="L28" s="32"/>
      <c r="M28" s="32"/>
      <c r="N28" s="38"/>
      <c r="O28" s="68">
        <v>264</v>
      </c>
      <c r="P28" s="33"/>
      <c r="Q28" s="33"/>
      <c r="R28" s="38"/>
    </row>
    <row r="29" spans="1:18" s="4" customFormat="1" ht="19.899999999999999" customHeight="1">
      <c r="A29" s="14" t="s">
        <v>30</v>
      </c>
      <c r="B29" s="19" t="s">
        <v>61</v>
      </c>
      <c r="C29" s="37">
        <f t="shared" si="0"/>
        <v>0</v>
      </c>
      <c r="D29" s="32">
        <f t="shared" si="4"/>
        <v>0</v>
      </c>
      <c r="E29" s="32">
        <f t="shared" si="1"/>
        <v>0</v>
      </c>
      <c r="F29" s="38">
        <f t="shared" si="2"/>
        <v>0</v>
      </c>
      <c r="G29" s="37"/>
      <c r="H29" s="32"/>
      <c r="I29" s="32"/>
      <c r="J29" s="38"/>
      <c r="K29" s="37"/>
      <c r="L29" s="32"/>
      <c r="M29" s="32"/>
      <c r="N29" s="38"/>
      <c r="O29" s="37"/>
      <c r="P29" s="33"/>
      <c r="Q29" s="33"/>
      <c r="R29" s="38"/>
    </row>
    <row r="30" spans="1:18" ht="19.899999999999999" customHeight="1">
      <c r="A30" s="14" t="s">
        <v>31</v>
      </c>
      <c r="B30" s="19" t="s">
        <v>32</v>
      </c>
      <c r="C30" s="37">
        <f t="shared" si="0"/>
        <v>0</v>
      </c>
      <c r="D30" s="32">
        <f t="shared" si="4"/>
        <v>0</v>
      </c>
      <c r="E30" s="32">
        <f t="shared" si="1"/>
        <v>0</v>
      </c>
      <c r="F30" s="38">
        <f t="shared" si="2"/>
        <v>0</v>
      </c>
      <c r="G30" s="37"/>
      <c r="H30" s="32"/>
      <c r="I30" s="32"/>
      <c r="J30" s="38"/>
      <c r="K30" s="37"/>
      <c r="L30" s="32"/>
      <c r="M30" s="32"/>
      <c r="N30" s="38"/>
      <c r="O30" s="37"/>
      <c r="P30" s="80"/>
      <c r="Q30" s="33"/>
      <c r="R30" s="38"/>
    </row>
    <row r="31" spans="1:18" ht="19.899999999999999" customHeight="1">
      <c r="A31" s="6" t="s">
        <v>33</v>
      </c>
      <c r="B31" s="19" t="s">
        <v>34</v>
      </c>
      <c r="C31" s="37">
        <f t="shared" si="0"/>
        <v>0</v>
      </c>
      <c r="D31" s="32">
        <f t="shared" si="4"/>
        <v>0</v>
      </c>
      <c r="E31" s="32">
        <f t="shared" si="1"/>
        <v>0</v>
      </c>
      <c r="F31" s="38">
        <f t="shared" si="2"/>
        <v>0</v>
      </c>
      <c r="G31" s="37"/>
      <c r="H31" s="32"/>
      <c r="I31" s="32"/>
      <c r="J31" s="38"/>
      <c r="K31" s="37"/>
      <c r="L31" s="32"/>
      <c r="M31" s="32"/>
      <c r="N31" s="38"/>
      <c r="O31" s="37"/>
      <c r="P31" s="33"/>
      <c r="Q31" s="33"/>
      <c r="R31" s="38"/>
    </row>
    <row r="32" spans="1:18" ht="19.899999999999999" customHeight="1">
      <c r="A32" s="14" t="s">
        <v>35</v>
      </c>
      <c r="B32" s="19" t="s">
        <v>36</v>
      </c>
      <c r="C32" s="37">
        <f t="shared" si="0"/>
        <v>888</v>
      </c>
      <c r="D32" s="32">
        <f t="shared" si="4"/>
        <v>0</v>
      </c>
      <c r="E32" s="32">
        <f t="shared" si="1"/>
        <v>0</v>
      </c>
      <c r="F32" s="38">
        <f t="shared" si="2"/>
        <v>0</v>
      </c>
      <c r="G32" s="37"/>
      <c r="H32" s="32"/>
      <c r="I32" s="32"/>
      <c r="J32" s="38"/>
      <c r="K32" s="37"/>
      <c r="L32" s="32"/>
      <c r="M32" s="32"/>
      <c r="N32" s="38"/>
      <c r="O32" s="37">
        <v>888</v>
      </c>
      <c r="P32" s="33"/>
      <c r="Q32" s="33"/>
      <c r="R32" s="38"/>
    </row>
    <row r="33" spans="1:18" s="22" customFormat="1" ht="19.5" customHeight="1">
      <c r="A33" s="16" t="s">
        <v>88</v>
      </c>
      <c r="B33" s="53" t="s">
        <v>89</v>
      </c>
      <c r="C33" s="37">
        <f>G33+K33+O33</f>
        <v>30</v>
      </c>
      <c r="D33" s="32">
        <f>H33+L33+P33</f>
        <v>0</v>
      </c>
      <c r="E33" s="32">
        <f>I33+M33+Q33</f>
        <v>0</v>
      </c>
      <c r="F33" s="38">
        <f>J33+N33+R33</f>
        <v>0</v>
      </c>
      <c r="G33" s="37"/>
      <c r="H33" s="32"/>
      <c r="I33" s="32"/>
      <c r="J33" s="38"/>
      <c r="K33" s="37"/>
      <c r="L33" s="32"/>
      <c r="M33" s="32"/>
      <c r="N33" s="38"/>
      <c r="O33" s="37">
        <v>30</v>
      </c>
      <c r="P33" s="33"/>
      <c r="Q33" s="33"/>
      <c r="R33" s="38"/>
    </row>
    <row r="34" spans="1:18" s="22" customFormat="1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1"/>
        <v>0</v>
      </c>
      <c r="F34" s="38">
        <f t="shared" si="2"/>
        <v>0</v>
      </c>
      <c r="G34" s="37"/>
      <c r="H34" s="32"/>
      <c r="I34" s="32"/>
      <c r="J34" s="38"/>
      <c r="K34" s="37"/>
      <c r="L34" s="32"/>
      <c r="M34" s="32"/>
      <c r="N34" s="38"/>
      <c r="O34" s="37"/>
      <c r="P34" s="33"/>
      <c r="Q34" s="33"/>
      <c r="R34" s="38"/>
    </row>
    <row r="35" spans="1:18" ht="19.899999999999999" customHeight="1">
      <c r="A35" s="14" t="s">
        <v>37</v>
      </c>
      <c r="B35" s="19" t="s">
        <v>38</v>
      </c>
      <c r="C35" s="37">
        <f t="shared" si="0"/>
        <v>0</v>
      </c>
      <c r="D35" s="32">
        <f t="shared" si="4"/>
        <v>0</v>
      </c>
      <c r="E35" s="32">
        <f t="shared" si="1"/>
        <v>0</v>
      </c>
      <c r="F35" s="38">
        <f t="shared" si="2"/>
        <v>0</v>
      </c>
      <c r="G35" s="37"/>
      <c r="H35" s="32"/>
      <c r="I35" s="32"/>
      <c r="J35" s="38"/>
      <c r="K35" s="37"/>
      <c r="L35" s="32"/>
      <c r="M35" s="32"/>
      <c r="N35" s="38"/>
      <c r="O35" s="37"/>
      <c r="P35" s="33"/>
      <c r="Q35" s="33"/>
      <c r="R35" s="38"/>
    </row>
    <row r="36" spans="1:18" ht="19.899999999999999" customHeight="1">
      <c r="A36" s="163" t="s">
        <v>39</v>
      </c>
      <c r="B36" s="19" t="s">
        <v>40</v>
      </c>
      <c r="C36" s="37">
        <f t="shared" si="0"/>
        <v>0</v>
      </c>
      <c r="D36" s="32">
        <f t="shared" si="4"/>
        <v>0</v>
      </c>
      <c r="E36" s="32">
        <f t="shared" si="1"/>
        <v>0</v>
      </c>
      <c r="F36" s="38">
        <f t="shared" si="2"/>
        <v>0</v>
      </c>
      <c r="G36" s="37"/>
      <c r="H36" s="32"/>
      <c r="I36" s="32"/>
      <c r="J36" s="38"/>
      <c r="K36" s="37"/>
      <c r="L36" s="32"/>
      <c r="M36" s="32"/>
      <c r="N36" s="38"/>
      <c r="O36" s="37"/>
      <c r="P36" s="33"/>
      <c r="Q36" s="33"/>
      <c r="R36" s="38"/>
    </row>
    <row r="37" spans="1:18" ht="19.899999999999999" customHeight="1">
      <c r="A37" s="164"/>
      <c r="B37" s="19" t="s">
        <v>41</v>
      </c>
      <c r="C37" s="37">
        <f t="shared" si="0"/>
        <v>0</v>
      </c>
      <c r="D37" s="32">
        <f t="shared" si="4"/>
        <v>0</v>
      </c>
      <c r="E37" s="32">
        <f t="shared" si="1"/>
        <v>0</v>
      </c>
      <c r="F37" s="38">
        <f t="shared" si="2"/>
        <v>0</v>
      </c>
      <c r="G37" s="37"/>
      <c r="H37" s="32"/>
      <c r="I37" s="32"/>
      <c r="J37" s="38"/>
      <c r="K37" s="37"/>
      <c r="L37" s="32"/>
      <c r="M37" s="32"/>
      <c r="N37" s="38"/>
      <c r="O37" s="37"/>
      <c r="P37" s="33"/>
      <c r="Q37" s="33"/>
      <c r="R37" s="38"/>
    </row>
    <row r="38" spans="1:18" ht="19.899999999999999" customHeight="1">
      <c r="A38" s="6" t="s">
        <v>42</v>
      </c>
      <c r="B38" s="19" t="s">
        <v>43</v>
      </c>
      <c r="C38" s="37">
        <f t="shared" si="0"/>
        <v>0</v>
      </c>
      <c r="D38" s="32">
        <f t="shared" si="4"/>
        <v>0</v>
      </c>
      <c r="E38" s="32">
        <f t="shared" si="1"/>
        <v>0</v>
      </c>
      <c r="F38" s="38">
        <f t="shared" si="2"/>
        <v>0</v>
      </c>
      <c r="G38" s="37"/>
      <c r="H38" s="32"/>
      <c r="I38" s="32"/>
      <c r="J38" s="38"/>
      <c r="K38" s="37"/>
      <c r="L38" s="32"/>
      <c r="M38" s="32"/>
      <c r="N38" s="38"/>
      <c r="O38" s="37"/>
      <c r="P38" s="33"/>
      <c r="Q38" s="33"/>
      <c r="R38" s="38"/>
    </row>
    <row r="39" spans="1:18" ht="19.899999999999999" customHeight="1">
      <c r="A39" s="6" t="s">
        <v>44</v>
      </c>
      <c r="B39" s="19" t="s">
        <v>45</v>
      </c>
      <c r="C39" s="37">
        <f t="shared" si="0"/>
        <v>0</v>
      </c>
      <c r="D39" s="32">
        <f t="shared" si="4"/>
        <v>0</v>
      </c>
      <c r="E39" s="32">
        <f t="shared" si="1"/>
        <v>0</v>
      </c>
      <c r="F39" s="38">
        <f t="shared" si="2"/>
        <v>0</v>
      </c>
      <c r="G39" s="37"/>
      <c r="H39" s="32"/>
      <c r="I39" s="32"/>
      <c r="J39" s="38"/>
      <c r="K39" s="37"/>
      <c r="L39" s="32"/>
      <c r="M39" s="32"/>
      <c r="N39" s="38"/>
      <c r="O39" s="37"/>
      <c r="P39" s="33"/>
      <c r="Q39" s="33"/>
      <c r="R39" s="38"/>
    </row>
    <row r="40" spans="1:18" ht="19.899999999999999" customHeight="1">
      <c r="A40" s="14" t="s">
        <v>46</v>
      </c>
      <c r="B40" s="19" t="s">
        <v>47</v>
      </c>
      <c r="C40" s="37">
        <f t="shared" si="0"/>
        <v>0</v>
      </c>
      <c r="D40" s="32">
        <f t="shared" si="4"/>
        <v>0</v>
      </c>
      <c r="E40" s="32">
        <f t="shared" si="1"/>
        <v>0</v>
      </c>
      <c r="F40" s="38">
        <f t="shared" si="2"/>
        <v>0</v>
      </c>
      <c r="G40" s="37"/>
      <c r="H40" s="32"/>
      <c r="I40" s="32"/>
      <c r="J40" s="38"/>
      <c r="K40" s="37"/>
      <c r="L40" s="32"/>
      <c r="M40" s="32"/>
      <c r="N40" s="38"/>
      <c r="O40" s="37"/>
      <c r="P40" s="33"/>
      <c r="Q40" s="33"/>
      <c r="R40" s="38"/>
    </row>
    <row r="41" spans="1:18" ht="19.899999999999999" customHeight="1" thickBot="1">
      <c r="A41" s="14" t="s">
        <v>48</v>
      </c>
      <c r="B41" s="30" t="s">
        <v>49</v>
      </c>
      <c r="C41" s="37">
        <f t="shared" si="0"/>
        <v>0</v>
      </c>
      <c r="D41" s="40">
        <f t="shared" si="4"/>
        <v>0</v>
      </c>
      <c r="E41" s="40">
        <f t="shared" si="1"/>
        <v>0</v>
      </c>
      <c r="F41" s="41">
        <f t="shared" si="2"/>
        <v>0</v>
      </c>
      <c r="G41" s="39"/>
      <c r="H41" s="40"/>
      <c r="I41" s="40"/>
      <c r="J41" s="41"/>
      <c r="K41" s="39"/>
      <c r="L41" s="40"/>
      <c r="M41" s="40"/>
      <c r="N41" s="41"/>
      <c r="O41" s="39"/>
      <c r="P41" s="42"/>
      <c r="Q41" s="42"/>
      <c r="R41" s="41"/>
    </row>
    <row r="42" spans="1:18" s="3" customFormat="1" ht="39" customHeight="1" thickBot="1">
      <c r="A42" s="17" t="s">
        <v>50</v>
      </c>
      <c r="B42" s="31"/>
      <c r="C42" s="66">
        <f t="shared" ref="C42:R42" si="5">SUM(C7:C21)+SUM(C25:C41)</f>
        <v>2730</v>
      </c>
      <c r="D42" s="34">
        <f t="shared" si="5"/>
        <v>358</v>
      </c>
      <c r="E42" s="34">
        <f t="shared" si="5"/>
        <v>0</v>
      </c>
      <c r="F42" s="79">
        <f t="shared" si="5"/>
        <v>0</v>
      </c>
      <c r="G42" s="66">
        <f t="shared" si="5"/>
        <v>0</v>
      </c>
      <c r="H42" s="34">
        <f t="shared" si="5"/>
        <v>0</v>
      </c>
      <c r="I42" s="34">
        <f t="shared" si="5"/>
        <v>0</v>
      </c>
      <c r="J42" s="79">
        <f t="shared" si="5"/>
        <v>0</v>
      </c>
      <c r="K42" s="66">
        <f t="shared" si="5"/>
        <v>0</v>
      </c>
      <c r="L42" s="35">
        <f t="shared" si="5"/>
        <v>0</v>
      </c>
      <c r="M42" s="34">
        <f t="shared" si="5"/>
        <v>0</v>
      </c>
      <c r="N42" s="79">
        <f t="shared" si="5"/>
        <v>0</v>
      </c>
      <c r="O42" s="85">
        <f t="shared" si="5"/>
        <v>2730</v>
      </c>
      <c r="P42" s="35">
        <f t="shared" si="5"/>
        <v>358</v>
      </c>
      <c r="Q42" s="34">
        <f t="shared" si="5"/>
        <v>0</v>
      </c>
      <c r="R42" s="79">
        <f t="shared" si="5"/>
        <v>0</v>
      </c>
    </row>
    <row r="43" spans="1:18">
      <c r="C43" s="88"/>
      <c r="D43" s="88"/>
      <c r="E43" s="88"/>
      <c r="F43" s="88"/>
      <c r="G43" s="88"/>
      <c r="H43" s="89"/>
      <c r="I43" s="89"/>
      <c r="J43" s="89"/>
      <c r="K43" s="89"/>
      <c r="L43" s="89"/>
      <c r="M43" s="89"/>
      <c r="N43" s="89"/>
      <c r="O43" s="91"/>
      <c r="P43" s="88"/>
      <c r="Q43" s="87"/>
      <c r="R43" s="87"/>
    </row>
    <row r="44" spans="1:18">
      <c r="C44" s="88"/>
      <c r="D44" s="88"/>
      <c r="E44" s="88"/>
      <c r="F44" s="88"/>
      <c r="G44" s="88"/>
      <c r="H44" s="89"/>
      <c r="I44" s="89"/>
      <c r="J44" s="89"/>
      <c r="K44" s="89"/>
      <c r="L44" s="89"/>
      <c r="M44" s="89"/>
      <c r="N44" s="89"/>
      <c r="O44" s="88"/>
      <c r="P44" s="88"/>
      <c r="Q44" s="88"/>
      <c r="R44" s="88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</sheetData>
  <mergeCells count="11">
    <mergeCell ref="K5:N5"/>
    <mergeCell ref="G4:R4"/>
    <mergeCell ref="A36:A37"/>
    <mergeCell ref="O5:R5"/>
    <mergeCell ref="A1:L1"/>
    <mergeCell ref="A7:A9"/>
    <mergeCell ref="A22:A24"/>
    <mergeCell ref="A4:A6"/>
    <mergeCell ref="B4:B6"/>
    <mergeCell ref="C4:F5"/>
    <mergeCell ref="G5:J5"/>
  </mergeCells>
  <pageMargins left="0.23622047244094491" right="0.23622047244094491" top="0.74803149606299213" bottom="0.31496062992125984" header="0.31496062992125984" footer="0.31496062992125984"/>
  <pageSetup paperSize="9" scale="4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="60" zoomScaleNormal="60" workbookViewId="0">
      <selection activeCell="C23" sqref="C23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0.7109375" style="4" customWidth="1"/>
    <col min="4" max="4" width="16.28515625" style="4" customWidth="1"/>
    <col min="5" max="5" width="17.42578125" style="4" customWidth="1"/>
    <col min="6" max="6" width="16.28515625" style="4" customWidth="1"/>
    <col min="7" max="7" width="10.5703125" style="4" customWidth="1"/>
    <col min="8" max="8" width="17" style="4" customWidth="1"/>
    <col min="9" max="9" width="15.85546875" style="4" customWidth="1"/>
    <col min="10" max="10" width="17.7109375" style="4" customWidth="1"/>
    <col min="11" max="11" width="10" style="4" customWidth="1"/>
    <col min="12" max="12" width="16.28515625" style="4" customWidth="1"/>
    <col min="13" max="13" width="18.28515625" style="4" customWidth="1"/>
    <col min="14" max="14" width="16" style="4" customWidth="1"/>
    <col min="15" max="15" width="9.7109375" style="1" customWidth="1"/>
    <col min="16" max="16" width="20.5703125" style="1" customWidth="1"/>
    <col min="17" max="17" width="21.42578125" style="1" customWidth="1"/>
    <col min="18" max="18" width="21.7109375" style="1" customWidth="1"/>
    <col min="19" max="237" width="8.85546875" style="1"/>
    <col min="238" max="238" width="37.28515625" style="1" customWidth="1"/>
    <col min="239" max="241" width="8.85546875" style="1"/>
    <col min="242" max="247" width="9.28515625" style="1" customWidth="1"/>
    <col min="248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23"/>
      <c r="N1" s="23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8" ht="15.6" customHeight="1" thickBot="1">
      <c r="A3" s="2" t="s">
        <v>51</v>
      </c>
      <c r="B3" s="2" t="s">
        <v>66</v>
      </c>
    </row>
    <row r="4" spans="1:18" ht="21" customHeight="1" thickBot="1">
      <c r="A4" s="165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42" customHeight="1" thickBot="1">
      <c r="A5" s="166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67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19.899999999999999" customHeight="1">
      <c r="A7" s="159" t="s">
        <v>3</v>
      </c>
      <c r="B7" s="45" t="s">
        <v>4</v>
      </c>
      <c r="C7" s="55">
        <f>G7+K7+O7</f>
        <v>0</v>
      </c>
      <c r="D7" s="56">
        <f>H7+L7+P7</f>
        <v>0</v>
      </c>
      <c r="E7" s="56">
        <f t="shared" ref="E7:E41" si="0">I7+M7+Q7</f>
        <v>0</v>
      </c>
      <c r="F7" s="57">
        <f t="shared" ref="F7:F41" si="1">J7+N7+R7</f>
        <v>0</v>
      </c>
      <c r="G7" s="48"/>
      <c r="H7" s="46"/>
      <c r="I7" s="46"/>
      <c r="J7" s="49"/>
      <c r="K7" s="48"/>
      <c r="L7" s="47"/>
      <c r="M7" s="47"/>
      <c r="N7" s="49"/>
      <c r="O7" s="69"/>
      <c r="P7" s="70"/>
      <c r="Q7" s="70"/>
      <c r="R7" s="71"/>
    </row>
    <row r="8" spans="1:18" ht="19.899999999999999" customHeight="1">
      <c r="A8" s="160"/>
      <c r="B8" s="19" t="s">
        <v>5</v>
      </c>
      <c r="C8" s="37">
        <f t="shared" ref="C8:C20" si="2">G8+K8+O8</f>
        <v>0</v>
      </c>
      <c r="D8" s="32">
        <f t="shared" ref="D8:D20" si="3">H8+L8+P8</f>
        <v>0</v>
      </c>
      <c r="E8" s="32">
        <f t="shared" si="0"/>
        <v>0</v>
      </c>
      <c r="F8" s="38">
        <f t="shared" si="1"/>
        <v>0</v>
      </c>
      <c r="G8" s="37"/>
      <c r="H8" s="32"/>
      <c r="I8" s="32"/>
      <c r="J8" s="38"/>
      <c r="K8" s="37"/>
      <c r="L8" s="33"/>
      <c r="M8" s="33"/>
      <c r="N8" s="38"/>
      <c r="O8" s="63"/>
      <c r="P8" s="72"/>
      <c r="Q8" s="72"/>
      <c r="R8" s="73"/>
    </row>
    <row r="9" spans="1:18" ht="49.9" customHeight="1">
      <c r="A9" s="161"/>
      <c r="B9" s="19" t="s">
        <v>56</v>
      </c>
      <c r="C9" s="37">
        <f t="shared" si="2"/>
        <v>0</v>
      </c>
      <c r="D9" s="32">
        <f t="shared" si="3"/>
        <v>0</v>
      </c>
      <c r="E9" s="32">
        <f t="shared" si="0"/>
        <v>0</v>
      </c>
      <c r="F9" s="38">
        <f t="shared" si="1"/>
        <v>0</v>
      </c>
      <c r="G9" s="37"/>
      <c r="H9" s="32"/>
      <c r="I9" s="32"/>
      <c r="J9" s="38"/>
      <c r="K9" s="37"/>
      <c r="L9" s="33"/>
      <c r="M9" s="33"/>
      <c r="N9" s="38"/>
      <c r="O9" s="63"/>
      <c r="P9" s="72"/>
      <c r="Q9" s="72"/>
      <c r="R9" s="73"/>
    </row>
    <row r="10" spans="1:18" ht="19.899999999999999" customHeight="1">
      <c r="A10" s="14" t="s">
        <v>6</v>
      </c>
      <c r="B10" s="19" t="s">
        <v>7</v>
      </c>
      <c r="C10" s="37">
        <f t="shared" si="2"/>
        <v>0</v>
      </c>
      <c r="D10" s="32">
        <f t="shared" si="3"/>
        <v>0</v>
      </c>
      <c r="E10" s="32">
        <f t="shared" si="0"/>
        <v>0</v>
      </c>
      <c r="F10" s="38">
        <f t="shared" si="1"/>
        <v>0</v>
      </c>
      <c r="G10" s="37"/>
      <c r="H10" s="32"/>
      <c r="I10" s="32"/>
      <c r="J10" s="38"/>
      <c r="K10" s="37"/>
      <c r="L10" s="33"/>
      <c r="M10" s="33"/>
      <c r="N10" s="38"/>
      <c r="O10" s="63"/>
      <c r="P10" s="72"/>
      <c r="Q10" s="72"/>
      <c r="R10" s="73"/>
    </row>
    <row r="11" spans="1:18" ht="19.899999999999999" customHeight="1">
      <c r="A11" s="14" t="s">
        <v>8</v>
      </c>
      <c r="B11" s="19" t="s">
        <v>9</v>
      </c>
      <c r="C11" s="37">
        <f t="shared" si="2"/>
        <v>0</v>
      </c>
      <c r="D11" s="32">
        <f t="shared" si="3"/>
        <v>0</v>
      </c>
      <c r="E11" s="32">
        <f t="shared" si="0"/>
        <v>0</v>
      </c>
      <c r="F11" s="38">
        <f t="shared" si="1"/>
        <v>0</v>
      </c>
      <c r="G11" s="37"/>
      <c r="H11" s="32"/>
      <c r="I11" s="32"/>
      <c r="J11" s="38"/>
      <c r="K11" s="37"/>
      <c r="L11" s="33"/>
      <c r="M11" s="33"/>
      <c r="N11" s="38"/>
      <c r="O11" s="63"/>
      <c r="P11" s="72"/>
      <c r="Q11" s="72"/>
      <c r="R11" s="73"/>
    </row>
    <row r="12" spans="1:18" ht="19.899999999999999" customHeight="1">
      <c r="A12" s="14" t="s">
        <v>10</v>
      </c>
      <c r="B12" s="19" t="s">
        <v>11</v>
      </c>
      <c r="C12" s="37">
        <f t="shared" si="2"/>
        <v>0</v>
      </c>
      <c r="D12" s="32">
        <f t="shared" si="3"/>
        <v>0</v>
      </c>
      <c r="E12" s="32">
        <f t="shared" si="0"/>
        <v>0</v>
      </c>
      <c r="F12" s="38">
        <f t="shared" si="1"/>
        <v>0</v>
      </c>
      <c r="G12" s="37"/>
      <c r="H12" s="32"/>
      <c r="I12" s="32"/>
      <c r="J12" s="38"/>
      <c r="K12" s="37"/>
      <c r="L12" s="33"/>
      <c r="M12" s="33"/>
      <c r="N12" s="38"/>
      <c r="O12" s="63"/>
      <c r="P12" s="72"/>
      <c r="Q12" s="72"/>
      <c r="R12" s="73"/>
    </row>
    <row r="13" spans="1:18" ht="19.899999999999999" customHeight="1">
      <c r="A13" s="15" t="s">
        <v>12</v>
      </c>
      <c r="B13" s="19" t="s">
        <v>13</v>
      </c>
      <c r="C13" s="37">
        <f t="shared" si="2"/>
        <v>0</v>
      </c>
      <c r="D13" s="32">
        <f t="shared" si="3"/>
        <v>0</v>
      </c>
      <c r="E13" s="32">
        <f t="shared" si="0"/>
        <v>0</v>
      </c>
      <c r="F13" s="38">
        <f t="shared" si="1"/>
        <v>0</v>
      </c>
      <c r="G13" s="37"/>
      <c r="H13" s="32"/>
      <c r="I13" s="32"/>
      <c r="J13" s="38"/>
      <c r="K13" s="37"/>
      <c r="L13" s="33"/>
      <c r="M13" s="33"/>
      <c r="N13" s="38"/>
      <c r="O13" s="63"/>
      <c r="P13" s="72"/>
      <c r="Q13" s="72"/>
      <c r="R13" s="73"/>
    </row>
    <row r="14" spans="1:18" ht="16.149999999999999" customHeight="1">
      <c r="A14" s="14" t="s">
        <v>14</v>
      </c>
      <c r="B14" s="19" t="s">
        <v>57</v>
      </c>
      <c r="C14" s="37">
        <f t="shared" si="2"/>
        <v>0</v>
      </c>
      <c r="D14" s="32">
        <f t="shared" si="3"/>
        <v>0</v>
      </c>
      <c r="E14" s="32">
        <f t="shared" si="0"/>
        <v>0</v>
      </c>
      <c r="F14" s="38">
        <f t="shared" si="1"/>
        <v>0</v>
      </c>
      <c r="G14" s="37"/>
      <c r="H14" s="32"/>
      <c r="I14" s="32"/>
      <c r="J14" s="38"/>
      <c r="K14" s="37"/>
      <c r="L14" s="33"/>
      <c r="M14" s="33"/>
      <c r="N14" s="38"/>
      <c r="O14" s="63"/>
      <c r="P14" s="72"/>
      <c r="Q14" s="72"/>
      <c r="R14" s="73"/>
    </row>
    <row r="15" spans="1:18" s="22" customFormat="1" ht="16.149999999999999" customHeight="1">
      <c r="A15" s="14" t="s">
        <v>80</v>
      </c>
      <c r="B15" s="19" t="s">
        <v>81</v>
      </c>
      <c r="C15" s="37">
        <f>G15+K15+O15</f>
        <v>0</v>
      </c>
      <c r="D15" s="32">
        <f>H15+L15+P15</f>
        <v>0</v>
      </c>
      <c r="E15" s="32">
        <f t="shared" si="0"/>
        <v>0</v>
      </c>
      <c r="F15" s="38">
        <f t="shared" si="1"/>
        <v>0</v>
      </c>
      <c r="G15" s="37"/>
      <c r="H15" s="32"/>
      <c r="I15" s="32"/>
      <c r="J15" s="38"/>
      <c r="K15" s="37"/>
      <c r="L15" s="33"/>
      <c r="M15" s="33"/>
      <c r="N15" s="38"/>
      <c r="O15" s="63"/>
      <c r="P15" s="72"/>
      <c r="Q15" s="72"/>
      <c r="R15" s="73"/>
    </row>
    <row r="16" spans="1:18" s="22" customFormat="1" ht="16.149999999999999" customHeight="1">
      <c r="A16" s="14" t="s">
        <v>82</v>
      </c>
      <c r="B16" s="19" t="s">
        <v>83</v>
      </c>
      <c r="C16" s="37">
        <f>G16+K16+O16</f>
        <v>0</v>
      </c>
      <c r="D16" s="32">
        <f>H16+L16+P16</f>
        <v>0</v>
      </c>
      <c r="E16" s="32">
        <f t="shared" si="0"/>
        <v>0</v>
      </c>
      <c r="F16" s="38">
        <f t="shared" si="1"/>
        <v>0</v>
      </c>
      <c r="G16" s="37"/>
      <c r="H16" s="32"/>
      <c r="I16" s="32"/>
      <c r="J16" s="38"/>
      <c r="K16" s="37"/>
      <c r="L16" s="33"/>
      <c r="M16" s="33"/>
      <c r="N16" s="38"/>
      <c r="O16" s="63"/>
      <c r="P16" s="72"/>
      <c r="Q16" s="72"/>
      <c r="R16" s="73"/>
    </row>
    <row r="17" spans="1:18" ht="19.899999999999999" customHeight="1">
      <c r="A17" s="14" t="s">
        <v>15</v>
      </c>
      <c r="B17" s="19" t="s">
        <v>59</v>
      </c>
      <c r="C17" s="37">
        <f t="shared" si="2"/>
        <v>0</v>
      </c>
      <c r="D17" s="32">
        <f t="shared" si="3"/>
        <v>0</v>
      </c>
      <c r="E17" s="32">
        <f t="shared" si="0"/>
        <v>0</v>
      </c>
      <c r="F17" s="38">
        <f t="shared" si="1"/>
        <v>0</v>
      </c>
      <c r="G17" s="37"/>
      <c r="H17" s="32"/>
      <c r="I17" s="32"/>
      <c r="J17" s="38"/>
      <c r="K17" s="37"/>
      <c r="L17" s="33"/>
      <c r="M17" s="33"/>
      <c r="N17" s="38"/>
      <c r="O17" s="63"/>
      <c r="P17" s="72"/>
      <c r="Q17" s="72"/>
      <c r="R17" s="73"/>
    </row>
    <row r="18" spans="1:18" ht="19.899999999999999" customHeight="1">
      <c r="A18" s="14" t="s">
        <v>16</v>
      </c>
      <c r="B18" s="19" t="s">
        <v>60</v>
      </c>
      <c r="C18" s="37">
        <f t="shared" si="2"/>
        <v>0</v>
      </c>
      <c r="D18" s="32">
        <f t="shared" si="3"/>
        <v>0</v>
      </c>
      <c r="E18" s="32">
        <f t="shared" si="0"/>
        <v>0</v>
      </c>
      <c r="F18" s="38">
        <f t="shared" si="1"/>
        <v>0</v>
      </c>
      <c r="G18" s="37"/>
      <c r="H18" s="32"/>
      <c r="I18" s="32"/>
      <c r="J18" s="38"/>
      <c r="K18" s="37"/>
      <c r="L18" s="33"/>
      <c r="M18" s="33"/>
      <c r="N18" s="38"/>
      <c r="O18" s="63"/>
      <c r="P18" s="72"/>
      <c r="Q18" s="72"/>
      <c r="R18" s="73"/>
    </row>
    <row r="19" spans="1:18" ht="19.899999999999999" customHeight="1">
      <c r="A19" s="14" t="s">
        <v>53</v>
      </c>
      <c r="B19" s="19" t="s">
        <v>54</v>
      </c>
      <c r="C19" s="37">
        <f t="shared" si="2"/>
        <v>0</v>
      </c>
      <c r="D19" s="32">
        <f t="shared" si="3"/>
        <v>0</v>
      </c>
      <c r="E19" s="32">
        <f t="shared" si="0"/>
        <v>0</v>
      </c>
      <c r="F19" s="38">
        <f t="shared" si="1"/>
        <v>0</v>
      </c>
      <c r="G19" s="37"/>
      <c r="H19" s="32"/>
      <c r="I19" s="32"/>
      <c r="J19" s="38"/>
      <c r="K19" s="37"/>
      <c r="L19" s="33"/>
      <c r="M19" s="33"/>
      <c r="N19" s="38"/>
      <c r="O19" s="63"/>
      <c r="P19" s="72"/>
      <c r="Q19" s="72"/>
      <c r="R19" s="73"/>
    </row>
    <row r="20" spans="1:18" ht="19.899999999999999" customHeight="1">
      <c r="A20" s="14" t="s">
        <v>17</v>
      </c>
      <c r="B20" s="19" t="s">
        <v>18</v>
      </c>
      <c r="C20" s="37">
        <f t="shared" si="2"/>
        <v>0</v>
      </c>
      <c r="D20" s="32">
        <f t="shared" si="3"/>
        <v>0</v>
      </c>
      <c r="E20" s="32">
        <f t="shared" si="0"/>
        <v>0</v>
      </c>
      <c r="F20" s="38">
        <f t="shared" si="1"/>
        <v>0</v>
      </c>
      <c r="G20" s="37"/>
      <c r="H20" s="32"/>
      <c r="I20" s="32"/>
      <c r="J20" s="38"/>
      <c r="K20" s="37"/>
      <c r="L20" s="33"/>
      <c r="M20" s="33"/>
      <c r="N20" s="38"/>
      <c r="O20" s="63"/>
      <c r="P20" s="72"/>
      <c r="Q20" s="72"/>
      <c r="R20" s="73"/>
    </row>
    <row r="21" spans="1:18" ht="19.899999999999999" customHeight="1">
      <c r="A21" s="14" t="s">
        <v>19</v>
      </c>
      <c r="B21" s="19"/>
      <c r="C21" s="37">
        <f>SUM(C22:C24)</f>
        <v>0</v>
      </c>
      <c r="D21" s="32"/>
      <c r="E21" s="32">
        <f t="shared" si="0"/>
        <v>0</v>
      </c>
      <c r="F21" s="38">
        <f t="shared" si="1"/>
        <v>0</v>
      </c>
      <c r="G21" s="37"/>
      <c r="H21" s="32"/>
      <c r="I21" s="32"/>
      <c r="J21" s="38"/>
      <c r="K21" s="37"/>
      <c r="L21" s="33"/>
      <c r="M21" s="33"/>
      <c r="N21" s="38"/>
      <c r="O21" s="43"/>
      <c r="P21" s="33"/>
      <c r="Q21" s="72"/>
      <c r="R21" s="73"/>
    </row>
    <row r="22" spans="1:18" ht="31.9" customHeight="1">
      <c r="A22" s="162" t="s">
        <v>20</v>
      </c>
      <c r="B22" s="20" t="s">
        <v>21</v>
      </c>
      <c r="C22" s="37">
        <f t="shared" ref="C22:C41" si="4">G22+K22+O22</f>
        <v>0</v>
      </c>
      <c r="D22" s="32">
        <f t="shared" ref="D22:D41" si="5">H22+L22+P22</f>
        <v>0</v>
      </c>
      <c r="E22" s="32">
        <f t="shared" si="0"/>
        <v>0</v>
      </c>
      <c r="F22" s="38">
        <f t="shared" si="1"/>
        <v>0</v>
      </c>
      <c r="G22" s="37"/>
      <c r="H22" s="32"/>
      <c r="I22" s="32"/>
      <c r="J22" s="38"/>
      <c r="K22" s="37"/>
      <c r="L22" s="33"/>
      <c r="M22" s="33"/>
      <c r="N22" s="38"/>
      <c r="O22" s="63"/>
      <c r="P22" s="72"/>
      <c r="Q22" s="72"/>
      <c r="R22" s="73"/>
    </row>
    <row r="23" spans="1:18" ht="51" customHeight="1">
      <c r="A23" s="160"/>
      <c r="B23" s="21" t="s">
        <v>62</v>
      </c>
      <c r="C23" s="37">
        <f t="shared" si="4"/>
        <v>0</v>
      </c>
      <c r="D23" s="32">
        <f t="shared" si="5"/>
        <v>0</v>
      </c>
      <c r="E23" s="32">
        <f t="shared" si="0"/>
        <v>0</v>
      </c>
      <c r="F23" s="38">
        <f t="shared" si="1"/>
        <v>0</v>
      </c>
      <c r="G23" s="37"/>
      <c r="H23" s="32"/>
      <c r="I23" s="32"/>
      <c r="J23" s="38"/>
      <c r="K23" s="37"/>
      <c r="L23" s="33"/>
      <c r="M23" s="33"/>
      <c r="N23" s="38"/>
      <c r="O23" s="63"/>
      <c r="P23" s="72"/>
      <c r="Q23" s="72"/>
      <c r="R23" s="73"/>
    </row>
    <row r="24" spans="1:18" ht="40.15" customHeight="1">
      <c r="A24" s="161"/>
      <c r="B24" s="21" t="s">
        <v>63</v>
      </c>
      <c r="C24" s="37">
        <f t="shared" si="4"/>
        <v>0</v>
      </c>
      <c r="D24" s="32">
        <f t="shared" si="5"/>
        <v>0</v>
      </c>
      <c r="E24" s="32">
        <f t="shared" si="0"/>
        <v>0</v>
      </c>
      <c r="F24" s="38">
        <f t="shared" si="1"/>
        <v>0</v>
      </c>
      <c r="G24" s="37"/>
      <c r="H24" s="32"/>
      <c r="I24" s="32"/>
      <c r="J24" s="38"/>
      <c r="K24" s="37"/>
      <c r="L24" s="33"/>
      <c r="M24" s="33"/>
      <c r="N24" s="38"/>
      <c r="O24" s="63"/>
      <c r="P24" s="72"/>
      <c r="Q24" s="72"/>
      <c r="R24" s="73"/>
    </row>
    <row r="25" spans="1:18" ht="24" customHeight="1">
      <c r="A25" s="14" t="s">
        <v>22</v>
      </c>
      <c r="B25" s="21" t="s">
        <v>23</v>
      </c>
      <c r="C25" s="37">
        <f t="shared" si="4"/>
        <v>550</v>
      </c>
      <c r="D25" s="32">
        <f t="shared" si="5"/>
        <v>0</v>
      </c>
      <c r="E25" s="32">
        <f t="shared" si="0"/>
        <v>0</v>
      </c>
      <c r="F25" s="38">
        <f t="shared" si="1"/>
        <v>0</v>
      </c>
      <c r="G25" s="37"/>
      <c r="H25" s="32"/>
      <c r="I25" s="32"/>
      <c r="J25" s="38"/>
      <c r="K25" s="37">
        <v>550</v>
      </c>
      <c r="L25" s="33"/>
      <c r="M25" s="33"/>
      <c r="N25" s="38"/>
      <c r="O25" s="63"/>
      <c r="P25" s="72"/>
      <c r="Q25" s="72"/>
      <c r="R25" s="73"/>
    </row>
    <row r="26" spans="1:18" ht="19.899999999999999" customHeight="1">
      <c r="A26" s="15" t="s">
        <v>24</v>
      </c>
      <c r="B26" s="19" t="s">
        <v>25</v>
      </c>
      <c r="C26" s="37">
        <f t="shared" si="4"/>
        <v>650</v>
      </c>
      <c r="D26" s="32">
        <f t="shared" si="5"/>
        <v>650</v>
      </c>
      <c r="E26" s="32">
        <f t="shared" si="0"/>
        <v>0</v>
      </c>
      <c r="F26" s="38">
        <f t="shared" si="1"/>
        <v>0</v>
      </c>
      <c r="G26" s="37"/>
      <c r="H26" s="32"/>
      <c r="I26" s="32"/>
      <c r="J26" s="38"/>
      <c r="K26" s="37">
        <f>L26+M26+N26</f>
        <v>650</v>
      </c>
      <c r="L26" s="33">
        <v>650</v>
      </c>
      <c r="M26" s="33"/>
      <c r="N26" s="38"/>
      <c r="O26" s="63"/>
      <c r="P26" s="72"/>
      <c r="Q26" s="72"/>
      <c r="R26" s="73"/>
    </row>
    <row r="27" spans="1:18" ht="19.899999999999999" customHeight="1">
      <c r="A27" s="14" t="s">
        <v>26</v>
      </c>
      <c r="B27" s="19" t="s">
        <v>27</v>
      </c>
      <c r="C27" s="37">
        <f t="shared" si="4"/>
        <v>0</v>
      </c>
      <c r="D27" s="32">
        <f t="shared" si="5"/>
        <v>0</v>
      </c>
      <c r="E27" s="32">
        <f t="shared" si="0"/>
        <v>0</v>
      </c>
      <c r="F27" s="38">
        <f t="shared" si="1"/>
        <v>0</v>
      </c>
      <c r="G27" s="37"/>
      <c r="H27" s="32"/>
      <c r="I27" s="32"/>
      <c r="J27" s="38"/>
      <c r="K27" s="37"/>
      <c r="L27" s="33"/>
      <c r="M27" s="33"/>
      <c r="N27" s="38"/>
      <c r="O27" s="63"/>
      <c r="P27" s="72"/>
      <c r="Q27" s="72"/>
      <c r="R27" s="73"/>
    </row>
    <row r="28" spans="1:18" ht="19.899999999999999" customHeight="1">
      <c r="A28" s="14" t="s">
        <v>28</v>
      </c>
      <c r="B28" s="19" t="s">
        <v>29</v>
      </c>
      <c r="C28" s="37">
        <f t="shared" si="4"/>
        <v>0</v>
      </c>
      <c r="D28" s="32">
        <f t="shared" si="5"/>
        <v>0</v>
      </c>
      <c r="E28" s="32">
        <f t="shared" si="0"/>
        <v>0</v>
      </c>
      <c r="F28" s="38">
        <f t="shared" si="1"/>
        <v>0</v>
      </c>
      <c r="G28" s="37"/>
      <c r="H28" s="32"/>
      <c r="I28" s="32"/>
      <c r="J28" s="38"/>
      <c r="K28" s="37"/>
      <c r="L28" s="33"/>
      <c r="M28" s="33"/>
      <c r="N28" s="38"/>
      <c r="O28" s="63"/>
      <c r="P28" s="72"/>
      <c r="Q28" s="72"/>
      <c r="R28" s="73"/>
    </row>
    <row r="29" spans="1:18" s="4" customFormat="1" ht="19.899999999999999" customHeight="1">
      <c r="A29" s="14" t="s">
        <v>30</v>
      </c>
      <c r="B29" s="19" t="s">
        <v>61</v>
      </c>
      <c r="C29" s="37">
        <f t="shared" si="4"/>
        <v>0</v>
      </c>
      <c r="D29" s="32">
        <f t="shared" si="5"/>
        <v>0</v>
      </c>
      <c r="E29" s="32">
        <f t="shared" si="0"/>
        <v>0</v>
      </c>
      <c r="F29" s="38">
        <f t="shared" si="1"/>
        <v>0</v>
      </c>
      <c r="G29" s="37"/>
      <c r="H29" s="32"/>
      <c r="I29" s="32"/>
      <c r="J29" s="38"/>
      <c r="K29" s="37"/>
      <c r="L29" s="33"/>
      <c r="M29" s="33"/>
      <c r="N29" s="38"/>
      <c r="O29" s="74"/>
      <c r="P29" s="75"/>
      <c r="Q29" s="72"/>
      <c r="R29" s="73"/>
    </row>
    <row r="30" spans="1:18" ht="19.899999999999999" customHeight="1">
      <c r="A30" s="14" t="s">
        <v>31</v>
      </c>
      <c r="B30" s="19" t="s">
        <v>32</v>
      </c>
      <c r="C30" s="37">
        <f t="shared" si="4"/>
        <v>0</v>
      </c>
      <c r="D30" s="32">
        <f t="shared" si="5"/>
        <v>0</v>
      </c>
      <c r="E30" s="32">
        <f t="shared" si="0"/>
        <v>0</v>
      </c>
      <c r="F30" s="38">
        <f t="shared" si="1"/>
        <v>0</v>
      </c>
      <c r="G30" s="37"/>
      <c r="H30" s="32"/>
      <c r="I30" s="32"/>
      <c r="J30" s="38"/>
      <c r="K30" s="37"/>
      <c r="L30" s="33"/>
      <c r="M30" s="33"/>
      <c r="N30" s="38"/>
      <c r="O30" s="63"/>
      <c r="P30" s="72"/>
      <c r="Q30" s="72"/>
      <c r="R30" s="73"/>
    </row>
    <row r="31" spans="1:18" ht="19.899999999999999" customHeight="1">
      <c r="A31" s="6" t="s">
        <v>33</v>
      </c>
      <c r="B31" s="19" t="s">
        <v>34</v>
      </c>
      <c r="C31" s="37">
        <f t="shared" si="4"/>
        <v>0</v>
      </c>
      <c r="D31" s="32">
        <f t="shared" si="5"/>
        <v>0</v>
      </c>
      <c r="E31" s="32">
        <f t="shared" si="0"/>
        <v>0</v>
      </c>
      <c r="F31" s="38">
        <f t="shared" si="1"/>
        <v>0</v>
      </c>
      <c r="G31" s="37"/>
      <c r="H31" s="32"/>
      <c r="I31" s="32"/>
      <c r="J31" s="38"/>
      <c r="K31" s="37"/>
      <c r="L31" s="33"/>
      <c r="M31" s="33"/>
      <c r="N31" s="38"/>
      <c r="O31" s="63"/>
      <c r="P31" s="72"/>
      <c r="Q31" s="72"/>
      <c r="R31" s="73"/>
    </row>
    <row r="32" spans="1:18" ht="19.899999999999999" customHeight="1">
      <c r="A32" s="14" t="s">
        <v>35</v>
      </c>
      <c r="B32" s="19" t="s">
        <v>36</v>
      </c>
      <c r="C32" s="37">
        <f t="shared" si="4"/>
        <v>0</v>
      </c>
      <c r="D32" s="32">
        <f t="shared" si="5"/>
        <v>0</v>
      </c>
      <c r="E32" s="32">
        <f t="shared" si="0"/>
        <v>0</v>
      </c>
      <c r="F32" s="38">
        <f t="shared" si="1"/>
        <v>0</v>
      </c>
      <c r="G32" s="37"/>
      <c r="H32" s="32"/>
      <c r="I32" s="32"/>
      <c r="J32" s="38"/>
      <c r="K32" s="37"/>
      <c r="L32" s="33"/>
      <c r="M32" s="33"/>
      <c r="N32" s="38"/>
      <c r="O32" s="63"/>
      <c r="P32" s="72"/>
      <c r="Q32" s="72"/>
      <c r="R32" s="73"/>
    </row>
    <row r="33" spans="1:18" s="22" customFormat="1" ht="19.899999999999999" customHeight="1">
      <c r="A33" s="16" t="s">
        <v>88</v>
      </c>
      <c r="B33" s="53" t="s">
        <v>89</v>
      </c>
      <c r="C33" s="37"/>
      <c r="D33" s="32"/>
      <c r="E33" s="32"/>
      <c r="F33" s="38"/>
      <c r="G33" s="37"/>
      <c r="H33" s="32"/>
      <c r="I33" s="32"/>
      <c r="J33" s="38"/>
      <c r="K33" s="37"/>
      <c r="L33" s="33"/>
      <c r="M33" s="33"/>
      <c r="N33" s="38"/>
      <c r="O33" s="63"/>
      <c r="P33" s="72"/>
      <c r="Q33" s="72"/>
      <c r="R33" s="73"/>
    </row>
    <row r="34" spans="1:18" s="22" customFormat="1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0"/>
        <v>0</v>
      </c>
      <c r="F34" s="38">
        <f t="shared" si="1"/>
        <v>0</v>
      </c>
      <c r="G34" s="37"/>
      <c r="H34" s="32"/>
      <c r="I34" s="32"/>
      <c r="J34" s="38"/>
      <c r="K34" s="37"/>
      <c r="L34" s="33"/>
      <c r="M34" s="33"/>
      <c r="N34" s="38"/>
      <c r="O34" s="63"/>
      <c r="P34" s="72"/>
      <c r="Q34" s="72"/>
      <c r="R34" s="73"/>
    </row>
    <row r="35" spans="1:18" ht="19.899999999999999" customHeight="1">
      <c r="A35" s="14" t="s">
        <v>37</v>
      </c>
      <c r="B35" s="19" t="s">
        <v>38</v>
      </c>
      <c r="C35" s="37">
        <f>G35+K35+O35</f>
        <v>1585</v>
      </c>
      <c r="D35" s="32">
        <f t="shared" si="5"/>
        <v>0</v>
      </c>
      <c r="E35" s="32">
        <f t="shared" si="0"/>
        <v>0</v>
      </c>
      <c r="F35" s="38">
        <f t="shared" si="1"/>
        <v>0</v>
      </c>
      <c r="G35" s="37">
        <v>1585</v>
      </c>
      <c r="H35" s="32"/>
      <c r="I35" s="32"/>
      <c r="J35" s="38"/>
      <c r="K35" s="37"/>
      <c r="L35" s="33"/>
      <c r="M35" s="33"/>
      <c r="N35" s="38"/>
      <c r="O35" s="63"/>
      <c r="P35" s="72"/>
      <c r="Q35" s="72"/>
      <c r="R35" s="73"/>
    </row>
    <row r="36" spans="1:18" ht="19.899999999999999" customHeight="1">
      <c r="A36" s="163" t="s">
        <v>39</v>
      </c>
      <c r="B36" s="19" t="s">
        <v>40</v>
      </c>
      <c r="C36" s="37">
        <f t="shared" si="4"/>
        <v>180</v>
      </c>
      <c r="D36" s="32">
        <f t="shared" si="5"/>
        <v>0</v>
      </c>
      <c r="E36" s="32">
        <f t="shared" si="0"/>
        <v>0</v>
      </c>
      <c r="F36" s="38">
        <f t="shared" si="1"/>
        <v>0</v>
      </c>
      <c r="G36" s="37"/>
      <c r="H36" s="32"/>
      <c r="I36" s="32"/>
      <c r="J36" s="38"/>
      <c r="K36" s="37"/>
      <c r="L36" s="33"/>
      <c r="M36" s="33"/>
      <c r="N36" s="38"/>
      <c r="O36" s="63">
        <v>180</v>
      </c>
      <c r="P36" s="72"/>
      <c r="Q36" s="72"/>
      <c r="R36" s="73"/>
    </row>
    <row r="37" spans="1:18" ht="19.899999999999999" customHeight="1">
      <c r="A37" s="164"/>
      <c r="B37" s="19" t="s">
        <v>41</v>
      </c>
      <c r="C37" s="37">
        <f t="shared" si="4"/>
        <v>0</v>
      </c>
      <c r="D37" s="32">
        <f t="shared" si="5"/>
        <v>0</v>
      </c>
      <c r="E37" s="32">
        <f t="shared" si="0"/>
        <v>0</v>
      </c>
      <c r="F37" s="38">
        <f t="shared" si="1"/>
        <v>0</v>
      </c>
      <c r="G37" s="37"/>
      <c r="H37" s="32"/>
      <c r="I37" s="32"/>
      <c r="J37" s="38"/>
      <c r="K37" s="37"/>
      <c r="L37" s="33"/>
      <c r="M37" s="33"/>
      <c r="N37" s="38"/>
      <c r="O37" s="63"/>
      <c r="P37" s="72"/>
      <c r="Q37" s="72"/>
      <c r="R37" s="73"/>
    </row>
    <row r="38" spans="1:18" ht="19.899999999999999" customHeight="1">
      <c r="A38" s="6" t="s">
        <v>42</v>
      </c>
      <c r="B38" s="19" t="s">
        <v>43</v>
      </c>
      <c r="C38" s="37">
        <f t="shared" si="4"/>
        <v>600</v>
      </c>
      <c r="D38" s="32">
        <f t="shared" si="5"/>
        <v>0</v>
      </c>
      <c r="E38" s="32">
        <f t="shared" si="0"/>
        <v>0</v>
      </c>
      <c r="F38" s="38">
        <f t="shared" si="1"/>
        <v>0</v>
      </c>
      <c r="G38" s="37"/>
      <c r="H38" s="32"/>
      <c r="I38" s="32"/>
      <c r="J38" s="38"/>
      <c r="K38" s="37">
        <v>600</v>
      </c>
      <c r="L38" s="33"/>
      <c r="M38" s="33"/>
      <c r="N38" s="38"/>
      <c r="O38" s="63"/>
      <c r="P38" s="72"/>
      <c r="Q38" s="72"/>
      <c r="R38" s="73"/>
    </row>
    <row r="39" spans="1:18" ht="19.899999999999999" customHeight="1">
      <c r="A39" s="6" t="s">
        <v>44</v>
      </c>
      <c r="B39" s="19" t="s">
        <v>45</v>
      </c>
      <c r="C39" s="37">
        <f>G39+K39+O39</f>
        <v>500</v>
      </c>
      <c r="D39" s="32">
        <f t="shared" si="5"/>
        <v>0</v>
      </c>
      <c r="E39" s="32">
        <f t="shared" si="0"/>
        <v>0</v>
      </c>
      <c r="F39" s="38">
        <f t="shared" si="1"/>
        <v>0</v>
      </c>
      <c r="G39" s="37"/>
      <c r="H39" s="32"/>
      <c r="I39" s="32"/>
      <c r="J39" s="38"/>
      <c r="K39" s="37"/>
      <c r="L39" s="33"/>
      <c r="M39" s="33"/>
      <c r="N39" s="38"/>
      <c r="O39" s="74">
        <v>500</v>
      </c>
      <c r="P39" s="72"/>
      <c r="Q39" s="72"/>
      <c r="R39" s="73"/>
    </row>
    <row r="40" spans="1:18" ht="19.899999999999999" customHeight="1">
      <c r="A40" s="14" t="s">
        <v>46</v>
      </c>
      <c r="B40" s="19" t="s">
        <v>47</v>
      </c>
      <c r="C40" s="37">
        <f t="shared" si="4"/>
        <v>0</v>
      </c>
      <c r="D40" s="32">
        <f t="shared" si="5"/>
        <v>0</v>
      </c>
      <c r="E40" s="32">
        <f t="shared" si="0"/>
        <v>0</v>
      </c>
      <c r="F40" s="38">
        <f t="shared" si="1"/>
        <v>0</v>
      </c>
      <c r="G40" s="37"/>
      <c r="H40" s="32"/>
      <c r="I40" s="32"/>
      <c r="J40" s="38"/>
      <c r="K40" s="37"/>
      <c r="L40" s="33"/>
      <c r="M40" s="33"/>
      <c r="N40" s="38"/>
      <c r="O40" s="63"/>
      <c r="P40" s="72"/>
      <c r="Q40" s="72"/>
      <c r="R40" s="73"/>
    </row>
    <row r="41" spans="1:18" ht="19.899999999999999" customHeight="1" thickBot="1">
      <c r="A41" s="14" t="s">
        <v>48</v>
      </c>
      <c r="B41" s="30" t="s">
        <v>49</v>
      </c>
      <c r="C41" s="39">
        <f t="shared" si="4"/>
        <v>0</v>
      </c>
      <c r="D41" s="40">
        <f t="shared" si="5"/>
        <v>0</v>
      </c>
      <c r="E41" s="40">
        <f t="shared" si="0"/>
        <v>0</v>
      </c>
      <c r="F41" s="41">
        <f t="shared" si="1"/>
        <v>0</v>
      </c>
      <c r="G41" s="39"/>
      <c r="H41" s="40"/>
      <c r="I41" s="40"/>
      <c r="J41" s="41"/>
      <c r="K41" s="39"/>
      <c r="L41" s="42"/>
      <c r="M41" s="42"/>
      <c r="N41" s="41"/>
      <c r="O41" s="76"/>
      <c r="P41" s="77"/>
      <c r="Q41" s="77"/>
      <c r="R41" s="78"/>
    </row>
    <row r="42" spans="1:18" s="3" customFormat="1" ht="39" customHeight="1" thickBot="1">
      <c r="A42" s="17" t="s">
        <v>50</v>
      </c>
      <c r="B42" s="31"/>
      <c r="C42" s="66">
        <f t="shared" ref="C42:R42" si="6">SUM(C7:C21)+SUM(C25:C41)</f>
        <v>4065</v>
      </c>
      <c r="D42" s="34">
        <f t="shared" si="6"/>
        <v>650</v>
      </c>
      <c r="E42" s="34">
        <f t="shared" si="6"/>
        <v>0</v>
      </c>
      <c r="F42" s="79">
        <f t="shared" si="6"/>
        <v>0</v>
      </c>
      <c r="G42" s="66">
        <f t="shared" si="6"/>
        <v>1585</v>
      </c>
      <c r="H42" s="34">
        <f t="shared" si="6"/>
        <v>0</v>
      </c>
      <c r="I42" s="34">
        <f t="shared" si="6"/>
        <v>0</v>
      </c>
      <c r="J42" s="79">
        <f t="shared" si="6"/>
        <v>0</v>
      </c>
      <c r="K42" s="66">
        <f t="shared" si="6"/>
        <v>1800</v>
      </c>
      <c r="L42" s="35">
        <f t="shared" si="6"/>
        <v>650</v>
      </c>
      <c r="M42" s="34">
        <f t="shared" si="6"/>
        <v>0</v>
      </c>
      <c r="N42" s="79">
        <f t="shared" si="6"/>
        <v>0</v>
      </c>
      <c r="O42" s="85">
        <f t="shared" si="6"/>
        <v>680</v>
      </c>
      <c r="P42" s="35">
        <f t="shared" si="6"/>
        <v>0</v>
      </c>
      <c r="Q42" s="34">
        <f t="shared" si="6"/>
        <v>0</v>
      </c>
      <c r="R42" s="79">
        <f t="shared" si="6"/>
        <v>0</v>
      </c>
    </row>
    <row r="43" spans="1:18"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8"/>
      <c r="P43" s="88"/>
      <c r="Q43" s="87"/>
      <c r="R43" s="87"/>
    </row>
    <row r="44" spans="1:18"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8"/>
      <c r="P44" s="88"/>
      <c r="Q44" s="88"/>
      <c r="R44" s="88"/>
    </row>
    <row r="47" spans="1:18" s="26" customFormat="1" ht="18.75"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</sheetData>
  <mergeCells count="11">
    <mergeCell ref="O5:R5"/>
    <mergeCell ref="A7:A9"/>
    <mergeCell ref="A22:A24"/>
    <mergeCell ref="A36:A37"/>
    <mergeCell ref="A1:L1"/>
    <mergeCell ref="A4:A6"/>
    <mergeCell ref="B4:B6"/>
    <mergeCell ref="C4:F5"/>
    <mergeCell ref="G5:J5"/>
    <mergeCell ref="K5:N5"/>
    <mergeCell ref="G4:R4"/>
  </mergeCells>
  <pageMargins left="0.24" right="0.16" top="0.74803149606299213" bottom="0.27559055118110237" header="0.31496062992125984" footer="0.31496062992125984"/>
  <pageSetup paperSize="9" scale="4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Normal="100" zoomScaleSheetLayoutView="58" workbookViewId="0">
      <selection activeCell="C23" sqref="C23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1.7109375" style="1" customWidth="1"/>
    <col min="4" max="4" width="16.28515625" style="1" customWidth="1"/>
    <col min="5" max="5" width="17.42578125" style="22" customWidth="1"/>
    <col min="6" max="6" width="16.28515625" style="22" customWidth="1"/>
    <col min="7" max="7" width="11.5703125" style="1" customWidth="1"/>
    <col min="8" max="8" width="17" style="4" customWidth="1"/>
    <col min="9" max="9" width="15.85546875" style="4" customWidth="1"/>
    <col min="10" max="10" width="17.7109375" style="4" customWidth="1"/>
    <col min="11" max="11" width="12.28515625" style="4" customWidth="1"/>
    <col min="12" max="12" width="16.28515625" style="4" customWidth="1"/>
    <col min="13" max="13" width="18.28515625" style="4" customWidth="1"/>
    <col min="14" max="14" width="16" style="4" customWidth="1"/>
    <col min="15" max="15" width="11.7109375" style="4" customWidth="1"/>
    <col min="16" max="16" width="20.5703125" style="1" customWidth="1"/>
    <col min="17" max="17" width="21.42578125" style="1" customWidth="1"/>
    <col min="18" max="18" width="21.7109375" style="1" customWidth="1"/>
    <col min="19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8" ht="15.6" customHeight="1" thickBot="1">
      <c r="A3" s="2" t="s">
        <v>65</v>
      </c>
      <c r="B3" s="2"/>
      <c r="H3" s="1"/>
      <c r="I3" s="22"/>
      <c r="J3" s="22"/>
      <c r="K3" s="1"/>
      <c r="L3" s="1"/>
      <c r="M3" s="22"/>
      <c r="N3" s="22"/>
      <c r="O3" s="1"/>
    </row>
    <row r="4" spans="1:18" ht="25.15" customHeight="1" thickBot="1">
      <c r="A4" s="131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39.6" customHeight="1" thickBot="1">
      <c r="A5" s="132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33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19.899999999999999" customHeight="1">
      <c r="A7" s="152" t="s">
        <v>3</v>
      </c>
      <c r="B7" s="45" t="s">
        <v>4</v>
      </c>
      <c r="C7" s="55">
        <f>G7+K7+O7</f>
        <v>860</v>
      </c>
      <c r="D7" s="56">
        <f>H7+L7+P7</f>
        <v>0</v>
      </c>
      <c r="E7" s="56">
        <f t="shared" ref="E7:E41" si="0">I7+M7+Q7</f>
        <v>0</v>
      </c>
      <c r="F7" s="57">
        <f t="shared" ref="F7:F41" si="1">J7+N7+R7</f>
        <v>0</v>
      </c>
      <c r="G7" s="48"/>
      <c r="H7" s="46"/>
      <c r="I7" s="46"/>
      <c r="J7" s="49"/>
      <c r="K7" s="48">
        <v>520</v>
      </c>
      <c r="L7" s="46"/>
      <c r="M7" s="46"/>
      <c r="N7" s="49"/>
      <c r="O7" s="48">
        <v>340</v>
      </c>
      <c r="P7" s="70"/>
      <c r="Q7" s="70"/>
      <c r="R7" s="71"/>
    </row>
    <row r="8" spans="1:18" ht="19.899999999999999" customHeight="1">
      <c r="A8" s="153"/>
      <c r="B8" s="19" t="s">
        <v>5</v>
      </c>
      <c r="C8" s="37">
        <f t="shared" ref="C8:C20" si="2">G8+K8+O8</f>
        <v>0</v>
      </c>
      <c r="D8" s="32">
        <f t="shared" ref="D8:D20" si="3">H8+L8+P8</f>
        <v>0</v>
      </c>
      <c r="E8" s="32">
        <f t="shared" si="0"/>
        <v>0</v>
      </c>
      <c r="F8" s="38">
        <f t="shared" si="1"/>
        <v>0</v>
      </c>
      <c r="G8" s="37"/>
      <c r="H8" s="32"/>
      <c r="I8" s="32"/>
      <c r="J8" s="38"/>
      <c r="K8" s="37"/>
      <c r="L8" s="32"/>
      <c r="M8" s="32"/>
      <c r="N8" s="38"/>
      <c r="O8" s="37"/>
      <c r="P8" s="33"/>
      <c r="Q8" s="72"/>
      <c r="R8" s="73"/>
    </row>
    <row r="9" spans="1:18" ht="49.9" customHeight="1">
      <c r="A9" s="154"/>
      <c r="B9" s="19" t="s">
        <v>56</v>
      </c>
      <c r="C9" s="37">
        <f t="shared" si="2"/>
        <v>0</v>
      </c>
      <c r="D9" s="32">
        <f t="shared" si="3"/>
        <v>0</v>
      </c>
      <c r="E9" s="32">
        <f t="shared" si="0"/>
        <v>0</v>
      </c>
      <c r="F9" s="38">
        <f t="shared" si="1"/>
        <v>0</v>
      </c>
      <c r="G9" s="37"/>
      <c r="H9" s="32"/>
      <c r="I9" s="32"/>
      <c r="J9" s="38"/>
      <c r="K9" s="37"/>
      <c r="L9" s="32"/>
      <c r="M9" s="32"/>
      <c r="N9" s="38"/>
      <c r="O9" s="63"/>
      <c r="P9" s="72"/>
      <c r="Q9" s="72"/>
      <c r="R9" s="73"/>
    </row>
    <row r="10" spans="1:18" ht="19.899999999999999" customHeight="1">
      <c r="A10" s="7" t="s">
        <v>6</v>
      </c>
      <c r="B10" s="19" t="s">
        <v>7</v>
      </c>
      <c r="C10" s="37">
        <f t="shared" si="2"/>
        <v>0</v>
      </c>
      <c r="D10" s="32">
        <f t="shared" si="3"/>
        <v>0</v>
      </c>
      <c r="E10" s="32">
        <f t="shared" si="0"/>
        <v>0</v>
      </c>
      <c r="F10" s="38">
        <f t="shared" si="1"/>
        <v>0</v>
      </c>
      <c r="G10" s="37"/>
      <c r="H10" s="32"/>
      <c r="I10" s="32"/>
      <c r="J10" s="38"/>
      <c r="K10" s="37"/>
      <c r="L10" s="32"/>
      <c r="M10" s="32"/>
      <c r="N10" s="38"/>
      <c r="O10" s="37"/>
      <c r="P10" s="72"/>
      <c r="Q10" s="72"/>
      <c r="R10" s="73"/>
    </row>
    <row r="11" spans="1:18" ht="19.899999999999999" customHeight="1">
      <c r="A11" s="7" t="s">
        <v>8</v>
      </c>
      <c r="B11" s="19" t="s">
        <v>9</v>
      </c>
      <c r="C11" s="37">
        <f t="shared" si="2"/>
        <v>0</v>
      </c>
      <c r="D11" s="32">
        <f t="shared" si="3"/>
        <v>0</v>
      </c>
      <c r="E11" s="32">
        <f t="shared" si="0"/>
        <v>0</v>
      </c>
      <c r="F11" s="38">
        <f t="shared" si="1"/>
        <v>0</v>
      </c>
      <c r="G11" s="37"/>
      <c r="H11" s="32"/>
      <c r="I11" s="32"/>
      <c r="J11" s="38"/>
      <c r="K11" s="81"/>
      <c r="L11" s="32"/>
      <c r="M11" s="32"/>
      <c r="N11" s="38"/>
      <c r="O11" s="37"/>
      <c r="P11" s="72"/>
      <c r="Q11" s="72"/>
      <c r="R11" s="73"/>
    </row>
    <row r="12" spans="1:18" ht="19.899999999999999" customHeight="1">
      <c r="A12" s="7" t="s">
        <v>10</v>
      </c>
      <c r="B12" s="19" t="s">
        <v>11</v>
      </c>
      <c r="C12" s="37">
        <f t="shared" si="2"/>
        <v>0</v>
      </c>
      <c r="D12" s="32">
        <f t="shared" si="3"/>
        <v>0</v>
      </c>
      <c r="E12" s="32">
        <f t="shared" si="0"/>
        <v>0</v>
      </c>
      <c r="F12" s="38">
        <f t="shared" si="1"/>
        <v>0</v>
      </c>
      <c r="G12" s="37"/>
      <c r="H12" s="32"/>
      <c r="I12" s="32"/>
      <c r="J12" s="38"/>
      <c r="K12" s="37"/>
      <c r="L12" s="32"/>
      <c r="M12" s="32"/>
      <c r="N12" s="38"/>
      <c r="O12" s="37"/>
      <c r="P12" s="72"/>
      <c r="Q12" s="72"/>
      <c r="R12" s="73"/>
    </row>
    <row r="13" spans="1:18" ht="19.899999999999999" customHeight="1">
      <c r="A13" s="8" t="s">
        <v>12</v>
      </c>
      <c r="B13" s="19" t="s">
        <v>13</v>
      </c>
      <c r="C13" s="37">
        <f>G13+K13+O13</f>
        <v>440</v>
      </c>
      <c r="D13" s="32">
        <f t="shared" si="3"/>
        <v>0</v>
      </c>
      <c r="E13" s="32">
        <f t="shared" si="0"/>
        <v>0</v>
      </c>
      <c r="F13" s="38">
        <f t="shared" si="1"/>
        <v>0</v>
      </c>
      <c r="G13" s="37"/>
      <c r="H13" s="32"/>
      <c r="I13" s="32"/>
      <c r="J13" s="38"/>
      <c r="K13" s="37">
        <v>440</v>
      </c>
      <c r="L13" s="32"/>
      <c r="M13" s="32"/>
      <c r="N13" s="38"/>
      <c r="O13" s="37"/>
      <c r="P13" s="72"/>
      <c r="Q13" s="72"/>
      <c r="R13" s="73"/>
    </row>
    <row r="14" spans="1:18" ht="16.149999999999999" customHeight="1">
      <c r="A14" s="7" t="s">
        <v>14</v>
      </c>
      <c r="B14" s="19" t="s">
        <v>57</v>
      </c>
      <c r="C14" s="37">
        <f t="shared" si="2"/>
        <v>0</v>
      </c>
      <c r="D14" s="32">
        <f t="shared" si="3"/>
        <v>0</v>
      </c>
      <c r="E14" s="32">
        <f t="shared" si="0"/>
        <v>0</v>
      </c>
      <c r="F14" s="38">
        <f t="shared" si="1"/>
        <v>0</v>
      </c>
      <c r="G14" s="37"/>
      <c r="H14" s="32"/>
      <c r="I14" s="32"/>
      <c r="J14" s="38"/>
      <c r="K14" s="37"/>
      <c r="L14" s="32"/>
      <c r="M14" s="32"/>
      <c r="N14" s="38"/>
      <c r="O14" s="37"/>
      <c r="P14" s="72"/>
      <c r="Q14" s="72"/>
      <c r="R14" s="73"/>
    </row>
    <row r="15" spans="1:18" s="22" customFormat="1" ht="16.149999999999999" customHeight="1">
      <c r="A15" s="7" t="s">
        <v>80</v>
      </c>
      <c r="B15" s="19" t="s">
        <v>81</v>
      </c>
      <c r="C15" s="37">
        <f>G15+K15+O15</f>
        <v>0</v>
      </c>
      <c r="D15" s="32">
        <f>H15+L15+P15</f>
        <v>0</v>
      </c>
      <c r="E15" s="32">
        <f t="shared" si="0"/>
        <v>0</v>
      </c>
      <c r="F15" s="38">
        <f t="shared" si="1"/>
        <v>0</v>
      </c>
      <c r="G15" s="37"/>
      <c r="H15" s="32"/>
      <c r="I15" s="32"/>
      <c r="J15" s="38"/>
      <c r="K15" s="37"/>
      <c r="L15" s="32"/>
      <c r="M15" s="32"/>
      <c r="N15" s="38"/>
      <c r="O15" s="37"/>
      <c r="P15" s="72"/>
      <c r="Q15" s="72"/>
      <c r="R15" s="73"/>
    </row>
    <row r="16" spans="1:18" s="22" customFormat="1" ht="16.149999999999999" customHeight="1">
      <c r="A16" s="7" t="s">
        <v>82</v>
      </c>
      <c r="B16" s="19" t="s">
        <v>83</v>
      </c>
      <c r="C16" s="37"/>
      <c r="D16" s="32"/>
      <c r="E16" s="32">
        <f t="shared" si="0"/>
        <v>0</v>
      </c>
      <c r="F16" s="38">
        <f t="shared" si="1"/>
        <v>0</v>
      </c>
      <c r="G16" s="37"/>
      <c r="H16" s="32"/>
      <c r="I16" s="32"/>
      <c r="J16" s="38"/>
      <c r="K16" s="37"/>
      <c r="L16" s="32"/>
      <c r="M16" s="32"/>
      <c r="N16" s="38"/>
      <c r="O16" s="37"/>
      <c r="P16" s="72"/>
      <c r="Q16" s="72"/>
      <c r="R16" s="73"/>
    </row>
    <row r="17" spans="1:18" ht="19.899999999999999" customHeight="1">
      <c r="A17" s="7" t="s">
        <v>15</v>
      </c>
      <c r="B17" s="19" t="s">
        <v>59</v>
      </c>
      <c r="C17" s="37">
        <f t="shared" si="2"/>
        <v>0</v>
      </c>
      <c r="D17" s="32">
        <f t="shared" si="3"/>
        <v>0</v>
      </c>
      <c r="E17" s="32">
        <f t="shared" si="0"/>
        <v>0</v>
      </c>
      <c r="F17" s="38">
        <f t="shared" si="1"/>
        <v>0</v>
      </c>
      <c r="G17" s="37"/>
      <c r="H17" s="32"/>
      <c r="I17" s="32"/>
      <c r="J17" s="38"/>
      <c r="K17" s="37"/>
      <c r="L17" s="32"/>
      <c r="M17" s="32"/>
      <c r="N17" s="38"/>
      <c r="O17" s="37"/>
      <c r="P17" s="72"/>
      <c r="Q17" s="72"/>
      <c r="R17" s="73"/>
    </row>
    <row r="18" spans="1:18" ht="19.899999999999999" customHeight="1">
      <c r="A18" s="7" t="s">
        <v>16</v>
      </c>
      <c r="B18" s="19" t="s">
        <v>60</v>
      </c>
      <c r="C18" s="37">
        <f t="shared" si="2"/>
        <v>0</v>
      </c>
      <c r="D18" s="32">
        <f t="shared" si="3"/>
        <v>0</v>
      </c>
      <c r="E18" s="32">
        <f t="shared" si="0"/>
        <v>0</v>
      </c>
      <c r="F18" s="38">
        <f t="shared" si="1"/>
        <v>0</v>
      </c>
      <c r="G18" s="37"/>
      <c r="H18" s="32"/>
      <c r="I18" s="32"/>
      <c r="J18" s="38"/>
      <c r="K18" s="37"/>
      <c r="L18" s="32"/>
      <c r="M18" s="32"/>
      <c r="N18" s="38"/>
      <c r="O18" s="37"/>
      <c r="P18" s="72"/>
      <c r="Q18" s="72"/>
      <c r="R18" s="73"/>
    </row>
    <row r="19" spans="1:18" ht="19.899999999999999" customHeight="1">
      <c r="A19" s="7" t="s">
        <v>53</v>
      </c>
      <c r="B19" s="19" t="s">
        <v>54</v>
      </c>
      <c r="C19" s="37">
        <f t="shared" si="2"/>
        <v>0</v>
      </c>
      <c r="D19" s="32">
        <f t="shared" si="3"/>
        <v>0</v>
      </c>
      <c r="E19" s="32">
        <f t="shared" si="0"/>
        <v>0</v>
      </c>
      <c r="F19" s="38">
        <f t="shared" si="1"/>
        <v>0</v>
      </c>
      <c r="G19" s="37"/>
      <c r="H19" s="32"/>
      <c r="I19" s="32"/>
      <c r="J19" s="38"/>
      <c r="K19" s="37"/>
      <c r="L19" s="32"/>
      <c r="M19" s="32"/>
      <c r="N19" s="38"/>
      <c r="O19" s="37"/>
      <c r="P19" s="72"/>
      <c r="Q19" s="72"/>
      <c r="R19" s="73"/>
    </row>
    <row r="20" spans="1:18" ht="19.899999999999999" customHeight="1">
      <c r="A20" s="7" t="s">
        <v>17</v>
      </c>
      <c r="B20" s="19" t="s">
        <v>18</v>
      </c>
      <c r="C20" s="37">
        <f t="shared" si="2"/>
        <v>90</v>
      </c>
      <c r="D20" s="32">
        <f t="shared" si="3"/>
        <v>0</v>
      </c>
      <c r="E20" s="32">
        <f t="shared" si="0"/>
        <v>0</v>
      </c>
      <c r="F20" s="38">
        <f t="shared" si="1"/>
        <v>0</v>
      </c>
      <c r="G20" s="37"/>
      <c r="H20" s="32"/>
      <c r="I20" s="32"/>
      <c r="J20" s="38"/>
      <c r="K20" s="37"/>
      <c r="L20" s="32"/>
      <c r="M20" s="32"/>
      <c r="N20" s="38"/>
      <c r="O20" s="37">
        <v>90</v>
      </c>
      <c r="P20" s="72"/>
      <c r="Q20" s="72"/>
      <c r="R20" s="73"/>
    </row>
    <row r="21" spans="1:18" ht="19.899999999999999" customHeight="1">
      <c r="A21" s="7" t="s">
        <v>19</v>
      </c>
      <c r="B21" s="19"/>
      <c r="C21" s="37">
        <f>SUM(C22:C24)</f>
        <v>0</v>
      </c>
      <c r="D21" s="32"/>
      <c r="E21" s="32">
        <f t="shared" si="0"/>
        <v>0</v>
      </c>
      <c r="F21" s="38">
        <f t="shared" si="1"/>
        <v>0</v>
      </c>
      <c r="G21" s="37"/>
      <c r="H21" s="32"/>
      <c r="I21" s="32"/>
      <c r="J21" s="38"/>
      <c r="K21" s="37"/>
      <c r="L21" s="32"/>
      <c r="M21" s="32"/>
      <c r="N21" s="38"/>
      <c r="O21" s="37"/>
      <c r="P21" s="33"/>
      <c r="Q21" s="72"/>
      <c r="R21" s="73"/>
    </row>
    <row r="22" spans="1:18" ht="22.9" customHeight="1">
      <c r="A22" s="155" t="s">
        <v>20</v>
      </c>
      <c r="B22" s="20" t="s">
        <v>21</v>
      </c>
      <c r="C22" s="37">
        <f t="shared" ref="C22:C41" si="4">G22+K22+O22</f>
        <v>0</v>
      </c>
      <c r="D22" s="32">
        <f t="shared" ref="D22:D41" si="5">H22+L22+P22</f>
        <v>0</v>
      </c>
      <c r="E22" s="32">
        <f t="shared" si="0"/>
        <v>0</v>
      </c>
      <c r="F22" s="38">
        <f t="shared" si="1"/>
        <v>0</v>
      </c>
      <c r="G22" s="37"/>
      <c r="H22" s="32"/>
      <c r="I22" s="32"/>
      <c r="J22" s="38"/>
      <c r="K22" s="37"/>
      <c r="L22" s="32"/>
      <c r="M22" s="32"/>
      <c r="N22" s="38"/>
      <c r="O22" s="37"/>
      <c r="P22" s="72"/>
      <c r="Q22" s="72"/>
      <c r="R22" s="73"/>
    </row>
    <row r="23" spans="1:18" ht="51" customHeight="1">
      <c r="A23" s="153"/>
      <c r="B23" s="21" t="s">
        <v>62</v>
      </c>
      <c r="C23" s="37">
        <f t="shared" si="4"/>
        <v>0</v>
      </c>
      <c r="D23" s="32">
        <f t="shared" si="5"/>
        <v>0</v>
      </c>
      <c r="E23" s="32">
        <f t="shared" si="0"/>
        <v>0</v>
      </c>
      <c r="F23" s="38">
        <f t="shared" si="1"/>
        <v>0</v>
      </c>
      <c r="G23" s="37"/>
      <c r="H23" s="32"/>
      <c r="I23" s="32"/>
      <c r="J23" s="38"/>
      <c r="K23" s="37"/>
      <c r="L23" s="32"/>
      <c r="M23" s="32"/>
      <c r="N23" s="38"/>
      <c r="O23" s="37"/>
      <c r="P23" s="72"/>
      <c r="Q23" s="72"/>
      <c r="R23" s="73"/>
    </row>
    <row r="24" spans="1:18" ht="49.9" customHeight="1">
      <c r="A24" s="154"/>
      <c r="B24" s="21" t="s">
        <v>63</v>
      </c>
      <c r="C24" s="37">
        <f t="shared" si="4"/>
        <v>0</v>
      </c>
      <c r="D24" s="32">
        <f t="shared" si="5"/>
        <v>0</v>
      </c>
      <c r="E24" s="32">
        <f t="shared" si="0"/>
        <v>0</v>
      </c>
      <c r="F24" s="38">
        <f t="shared" si="1"/>
        <v>0</v>
      </c>
      <c r="G24" s="37"/>
      <c r="H24" s="32"/>
      <c r="I24" s="32"/>
      <c r="J24" s="38"/>
      <c r="K24" s="37"/>
      <c r="L24" s="32"/>
      <c r="M24" s="32"/>
      <c r="N24" s="38"/>
      <c r="O24" s="37"/>
      <c r="P24" s="72"/>
      <c r="Q24" s="72"/>
      <c r="R24" s="73"/>
    </row>
    <row r="25" spans="1:18" s="13" customFormat="1" ht="34.15" customHeight="1">
      <c r="A25" s="12" t="s">
        <v>22</v>
      </c>
      <c r="B25" s="44" t="s">
        <v>23</v>
      </c>
      <c r="C25" s="37">
        <f>G25+K25+O25</f>
        <v>260</v>
      </c>
      <c r="D25" s="32">
        <f t="shared" si="5"/>
        <v>0</v>
      </c>
      <c r="E25" s="32">
        <f t="shared" si="0"/>
        <v>0</v>
      </c>
      <c r="F25" s="38">
        <f t="shared" si="1"/>
        <v>0</v>
      </c>
      <c r="G25" s="37"/>
      <c r="H25" s="32"/>
      <c r="I25" s="32"/>
      <c r="J25" s="38"/>
      <c r="K25" s="37">
        <v>76</v>
      </c>
      <c r="L25" s="32"/>
      <c r="M25" s="32"/>
      <c r="N25" s="38"/>
      <c r="O25" s="37">
        <v>184</v>
      </c>
      <c r="P25" s="72"/>
      <c r="Q25" s="72"/>
      <c r="R25" s="73"/>
    </row>
    <row r="26" spans="1:18" ht="19.899999999999999" customHeight="1">
      <c r="A26" s="8" t="s">
        <v>24</v>
      </c>
      <c r="B26" s="19" t="s">
        <v>25</v>
      </c>
      <c r="C26" s="37">
        <f t="shared" si="4"/>
        <v>500</v>
      </c>
      <c r="D26" s="32">
        <f t="shared" si="5"/>
        <v>500</v>
      </c>
      <c r="E26" s="32">
        <f t="shared" si="0"/>
        <v>0</v>
      </c>
      <c r="F26" s="38">
        <f t="shared" si="1"/>
        <v>0</v>
      </c>
      <c r="G26" s="37"/>
      <c r="H26" s="32"/>
      <c r="I26" s="32"/>
      <c r="J26" s="38"/>
      <c r="K26" s="37">
        <v>500</v>
      </c>
      <c r="L26" s="32">
        <v>500</v>
      </c>
      <c r="M26" s="32"/>
      <c r="N26" s="38"/>
      <c r="O26" s="37"/>
      <c r="P26" s="33"/>
      <c r="Q26" s="72"/>
      <c r="R26" s="73"/>
    </row>
    <row r="27" spans="1:18" ht="19.899999999999999" customHeight="1">
      <c r="A27" s="7" t="s">
        <v>26</v>
      </c>
      <c r="B27" s="19" t="s">
        <v>27</v>
      </c>
      <c r="C27" s="37">
        <f t="shared" si="4"/>
        <v>110</v>
      </c>
      <c r="D27" s="32">
        <f t="shared" si="5"/>
        <v>0</v>
      </c>
      <c r="E27" s="32">
        <f t="shared" si="0"/>
        <v>0</v>
      </c>
      <c r="F27" s="38">
        <f t="shared" si="1"/>
        <v>0</v>
      </c>
      <c r="G27" s="37"/>
      <c r="H27" s="32"/>
      <c r="I27" s="32"/>
      <c r="J27" s="38"/>
      <c r="K27" s="37">
        <v>110</v>
      </c>
      <c r="L27" s="32"/>
      <c r="M27" s="32"/>
      <c r="N27" s="38"/>
      <c r="O27" s="37"/>
      <c r="P27" s="72"/>
      <c r="Q27" s="72"/>
      <c r="R27" s="73"/>
    </row>
    <row r="28" spans="1:18" ht="19.899999999999999" customHeight="1">
      <c r="A28" s="7" t="s">
        <v>28</v>
      </c>
      <c r="B28" s="19" t="s">
        <v>29</v>
      </c>
      <c r="C28" s="37">
        <f t="shared" si="4"/>
        <v>0</v>
      </c>
      <c r="D28" s="32">
        <f t="shared" si="5"/>
        <v>0</v>
      </c>
      <c r="E28" s="32">
        <f t="shared" si="0"/>
        <v>0</v>
      </c>
      <c r="F28" s="38">
        <f t="shared" si="1"/>
        <v>0</v>
      </c>
      <c r="G28" s="37"/>
      <c r="H28" s="32"/>
      <c r="I28" s="32"/>
      <c r="J28" s="38"/>
      <c r="K28" s="37"/>
      <c r="L28" s="32"/>
      <c r="M28" s="32"/>
      <c r="N28" s="38"/>
      <c r="O28" s="37"/>
      <c r="P28" s="72"/>
      <c r="Q28" s="72"/>
      <c r="R28" s="73"/>
    </row>
    <row r="29" spans="1:18" s="4" customFormat="1" ht="19.899999999999999" customHeight="1">
      <c r="A29" s="7" t="s">
        <v>30</v>
      </c>
      <c r="B29" s="19" t="s">
        <v>61</v>
      </c>
      <c r="C29" s="37">
        <f>G29+K29+O29</f>
        <v>1440</v>
      </c>
      <c r="D29" s="32">
        <f t="shared" si="5"/>
        <v>0</v>
      </c>
      <c r="E29" s="32">
        <f t="shared" si="0"/>
        <v>0</v>
      </c>
      <c r="F29" s="38">
        <f t="shared" si="1"/>
        <v>0</v>
      </c>
      <c r="G29" s="37">
        <v>396</v>
      </c>
      <c r="H29" s="32"/>
      <c r="I29" s="32"/>
      <c r="J29" s="38"/>
      <c r="K29" s="37"/>
      <c r="L29" s="32"/>
      <c r="M29" s="32"/>
      <c r="N29" s="38"/>
      <c r="O29" s="37">
        <v>1044</v>
      </c>
      <c r="P29" s="75"/>
      <c r="Q29" s="72"/>
      <c r="R29" s="73"/>
    </row>
    <row r="30" spans="1:18" ht="19.899999999999999" customHeight="1">
      <c r="A30" s="7" t="s">
        <v>31</v>
      </c>
      <c r="B30" s="19" t="s">
        <v>32</v>
      </c>
      <c r="C30" s="37">
        <f t="shared" si="4"/>
        <v>0</v>
      </c>
      <c r="D30" s="32">
        <f t="shared" si="5"/>
        <v>0</v>
      </c>
      <c r="E30" s="32">
        <f t="shared" si="0"/>
        <v>0</v>
      </c>
      <c r="F30" s="38">
        <f t="shared" si="1"/>
        <v>0</v>
      </c>
      <c r="G30" s="37"/>
      <c r="H30" s="32"/>
      <c r="I30" s="32"/>
      <c r="J30" s="38"/>
      <c r="K30" s="37"/>
      <c r="L30" s="32"/>
      <c r="M30" s="32"/>
      <c r="N30" s="38"/>
      <c r="O30" s="37"/>
      <c r="P30" s="72"/>
      <c r="Q30" s="72"/>
      <c r="R30" s="73"/>
    </row>
    <row r="31" spans="1:18" ht="19.899999999999999" customHeight="1">
      <c r="A31" s="9" t="s">
        <v>33</v>
      </c>
      <c r="B31" s="19" t="s">
        <v>34</v>
      </c>
      <c r="C31" s="37">
        <f t="shared" si="4"/>
        <v>0</v>
      </c>
      <c r="D31" s="32">
        <f t="shared" si="5"/>
        <v>0</v>
      </c>
      <c r="E31" s="32">
        <f t="shared" si="0"/>
        <v>0</v>
      </c>
      <c r="F31" s="38">
        <f t="shared" si="1"/>
        <v>0</v>
      </c>
      <c r="G31" s="37"/>
      <c r="H31" s="32"/>
      <c r="I31" s="32"/>
      <c r="J31" s="38"/>
      <c r="K31" s="37"/>
      <c r="L31" s="32"/>
      <c r="M31" s="32"/>
      <c r="N31" s="38"/>
      <c r="O31" s="37"/>
      <c r="P31" s="72"/>
      <c r="Q31" s="72"/>
      <c r="R31" s="73"/>
    </row>
    <row r="32" spans="1:18" ht="19.899999999999999" customHeight="1">
      <c r="A32" s="7" t="s">
        <v>35</v>
      </c>
      <c r="B32" s="19" t="s">
        <v>36</v>
      </c>
      <c r="C32" s="37">
        <f t="shared" si="4"/>
        <v>0</v>
      </c>
      <c r="D32" s="32">
        <f t="shared" si="5"/>
        <v>0</v>
      </c>
      <c r="E32" s="32">
        <f t="shared" si="0"/>
        <v>0</v>
      </c>
      <c r="F32" s="38">
        <f t="shared" si="1"/>
        <v>0</v>
      </c>
      <c r="G32" s="37"/>
      <c r="H32" s="32"/>
      <c r="I32" s="32"/>
      <c r="J32" s="38"/>
      <c r="K32" s="37"/>
      <c r="L32" s="32"/>
      <c r="M32" s="32"/>
      <c r="N32" s="38"/>
      <c r="O32" s="37"/>
      <c r="P32" s="72"/>
      <c r="Q32" s="72"/>
      <c r="R32" s="73"/>
    </row>
    <row r="33" spans="1:18" s="22" customFormat="1" ht="19.899999999999999" customHeight="1">
      <c r="A33" s="16" t="s">
        <v>88</v>
      </c>
      <c r="B33" s="53" t="s">
        <v>89</v>
      </c>
      <c r="C33" s="37"/>
      <c r="D33" s="32"/>
      <c r="E33" s="32"/>
      <c r="F33" s="38"/>
      <c r="G33" s="37"/>
      <c r="H33" s="32"/>
      <c r="I33" s="32"/>
      <c r="J33" s="38"/>
      <c r="K33" s="37"/>
      <c r="L33" s="32"/>
      <c r="M33" s="32"/>
      <c r="N33" s="38"/>
      <c r="O33" s="37"/>
      <c r="P33" s="72"/>
      <c r="Q33" s="72"/>
      <c r="R33" s="73"/>
    </row>
    <row r="34" spans="1:18" s="22" customFormat="1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0"/>
        <v>0</v>
      </c>
      <c r="F34" s="38">
        <f t="shared" si="1"/>
        <v>0</v>
      </c>
      <c r="G34" s="37"/>
      <c r="H34" s="32"/>
      <c r="I34" s="32"/>
      <c r="J34" s="38"/>
      <c r="K34" s="37"/>
      <c r="L34" s="32"/>
      <c r="M34" s="32"/>
      <c r="N34" s="38"/>
      <c r="O34" s="37"/>
      <c r="P34" s="72"/>
      <c r="Q34" s="72"/>
      <c r="R34" s="73"/>
    </row>
    <row r="35" spans="1:18" ht="19.899999999999999" customHeight="1">
      <c r="A35" s="7" t="s">
        <v>37</v>
      </c>
      <c r="B35" s="19" t="s">
        <v>38</v>
      </c>
      <c r="C35" s="37">
        <f t="shared" si="4"/>
        <v>1995</v>
      </c>
      <c r="D35" s="32">
        <f t="shared" si="5"/>
        <v>0</v>
      </c>
      <c r="E35" s="32">
        <f t="shared" si="0"/>
        <v>0</v>
      </c>
      <c r="F35" s="38">
        <f t="shared" si="1"/>
        <v>0</v>
      </c>
      <c r="G35" s="37">
        <v>1695</v>
      </c>
      <c r="H35" s="32"/>
      <c r="I35" s="32"/>
      <c r="J35" s="38"/>
      <c r="K35" s="37"/>
      <c r="L35" s="32"/>
      <c r="M35" s="32"/>
      <c r="N35" s="38"/>
      <c r="O35" s="37">
        <v>300</v>
      </c>
      <c r="P35" s="72"/>
      <c r="Q35" s="72"/>
      <c r="R35" s="73"/>
    </row>
    <row r="36" spans="1:18" ht="19.899999999999999" customHeight="1">
      <c r="A36" s="156" t="s">
        <v>39</v>
      </c>
      <c r="B36" s="19" t="s">
        <v>40</v>
      </c>
      <c r="C36" s="37">
        <f t="shared" si="4"/>
        <v>0</v>
      </c>
      <c r="D36" s="32">
        <f t="shared" si="5"/>
        <v>0</v>
      </c>
      <c r="E36" s="32">
        <f t="shared" si="0"/>
        <v>0</v>
      </c>
      <c r="F36" s="38">
        <f t="shared" si="1"/>
        <v>0</v>
      </c>
      <c r="G36" s="37"/>
      <c r="H36" s="32"/>
      <c r="I36" s="32"/>
      <c r="J36" s="38"/>
      <c r="K36" s="37"/>
      <c r="L36" s="32"/>
      <c r="M36" s="32"/>
      <c r="N36" s="38"/>
      <c r="O36" s="37"/>
      <c r="P36" s="72"/>
      <c r="Q36" s="72"/>
      <c r="R36" s="73"/>
    </row>
    <row r="37" spans="1:18" ht="19.899999999999999" customHeight="1">
      <c r="A37" s="157"/>
      <c r="B37" s="19" t="s">
        <v>41</v>
      </c>
      <c r="C37" s="37">
        <f t="shared" si="4"/>
        <v>0</v>
      </c>
      <c r="D37" s="32">
        <f t="shared" si="5"/>
        <v>0</v>
      </c>
      <c r="E37" s="32">
        <f t="shared" si="0"/>
        <v>0</v>
      </c>
      <c r="F37" s="38">
        <f t="shared" si="1"/>
        <v>0</v>
      </c>
      <c r="G37" s="37"/>
      <c r="H37" s="32"/>
      <c r="I37" s="32"/>
      <c r="J37" s="38"/>
      <c r="K37" s="37"/>
      <c r="L37" s="32"/>
      <c r="M37" s="32"/>
      <c r="N37" s="38"/>
      <c r="O37" s="37"/>
      <c r="P37" s="72"/>
      <c r="Q37" s="72"/>
      <c r="R37" s="73"/>
    </row>
    <row r="38" spans="1:18" ht="19.899999999999999" customHeight="1">
      <c r="A38" s="9" t="s">
        <v>42</v>
      </c>
      <c r="B38" s="19" t="s">
        <v>43</v>
      </c>
      <c r="C38" s="37">
        <f>G38+K38+O38</f>
        <v>210</v>
      </c>
      <c r="D38" s="32">
        <f t="shared" si="5"/>
        <v>0</v>
      </c>
      <c r="E38" s="32">
        <f t="shared" si="0"/>
        <v>0</v>
      </c>
      <c r="F38" s="38">
        <f t="shared" si="1"/>
        <v>0</v>
      </c>
      <c r="G38" s="37"/>
      <c r="H38" s="32"/>
      <c r="I38" s="32"/>
      <c r="J38" s="38"/>
      <c r="K38" s="37">
        <v>210</v>
      </c>
      <c r="L38" s="32"/>
      <c r="M38" s="32"/>
      <c r="N38" s="38"/>
      <c r="O38" s="37"/>
      <c r="P38" s="72"/>
      <c r="Q38" s="72"/>
      <c r="R38" s="73"/>
    </row>
    <row r="39" spans="1:18" ht="19.899999999999999" customHeight="1">
      <c r="A39" s="9" t="s">
        <v>44</v>
      </c>
      <c r="B39" s="19" t="s">
        <v>45</v>
      </c>
      <c r="C39" s="37">
        <f t="shared" si="4"/>
        <v>540</v>
      </c>
      <c r="D39" s="32">
        <f t="shared" si="5"/>
        <v>0</v>
      </c>
      <c r="E39" s="32">
        <f t="shared" si="0"/>
        <v>0</v>
      </c>
      <c r="F39" s="38">
        <f t="shared" si="1"/>
        <v>0</v>
      </c>
      <c r="G39" s="37"/>
      <c r="H39" s="32"/>
      <c r="I39" s="32"/>
      <c r="J39" s="38"/>
      <c r="K39" s="37">
        <v>90</v>
      </c>
      <c r="L39" s="32"/>
      <c r="M39" s="32"/>
      <c r="N39" s="38"/>
      <c r="O39" s="37">
        <v>450</v>
      </c>
      <c r="P39" s="72"/>
      <c r="Q39" s="72"/>
      <c r="R39" s="73"/>
    </row>
    <row r="40" spans="1:18" ht="19.899999999999999" customHeight="1">
      <c r="A40" s="7" t="s">
        <v>46</v>
      </c>
      <c r="B40" s="19" t="s">
        <v>47</v>
      </c>
      <c r="C40" s="37">
        <f t="shared" si="4"/>
        <v>0</v>
      </c>
      <c r="D40" s="32">
        <f t="shared" si="5"/>
        <v>0</v>
      </c>
      <c r="E40" s="32">
        <f t="shared" si="0"/>
        <v>0</v>
      </c>
      <c r="F40" s="38">
        <f t="shared" si="1"/>
        <v>0</v>
      </c>
      <c r="G40" s="37"/>
      <c r="H40" s="32"/>
      <c r="I40" s="32"/>
      <c r="J40" s="38"/>
      <c r="K40" s="37"/>
      <c r="L40" s="32"/>
      <c r="M40" s="32"/>
      <c r="N40" s="38"/>
      <c r="O40" s="37"/>
      <c r="P40" s="72"/>
      <c r="Q40" s="72"/>
      <c r="R40" s="73"/>
    </row>
    <row r="41" spans="1:18" ht="19.899999999999999" customHeight="1" thickBot="1">
      <c r="A41" s="7" t="s">
        <v>84</v>
      </c>
      <c r="B41" s="30" t="s">
        <v>49</v>
      </c>
      <c r="C41" s="39">
        <f t="shared" si="4"/>
        <v>440</v>
      </c>
      <c r="D41" s="40">
        <f t="shared" si="5"/>
        <v>0</v>
      </c>
      <c r="E41" s="40">
        <f t="shared" si="0"/>
        <v>0</v>
      </c>
      <c r="F41" s="41">
        <f t="shared" si="1"/>
        <v>0</v>
      </c>
      <c r="G41" s="39">
        <v>440</v>
      </c>
      <c r="H41" s="40"/>
      <c r="I41" s="40"/>
      <c r="J41" s="41"/>
      <c r="K41" s="39"/>
      <c r="L41" s="40"/>
      <c r="M41" s="40"/>
      <c r="N41" s="41"/>
      <c r="O41" s="39"/>
      <c r="P41" s="77"/>
      <c r="Q41" s="77"/>
      <c r="R41" s="78"/>
    </row>
    <row r="42" spans="1:18" s="3" customFormat="1" ht="39" customHeight="1" thickBot="1">
      <c r="A42" s="29" t="s">
        <v>50</v>
      </c>
      <c r="B42" s="31"/>
      <c r="C42" s="66">
        <f t="shared" ref="C42:R42" si="6">SUM(C7:C21)+SUM(C25:C41)</f>
        <v>6885</v>
      </c>
      <c r="D42" s="34">
        <f t="shared" si="6"/>
        <v>500</v>
      </c>
      <c r="E42" s="34">
        <f t="shared" si="6"/>
        <v>0</v>
      </c>
      <c r="F42" s="79">
        <f t="shared" si="6"/>
        <v>0</v>
      </c>
      <c r="G42" s="66">
        <f t="shared" si="6"/>
        <v>2531</v>
      </c>
      <c r="H42" s="34">
        <f t="shared" si="6"/>
        <v>0</v>
      </c>
      <c r="I42" s="34">
        <f t="shared" si="6"/>
        <v>0</v>
      </c>
      <c r="J42" s="79">
        <f t="shared" si="6"/>
        <v>0</v>
      </c>
      <c r="K42" s="66">
        <f t="shared" si="6"/>
        <v>1946</v>
      </c>
      <c r="L42" s="34">
        <f t="shared" si="6"/>
        <v>500</v>
      </c>
      <c r="M42" s="34">
        <f t="shared" si="6"/>
        <v>0</v>
      </c>
      <c r="N42" s="79">
        <f t="shared" si="6"/>
        <v>0</v>
      </c>
      <c r="O42" s="66">
        <f t="shared" si="6"/>
        <v>2408</v>
      </c>
      <c r="P42" s="35">
        <f t="shared" si="6"/>
        <v>0</v>
      </c>
      <c r="Q42" s="34">
        <f t="shared" si="6"/>
        <v>0</v>
      </c>
      <c r="R42" s="79">
        <f t="shared" si="6"/>
        <v>0</v>
      </c>
    </row>
    <row r="43" spans="1:18">
      <c r="C43" s="88"/>
      <c r="D43" s="88"/>
      <c r="E43" s="88"/>
      <c r="F43" s="88"/>
      <c r="G43" s="88"/>
      <c r="H43" s="89"/>
      <c r="I43" s="89"/>
      <c r="J43" s="89"/>
      <c r="K43" s="89"/>
      <c r="L43" s="89"/>
      <c r="M43" s="89"/>
      <c r="N43" s="89"/>
      <c r="O43" s="89"/>
      <c r="P43" s="88"/>
      <c r="Q43" s="87"/>
      <c r="R43" s="87"/>
    </row>
    <row r="44" spans="1:18">
      <c r="C44" s="88"/>
      <c r="D44" s="88"/>
      <c r="E44" s="88"/>
      <c r="F44" s="88"/>
      <c r="G44" s="88"/>
      <c r="H44" s="89"/>
      <c r="I44" s="89"/>
      <c r="J44" s="89"/>
      <c r="K44" s="89"/>
      <c r="L44" s="89"/>
      <c r="M44" s="89"/>
      <c r="N44" s="89"/>
      <c r="O44" s="89"/>
      <c r="P44" s="88"/>
      <c r="Q44" s="88"/>
      <c r="R44" s="88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</sheetData>
  <mergeCells count="11">
    <mergeCell ref="A7:A9"/>
    <mergeCell ref="A22:A24"/>
    <mergeCell ref="A36:A37"/>
    <mergeCell ref="A1:O1"/>
    <mergeCell ref="A4:A6"/>
    <mergeCell ref="B4:B6"/>
    <mergeCell ref="C4:F5"/>
    <mergeCell ref="G5:J5"/>
    <mergeCell ref="K5:N5"/>
    <mergeCell ref="G4:R4"/>
    <mergeCell ref="O5:R5"/>
  </mergeCells>
  <pageMargins left="0.11811023622047245" right="0" top="0" bottom="0" header="0.31496062992125984" footer="0.31496062992125984"/>
  <pageSetup paperSize="9" scale="4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="60" zoomScaleNormal="60" workbookViewId="0">
      <selection activeCell="C23" sqref="C23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4" style="1" customWidth="1"/>
    <col min="4" max="4" width="16.28515625" style="1" customWidth="1"/>
    <col min="5" max="5" width="17.42578125" style="22" customWidth="1"/>
    <col min="6" max="6" width="16.28515625" style="22" customWidth="1"/>
    <col min="7" max="7" width="13" style="1" customWidth="1"/>
    <col min="8" max="8" width="17" style="4" customWidth="1"/>
    <col min="9" max="9" width="15.85546875" style="4" customWidth="1"/>
    <col min="10" max="10" width="17.7109375" style="4" customWidth="1"/>
    <col min="11" max="11" width="11.7109375" style="4" customWidth="1"/>
    <col min="12" max="12" width="16.28515625" style="4" customWidth="1"/>
    <col min="13" max="13" width="18.28515625" style="4" customWidth="1"/>
    <col min="14" max="14" width="16" style="4" customWidth="1"/>
    <col min="15" max="15" width="13.42578125" style="4" customWidth="1"/>
    <col min="16" max="16" width="20.5703125" style="1" customWidth="1"/>
    <col min="17" max="17" width="21.42578125" style="1" customWidth="1"/>
    <col min="18" max="18" width="21.7109375" style="1" customWidth="1"/>
    <col min="19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8" ht="15.6" customHeight="1" thickBot="1">
      <c r="A3" s="2" t="s">
        <v>51</v>
      </c>
      <c r="B3" s="2" t="s">
        <v>55</v>
      </c>
      <c r="H3" s="1"/>
      <c r="I3" s="22"/>
      <c r="J3" s="22"/>
      <c r="K3" s="1"/>
      <c r="L3" s="1"/>
      <c r="M3" s="22"/>
      <c r="N3" s="22"/>
      <c r="O3" s="1"/>
    </row>
    <row r="4" spans="1:18" ht="25.15" customHeight="1" thickBot="1">
      <c r="A4" s="131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39.6" customHeight="1" thickBot="1">
      <c r="A5" s="132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33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19.899999999999999" customHeight="1">
      <c r="A7" s="152" t="s">
        <v>3</v>
      </c>
      <c r="B7" s="45" t="s">
        <v>4</v>
      </c>
      <c r="C7" s="55">
        <f>G7+K7+O7</f>
        <v>110</v>
      </c>
      <c r="D7" s="56">
        <f>H7+L7+P7</f>
        <v>0</v>
      </c>
      <c r="E7" s="56">
        <f t="shared" ref="E7:E41" si="0">I7+M7+Q7</f>
        <v>0</v>
      </c>
      <c r="F7" s="57">
        <f t="shared" ref="F7:F41" si="1">J7+N7+R7</f>
        <v>0</v>
      </c>
      <c r="G7" s="48"/>
      <c r="H7" s="46"/>
      <c r="I7" s="46"/>
      <c r="J7" s="49"/>
      <c r="K7" s="48">
        <v>110</v>
      </c>
      <c r="L7" s="46"/>
      <c r="M7" s="46"/>
      <c r="N7" s="49"/>
      <c r="O7" s="48"/>
      <c r="P7" s="70"/>
      <c r="Q7" s="70"/>
      <c r="R7" s="71"/>
    </row>
    <row r="8" spans="1:18" ht="19.899999999999999" customHeight="1">
      <c r="A8" s="153"/>
      <c r="B8" s="19" t="s">
        <v>5</v>
      </c>
      <c r="C8" s="37">
        <f t="shared" ref="C8:C20" si="2">G8+K8+O8</f>
        <v>0</v>
      </c>
      <c r="D8" s="32">
        <f t="shared" ref="D8:D20" si="3">H8+L8+P8</f>
        <v>0</v>
      </c>
      <c r="E8" s="32">
        <f t="shared" si="0"/>
        <v>0</v>
      </c>
      <c r="F8" s="38">
        <f t="shared" si="1"/>
        <v>0</v>
      </c>
      <c r="G8" s="37"/>
      <c r="H8" s="32"/>
      <c r="I8" s="32"/>
      <c r="J8" s="38"/>
      <c r="K8" s="37"/>
      <c r="L8" s="32"/>
      <c r="M8" s="32"/>
      <c r="N8" s="38"/>
      <c r="O8" s="37"/>
      <c r="P8" s="33"/>
      <c r="Q8" s="72"/>
      <c r="R8" s="73"/>
    </row>
    <row r="9" spans="1:18" ht="49.9" customHeight="1">
      <c r="A9" s="154"/>
      <c r="B9" s="19" t="s">
        <v>56</v>
      </c>
      <c r="C9" s="37">
        <f t="shared" si="2"/>
        <v>0</v>
      </c>
      <c r="D9" s="32">
        <f t="shared" si="3"/>
        <v>0</v>
      </c>
      <c r="E9" s="32">
        <f t="shared" si="0"/>
        <v>0</v>
      </c>
      <c r="F9" s="38">
        <f t="shared" si="1"/>
        <v>0</v>
      </c>
      <c r="G9" s="37"/>
      <c r="H9" s="32"/>
      <c r="I9" s="32"/>
      <c r="J9" s="38"/>
      <c r="K9" s="37"/>
      <c r="L9" s="32"/>
      <c r="M9" s="32"/>
      <c r="N9" s="38"/>
      <c r="O9" s="63"/>
      <c r="P9" s="72"/>
      <c r="Q9" s="72"/>
      <c r="R9" s="73"/>
    </row>
    <row r="10" spans="1:18" ht="19.899999999999999" customHeight="1">
      <c r="A10" s="7" t="s">
        <v>6</v>
      </c>
      <c r="B10" s="19" t="s">
        <v>7</v>
      </c>
      <c r="C10" s="37">
        <f t="shared" si="2"/>
        <v>0</v>
      </c>
      <c r="D10" s="32">
        <f t="shared" si="3"/>
        <v>0</v>
      </c>
      <c r="E10" s="32">
        <f t="shared" si="0"/>
        <v>0</v>
      </c>
      <c r="F10" s="38">
        <f t="shared" si="1"/>
        <v>0</v>
      </c>
      <c r="G10" s="37"/>
      <c r="H10" s="32"/>
      <c r="I10" s="32"/>
      <c r="J10" s="38"/>
      <c r="K10" s="37"/>
      <c r="L10" s="32"/>
      <c r="M10" s="32"/>
      <c r="N10" s="38"/>
      <c r="O10" s="37"/>
      <c r="P10" s="72"/>
      <c r="Q10" s="72"/>
      <c r="R10" s="73"/>
    </row>
    <row r="11" spans="1:18" ht="19.899999999999999" customHeight="1">
      <c r="A11" s="7" t="s">
        <v>8</v>
      </c>
      <c r="B11" s="19" t="s">
        <v>9</v>
      </c>
      <c r="C11" s="37">
        <f t="shared" si="2"/>
        <v>0</v>
      </c>
      <c r="D11" s="32">
        <f t="shared" si="3"/>
        <v>0</v>
      </c>
      <c r="E11" s="32">
        <f t="shared" si="0"/>
        <v>0</v>
      </c>
      <c r="F11" s="38">
        <f t="shared" si="1"/>
        <v>0</v>
      </c>
      <c r="G11" s="37"/>
      <c r="H11" s="32"/>
      <c r="I11" s="32"/>
      <c r="J11" s="38"/>
      <c r="K11" s="81"/>
      <c r="L11" s="32"/>
      <c r="M11" s="32"/>
      <c r="N11" s="38"/>
      <c r="O11" s="37"/>
      <c r="P11" s="72"/>
      <c r="Q11" s="72"/>
      <c r="R11" s="73"/>
    </row>
    <row r="12" spans="1:18" ht="19.899999999999999" customHeight="1">
      <c r="A12" s="7" t="s">
        <v>10</v>
      </c>
      <c r="B12" s="19" t="s">
        <v>11</v>
      </c>
      <c r="C12" s="37">
        <f t="shared" si="2"/>
        <v>0</v>
      </c>
      <c r="D12" s="32">
        <f t="shared" si="3"/>
        <v>0</v>
      </c>
      <c r="E12" s="32">
        <f t="shared" si="0"/>
        <v>0</v>
      </c>
      <c r="F12" s="38">
        <f t="shared" si="1"/>
        <v>0</v>
      </c>
      <c r="G12" s="37"/>
      <c r="H12" s="32"/>
      <c r="I12" s="32"/>
      <c r="J12" s="38"/>
      <c r="K12" s="37"/>
      <c r="L12" s="32"/>
      <c r="M12" s="32"/>
      <c r="N12" s="38"/>
      <c r="O12" s="37"/>
      <c r="P12" s="72"/>
      <c r="Q12" s="72"/>
      <c r="R12" s="73"/>
    </row>
    <row r="13" spans="1:18" ht="19.899999999999999" customHeight="1">
      <c r="A13" s="8" t="s">
        <v>12</v>
      </c>
      <c r="B13" s="19" t="s">
        <v>13</v>
      </c>
      <c r="C13" s="37">
        <f t="shared" si="2"/>
        <v>0</v>
      </c>
      <c r="D13" s="32">
        <f t="shared" si="3"/>
        <v>0</v>
      </c>
      <c r="E13" s="32">
        <f t="shared" si="0"/>
        <v>0</v>
      </c>
      <c r="F13" s="38">
        <f t="shared" si="1"/>
        <v>0</v>
      </c>
      <c r="G13" s="37"/>
      <c r="H13" s="32"/>
      <c r="I13" s="32"/>
      <c r="J13" s="38"/>
      <c r="K13" s="37"/>
      <c r="L13" s="32"/>
      <c r="M13" s="32"/>
      <c r="N13" s="38"/>
      <c r="O13" s="37"/>
      <c r="P13" s="72"/>
      <c r="Q13" s="72"/>
      <c r="R13" s="73"/>
    </row>
    <row r="14" spans="1:18" ht="16.149999999999999" customHeight="1">
      <c r="A14" s="7" t="s">
        <v>14</v>
      </c>
      <c r="B14" s="19" t="s">
        <v>57</v>
      </c>
      <c r="C14" s="37">
        <f t="shared" si="2"/>
        <v>0</v>
      </c>
      <c r="D14" s="32">
        <f t="shared" si="3"/>
        <v>0</v>
      </c>
      <c r="E14" s="32">
        <f t="shared" si="0"/>
        <v>0</v>
      </c>
      <c r="F14" s="38">
        <f t="shared" si="1"/>
        <v>0</v>
      </c>
      <c r="G14" s="37"/>
      <c r="H14" s="32"/>
      <c r="I14" s="32"/>
      <c r="J14" s="38"/>
      <c r="K14" s="37"/>
      <c r="L14" s="32"/>
      <c r="M14" s="32"/>
      <c r="N14" s="38"/>
      <c r="O14" s="37"/>
      <c r="P14" s="72"/>
      <c r="Q14" s="72"/>
      <c r="R14" s="73"/>
    </row>
    <row r="15" spans="1:18" s="22" customFormat="1" ht="16.149999999999999" customHeight="1">
      <c r="A15" s="7" t="s">
        <v>80</v>
      </c>
      <c r="B15" s="19" t="s">
        <v>81</v>
      </c>
      <c r="C15" s="37">
        <f>G15+K15+O15</f>
        <v>0</v>
      </c>
      <c r="D15" s="32">
        <f>H15+L15+P15</f>
        <v>0</v>
      </c>
      <c r="E15" s="32">
        <f t="shared" si="0"/>
        <v>0</v>
      </c>
      <c r="F15" s="38">
        <f t="shared" si="1"/>
        <v>0</v>
      </c>
      <c r="G15" s="37"/>
      <c r="H15" s="32"/>
      <c r="I15" s="32"/>
      <c r="J15" s="38"/>
      <c r="K15" s="37"/>
      <c r="L15" s="32"/>
      <c r="M15" s="32"/>
      <c r="N15" s="38"/>
      <c r="O15" s="37"/>
      <c r="P15" s="72"/>
      <c r="Q15" s="72"/>
      <c r="R15" s="73"/>
    </row>
    <row r="16" spans="1:18" s="22" customFormat="1" ht="16.149999999999999" customHeight="1">
      <c r="A16" s="7" t="s">
        <v>82</v>
      </c>
      <c r="B16" s="19" t="s">
        <v>83</v>
      </c>
      <c r="C16" s="37"/>
      <c r="D16" s="32"/>
      <c r="E16" s="32">
        <f t="shared" si="0"/>
        <v>0</v>
      </c>
      <c r="F16" s="38">
        <f t="shared" si="1"/>
        <v>0</v>
      </c>
      <c r="G16" s="37"/>
      <c r="H16" s="32"/>
      <c r="I16" s="32"/>
      <c r="J16" s="38"/>
      <c r="K16" s="37"/>
      <c r="L16" s="32"/>
      <c r="M16" s="32"/>
      <c r="N16" s="38"/>
      <c r="O16" s="37"/>
      <c r="P16" s="72"/>
      <c r="Q16" s="72"/>
      <c r="R16" s="73"/>
    </row>
    <row r="17" spans="1:18" ht="19.899999999999999" customHeight="1">
      <c r="A17" s="7" t="s">
        <v>15</v>
      </c>
      <c r="B17" s="19" t="s">
        <v>59</v>
      </c>
      <c r="C17" s="37">
        <f t="shared" si="2"/>
        <v>0</v>
      </c>
      <c r="D17" s="32">
        <f t="shared" si="3"/>
        <v>0</v>
      </c>
      <c r="E17" s="32">
        <f t="shared" si="0"/>
        <v>0</v>
      </c>
      <c r="F17" s="38">
        <f t="shared" si="1"/>
        <v>0</v>
      </c>
      <c r="G17" s="37"/>
      <c r="H17" s="32"/>
      <c r="I17" s="32"/>
      <c r="J17" s="38"/>
      <c r="K17" s="37"/>
      <c r="L17" s="32"/>
      <c r="M17" s="32"/>
      <c r="N17" s="38"/>
      <c r="O17" s="37"/>
      <c r="P17" s="72"/>
      <c r="Q17" s="72"/>
      <c r="R17" s="73"/>
    </row>
    <row r="18" spans="1:18" ht="19.899999999999999" customHeight="1">
      <c r="A18" s="7" t="s">
        <v>16</v>
      </c>
      <c r="B18" s="19" t="s">
        <v>60</v>
      </c>
      <c r="C18" s="37">
        <f t="shared" si="2"/>
        <v>0</v>
      </c>
      <c r="D18" s="32">
        <f t="shared" si="3"/>
        <v>0</v>
      </c>
      <c r="E18" s="32">
        <f t="shared" si="0"/>
        <v>0</v>
      </c>
      <c r="F18" s="38">
        <f t="shared" si="1"/>
        <v>0</v>
      </c>
      <c r="G18" s="37"/>
      <c r="H18" s="32"/>
      <c r="I18" s="32"/>
      <c r="J18" s="38"/>
      <c r="K18" s="37"/>
      <c r="L18" s="32"/>
      <c r="M18" s="32"/>
      <c r="N18" s="38"/>
      <c r="O18" s="37"/>
      <c r="P18" s="72"/>
      <c r="Q18" s="72"/>
      <c r="R18" s="73"/>
    </row>
    <row r="19" spans="1:18" ht="19.899999999999999" customHeight="1">
      <c r="A19" s="7" t="s">
        <v>53</v>
      </c>
      <c r="B19" s="19" t="s">
        <v>54</v>
      </c>
      <c r="C19" s="37">
        <f t="shared" si="2"/>
        <v>0</v>
      </c>
      <c r="D19" s="32">
        <f t="shared" si="3"/>
        <v>0</v>
      </c>
      <c r="E19" s="32">
        <f t="shared" si="0"/>
        <v>0</v>
      </c>
      <c r="F19" s="38">
        <f t="shared" si="1"/>
        <v>0</v>
      </c>
      <c r="G19" s="37"/>
      <c r="H19" s="32"/>
      <c r="I19" s="32"/>
      <c r="J19" s="38"/>
      <c r="K19" s="37"/>
      <c r="L19" s="32"/>
      <c r="M19" s="32"/>
      <c r="N19" s="38"/>
      <c r="O19" s="37"/>
      <c r="P19" s="72"/>
      <c r="Q19" s="72"/>
      <c r="R19" s="73"/>
    </row>
    <row r="20" spans="1:18" ht="19.899999999999999" customHeight="1">
      <c r="A20" s="7" t="s">
        <v>17</v>
      </c>
      <c r="B20" s="19" t="s">
        <v>18</v>
      </c>
      <c r="C20" s="37">
        <f t="shared" si="2"/>
        <v>0</v>
      </c>
      <c r="D20" s="32">
        <f t="shared" si="3"/>
        <v>0</v>
      </c>
      <c r="E20" s="32">
        <f t="shared" si="0"/>
        <v>0</v>
      </c>
      <c r="F20" s="38">
        <f t="shared" si="1"/>
        <v>0</v>
      </c>
      <c r="G20" s="37"/>
      <c r="H20" s="32"/>
      <c r="I20" s="32"/>
      <c r="J20" s="38"/>
      <c r="K20" s="37"/>
      <c r="L20" s="32"/>
      <c r="M20" s="32"/>
      <c r="N20" s="38"/>
      <c r="O20" s="37"/>
      <c r="P20" s="72"/>
      <c r="Q20" s="72"/>
      <c r="R20" s="73"/>
    </row>
    <row r="21" spans="1:18" ht="19.899999999999999" customHeight="1">
      <c r="A21" s="7" t="s">
        <v>19</v>
      </c>
      <c r="B21" s="19"/>
      <c r="C21" s="37">
        <f>SUM(C22:C24)</f>
        <v>0</v>
      </c>
      <c r="D21" s="32"/>
      <c r="E21" s="32">
        <f t="shared" si="0"/>
        <v>0</v>
      </c>
      <c r="F21" s="38">
        <f t="shared" si="1"/>
        <v>0</v>
      </c>
      <c r="G21" s="37"/>
      <c r="H21" s="32"/>
      <c r="I21" s="32"/>
      <c r="J21" s="38"/>
      <c r="K21" s="37"/>
      <c r="L21" s="32"/>
      <c r="M21" s="32"/>
      <c r="N21" s="38"/>
      <c r="O21" s="37"/>
      <c r="P21" s="33"/>
      <c r="Q21" s="72"/>
      <c r="R21" s="73"/>
    </row>
    <row r="22" spans="1:18" ht="19.899999999999999" customHeight="1">
      <c r="A22" s="155" t="s">
        <v>20</v>
      </c>
      <c r="B22" s="20" t="s">
        <v>21</v>
      </c>
      <c r="C22" s="37">
        <f t="shared" ref="C22:C41" si="4">G22+K22+O22</f>
        <v>0</v>
      </c>
      <c r="D22" s="32">
        <f t="shared" ref="D22:D41" si="5">H22+L22+P22</f>
        <v>0</v>
      </c>
      <c r="E22" s="32">
        <f t="shared" si="0"/>
        <v>0</v>
      </c>
      <c r="F22" s="38">
        <f t="shared" si="1"/>
        <v>0</v>
      </c>
      <c r="G22" s="37"/>
      <c r="H22" s="32"/>
      <c r="I22" s="32"/>
      <c r="J22" s="38"/>
      <c r="K22" s="37"/>
      <c r="L22" s="32"/>
      <c r="M22" s="32"/>
      <c r="N22" s="38"/>
      <c r="O22" s="37"/>
      <c r="P22" s="72"/>
      <c r="Q22" s="72"/>
      <c r="R22" s="73"/>
    </row>
    <row r="23" spans="1:18" ht="51" customHeight="1">
      <c r="A23" s="153"/>
      <c r="B23" s="21" t="s">
        <v>62</v>
      </c>
      <c r="C23" s="37">
        <f t="shared" si="4"/>
        <v>0</v>
      </c>
      <c r="D23" s="32">
        <f t="shared" si="5"/>
        <v>0</v>
      </c>
      <c r="E23" s="32">
        <f t="shared" si="0"/>
        <v>0</v>
      </c>
      <c r="F23" s="38">
        <f t="shared" si="1"/>
        <v>0</v>
      </c>
      <c r="G23" s="37"/>
      <c r="H23" s="32"/>
      <c r="I23" s="32"/>
      <c r="J23" s="38"/>
      <c r="K23" s="37"/>
      <c r="L23" s="32"/>
      <c r="M23" s="32"/>
      <c r="N23" s="38"/>
      <c r="O23" s="37"/>
      <c r="P23" s="72"/>
      <c r="Q23" s="72"/>
      <c r="R23" s="73"/>
    </row>
    <row r="24" spans="1:18" ht="32.450000000000003" customHeight="1">
      <c r="A24" s="154"/>
      <c r="B24" s="21" t="s">
        <v>63</v>
      </c>
      <c r="C24" s="37">
        <f t="shared" si="4"/>
        <v>0</v>
      </c>
      <c r="D24" s="32">
        <f t="shared" si="5"/>
        <v>0</v>
      </c>
      <c r="E24" s="32">
        <f t="shared" si="0"/>
        <v>0</v>
      </c>
      <c r="F24" s="38">
        <f t="shared" si="1"/>
        <v>0</v>
      </c>
      <c r="G24" s="37"/>
      <c r="H24" s="32"/>
      <c r="I24" s="32"/>
      <c r="J24" s="38"/>
      <c r="K24" s="37"/>
      <c r="L24" s="32"/>
      <c r="M24" s="32"/>
      <c r="N24" s="38"/>
      <c r="O24" s="37"/>
      <c r="P24" s="72"/>
      <c r="Q24" s="72"/>
      <c r="R24" s="73"/>
    </row>
    <row r="25" spans="1:18" ht="34.15" customHeight="1">
      <c r="A25" s="7" t="s">
        <v>22</v>
      </c>
      <c r="B25" s="21" t="s">
        <v>23</v>
      </c>
      <c r="C25" s="37">
        <f t="shared" si="4"/>
        <v>0</v>
      </c>
      <c r="D25" s="32">
        <f t="shared" si="5"/>
        <v>0</v>
      </c>
      <c r="E25" s="32">
        <f t="shared" si="0"/>
        <v>0</v>
      </c>
      <c r="F25" s="38">
        <f t="shared" si="1"/>
        <v>0</v>
      </c>
      <c r="G25" s="37"/>
      <c r="H25" s="32"/>
      <c r="I25" s="32"/>
      <c r="J25" s="38"/>
      <c r="K25" s="37">
        <v>0</v>
      </c>
      <c r="L25" s="32"/>
      <c r="M25" s="32"/>
      <c r="N25" s="38"/>
      <c r="O25" s="37"/>
      <c r="P25" s="72"/>
      <c r="Q25" s="72"/>
      <c r="R25" s="73"/>
    </row>
    <row r="26" spans="1:18" ht="19.899999999999999" customHeight="1">
      <c r="A26" s="8" t="s">
        <v>24</v>
      </c>
      <c r="B26" s="19" t="s">
        <v>25</v>
      </c>
      <c r="C26" s="37">
        <f t="shared" si="4"/>
        <v>0</v>
      </c>
      <c r="D26" s="32">
        <f t="shared" si="5"/>
        <v>0</v>
      </c>
      <c r="E26" s="32">
        <f t="shared" si="0"/>
        <v>0</v>
      </c>
      <c r="F26" s="38">
        <f t="shared" si="1"/>
        <v>0</v>
      </c>
      <c r="G26" s="37"/>
      <c r="H26" s="32"/>
      <c r="I26" s="32"/>
      <c r="J26" s="38"/>
      <c r="K26" s="37"/>
      <c r="L26" s="32"/>
      <c r="M26" s="32"/>
      <c r="N26" s="38"/>
      <c r="O26" s="37"/>
      <c r="P26" s="72"/>
      <c r="Q26" s="72"/>
      <c r="R26" s="73"/>
    </row>
    <row r="27" spans="1:18" ht="19.899999999999999" customHeight="1">
      <c r="A27" s="7" t="s">
        <v>26</v>
      </c>
      <c r="B27" s="19" t="s">
        <v>27</v>
      </c>
      <c r="C27" s="37">
        <f t="shared" si="4"/>
        <v>0</v>
      </c>
      <c r="D27" s="32">
        <f t="shared" si="5"/>
        <v>0</v>
      </c>
      <c r="E27" s="32">
        <f t="shared" si="0"/>
        <v>0</v>
      </c>
      <c r="F27" s="38">
        <f t="shared" si="1"/>
        <v>0</v>
      </c>
      <c r="G27" s="37"/>
      <c r="H27" s="32"/>
      <c r="I27" s="32"/>
      <c r="J27" s="38"/>
      <c r="K27" s="37"/>
      <c r="L27" s="32"/>
      <c r="M27" s="32"/>
      <c r="N27" s="38"/>
      <c r="O27" s="37"/>
      <c r="P27" s="72"/>
      <c r="Q27" s="72"/>
      <c r="R27" s="73"/>
    </row>
    <row r="28" spans="1:18" ht="19.899999999999999" customHeight="1">
      <c r="A28" s="7" t="s">
        <v>28</v>
      </c>
      <c r="B28" s="19" t="s">
        <v>29</v>
      </c>
      <c r="C28" s="37">
        <f t="shared" si="4"/>
        <v>0</v>
      </c>
      <c r="D28" s="32">
        <f t="shared" si="5"/>
        <v>0</v>
      </c>
      <c r="E28" s="32">
        <f t="shared" si="0"/>
        <v>0</v>
      </c>
      <c r="F28" s="38">
        <f t="shared" si="1"/>
        <v>0</v>
      </c>
      <c r="G28" s="37"/>
      <c r="H28" s="32"/>
      <c r="I28" s="32"/>
      <c r="J28" s="38"/>
      <c r="K28" s="37"/>
      <c r="L28" s="32"/>
      <c r="M28" s="32"/>
      <c r="N28" s="38"/>
      <c r="O28" s="37"/>
      <c r="P28" s="72"/>
      <c r="Q28" s="72"/>
      <c r="R28" s="73"/>
    </row>
    <row r="29" spans="1:18" s="4" customFormat="1" ht="19.899999999999999" customHeight="1">
      <c r="A29" s="7" t="s">
        <v>30</v>
      </c>
      <c r="B29" s="19" t="s">
        <v>61</v>
      </c>
      <c r="C29" s="37">
        <f t="shared" si="4"/>
        <v>0</v>
      </c>
      <c r="D29" s="32">
        <f t="shared" si="5"/>
        <v>0</v>
      </c>
      <c r="E29" s="32">
        <f t="shared" si="0"/>
        <v>0</v>
      </c>
      <c r="F29" s="38">
        <f t="shared" si="1"/>
        <v>0</v>
      </c>
      <c r="G29" s="37"/>
      <c r="H29" s="32"/>
      <c r="I29" s="32"/>
      <c r="J29" s="38"/>
      <c r="K29" s="37"/>
      <c r="L29" s="32"/>
      <c r="M29" s="32"/>
      <c r="N29" s="38"/>
      <c r="O29" s="37"/>
      <c r="P29" s="75"/>
      <c r="Q29" s="72"/>
      <c r="R29" s="73"/>
    </row>
    <row r="30" spans="1:18" ht="19.899999999999999" customHeight="1">
      <c r="A30" s="7" t="s">
        <v>31</v>
      </c>
      <c r="B30" s="19" t="s">
        <v>32</v>
      </c>
      <c r="C30" s="37">
        <f t="shared" si="4"/>
        <v>0</v>
      </c>
      <c r="D30" s="32">
        <f t="shared" si="5"/>
        <v>0</v>
      </c>
      <c r="E30" s="32">
        <f t="shared" si="0"/>
        <v>0</v>
      </c>
      <c r="F30" s="38">
        <f t="shared" si="1"/>
        <v>0</v>
      </c>
      <c r="G30" s="37"/>
      <c r="H30" s="32"/>
      <c r="I30" s="32"/>
      <c r="J30" s="38"/>
      <c r="K30" s="37"/>
      <c r="L30" s="32"/>
      <c r="M30" s="32"/>
      <c r="N30" s="38"/>
      <c r="O30" s="37"/>
      <c r="P30" s="72"/>
      <c r="Q30" s="72"/>
      <c r="R30" s="73"/>
    </row>
    <row r="31" spans="1:18" ht="19.899999999999999" customHeight="1">
      <c r="A31" s="9" t="s">
        <v>33</v>
      </c>
      <c r="B31" s="19" t="s">
        <v>34</v>
      </c>
      <c r="C31" s="37">
        <f t="shared" si="4"/>
        <v>0</v>
      </c>
      <c r="D31" s="32">
        <f t="shared" si="5"/>
        <v>0</v>
      </c>
      <c r="E31" s="32">
        <f t="shared" si="0"/>
        <v>0</v>
      </c>
      <c r="F31" s="38">
        <f t="shared" si="1"/>
        <v>0</v>
      </c>
      <c r="G31" s="37"/>
      <c r="H31" s="32"/>
      <c r="I31" s="32"/>
      <c r="J31" s="38"/>
      <c r="K31" s="37"/>
      <c r="L31" s="32"/>
      <c r="M31" s="32"/>
      <c r="N31" s="38"/>
      <c r="O31" s="37"/>
      <c r="P31" s="72"/>
      <c r="Q31" s="72"/>
      <c r="R31" s="73"/>
    </row>
    <row r="32" spans="1:18" ht="19.899999999999999" customHeight="1">
      <c r="A32" s="7" t="s">
        <v>35</v>
      </c>
      <c r="B32" s="19" t="s">
        <v>36</v>
      </c>
      <c r="C32" s="37">
        <f t="shared" si="4"/>
        <v>0</v>
      </c>
      <c r="D32" s="32">
        <f t="shared" si="5"/>
        <v>0</v>
      </c>
      <c r="E32" s="32">
        <f t="shared" si="0"/>
        <v>0</v>
      </c>
      <c r="F32" s="38">
        <f t="shared" si="1"/>
        <v>0</v>
      </c>
      <c r="G32" s="37"/>
      <c r="H32" s="32"/>
      <c r="I32" s="32"/>
      <c r="J32" s="38"/>
      <c r="K32" s="37"/>
      <c r="L32" s="32"/>
      <c r="M32" s="32"/>
      <c r="N32" s="38"/>
      <c r="O32" s="37"/>
      <c r="P32" s="72"/>
      <c r="Q32" s="72"/>
      <c r="R32" s="73"/>
    </row>
    <row r="33" spans="1:18" s="22" customFormat="1" ht="19.899999999999999" customHeight="1">
      <c r="A33" s="16" t="s">
        <v>88</v>
      </c>
      <c r="B33" s="53" t="s">
        <v>89</v>
      </c>
      <c r="C33" s="37"/>
      <c r="D33" s="32"/>
      <c r="E33" s="32"/>
      <c r="F33" s="38"/>
      <c r="G33" s="37"/>
      <c r="H33" s="32"/>
      <c r="I33" s="32"/>
      <c r="J33" s="38"/>
      <c r="K33" s="37"/>
      <c r="L33" s="32"/>
      <c r="M33" s="32"/>
      <c r="N33" s="38"/>
      <c r="O33" s="37"/>
      <c r="P33" s="72"/>
      <c r="Q33" s="72"/>
      <c r="R33" s="73"/>
    </row>
    <row r="34" spans="1:18" s="22" customFormat="1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0"/>
        <v>0</v>
      </c>
      <c r="F34" s="38">
        <f t="shared" si="1"/>
        <v>0</v>
      </c>
      <c r="G34" s="37"/>
      <c r="H34" s="32"/>
      <c r="I34" s="32"/>
      <c r="J34" s="38"/>
      <c r="K34" s="37"/>
      <c r="L34" s="32"/>
      <c r="M34" s="32"/>
      <c r="N34" s="38"/>
      <c r="O34" s="37"/>
      <c r="P34" s="72"/>
      <c r="Q34" s="72"/>
      <c r="R34" s="73"/>
    </row>
    <row r="35" spans="1:18" ht="19.899999999999999" customHeight="1">
      <c r="A35" s="7" t="s">
        <v>37</v>
      </c>
      <c r="B35" s="19" t="s">
        <v>38</v>
      </c>
      <c r="C35" s="37">
        <f>G35+K35+O35</f>
        <v>333</v>
      </c>
      <c r="D35" s="32">
        <f t="shared" si="5"/>
        <v>0</v>
      </c>
      <c r="E35" s="32">
        <f t="shared" si="0"/>
        <v>0</v>
      </c>
      <c r="F35" s="38">
        <f t="shared" si="1"/>
        <v>0</v>
      </c>
      <c r="G35" s="37">
        <v>333</v>
      </c>
      <c r="H35" s="32"/>
      <c r="I35" s="32"/>
      <c r="J35" s="38"/>
      <c r="K35" s="37"/>
      <c r="L35" s="32"/>
      <c r="M35" s="32"/>
      <c r="N35" s="38"/>
      <c r="O35" s="37"/>
      <c r="P35" s="72"/>
      <c r="Q35" s="72"/>
      <c r="R35" s="73"/>
    </row>
    <row r="36" spans="1:18" ht="19.899999999999999" customHeight="1">
      <c r="A36" s="156" t="s">
        <v>39</v>
      </c>
      <c r="B36" s="19" t="s">
        <v>40</v>
      </c>
      <c r="C36" s="37">
        <f t="shared" si="4"/>
        <v>0</v>
      </c>
      <c r="D36" s="32">
        <f t="shared" si="5"/>
        <v>0</v>
      </c>
      <c r="E36" s="32">
        <f t="shared" si="0"/>
        <v>0</v>
      </c>
      <c r="F36" s="38">
        <f t="shared" si="1"/>
        <v>0</v>
      </c>
      <c r="G36" s="37"/>
      <c r="H36" s="32"/>
      <c r="I36" s="32"/>
      <c r="J36" s="38"/>
      <c r="K36" s="37"/>
      <c r="L36" s="32"/>
      <c r="M36" s="32"/>
      <c r="N36" s="38"/>
      <c r="O36" s="37"/>
      <c r="P36" s="72"/>
      <c r="Q36" s="72"/>
      <c r="R36" s="73"/>
    </row>
    <row r="37" spans="1:18" ht="19.899999999999999" customHeight="1">
      <c r="A37" s="157"/>
      <c r="B37" s="19" t="s">
        <v>41</v>
      </c>
      <c r="C37" s="37">
        <f t="shared" si="4"/>
        <v>0</v>
      </c>
      <c r="D37" s="32">
        <f t="shared" si="5"/>
        <v>0</v>
      </c>
      <c r="E37" s="32">
        <f t="shared" si="0"/>
        <v>0</v>
      </c>
      <c r="F37" s="38">
        <f t="shared" si="1"/>
        <v>0</v>
      </c>
      <c r="G37" s="37"/>
      <c r="H37" s="32"/>
      <c r="I37" s="32"/>
      <c r="J37" s="38"/>
      <c r="K37" s="37"/>
      <c r="L37" s="32"/>
      <c r="M37" s="32"/>
      <c r="N37" s="38"/>
      <c r="O37" s="37"/>
      <c r="P37" s="72"/>
      <c r="Q37" s="72"/>
      <c r="R37" s="73"/>
    </row>
    <row r="38" spans="1:18" ht="19.5" customHeight="1">
      <c r="A38" s="9" t="s">
        <v>42</v>
      </c>
      <c r="B38" s="19" t="s">
        <v>43</v>
      </c>
      <c r="C38" s="37">
        <f t="shared" si="4"/>
        <v>0</v>
      </c>
      <c r="D38" s="32">
        <f t="shared" si="5"/>
        <v>0</v>
      </c>
      <c r="E38" s="32">
        <f t="shared" si="0"/>
        <v>0</v>
      </c>
      <c r="F38" s="38">
        <f t="shared" si="1"/>
        <v>0</v>
      </c>
      <c r="G38" s="37"/>
      <c r="H38" s="32"/>
      <c r="I38" s="32"/>
      <c r="J38" s="38"/>
      <c r="K38" s="37"/>
      <c r="L38" s="32"/>
      <c r="M38" s="32"/>
      <c r="N38" s="38"/>
      <c r="O38" s="37"/>
      <c r="P38" s="72"/>
      <c r="Q38" s="72"/>
      <c r="R38" s="73"/>
    </row>
    <row r="39" spans="1:18" ht="19.899999999999999" customHeight="1">
      <c r="A39" s="9" t="s">
        <v>44</v>
      </c>
      <c r="B39" s="19" t="s">
        <v>45</v>
      </c>
      <c r="C39" s="37">
        <f>G39+K39+O39</f>
        <v>437</v>
      </c>
      <c r="D39" s="32">
        <f t="shared" si="5"/>
        <v>0</v>
      </c>
      <c r="E39" s="32">
        <f t="shared" si="0"/>
        <v>0</v>
      </c>
      <c r="F39" s="38">
        <f t="shared" si="1"/>
        <v>0</v>
      </c>
      <c r="G39" s="37"/>
      <c r="H39" s="32"/>
      <c r="I39" s="32"/>
      <c r="J39" s="38"/>
      <c r="K39" s="37">
        <v>437</v>
      </c>
      <c r="L39" s="32"/>
      <c r="M39" s="32"/>
      <c r="N39" s="38"/>
      <c r="O39" s="37"/>
      <c r="P39" s="72"/>
      <c r="Q39" s="72"/>
      <c r="R39" s="73"/>
    </row>
    <row r="40" spans="1:18" ht="19.899999999999999" customHeight="1">
      <c r="A40" s="7" t="s">
        <v>46</v>
      </c>
      <c r="B40" s="19" t="s">
        <v>47</v>
      </c>
      <c r="C40" s="37">
        <f t="shared" si="4"/>
        <v>0</v>
      </c>
      <c r="D40" s="32">
        <f t="shared" si="5"/>
        <v>0</v>
      </c>
      <c r="E40" s="32">
        <f t="shared" si="0"/>
        <v>0</v>
      </c>
      <c r="F40" s="38">
        <f t="shared" si="1"/>
        <v>0</v>
      </c>
      <c r="G40" s="37"/>
      <c r="H40" s="32"/>
      <c r="I40" s="32"/>
      <c r="J40" s="38"/>
      <c r="K40" s="37"/>
      <c r="L40" s="32"/>
      <c r="M40" s="32"/>
      <c r="N40" s="38"/>
      <c r="O40" s="37"/>
      <c r="P40" s="72"/>
      <c r="Q40" s="72"/>
      <c r="R40" s="73"/>
    </row>
    <row r="41" spans="1:18" ht="19.899999999999999" customHeight="1" thickBot="1">
      <c r="A41" s="7" t="s">
        <v>48</v>
      </c>
      <c r="B41" s="30" t="s">
        <v>49</v>
      </c>
      <c r="C41" s="39">
        <f t="shared" si="4"/>
        <v>0</v>
      </c>
      <c r="D41" s="40">
        <f t="shared" si="5"/>
        <v>0</v>
      </c>
      <c r="E41" s="40">
        <f t="shared" si="0"/>
        <v>0</v>
      </c>
      <c r="F41" s="41">
        <f t="shared" si="1"/>
        <v>0</v>
      </c>
      <c r="G41" s="39"/>
      <c r="H41" s="40"/>
      <c r="I41" s="40"/>
      <c r="J41" s="41"/>
      <c r="K41" s="39"/>
      <c r="L41" s="40"/>
      <c r="M41" s="40"/>
      <c r="N41" s="41"/>
      <c r="O41" s="39"/>
      <c r="P41" s="77"/>
      <c r="Q41" s="77"/>
      <c r="R41" s="78"/>
    </row>
    <row r="42" spans="1:18" s="3" customFormat="1" ht="39" customHeight="1" thickBot="1">
      <c r="A42" s="29" t="s">
        <v>50</v>
      </c>
      <c r="B42" s="31"/>
      <c r="C42" s="66">
        <f t="shared" ref="C42:R42" si="6">SUM(C7:C21)+SUM(C25:C41)</f>
        <v>880</v>
      </c>
      <c r="D42" s="34">
        <f t="shared" si="6"/>
        <v>0</v>
      </c>
      <c r="E42" s="34">
        <f t="shared" si="6"/>
        <v>0</v>
      </c>
      <c r="F42" s="79">
        <f t="shared" si="6"/>
        <v>0</v>
      </c>
      <c r="G42" s="66">
        <f t="shared" si="6"/>
        <v>333</v>
      </c>
      <c r="H42" s="34">
        <f t="shared" si="6"/>
        <v>0</v>
      </c>
      <c r="I42" s="34">
        <f t="shared" si="6"/>
        <v>0</v>
      </c>
      <c r="J42" s="79">
        <f t="shared" si="6"/>
        <v>0</v>
      </c>
      <c r="K42" s="66">
        <f t="shared" si="6"/>
        <v>547</v>
      </c>
      <c r="L42" s="34">
        <f t="shared" si="6"/>
        <v>0</v>
      </c>
      <c r="M42" s="34">
        <f t="shared" si="6"/>
        <v>0</v>
      </c>
      <c r="N42" s="79">
        <f t="shared" si="6"/>
        <v>0</v>
      </c>
      <c r="O42" s="66">
        <f t="shared" si="6"/>
        <v>0</v>
      </c>
      <c r="P42" s="35">
        <f t="shared" si="6"/>
        <v>0</v>
      </c>
      <c r="Q42" s="34">
        <f t="shared" si="6"/>
        <v>0</v>
      </c>
      <c r="R42" s="79">
        <f t="shared" si="6"/>
        <v>0</v>
      </c>
    </row>
    <row r="43" spans="1:18">
      <c r="C43" s="88"/>
      <c r="D43" s="88"/>
      <c r="E43" s="88"/>
      <c r="F43" s="88"/>
      <c r="G43" s="88"/>
      <c r="H43" s="89"/>
      <c r="I43" s="89"/>
      <c r="J43" s="89"/>
      <c r="K43" s="89"/>
      <c r="L43" s="89"/>
      <c r="M43" s="89"/>
      <c r="N43" s="89"/>
      <c r="O43" s="89"/>
      <c r="P43" s="88"/>
      <c r="Q43" s="87"/>
      <c r="R43" s="87"/>
    </row>
    <row r="44" spans="1:18">
      <c r="C44" s="88"/>
      <c r="D44" s="88"/>
      <c r="E44" s="88"/>
      <c r="F44" s="88"/>
      <c r="G44" s="88"/>
      <c r="H44" s="89"/>
      <c r="I44" s="89"/>
      <c r="J44" s="89"/>
      <c r="K44" s="89"/>
      <c r="L44" s="89"/>
      <c r="M44" s="89"/>
      <c r="N44" s="89"/>
      <c r="O44" s="89"/>
      <c r="P44" s="88"/>
      <c r="Q44" s="88"/>
      <c r="R44" s="88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</sheetData>
  <mergeCells count="11">
    <mergeCell ref="A7:A9"/>
    <mergeCell ref="A22:A24"/>
    <mergeCell ref="A36:A37"/>
    <mergeCell ref="A1:O1"/>
    <mergeCell ref="A4:A6"/>
    <mergeCell ref="B4:B6"/>
    <mergeCell ref="C4:F5"/>
    <mergeCell ref="G5:J5"/>
    <mergeCell ref="K5:N5"/>
    <mergeCell ref="G4:R4"/>
    <mergeCell ref="O5:R5"/>
  </mergeCells>
  <pageMargins left="0.70866141732283472" right="0.35433070866141736" top="0.74803149606299213" bottom="0.74803149606299213" header="0.31496062992125984" footer="0.31496062992125984"/>
  <pageSetup paperSize="9" scale="4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="60" zoomScaleNormal="60" workbookViewId="0">
      <selection activeCell="C23" sqref="C23"/>
    </sheetView>
  </sheetViews>
  <sheetFormatPr defaultColWidth="8.85546875" defaultRowHeight="15"/>
  <cols>
    <col min="1" max="1" width="35.42578125" style="22" customWidth="1"/>
    <col min="2" max="2" width="35.7109375" style="22" customWidth="1"/>
    <col min="3" max="3" width="13.140625" style="22" customWidth="1"/>
    <col min="4" max="4" width="16.28515625" style="22" customWidth="1"/>
    <col min="5" max="5" width="17.42578125" style="22" customWidth="1"/>
    <col min="6" max="6" width="16.28515625" style="22" customWidth="1"/>
    <col min="7" max="7" width="11.28515625" style="22" customWidth="1"/>
    <col min="8" max="10" width="17.7109375" style="4" customWidth="1"/>
    <col min="11" max="11" width="13" style="4" customWidth="1"/>
    <col min="12" max="14" width="16.7109375" style="4" customWidth="1"/>
    <col min="15" max="15" width="11.42578125" style="22" customWidth="1"/>
    <col min="16" max="16" width="20.5703125" style="22" customWidth="1"/>
    <col min="17" max="17" width="21.42578125" style="22" customWidth="1"/>
    <col min="18" max="18" width="21.7109375" style="22" customWidth="1"/>
    <col min="19" max="231" width="8.85546875" style="22"/>
    <col min="232" max="232" width="37.28515625" style="22" customWidth="1"/>
    <col min="233" max="235" width="8.85546875" style="22"/>
    <col min="236" max="241" width="9.28515625" style="22" customWidth="1"/>
    <col min="242" max="256" width="8.85546875" style="22"/>
    <col min="257" max="257" width="35.42578125" style="22" customWidth="1"/>
    <col min="258" max="258" width="35.7109375" style="22" customWidth="1"/>
    <col min="259" max="259" width="13.140625" style="22" customWidth="1"/>
    <col min="260" max="260" width="16.28515625" style="22" customWidth="1"/>
    <col min="261" max="261" width="17.42578125" style="22" customWidth="1"/>
    <col min="262" max="262" width="16.28515625" style="22" customWidth="1"/>
    <col min="263" max="263" width="11.28515625" style="22" customWidth="1"/>
    <col min="264" max="266" width="17.7109375" style="22" customWidth="1"/>
    <col min="267" max="267" width="13" style="22" customWidth="1"/>
    <col min="268" max="270" width="16.7109375" style="22" customWidth="1"/>
    <col min="271" max="271" width="11.42578125" style="22" customWidth="1"/>
    <col min="272" max="272" width="20.5703125" style="22" customWidth="1"/>
    <col min="273" max="273" width="21.42578125" style="22" customWidth="1"/>
    <col min="274" max="274" width="21.7109375" style="22" customWidth="1"/>
    <col min="275" max="487" width="8.85546875" style="22"/>
    <col min="488" max="488" width="37.28515625" style="22" customWidth="1"/>
    <col min="489" max="491" width="8.85546875" style="22"/>
    <col min="492" max="497" width="9.28515625" style="22" customWidth="1"/>
    <col min="498" max="512" width="8.85546875" style="22"/>
    <col min="513" max="513" width="35.42578125" style="22" customWidth="1"/>
    <col min="514" max="514" width="35.7109375" style="22" customWidth="1"/>
    <col min="515" max="515" width="13.140625" style="22" customWidth="1"/>
    <col min="516" max="516" width="16.28515625" style="22" customWidth="1"/>
    <col min="517" max="517" width="17.42578125" style="22" customWidth="1"/>
    <col min="518" max="518" width="16.28515625" style="22" customWidth="1"/>
    <col min="519" max="519" width="11.28515625" style="22" customWidth="1"/>
    <col min="520" max="522" width="17.7109375" style="22" customWidth="1"/>
    <col min="523" max="523" width="13" style="22" customWidth="1"/>
    <col min="524" max="526" width="16.7109375" style="22" customWidth="1"/>
    <col min="527" max="527" width="11.42578125" style="22" customWidth="1"/>
    <col min="528" max="528" width="20.5703125" style="22" customWidth="1"/>
    <col min="529" max="529" width="21.42578125" style="22" customWidth="1"/>
    <col min="530" max="530" width="21.7109375" style="22" customWidth="1"/>
    <col min="531" max="743" width="8.85546875" style="22"/>
    <col min="744" max="744" width="37.28515625" style="22" customWidth="1"/>
    <col min="745" max="747" width="8.85546875" style="22"/>
    <col min="748" max="753" width="9.28515625" style="22" customWidth="1"/>
    <col min="754" max="768" width="8.85546875" style="22"/>
    <col min="769" max="769" width="35.42578125" style="22" customWidth="1"/>
    <col min="770" max="770" width="35.7109375" style="22" customWidth="1"/>
    <col min="771" max="771" width="13.140625" style="22" customWidth="1"/>
    <col min="772" max="772" width="16.28515625" style="22" customWidth="1"/>
    <col min="773" max="773" width="17.42578125" style="22" customWidth="1"/>
    <col min="774" max="774" width="16.28515625" style="22" customWidth="1"/>
    <col min="775" max="775" width="11.28515625" style="22" customWidth="1"/>
    <col min="776" max="778" width="17.7109375" style="22" customWidth="1"/>
    <col min="779" max="779" width="13" style="22" customWidth="1"/>
    <col min="780" max="782" width="16.7109375" style="22" customWidth="1"/>
    <col min="783" max="783" width="11.42578125" style="22" customWidth="1"/>
    <col min="784" max="784" width="20.5703125" style="22" customWidth="1"/>
    <col min="785" max="785" width="21.42578125" style="22" customWidth="1"/>
    <col min="786" max="786" width="21.7109375" style="22" customWidth="1"/>
    <col min="787" max="999" width="8.85546875" style="22"/>
    <col min="1000" max="1000" width="37.28515625" style="22" customWidth="1"/>
    <col min="1001" max="1003" width="8.85546875" style="22"/>
    <col min="1004" max="1009" width="9.28515625" style="22" customWidth="1"/>
    <col min="1010" max="1024" width="8.85546875" style="22"/>
    <col min="1025" max="1025" width="35.42578125" style="22" customWidth="1"/>
    <col min="1026" max="1026" width="35.7109375" style="22" customWidth="1"/>
    <col min="1027" max="1027" width="13.140625" style="22" customWidth="1"/>
    <col min="1028" max="1028" width="16.28515625" style="22" customWidth="1"/>
    <col min="1029" max="1029" width="17.42578125" style="22" customWidth="1"/>
    <col min="1030" max="1030" width="16.28515625" style="22" customWidth="1"/>
    <col min="1031" max="1031" width="11.28515625" style="22" customWidth="1"/>
    <col min="1032" max="1034" width="17.7109375" style="22" customWidth="1"/>
    <col min="1035" max="1035" width="13" style="22" customWidth="1"/>
    <col min="1036" max="1038" width="16.7109375" style="22" customWidth="1"/>
    <col min="1039" max="1039" width="11.42578125" style="22" customWidth="1"/>
    <col min="1040" max="1040" width="20.5703125" style="22" customWidth="1"/>
    <col min="1041" max="1041" width="21.42578125" style="22" customWidth="1"/>
    <col min="1042" max="1042" width="21.7109375" style="22" customWidth="1"/>
    <col min="1043" max="1255" width="8.85546875" style="22"/>
    <col min="1256" max="1256" width="37.28515625" style="22" customWidth="1"/>
    <col min="1257" max="1259" width="8.85546875" style="22"/>
    <col min="1260" max="1265" width="9.28515625" style="22" customWidth="1"/>
    <col min="1266" max="1280" width="8.85546875" style="22"/>
    <col min="1281" max="1281" width="35.42578125" style="22" customWidth="1"/>
    <col min="1282" max="1282" width="35.7109375" style="22" customWidth="1"/>
    <col min="1283" max="1283" width="13.140625" style="22" customWidth="1"/>
    <col min="1284" max="1284" width="16.28515625" style="22" customWidth="1"/>
    <col min="1285" max="1285" width="17.42578125" style="22" customWidth="1"/>
    <col min="1286" max="1286" width="16.28515625" style="22" customWidth="1"/>
    <col min="1287" max="1287" width="11.28515625" style="22" customWidth="1"/>
    <col min="1288" max="1290" width="17.7109375" style="22" customWidth="1"/>
    <col min="1291" max="1291" width="13" style="22" customWidth="1"/>
    <col min="1292" max="1294" width="16.7109375" style="22" customWidth="1"/>
    <col min="1295" max="1295" width="11.42578125" style="22" customWidth="1"/>
    <col min="1296" max="1296" width="20.5703125" style="22" customWidth="1"/>
    <col min="1297" max="1297" width="21.42578125" style="22" customWidth="1"/>
    <col min="1298" max="1298" width="21.7109375" style="22" customWidth="1"/>
    <col min="1299" max="1511" width="8.85546875" style="22"/>
    <col min="1512" max="1512" width="37.28515625" style="22" customWidth="1"/>
    <col min="1513" max="1515" width="8.85546875" style="22"/>
    <col min="1516" max="1521" width="9.28515625" style="22" customWidth="1"/>
    <col min="1522" max="1536" width="8.85546875" style="22"/>
    <col min="1537" max="1537" width="35.42578125" style="22" customWidth="1"/>
    <col min="1538" max="1538" width="35.7109375" style="22" customWidth="1"/>
    <col min="1539" max="1539" width="13.140625" style="22" customWidth="1"/>
    <col min="1540" max="1540" width="16.28515625" style="22" customWidth="1"/>
    <col min="1541" max="1541" width="17.42578125" style="22" customWidth="1"/>
    <col min="1542" max="1542" width="16.28515625" style="22" customWidth="1"/>
    <col min="1543" max="1543" width="11.28515625" style="22" customWidth="1"/>
    <col min="1544" max="1546" width="17.7109375" style="22" customWidth="1"/>
    <col min="1547" max="1547" width="13" style="22" customWidth="1"/>
    <col min="1548" max="1550" width="16.7109375" style="22" customWidth="1"/>
    <col min="1551" max="1551" width="11.42578125" style="22" customWidth="1"/>
    <col min="1552" max="1552" width="20.5703125" style="22" customWidth="1"/>
    <col min="1553" max="1553" width="21.42578125" style="22" customWidth="1"/>
    <col min="1554" max="1554" width="21.7109375" style="22" customWidth="1"/>
    <col min="1555" max="1767" width="8.85546875" style="22"/>
    <col min="1768" max="1768" width="37.28515625" style="22" customWidth="1"/>
    <col min="1769" max="1771" width="8.85546875" style="22"/>
    <col min="1772" max="1777" width="9.28515625" style="22" customWidth="1"/>
    <col min="1778" max="1792" width="8.85546875" style="22"/>
    <col min="1793" max="1793" width="35.42578125" style="22" customWidth="1"/>
    <col min="1794" max="1794" width="35.7109375" style="22" customWidth="1"/>
    <col min="1795" max="1795" width="13.140625" style="22" customWidth="1"/>
    <col min="1796" max="1796" width="16.28515625" style="22" customWidth="1"/>
    <col min="1797" max="1797" width="17.42578125" style="22" customWidth="1"/>
    <col min="1798" max="1798" width="16.28515625" style="22" customWidth="1"/>
    <col min="1799" max="1799" width="11.28515625" style="22" customWidth="1"/>
    <col min="1800" max="1802" width="17.7109375" style="22" customWidth="1"/>
    <col min="1803" max="1803" width="13" style="22" customWidth="1"/>
    <col min="1804" max="1806" width="16.7109375" style="22" customWidth="1"/>
    <col min="1807" max="1807" width="11.42578125" style="22" customWidth="1"/>
    <col min="1808" max="1808" width="20.5703125" style="22" customWidth="1"/>
    <col min="1809" max="1809" width="21.42578125" style="22" customWidth="1"/>
    <col min="1810" max="1810" width="21.7109375" style="22" customWidth="1"/>
    <col min="1811" max="2023" width="8.85546875" style="22"/>
    <col min="2024" max="2024" width="37.28515625" style="22" customWidth="1"/>
    <col min="2025" max="2027" width="8.85546875" style="22"/>
    <col min="2028" max="2033" width="9.28515625" style="22" customWidth="1"/>
    <col min="2034" max="2048" width="8.85546875" style="22"/>
    <col min="2049" max="2049" width="35.42578125" style="22" customWidth="1"/>
    <col min="2050" max="2050" width="35.7109375" style="22" customWidth="1"/>
    <col min="2051" max="2051" width="13.140625" style="22" customWidth="1"/>
    <col min="2052" max="2052" width="16.28515625" style="22" customWidth="1"/>
    <col min="2053" max="2053" width="17.42578125" style="22" customWidth="1"/>
    <col min="2054" max="2054" width="16.28515625" style="22" customWidth="1"/>
    <col min="2055" max="2055" width="11.28515625" style="22" customWidth="1"/>
    <col min="2056" max="2058" width="17.7109375" style="22" customWidth="1"/>
    <col min="2059" max="2059" width="13" style="22" customWidth="1"/>
    <col min="2060" max="2062" width="16.7109375" style="22" customWidth="1"/>
    <col min="2063" max="2063" width="11.42578125" style="22" customWidth="1"/>
    <col min="2064" max="2064" width="20.5703125" style="22" customWidth="1"/>
    <col min="2065" max="2065" width="21.42578125" style="22" customWidth="1"/>
    <col min="2066" max="2066" width="21.7109375" style="22" customWidth="1"/>
    <col min="2067" max="2279" width="8.85546875" style="22"/>
    <col min="2280" max="2280" width="37.28515625" style="22" customWidth="1"/>
    <col min="2281" max="2283" width="8.85546875" style="22"/>
    <col min="2284" max="2289" width="9.28515625" style="22" customWidth="1"/>
    <col min="2290" max="2304" width="8.85546875" style="22"/>
    <col min="2305" max="2305" width="35.42578125" style="22" customWidth="1"/>
    <col min="2306" max="2306" width="35.7109375" style="22" customWidth="1"/>
    <col min="2307" max="2307" width="13.140625" style="22" customWidth="1"/>
    <col min="2308" max="2308" width="16.28515625" style="22" customWidth="1"/>
    <col min="2309" max="2309" width="17.42578125" style="22" customWidth="1"/>
    <col min="2310" max="2310" width="16.28515625" style="22" customWidth="1"/>
    <col min="2311" max="2311" width="11.28515625" style="22" customWidth="1"/>
    <col min="2312" max="2314" width="17.7109375" style="22" customWidth="1"/>
    <col min="2315" max="2315" width="13" style="22" customWidth="1"/>
    <col min="2316" max="2318" width="16.7109375" style="22" customWidth="1"/>
    <col min="2319" max="2319" width="11.42578125" style="22" customWidth="1"/>
    <col min="2320" max="2320" width="20.5703125" style="22" customWidth="1"/>
    <col min="2321" max="2321" width="21.42578125" style="22" customWidth="1"/>
    <col min="2322" max="2322" width="21.7109375" style="22" customWidth="1"/>
    <col min="2323" max="2535" width="8.85546875" style="22"/>
    <col min="2536" max="2536" width="37.28515625" style="22" customWidth="1"/>
    <col min="2537" max="2539" width="8.85546875" style="22"/>
    <col min="2540" max="2545" width="9.28515625" style="22" customWidth="1"/>
    <col min="2546" max="2560" width="8.85546875" style="22"/>
    <col min="2561" max="2561" width="35.42578125" style="22" customWidth="1"/>
    <col min="2562" max="2562" width="35.7109375" style="22" customWidth="1"/>
    <col min="2563" max="2563" width="13.140625" style="22" customWidth="1"/>
    <col min="2564" max="2564" width="16.28515625" style="22" customWidth="1"/>
    <col min="2565" max="2565" width="17.42578125" style="22" customWidth="1"/>
    <col min="2566" max="2566" width="16.28515625" style="22" customWidth="1"/>
    <col min="2567" max="2567" width="11.28515625" style="22" customWidth="1"/>
    <col min="2568" max="2570" width="17.7109375" style="22" customWidth="1"/>
    <col min="2571" max="2571" width="13" style="22" customWidth="1"/>
    <col min="2572" max="2574" width="16.7109375" style="22" customWidth="1"/>
    <col min="2575" max="2575" width="11.42578125" style="22" customWidth="1"/>
    <col min="2576" max="2576" width="20.5703125" style="22" customWidth="1"/>
    <col min="2577" max="2577" width="21.42578125" style="22" customWidth="1"/>
    <col min="2578" max="2578" width="21.7109375" style="22" customWidth="1"/>
    <col min="2579" max="2791" width="8.85546875" style="22"/>
    <col min="2792" max="2792" width="37.28515625" style="22" customWidth="1"/>
    <col min="2793" max="2795" width="8.85546875" style="22"/>
    <col min="2796" max="2801" width="9.28515625" style="22" customWidth="1"/>
    <col min="2802" max="2816" width="8.85546875" style="22"/>
    <col min="2817" max="2817" width="35.42578125" style="22" customWidth="1"/>
    <col min="2818" max="2818" width="35.7109375" style="22" customWidth="1"/>
    <col min="2819" max="2819" width="13.140625" style="22" customWidth="1"/>
    <col min="2820" max="2820" width="16.28515625" style="22" customWidth="1"/>
    <col min="2821" max="2821" width="17.42578125" style="22" customWidth="1"/>
    <col min="2822" max="2822" width="16.28515625" style="22" customWidth="1"/>
    <col min="2823" max="2823" width="11.28515625" style="22" customWidth="1"/>
    <col min="2824" max="2826" width="17.7109375" style="22" customWidth="1"/>
    <col min="2827" max="2827" width="13" style="22" customWidth="1"/>
    <col min="2828" max="2830" width="16.7109375" style="22" customWidth="1"/>
    <col min="2831" max="2831" width="11.42578125" style="22" customWidth="1"/>
    <col min="2832" max="2832" width="20.5703125" style="22" customWidth="1"/>
    <col min="2833" max="2833" width="21.42578125" style="22" customWidth="1"/>
    <col min="2834" max="2834" width="21.7109375" style="22" customWidth="1"/>
    <col min="2835" max="3047" width="8.85546875" style="22"/>
    <col min="3048" max="3048" width="37.28515625" style="22" customWidth="1"/>
    <col min="3049" max="3051" width="8.85546875" style="22"/>
    <col min="3052" max="3057" width="9.28515625" style="22" customWidth="1"/>
    <col min="3058" max="3072" width="8.85546875" style="22"/>
    <col min="3073" max="3073" width="35.42578125" style="22" customWidth="1"/>
    <col min="3074" max="3074" width="35.7109375" style="22" customWidth="1"/>
    <col min="3075" max="3075" width="13.140625" style="22" customWidth="1"/>
    <col min="3076" max="3076" width="16.28515625" style="22" customWidth="1"/>
    <col min="3077" max="3077" width="17.42578125" style="22" customWidth="1"/>
    <col min="3078" max="3078" width="16.28515625" style="22" customWidth="1"/>
    <col min="3079" max="3079" width="11.28515625" style="22" customWidth="1"/>
    <col min="3080" max="3082" width="17.7109375" style="22" customWidth="1"/>
    <col min="3083" max="3083" width="13" style="22" customWidth="1"/>
    <col min="3084" max="3086" width="16.7109375" style="22" customWidth="1"/>
    <col min="3087" max="3087" width="11.42578125" style="22" customWidth="1"/>
    <col min="3088" max="3088" width="20.5703125" style="22" customWidth="1"/>
    <col min="3089" max="3089" width="21.42578125" style="22" customWidth="1"/>
    <col min="3090" max="3090" width="21.7109375" style="22" customWidth="1"/>
    <col min="3091" max="3303" width="8.85546875" style="22"/>
    <col min="3304" max="3304" width="37.28515625" style="22" customWidth="1"/>
    <col min="3305" max="3307" width="8.85546875" style="22"/>
    <col min="3308" max="3313" width="9.28515625" style="22" customWidth="1"/>
    <col min="3314" max="3328" width="8.85546875" style="22"/>
    <col min="3329" max="3329" width="35.42578125" style="22" customWidth="1"/>
    <col min="3330" max="3330" width="35.7109375" style="22" customWidth="1"/>
    <col min="3331" max="3331" width="13.140625" style="22" customWidth="1"/>
    <col min="3332" max="3332" width="16.28515625" style="22" customWidth="1"/>
    <col min="3333" max="3333" width="17.42578125" style="22" customWidth="1"/>
    <col min="3334" max="3334" width="16.28515625" style="22" customWidth="1"/>
    <col min="3335" max="3335" width="11.28515625" style="22" customWidth="1"/>
    <col min="3336" max="3338" width="17.7109375" style="22" customWidth="1"/>
    <col min="3339" max="3339" width="13" style="22" customWidth="1"/>
    <col min="3340" max="3342" width="16.7109375" style="22" customWidth="1"/>
    <col min="3343" max="3343" width="11.42578125" style="22" customWidth="1"/>
    <col min="3344" max="3344" width="20.5703125" style="22" customWidth="1"/>
    <col min="3345" max="3345" width="21.42578125" style="22" customWidth="1"/>
    <col min="3346" max="3346" width="21.7109375" style="22" customWidth="1"/>
    <col min="3347" max="3559" width="8.85546875" style="22"/>
    <col min="3560" max="3560" width="37.28515625" style="22" customWidth="1"/>
    <col min="3561" max="3563" width="8.85546875" style="22"/>
    <col min="3564" max="3569" width="9.28515625" style="22" customWidth="1"/>
    <col min="3570" max="3584" width="8.85546875" style="22"/>
    <col min="3585" max="3585" width="35.42578125" style="22" customWidth="1"/>
    <col min="3586" max="3586" width="35.7109375" style="22" customWidth="1"/>
    <col min="3587" max="3587" width="13.140625" style="22" customWidth="1"/>
    <col min="3588" max="3588" width="16.28515625" style="22" customWidth="1"/>
    <col min="3589" max="3589" width="17.42578125" style="22" customWidth="1"/>
    <col min="3590" max="3590" width="16.28515625" style="22" customWidth="1"/>
    <col min="3591" max="3591" width="11.28515625" style="22" customWidth="1"/>
    <col min="3592" max="3594" width="17.7109375" style="22" customWidth="1"/>
    <col min="3595" max="3595" width="13" style="22" customWidth="1"/>
    <col min="3596" max="3598" width="16.7109375" style="22" customWidth="1"/>
    <col min="3599" max="3599" width="11.42578125" style="22" customWidth="1"/>
    <col min="3600" max="3600" width="20.5703125" style="22" customWidth="1"/>
    <col min="3601" max="3601" width="21.42578125" style="22" customWidth="1"/>
    <col min="3602" max="3602" width="21.7109375" style="22" customWidth="1"/>
    <col min="3603" max="3815" width="8.85546875" style="22"/>
    <col min="3816" max="3816" width="37.28515625" style="22" customWidth="1"/>
    <col min="3817" max="3819" width="8.85546875" style="22"/>
    <col min="3820" max="3825" width="9.28515625" style="22" customWidth="1"/>
    <col min="3826" max="3840" width="8.85546875" style="22"/>
    <col min="3841" max="3841" width="35.42578125" style="22" customWidth="1"/>
    <col min="3842" max="3842" width="35.7109375" style="22" customWidth="1"/>
    <col min="3843" max="3843" width="13.140625" style="22" customWidth="1"/>
    <col min="3844" max="3844" width="16.28515625" style="22" customWidth="1"/>
    <col min="3845" max="3845" width="17.42578125" style="22" customWidth="1"/>
    <col min="3846" max="3846" width="16.28515625" style="22" customWidth="1"/>
    <col min="3847" max="3847" width="11.28515625" style="22" customWidth="1"/>
    <col min="3848" max="3850" width="17.7109375" style="22" customWidth="1"/>
    <col min="3851" max="3851" width="13" style="22" customWidth="1"/>
    <col min="3852" max="3854" width="16.7109375" style="22" customWidth="1"/>
    <col min="3855" max="3855" width="11.42578125" style="22" customWidth="1"/>
    <col min="3856" max="3856" width="20.5703125" style="22" customWidth="1"/>
    <col min="3857" max="3857" width="21.42578125" style="22" customWidth="1"/>
    <col min="3858" max="3858" width="21.7109375" style="22" customWidth="1"/>
    <col min="3859" max="4071" width="8.85546875" style="22"/>
    <col min="4072" max="4072" width="37.28515625" style="22" customWidth="1"/>
    <col min="4073" max="4075" width="8.85546875" style="22"/>
    <col min="4076" max="4081" width="9.28515625" style="22" customWidth="1"/>
    <col min="4082" max="4096" width="8.85546875" style="22"/>
    <col min="4097" max="4097" width="35.42578125" style="22" customWidth="1"/>
    <col min="4098" max="4098" width="35.7109375" style="22" customWidth="1"/>
    <col min="4099" max="4099" width="13.140625" style="22" customWidth="1"/>
    <col min="4100" max="4100" width="16.28515625" style="22" customWidth="1"/>
    <col min="4101" max="4101" width="17.42578125" style="22" customWidth="1"/>
    <col min="4102" max="4102" width="16.28515625" style="22" customWidth="1"/>
    <col min="4103" max="4103" width="11.28515625" style="22" customWidth="1"/>
    <col min="4104" max="4106" width="17.7109375" style="22" customWidth="1"/>
    <col min="4107" max="4107" width="13" style="22" customWidth="1"/>
    <col min="4108" max="4110" width="16.7109375" style="22" customWidth="1"/>
    <col min="4111" max="4111" width="11.42578125" style="22" customWidth="1"/>
    <col min="4112" max="4112" width="20.5703125" style="22" customWidth="1"/>
    <col min="4113" max="4113" width="21.42578125" style="22" customWidth="1"/>
    <col min="4114" max="4114" width="21.7109375" style="22" customWidth="1"/>
    <col min="4115" max="4327" width="8.85546875" style="22"/>
    <col min="4328" max="4328" width="37.28515625" style="22" customWidth="1"/>
    <col min="4329" max="4331" width="8.85546875" style="22"/>
    <col min="4332" max="4337" width="9.28515625" style="22" customWidth="1"/>
    <col min="4338" max="4352" width="8.85546875" style="22"/>
    <col min="4353" max="4353" width="35.42578125" style="22" customWidth="1"/>
    <col min="4354" max="4354" width="35.7109375" style="22" customWidth="1"/>
    <col min="4355" max="4355" width="13.140625" style="22" customWidth="1"/>
    <col min="4356" max="4356" width="16.28515625" style="22" customWidth="1"/>
    <col min="4357" max="4357" width="17.42578125" style="22" customWidth="1"/>
    <col min="4358" max="4358" width="16.28515625" style="22" customWidth="1"/>
    <col min="4359" max="4359" width="11.28515625" style="22" customWidth="1"/>
    <col min="4360" max="4362" width="17.7109375" style="22" customWidth="1"/>
    <col min="4363" max="4363" width="13" style="22" customWidth="1"/>
    <col min="4364" max="4366" width="16.7109375" style="22" customWidth="1"/>
    <col min="4367" max="4367" width="11.42578125" style="22" customWidth="1"/>
    <col min="4368" max="4368" width="20.5703125" style="22" customWidth="1"/>
    <col min="4369" max="4369" width="21.42578125" style="22" customWidth="1"/>
    <col min="4370" max="4370" width="21.7109375" style="22" customWidth="1"/>
    <col min="4371" max="4583" width="8.85546875" style="22"/>
    <col min="4584" max="4584" width="37.28515625" style="22" customWidth="1"/>
    <col min="4585" max="4587" width="8.85546875" style="22"/>
    <col min="4588" max="4593" width="9.28515625" style="22" customWidth="1"/>
    <col min="4594" max="4608" width="8.85546875" style="22"/>
    <col min="4609" max="4609" width="35.42578125" style="22" customWidth="1"/>
    <col min="4610" max="4610" width="35.7109375" style="22" customWidth="1"/>
    <col min="4611" max="4611" width="13.140625" style="22" customWidth="1"/>
    <col min="4612" max="4612" width="16.28515625" style="22" customWidth="1"/>
    <col min="4613" max="4613" width="17.42578125" style="22" customWidth="1"/>
    <col min="4614" max="4614" width="16.28515625" style="22" customWidth="1"/>
    <col min="4615" max="4615" width="11.28515625" style="22" customWidth="1"/>
    <col min="4616" max="4618" width="17.7109375" style="22" customWidth="1"/>
    <col min="4619" max="4619" width="13" style="22" customWidth="1"/>
    <col min="4620" max="4622" width="16.7109375" style="22" customWidth="1"/>
    <col min="4623" max="4623" width="11.42578125" style="22" customWidth="1"/>
    <col min="4624" max="4624" width="20.5703125" style="22" customWidth="1"/>
    <col min="4625" max="4625" width="21.42578125" style="22" customWidth="1"/>
    <col min="4626" max="4626" width="21.7109375" style="22" customWidth="1"/>
    <col min="4627" max="4839" width="8.85546875" style="22"/>
    <col min="4840" max="4840" width="37.28515625" style="22" customWidth="1"/>
    <col min="4841" max="4843" width="8.85546875" style="22"/>
    <col min="4844" max="4849" width="9.28515625" style="22" customWidth="1"/>
    <col min="4850" max="4864" width="8.85546875" style="22"/>
    <col min="4865" max="4865" width="35.42578125" style="22" customWidth="1"/>
    <col min="4866" max="4866" width="35.7109375" style="22" customWidth="1"/>
    <col min="4867" max="4867" width="13.140625" style="22" customWidth="1"/>
    <col min="4868" max="4868" width="16.28515625" style="22" customWidth="1"/>
    <col min="4869" max="4869" width="17.42578125" style="22" customWidth="1"/>
    <col min="4870" max="4870" width="16.28515625" style="22" customWidth="1"/>
    <col min="4871" max="4871" width="11.28515625" style="22" customWidth="1"/>
    <col min="4872" max="4874" width="17.7109375" style="22" customWidth="1"/>
    <col min="4875" max="4875" width="13" style="22" customWidth="1"/>
    <col min="4876" max="4878" width="16.7109375" style="22" customWidth="1"/>
    <col min="4879" max="4879" width="11.42578125" style="22" customWidth="1"/>
    <col min="4880" max="4880" width="20.5703125" style="22" customWidth="1"/>
    <col min="4881" max="4881" width="21.42578125" style="22" customWidth="1"/>
    <col min="4882" max="4882" width="21.7109375" style="22" customWidth="1"/>
    <col min="4883" max="5095" width="8.85546875" style="22"/>
    <col min="5096" max="5096" width="37.28515625" style="22" customWidth="1"/>
    <col min="5097" max="5099" width="8.85546875" style="22"/>
    <col min="5100" max="5105" width="9.28515625" style="22" customWidth="1"/>
    <col min="5106" max="5120" width="8.85546875" style="22"/>
    <col min="5121" max="5121" width="35.42578125" style="22" customWidth="1"/>
    <col min="5122" max="5122" width="35.7109375" style="22" customWidth="1"/>
    <col min="5123" max="5123" width="13.140625" style="22" customWidth="1"/>
    <col min="5124" max="5124" width="16.28515625" style="22" customWidth="1"/>
    <col min="5125" max="5125" width="17.42578125" style="22" customWidth="1"/>
    <col min="5126" max="5126" width="16.28515625" style="22" customWidth="1"/>
    <col min="5127" max="5127" width="11.28515625" style="22" customWidth="1"/>
    <col min="5128" max="5130" width="17.7109375" style="22" customWidth="1"/>
    <col min="5131" max="5131" width="13" style="22" customWidth="1"/>
    <col min="5132" max="5134" width="16.7109375" style="22" customWidth="1"/>
    <col min="5135" max="5135" width="11.42578125" style="22" customWidth="1"/>
    <col min="5136" max="5136" width="20.5703125" style="22" customWidth="1"/>
    <col min="5137" max="5137" width="21.42578125" style="22" customWidth="1"/>
    <col min="5138" max="5138" width="21.7109375" style="22" customWidth="1"/>
    <col min="5139" max="5351" width="8.85546875" style="22"/>
    <col min="5352" max="5352" width="37.28515625" style="22" customWidth="1"/>
    <col min="5353" max="5355" width="8.85546875" style="22"/>
    <col min="5356" max="5361" width="9.28515625" style="22" customWidth="1"/>
    <col min="5362" max="5376" width="8.85546875" style="22"/>
    <col min="5377" max="5377" width="35.42578125" style="22" customWidth="1"/>
    <col min="5378" max="5378" width="35.7109375" style="22" customWidth="1"/>
    <col min="5379" max="5379" width="13.140625" style="22" customWidth="1"/>
    <col min="5380" max="5380" width="16.28515625" style="22" customWidth="1"/>
    <col min="5381" max="5381" width="17.42578125" style="22" customWidth="1"/>
    <col min="5382" max="5382" width="16.28515625" style="22" customWidth="1"/>
    <col min="5383" max="5383" width="11.28515625" style="22" customWidth="1"/>
    <col min="5384" max="5386" width="17.7109375" style="22" customWidth="1"/>
    <col min="5387" max="5387" width="13" style="22" customWidth="1"/>
    <col min="5388" max="5390" width="16.7109375" style="22" customWidth="1"/>
    <col min="5391" max="5391" width="11.42578125" style="22" customWidth="1"/>
    <col min="5392" max="5392" width="20.5703125" style="22" customWidth="1"/>
    <col min="5393" max="5393" width="21.42578125" style="22" customWidth="1"/>
    <col min="5394" max="5394" width="21.7109375" style="22" customWidth="1"/>
    <col min="5395" max="5607" width="8.85546875" style="22"/>
    <col min="5608" max="5608" width="37.28515625" style="22" customWidth="1"/>
    <col min="5609" max="5611" width="8.85546875" style="22"/>
    <col min="5612" max="5617" width="9.28515625" style="22" customWidth="1"/>
    <col min="5618" max="5632" width="8.85546875" style="22"/>
    <col min="5633" max="5633" width="35.42578125" style="22" customWidth="1"/>
    <col min="5634" max="5634" width="35.7109375" style="22" customWidth="1"/>
    <col min="5635" max="5635" width="13.140625" style="22" customWidth="1"/>
    <col min="5636" max="5636" width="16.28515625" style="22" customWidth="1"/>
    <col min="5637" max="5637" width="17.42578125" style="22" customWidth="1"/>
    <col min="5638" max="5638" width="16.28515625" style="22" customWidth="1"/>
    <col min="5639" max="5639" width="11.28515625" style="22" customWidth="1"/>
    <col min="5640" max="5642" width="17.7109375" style="22" customWidth="1"/>
    <col min="5643" max="5643" width="13" style="22" customWidth="1"/>
    <col min="5644" max="5646" width="16.7109375" style="22" customWidth="1"/>
    <col min="5647" max="5647" width="11.42578125" style="22" customWidth="1"/>
    <col min="5648" max="5648" width="20.5703125" style="22" customWidth="1"/>
    <col min="5649" max="5649" width="21.42578125" style="22" customWidth="1"/>
    <col min="5650" max="5650" width="21.7109375" style="22" customWidth="1"/>
    <col min="5651" max="5863" width="8.85546875" style="22"/>
    <col min="5864" max="5864" width="37.28515625" style="22" customWidth="1"/>
    <col min="5865" max="5867" width="8.85546875" style="22"/>
    <col min="5868" max="5873" width="9.28515625" style="22" customWidth="1"/>
    <col min="5874" max="5888" width="8.85546875" style="22"/>
    <col min="5889" max="5889" width="35.42578125" style="22" customWidth="1"/>
    <col min="5890" max="5890" width="35.7109375" style="22" customWidth="1"/>
    <col min="5891" max="5891" width="13.140625" style="22" customWidth="1"/>
    <col min="5892" max="5892" width="16.28515625" style="22" customWidth="1"/>
    <col min="5893" max="5893" width="17.42578125" style="22" customWidth="1"/>
    <col min="5894" max="5894" width="16.28515625" style="22" customWidth="1"/>
    <col min="5895" max="5895" width="11.28515625" style="22" customWidth="1"/>
    <col min="5896" max="5898" width="17.7109375" style="22" customWidth="1"/>
    <col min="5899" max="5899" width="13" style="22" customWidth="1"/>
    <col min="5900" max="5902" width="16.7109375" style="22" customWidth="1"/>
    <col min="5903" max="5903" width="11.42578125" style="22" customWidth="1"/>
    <col min="5904" max="5904" width="20.5703125" style="22" customWidth="1"/>
    <col min="5905" max="5905" width="21.42578125" style="22" customWidth="1"/>
    <col min="5906" max="5906" width="21.7109375" style="22" customWidth="1"/>
    <col min="5907" max="6119" width="8.85546875" style="22"/>
    <col min="6120" max="6120" width="37.28515625" style="22" customWidth="1"/>
    <col min="6121" max="6123" width="8.85546875" style="22"/>
    <col min="6124" max="6129" width="9.28515625" style="22" customWidth="1"/>
    <col min="6130" max="6144" width="8.85546875" style="22"/>
    <col min="6145" max="6145" width="35.42578125" style="22" customWidth="1"/>
    <col min="6146" max="6146" width="35.7109375" style="22" customWidth="1"/>
    <col min="6147" max="6147" width="13.140625" style="22" customWidth="1"/>
    <col min="6148" max="6148" width="16.28515625" style="22" customWidth="1"/>
    <col min="6149" max="6149" width="17.42578125" style="22" customWidth="1"/>
    <col min="6150" max="6150" width="16.28515625" style="22" customWidth="1"/>
    <col min="6151" max="6151" width="11.28515625" style="22" customWidth="1"/>
    <col min="6152" max="6154" width="17.7109375" style="22" customWidth="1"/>
    <col min="6155" max="6155" width="13" style="22" customWidth="1"/>
    <col min="6156" max="6158" width="16.7109375" style="22" customWidth="1"/>
    <col min="6159" max="6159" width="11.42578125" style="22" customWidth="1"/>
    <col min="6160" max="6160" width="20.5703125" style="22" customWidth="1"/>
    <col min="6161" max="6161" width="21.42578125" style="22" customWidth="1"/>
    <col min="6162" max="6162" width="21.7109375" style="22" customWidth="1"/>
    <col min="6163" max="6375" width="8.85546875" style="22"/>
    <col min="6376" max="6376" width="37.28515625" style="22" customWidth="1"/>
    <col min="6377" max="6379" width="8.85546875" style="22"/>
    <col min="6380" max="6385" width="9.28515625" style="22" customWidth="1"/>
    <col min="6386" max="6400" width="8.85546875" style="22"/>
    <col min="6401" max="6401" width="35.42578125" style="22" customWidth="1"/>
    <col min="6402" max="6402" width="35.7109375" style="22" customWidth="1"/>
    <col min="6403" max="6403" width="13.140625" style="22" customWidth="1"/>
    <col min="6404" max="6404" width="16.28515625" style="22" customWidth="1"/>
    <col min="6405" max="6405" width="17.42578125" style="22" customWidth="1"/>
    <col min="6406" max="6406" width="16.28515625" style="22" customWidth="1"/>
    <col min="6407" max="6407" width="11.28515625" style="22" customWidth="1"/>
    <col min="6408" max="6410" width="17.7109375" style="22" customWidth="1"/>
    <col min="6411" max="6411" width="13" style="22" customWidth="1"/>
    <col min="6412" max="6414" width="16.7109375" style="22" customWidth="1"/>
    <col min="6415" max="6415" width="11.42578125" style="22" customWidth="1"/>
    <col min="6416" max="6416" width="20.5703125" style="22" customWidth="1"/>
    <col min="6417" max="6417" width="21.42578125" style="22" customWidth="1"/>
    <col min="6418" max="6418" width="21.7109375" style="22" customWidth="1"/>
    <col min="6419" max="6631" width="8.85546875" style="22"/>
    <col min="6632" max="6632" width="37.28515625" style="22" customWidth="1"/>
    <col min="6633" max="6635" width="8.85546875" style="22"/>
    <col min="6636" max="6641" width="9.28515625" style="22" customWidth="1"/>
    <col min="6642" max="6656" width="8.85546875" style="22"/>
    <col min="6657" max="6657" width="35.42578125" style="22" customWidth="1"/>
    <col min="6658" max="6658" width="35.7109375" style="22" customWidth="1"/>
    <col min="6659" max="6659" width="13.140625" style="22" customWidth="1"/>
    <col min="6660" max="6660" width="16.28515625" style="22" customWidth="1"/>
    <col min="6661" max="6661" width="17.42578125" style="22" customWidth="1"/>
    <col min="6662" max="6662" width="16.28515625" style="22" customWidth="1"/>
    <col min="6663" max="6663" width="11.28515625" style="22" customWidth="1"/>
    <col min="6664" max="6666" width="17.7109375" style="22" customWidth="1"/>
    <col min="6667" max="6667" width="13" style="22" customWidth="1"/>
    <col min="6668" max="6670" width="16.7109375" style="22" customWidth="1"/>
    <col min="6671" max="6671" width="11.42578125" style="22" customWidth="1"/>
    <col min="6672" max="6672" width="20.5703125" style="22" customWidth="1"/>
    <col min="6673" max="6673" width="21.42578125" style="22" customWidth="1"/>
    <col min="6674" max="6674" width="21.7109375" style="22" customWidth="1"/>
    <col min="6675" max="6887" width="8.85546875" style="22"/>
    <col min="6888" max="6888" width="37.28515625" style="22" customWidth="1"/>
    <col min="6889" max="6891" width="8.85546875" style="22"/>
    <col min="6892" max="6897" width="9.28515625" style="22" customWidth="1"/>
    <col min="6898" max="6912" width="8.85546875" style="22"/>
    <col min="6913" max="6913" width="35.42578125" style="22" customWidth="1"/>
    <col min="6914" max="6914" width="35.7109375" style="22" customWidth="1"/>
    <col min="6915" max="6915" width="13.140625" style="22" customWidth="1"/>
    <col min="6916" max="6916" width="16.28515625" style="22" customWidth="1"/>
    <col min="6917" max="6917" width="17.42578125" style="22" customWidth="1"/>
    <col min="6918" max="6918" width="16.28515625" style="22" customWidth="1"/>
    <col min="6919" max="6919" width="11.28515625" style="22" customWidth="1"/>
    <col min="6920" max="6922" width="17.7109375" style="22" customWidth="1"/>
    <col min="6923" max="6923" width="13" style="22" customWidth="1"/>
    <col min="6924" max="6926" width="16.7109375" style="22" customWidth="1"/>
    <col min="6927" max="6927" width="11.42578125" style="22" customWidth="1"/>
    <col min="6928" max="6928" width="20.5703125" style="22" customWidth="1"/>
    <col min="6929" max="6929" width="21.42578125" style="22" customWidth="1"/>
    <col min="6930" max="6930" width="21.7109375" style="22" customWidth="1"/>
    <col min="6931" max="7143" width="8.85546875" style="22"/>
    <col min="7144" max="7144" width="37.28515625" style="22" customWidth="1"/>
    <col min="7145" max="7147" width="8.85546875" style="22"/>
    <col min="7148" max="7153" width="9.28515625" style="22" customWidth="1"/>
    <col min="7154" max="7168" width="8.85546875" style="22"/>
    <col min="7169" max="7169" width="35.42578125" style="22" customWidth="1"/>
    <col min="7170" max="7170" width="35.7109375" style="22" customWidth="1"/>
    <col min="7171" max="7171" width="13.140625" style="22" customWidth="1"/>
    <col min="7172" max="7172" width="16.28515625" style="22" customWidth="1"/>
    <col min="7173" max="7173" width="17.42578125" style="22" customWidth="1"/>
    <col min="7174" max="7174" width="16.28515625" style="22" customWidth="1"/>
    <col min="7175" max="7175" width="11.28515625" style="22" customWidth="1"/>
    <col min="7176" max="7178" width="17.7109375" style="22" customWidth="1"/>
    <col min="7179" max="7179" width="13" style="22" customWidth="1"/>
    <col min="7180" max="7182" width="16.7109375" style="22" customWidth="1"/>
    <col min="7183" max="7183" width="11.42578125" style="22" customWidth="1"/>
    <col min="7184" max="7184" width="20.5703125" style="22" customWidth="1"/>
    <col min="7185" max="7185" width="21.42578125" style="22" customWidth="1"/>
    <col min="7186" max="7186" width="21.7109375" style="22" customWidth="1"/>
    <col min="7187" max="7399" width="8.85546875" style="22"/>
    <col min="7400" max="7400" width="37.28515625" style="22" customWidth="1"/>
    <col min="7401" max="7403" width="8.85546875" style="22"/>
    <col min="7404" max="7409" width="9.28515625" style="22" customWidth="1"/>
    <col min="7410" max="7424" width="8.85546875" style="22"/>
    <col min="7425" max="7425" width="35.42578125" style="22" customWidth="1"/>
    <col min="7426" max="7426" width="35.7109375" style="22" customWidth="1"/>
    <col min="7427" max="7427" width="13.140625" style="22" customWidth="1"/>
    <col min="7428" max="7428" width="16.28515625" style="22" customWidth="1"/>
    <col min="7429" max="7429" width="17.42578125" style="22" customWidth="1"/>
    <col min="7430" max="7430" width="16.28515625" style="22" customWidth="1"/>
    <col min="7431" max="7431" width="11.28515625" style="22" customWidth="1"/>
    <col min="7432" max="7434" width="17.7109375" style="22" customWidth="1"/>
    <col min="7435" max="7435" width="13" style="22" customWidth="1"/>
    <col min="7436" max="7438" width="16.7109375" style="22" customWidth="1"/>
    <col min="7439" max="7439" width="11.42578125" style="22" customWidth="1"/>
    <col min="7440" max="7440" width="20.5703125" style="22" customWidth="1"/>
    <col min="7441" max="7441" width="21.42578125" style="22" customWidth="1"/>
    <col min="7442" max="7442" width="21.7109375" style="22" customWidth="1"/>
    <col min="7443" max="7655" width="8.85546875" style="22"/>
    <col min="7656" max="7656" width="37.28515625" style="22" customWidth="1"/>
    <col min="7657" max="7659" width="8.85546875" style="22"/>
    <col min="7660" max="7665" width="9.28515625" style="22" customWidth="1"/>
    <col min="7666" max="7680" width="8.85546875" style="22"/>
    <col min="7681" max="7681" width="35.42578125" style="22" customWidth="1"/>
    <col min="7682" max="7682" width="35.7109375" style="22" customWidth="1"/>
    <col min="7683" max="7683" width="13.140625" style="22" customWidth="1"/>
    <col min="7684" max="7684" width="16.28515625" style="22" customWidth="1"/>
    <col min="7685" max="7685" width="17.42578125" style="22" customWidth="1"/>
    <col min="7686" max="7686" width="16.28515625" style="22" customWidth="1"/>
    <col min="7687" max="7687" width="11.28515625" style="22" customWidth="1"/>
    <col min="7688" max="7690" width="17.7109375" style="22" customWidth="1"/>
    <col min="7691" max="7691" width="13" style="22" customWidth="1"/>
    <col min="7692" max="7694" width="16.7109375" style="22" customWidth="1"/>
    <col min="7695" max="7695" width="11.42578125" style="22" customWidth="1"/>
    <col min="7696" max="7696" width="20.5703125" style="22" customWidth="1"/>
    <col min="7697" max="7697" width="21.42578125" style="22" customWidth="1"/>
    <col min="7698" max="7698" width="21.7109375" style="22" customWidth="1"/>
    <col min="7699" max="7911" width="8.85546875" style="22"/>
    <col min="7912" max="7912" width="37.28515625" style="22" customWidth="1"/>
    <col min="7913" max="7915" width="8.85546875" style="22"/>
    <col min="7916" max="7921" width="9.28515625" style="22" customWidth="1"/>
    <col min="7922" max="7936" width="8.85546875" style="22"/>
    <col min="7937" max="7937" width="35.42578125" style="22" customWidth="1"/>
    <col min="7938" max="7938" width="35.7109375" style="22" customWidth="1"/>
    <col min="7939" max="7939" width="13.140625" style="22" customWidth="1"/>
    <col min="7940" max="7940" width="16.28515625" style="22" customWidth="1"/>
    <col min="7941" max="7941" width="17.42578125" style="22" customWidth="1"/>
    <col min="7942" max="7942" width="16.28515625" style="22" customWidth="1"/>
    <col min="7943" max="7943" width="11.28515625" style="22" customWidth="1"/>
    <col min="7944" max="7946" width="17.7109375" style="22" customWidth="1"/>
    <col min="7947" max="7947" width="13" style="22" customWidth="1"/>
    <col min="7948" max="7950" width="16.7109375" style="22" customWidth="1"/>
    <col min="7951" max="7951" width="11.42578125" style="22" customWidth="1"/>
    <col min="7952" max="7952" width="20.5703125" style="22" customWidth="1"/>
    <col min="7953" max="7953" width="21.42578125" style="22" customWidth="1"/>
    <col min="7954" max="7954" width="21.7109375" style="22" customWidth="1"/>
    <col min="7955" max="8167" width="8.85546875" style="22"/>
    <col min="8168" max="8168" width="37.28515625" style="22" customWidth="1"/>
    <col min="8169" max="8171" width="8.85546875" style="22"/>
    <col min="8172" max="8177" width="9.28515625" style="22" customWidth="1"/>
    <col min="8178" max="8192" width="8.85546875" style="22"/>
    <col min="8193" max="8193" width="35.42578125" style="22" customWidth="1"/>
    <col min="8194" max="8194" width="35.7109375" style="22" customWidth="1"/>
    <col min="8195" max="8195" width="13.140625" style="22" customWidth="1"/>
    <col min="8196" max="8196" width="16.28515625" style="22" customWidth="1"/>
    <col min="8197" max="8197" width="17.42578125" style="22" customWidth="1"/>
    <col min="8198" max="8198" width="16.28515625" style="22" customWidth="1"/>
    <col min="8199" max="8199" width="11.28515625" style="22" customWidth="1"/>
    <col min="8200" max="8202" width="17.7109375" style="22" customWidth="1"/>
    <col min="8203" max="8203" width="13" style="22" customWidth="1"/>
    <col min="8204" max="8206" width="16.7109375" style="22" customWidth="1"/>
    <col min="8207" max="8207" width="11.42578125" style="22" customWidth="1"/>
    <col min="8208" max="8208" width="20.5703125" style="22" customWidth="1"/>
    <col min="8209" max="8209" width="21.42578125" style="22" customWidth="1"/>
    <col min="8210" max="8210" width="21.7109375" style="22" customWidth="1"/>
    <col min="8211" max="8423" width="8.85546875" style="22"/>
    <col min="8424" max="8424" width="37.28515625" style="22" customWidth="1"/>
    <col min="8425" max="8427" width="8.85546875" style="22"/>
    <col min="8428" max="8433" width="9.28515625" style="22" customWidth="1"/>
    <col min="8434" max="8448" width="8.85546875" style="22"/>
    <col min="8449" max="8449" width="35.42578125" style="22" customWidth="1"/>
    <col min="8450" max="8450" width="35.7109375" style="22" customWidth="1"/>
    <col min="8451" max="8451" width="13.140625" style="22" customWidth="1"/>
    <col min="8452" max="8452" width="16.28515625" style="22" customWidth="1"/>
    <col min="8453" max="8453" width="17.42578125" style="22" customWidth="1"/>
    <col min="8454" max="8454" width="16.28515625" style="22" customWidth="1"/>
    <col min="8455" max="8455" width="11.28515625" style="22" customWidth="1"/>
    <col min="8456" max="8458" width="17.7109375" style="22" customWidth="1"/>
    <col min="8459" max="8459" width="13" style="22" customWidth="1"/>
    <col min="8460" max="8462" width="16.7109375" style="22" customWidth="1"/>
    <col min="8463" max="8463" width="11.42578125" style="22" customWidth="1"/>
    <col min="8464" max="8464" width="20.5703125" style="22" customWidth="1"/>
    <col min="8465" max="8465" width="21.42578125" style="22" customWidth="1"/>
    <col min="8466" max="8466" width="21.7109375" style="22" customWidth="1"/>
    <col min="8467" max="8679" width="8.85546875" style="22"/>
    <col min="8680" max="8680" width="37.28515625" style="22" customWidth="1"/>
    <col min="8681" max="8683" width="8.85546875" style="22"/>
    <col min="8684" max="8689" width="9.28515625" style="22" customWidth="1"/>
    <col min="8690" max="8704" width="8.85546875" style="22"/>
    <col min="8705" max="8705" width="35.42578125" style="22" customWidth="1"/>
    <col min="8706" max="8706" width="35.7109375" style="22" customWidth="1"/>
    <col min="8707" max="8707" width="13.140625" style="22" customWidth="1"/>
    <col min="8708" max="8708" width="16.28515625" style="22" customWidth="1"/>
    <col min="8709" max="8709" width="17.42578125" style="22" customWidth="1"/>
    <col min="8710" max="8710" width="16.28515625" style="22" customWidth="1"/>
    <col min="8711" max="8711" width="11.28515625" style="22" customWidth="1"/>
    <col min="8712" max="8714" width="17.7109375" style="22" customWidth="1"/>
    <col min="8715" max="8715" width="13" style="22" customWidth="1"/>
    <col min="8716" max="8718" width="16.7109375" style="22" customWidth="1"/>
    <col min="8719" max="8719" width="11.42578125" style="22" customWidth="1"/>
    <col min="8720" max="8720" width="20.5703125" style="22" customWidth="1"/>
    <col min="8721" max="8721" width="21.42578125" style="22" customWidth="1"/>
    <col min="8722" max="8722" width="21.7109375" style="22" customWidth="1"/>
    <col min="8723" max="8935" width="8.85546875" style="22"/>
    <col min="8936" max="8936" width="37.28515625" style="22" customWidth="1"/>
    <col min="8937" max="8939" width="8.85546875" style="22"/>
    <col min="8940" max="8945" width="9.28515625" style="22" customWidth="1"/>
    <col min="8946" max="8960" width="8.85546875" style="22"/>
    <col min="8961" max="8961" width="35.42578125" style="22" customWidth="1"/>
    <col min="8962" max="8962" width="35.7109375" style="22" customWidth="1"/>
    <col min="8963" max="8963" width="13.140625" style="22" customWidth="1"/>
    <col min="8964" max="8964" width="16.28515625" style="22" customWidth="1"/>
    <col min="8965" max="8965" width="17.42578125" style="22" customWidth="1"/>
    <col min="8966" max="8966" width="16.28515625" style="22" customWidth="1"/>
    <col min="8967" max="8967" width="11.28515625" style="22" customWidth="1"/>
    <col min="8968" max="8970" width="17.7109375" style="22" customWidth="1"/>
    <col min="8971" max="8971" width="13" style="22" customWidth="1"/>
    <col min="8972" max="8974" width="16.7109375" style="22" customWidth="1"/>
    <col min="8975" max="8975" width="11.42578125" style="22" customWidth="1"/>
    <col min="8976" max="8976" width="20.5703125" style="22" customWidth="1"/>
    <col min="8977" max="8977" width="21.42578125" style="22" customWidth="1"/>
    <col min="8978" max="8978" width="21.7109375" style="22" customWidth="1"/>
    <col min="8979" max="9191" width="8.85546875" style="22"/>
    <col min="9192" max="9192" width="37.28515625" style="22" customWidth="1"/>
    <col min="9193" max="9195" width="8.85546875" style="22"/>
    <col min="9196" max="9201" width="9.28515625" style="22" customWidth="1"/>
    <col min="9202" max="9216" width="8.85546875" style="22"/>
    <col min="9217" max="9217" width="35.42578125" style="22" customWidth="1"/>
    <col min="9218" max="9218" width="35.7109375" style="22" customWidth="1"/>
    <col min="9219" max="9219" width="13.140625" style="22" customWidth="1"/>
    <col min="9220" max="9220" width="16.28515625" style="22" customWidth="1"/>
    <col min="9221" max="9221" width="17.42578125" style="22" customWidth="1"/>
    <col min="9222" max="9222" width="16.28515625" style="22" customWidth="1"/>
    <col min="9223" max="9223" width="11.28515625" style="22" customWidth="1"/>
    <col min="9224" max="9226" width="17.7109375" style="22" customWidth="1"/>
    <col min="9227" max="9227" width="13" style="22" customWidth="1"/>
    <col min="9228" max="9230" width="16.7109375" style="22" customWidth="1"/>
    <col min="9231" max="9231" width="11.42578125" style="22" customWidth="1"/>
    <col min="9232" max="9232" width="20.5703125" style="22" customWidth="1"/>
    <col min="9233" max="9233" width="21.42578125" style="22" customWidth="1"/>
    <col min="9234" max="9234" width="21.7109375" style="22" customWidth="1"/>
    <col min="9235" max="9447" width="8.85546875" style="22"/>
    <col min="9448" max="9448" width="37.28515625" style="22" customWidth="1"/>
    <col min="9449" max="9451" width="8.85546875" style="22"/>
    <col min="9452" max="9457" width="9.28515625" style="22" customWidth="1"/>
    <col min="9458" max="9472" width="8.85546875" style="22"/>
    <col min="9473" max="9473" width="35.42578125" style="22" customWidth="1"/>
    <col min="9474" max="9474" width="35.7109375" style="22" customWidth="1"/>
    <col min="9475" max="9475" width="13.140625" style="22" customWidth="1"/>
    <col min="9476" max="9476" width="16.28515625" style="22" customWidth="1"/>
    <col min="9477" max="9477" width="17.42578125" style="22" customWidth="1"/>
    <col min="9478" max="9478" width="16.28515625" style="22" customWidth="1"/>
    <col min="9479" max="9479" width="11.28515625" style="22" customWidth="1"/>
    <col min="9480" max="9482" width="17.7109375" style="22" customWidth="1"/>
    <col min="9483" max="9483" width="13" style="22" customWidth="1"/>
    <col min="9484" max="9486" width="16.7109375" style="22" customWidth="1"/>
    <col min="9487" max="9487" width="11.42578125" style="22" customWidth="1"/>
    <col min="9488" max="9488" width="20.5703125" style="22" customWidth="1"/>
    <col min="9489" max="9489" width="21.42578125" style="22" customWidth="1"/>
    <col min="9490" max="9490" width="21.7109375" style="22" customWidth="1"/>
    <col min="9491" max="9703" width="8.85546875" style="22"/>
    <col min="9704" max="9704" width="37.28515625" style="22" customWidth="1"/>
    <col min="9705" max="9707" width="8.85546875" style="22"/>
    <col min="9708" max="9713" width="9.28515625" style="22" customWidth="1"/>
    <col min="9714" max="9728" width="8.85546875" style="22"/>
    <col min="9729" max="9729" width="35.42578125" style="22" customWidth="1"/>
    <col min="9730" max="9730" width="35.7109375" style="22" customWidth="1"/>
    <col min="9731" max="9731" width="13.140625" style="22" customWidth="1"/>
    <col min="9732" max="9732" width="16.28515625" style="22" customWidth="1"/>
    <col min="9733" max="9733" width="17.42578125" style="22" customWidth="1"/>
    <col min="9734" max="9734" width="16.28515625" style="22" customWidth="1"/>
    <col min="9735" max="9735" width="11.28515625" style="22" customWidth="1"/>
    <col min="9736" max="9738" width="17.7109375" style="22" customWidth="1"/>
    <col min="9739" max="9739" width="13" style="22" customWidth="1"/>
    <col min="9740" max="9742" width="16.7109375" style="22" customWidth="1"/>
    <col min="9743" max="9743" width="11.42578125" style="22" customWidth="1"/>
    <col min="9744" max="9744" width="20.5703125" style="22" customWidth="1"/>
    <col min="9745" max="9745" width="21.42578125" style="22" customWidth="1"/>
    <col min="9746" max="9746" width="21.7109375" style="22" customWidth="1"/>
    <col min="9747" max="9959" width="8.85546875" style="22"/>
    <col min="9960" max="9960" width="37.28515625" style="22" customWidth="1"/>
    <col min="9961" max="9963" width="8.85546875" style="22"/>
    <col min="9964" max="9969" width="9.28515625" style="22" customWidth="1"/>
    <col min="9970" max="9984" width="8.85546875" style="22"/>
    <col min="9985" max="9985" width="35.42578125" style="22" customWidth="1"/>
    <col min="9986" max="9986" width="35.7109375" style="22" customWidth="1"/>
    <col min="9987" max="9987" width="13.140625" style="22" customWidth="1"/>
    <col min="9988" max="9988" width="16.28515625" style="22" customWidth="1"/>
    <col min="9989" max="9989" width="17.42578125" style="22" customWidth="1"/>
    <col min="9990" max="9990" width="16.28515625" style="22" customWidth="1"/>
    <col min="9991" max="9991" width="11.28515625" style="22" customWidth="1"/>
    <col min="9992" max="9994" width="17.7109375" style="22" customWidth="1"/>
    <col min="9995" max="9995" width="13" style="22" customWidth="1"/>
    <col min="9996" max="9998" width="16.7109375" style="22" customWidth="1"/>
    <col min="9999" max="9999" width="11.42578125" style="22" customWidth="1"/>
    <col min="10000" max="10000" width="20.5703125" style="22" customWidth="1"/>
    <col min="10001" max="10001" width="21.42578125" style="22" customWidth="1"/>
    <col min="10002" max="10002" width="21.7109375" style="22" customWidth="1"/>
    <col min="10003" max="10215" width="8.85546875" style="22"/>
    <col min="10216" max="10216" width="37.28515625" style="22" customWidth="1"/>
    <col min="10217" max="10219" width="8.85546875" style="22"/>
    <col min="10220" max="10225" width="9.28515625" style="22" customWidth="1"/>
    <col min="10226" max="10240" width="8.85546875" style="22"/>
    <col min="10241" max="10241" width="35.42578125" style="22" customWidth="1"/>
    <col min="10242" max="10242" width="35.7109375" style="22" customWidth="1"/>
    <col min="10243" max="10243" width="13.140625" style="22" customWidth="1"/>
    <col min="10244" max="10244" width="16.28515625" style="22" customWidth="1"/>
    <col min="10245" max="10245" width="17.42578125" style="22" customWidth="1"/>
    <col min="10246" max="10246" width="16.28515625" style="22" customWidth="1"/>
    <col min="10247" max="10247" width="11.28515625" style="22" customWidth="1"/>
    <col min="10248" max="10250" width="17.7109375" style="22" customWidth="1"/>
    <col min="10251" max="10251" width="13" style="22" customWidth="1"/>
    <col min="10252" max="10254" width="16.7109375" style="22" customWidth="1"/>
    <col min="10255" max="10255" width="11.42578125" style="22" customWidth="1"/>
    <col min="10256" max="10256" width="20.5703125" style="22" customWidth="1"/>
    <col min="10257" max="10257" width="21.42578125" style="22" customWidth="1"/>
    <col min="10258" max="10258" width="21.7109375" style="22" customWidth="1"/>
    <col min="10259" max="10471" width="8.85546875" style="22"/>
    <col min="10472" max="10472" width="37.28515625" style="22" customWidth="1"/>
    <col min="10473" max="10475" width="8.85546875" style="22"/>
    <col min="10476" max="10481" width="9.28515625" style="22" customWidth="1"/>
    <col min="10482" max="10496" width="8.85546875" style="22"/>
    <col min="10497" max="10497" width="35.42578125" style="22" customWidth="1"/>
    <col min="10498" max="10498" width="35.7109375" style="22" customWidth="1"/>
    <col min="10499" max="10499" width="13.140625" style="22" customWidth="1"/>
    <col min="10500" max="10500" width="16.28515625" style="22" customWidth="1"/>
    <col min="10501" max="10501" width="17.42578125" style="22" customWidth="1"/>
    <col min="10502" max="10502" width="16.28515625" style="22" customWidth="1"/>
    <col min="10503" max="10503" width="11.28515625" style="22" customWidth="1"/>
    <col min="10504" max="10506" width="17.7109375" style="22" customWidth="1"/>
    <col min="10507" max="10507" width="13" style="22" customWidth="1"/>
    <col min="10508" max="10510" width="16.7109375" style="22" customWidth="1"/>
    <col min="10511" max="10511" width="11.42578125" style="22" customWidth="1"/>
    <col min="10512" max="10512" width="20.5703125" style="22" customWidth="1"/>
    <col min="10513" max="10513" width="21.42578125" style="22" customWidth="1"/>
    <col min="10514" max="10514" width="21.7109375" style="22" customWidth="1"/>
    <col min="10515" max="10727" width="8.85546875" style="22"/>
    <col min="10728" max="10728" width="37.28515625" style="22" customWidth="1"/>
    <col min="10729" max="10731" width="8.85546875" style="22"/>
    <col min="10732" max="10737" width="9.28515625" style="22" customWidth="1"/>
    <col min="10738" max="10752" width="8.85546875" style="22"/>
    <col min="10753" max="10753" width="35.42578125" style="22" customWidth="1"/>
    <col min="10754" max="10754" width="35.7109375" style="22" customWidth="1"/>
    <col min="10755" max="10755" width="13.140625" style="22" customWidth="1"/>
    <col min="10756" max="10756" width="16.28515625" style="22" customWidth="1"/>
    <col min="10757" max="10757" width="17.42578125" style="22" customWidth="1"/>
    <col min="10758" max="10758" width="16.28515625" style="22" customWidth="1"/>
    <col min="10759" max="10759" width="11.28515625" style="22" customWidth="1"/>
    <col min="10760" max="10762" width="17.7109375" style="22" customWidth="1"/>
    <col min="10763" max="10763" width="13" style="22" customWidth="1"/>
    <col min="10764" max="10766" width="16.7109375" style="22" customWidth="1"/>
    <col min="10767" max="10767" width="11.42578125" style="22" customWidth="1"/>
    <col min="10768" max="10768" width="20.5703125" style="22" customWidth="1"/>
    <col min="10769" max="10769" width="21.42578125" style="22" customWidth="1"/>
    <col min="10770" max="10770" width="21.7109375" style="22" customWidth="1"/>
    <col min="10771" max="10983" width="8.85546875" style="22"/>
    <col min="10984" max="10984" width="37.28515625" style="22" customWidth="1"/>
    <col min="10985" max="10987" width="8.85546875" style="22"/>
    <col min="10988" max="10993" width="9.28515625" style="22" customWidth="1"/>
    <col min="10994" max="11008" width="8.85546875" style="22"/>
    <col min="11009" max="11009" width="35.42578125" style="22" customWidth="1"/>
    <col min="11010" max="11010" width="35.7109375" style="22" customWidth="1"/>
    <col min="11011" max="11011" width="13.140625" style="22" customWidth="1"/>
    <col min="11012" max="11012" width="16.28515625" style="22" customWidth="1"/>
    <col min="11013" max="11013" width="17.42578125" style="22" customWidth="1"/>
    <col min="11014" max="11014" width="16.28515625" style="22" customWidth="1"/>
    <col min="11015" max="11015" width="11.28515625" style="22" customWidth="1"/>
    <col min="11016" max="11018" width="17.7109375" style="22" customWidth="1"/>
    <col min="11019" max="11019" width="13" style="22" customWidth="1"/>
    <col min="11020" max="11022" width="16.7109375" style="22" customWidth="1"/>
    <col min="11023" max="11023" width="11.42578125" style="22" customWidth="1"/>
    <col min="11024" max="11024" width="20.5703125" style="22" customWidth="1"/>
    <col min="11025" max="11025" width="21.42578125" style="22" customWidth="1"/>
    <col min="11026" max="11026" width="21.7109375" style="22" customWidth="1"/>
    <col min="11027" max="11239" width="8.85546875" style="22"/>
    <col min="11240" max="11240" width="37.28515625" style="22" customWidth="1"/>
    <col min="11241" max="11243" width="8.85546875" style="22"/>
    <col min="11244" max="11249" width="9.28515625" style="22" customWidth="1"/>
    <col min="11250" max="11264" width="8.85546875" style="22"/>
    <col min="11265" max="11265" width="35.42578125" style="22" customWidth="1"/>
    <col min="11266" max="11266" width="35.7109375" style="22" customWidth="1"/>
    <col min="11267" max="11267" width="13.140625" style="22" customWidth="1"/>
    <col min="11268" max="11268" width="16.28515625" style="22" customWidth="1"/>
    <col min="11269" max="11269" width="17.42578125" style="22" customWidth="1"/>
    <col min="11270" max="11270" width="16.28515625" style="22" customWidth="1"/>
    <col min="11271" max="11271" width="11.28515625" style="22" customWidth="1"/>
    <col min="11272" max="11274" width="17.7109375" style="22" customWidth="1"/>
    <col min="11275" max="11275" width="13" style="22" customWidth="1"/>
    <col min="11276" max="11278" width="16.7109375" style="22" customWidth="1"/>
    <col min="11279" max="11279" width="11.42578125" style="22" customWidth="1"/>
    <col min="11280" max="11280" width="20.5703125" style="22" customWidth="1"/>
    <col min="11281" max="11281" width="21.42578125" style="22" customWidth="1"/>
    <col min="11282" max="11282" width="21.7109375" style="22" customWidth="1"/>
    <col min="11283" max="11495" width="8.85546875" style="22"/>
    <col min="11496" max="11496" width="37.28515625" style="22" customWidth="1"/>
    <col min="11497" max="11499" width="8.85546875" style="22"/>
    <col min="11500" max="11505" width="9.28515625" style="22" customWidth="1"/>
    <col min="11506" max="11520" width="8.85546875" style="22"/>
    <col min="11521" max="11521" width="35.42578125" style="22" customWidth="1"/>
    <col min="11522" max="11522" width="35.7109375" style="22" customWidth="1"/>
    <col min="11523" max="11523" width="13.140625" style="22" customWidth="1"/>
    <col min="11524" max="11524" width="16.28515625" style="22" customWidth="1"/>
    <col min="11525" max="11525" width="17.42578125" style="22" customWidth="1"/>
    <col min="11526" max="11526" width="16.28515625" style="22" customWidth="1"/>
    <col min="11527" max="11527" width="11.28515625" style="22" customWidth="1"/>
    <col min="11528" max="11530" width="17.7109375" style="22" customWidth="1"/>
    <col min="11531" max="11531" width="13" style="22" customWidth="1"/>
    <col min="11532" max="11534" width="16.7109375" style="22" customWidth="1"/>
    <col min="11535" max="11535" width="11.42578125" style="22" customWidth="1"/>
    <col min="11536" max="11536" width="20.5703125" style="22" customWidth="1"/>
    <col min="11537" max="11537" width="21.42578125" style="22" customWidth="1"/>
    <col min="11538" max="11538" width="21.7109375" style="22" customWidth="1"/>
    <col min="11539" max="11751" width="8.85546875" style="22"/>
    <col min="11752" max="11752" width="37.28515625" style="22" customWidth="1"/>
    <col min="11753" max="11755" width="8.85546875" style="22"/>
    <col min="11756" max="11761" width="9.28515625" style="22" customWidth="1"/>
    <col min="11762" max="11776" width="8.85546875" style="22"/>
    <col min="11777" max="11777" width="35.42578125" style="22" customWidth="1"/>
    <col min="11778" max="11778" width="35.7109375" style="22" customWidth="1"/>
    <col min="11779" max="11779" width="13.140625" style="22" customWidth="1"/>
    <col min="11780" max="11780" width="16.28515625" style="22" customWidth="1"/>
    <col min="11781" max="11781" width="17.42578125" style="22" customWidth="1"/>
    <col min="11782" max="11782" width="16.28515625" style="22" customWidth="1"/>
    <col min="11783" max="11783" width="11.28515625" style="22" customWidth="1"/>
    <col min="11784" max="11786" width="17.7109375" style="22" customWidth="1"/>
    <col min="11787" max="11787" width="13" style="22" customWidth="1"/>
    <col min="11788" max="11790" width="16.7109375" style="22" customWidth="1"/>
    <col min="11791" max="11791" width="11.42578125" style="22" customWidth="1"/>
    <col min="11792" max="11792" width="20.5703125" style="22" customWidth="1"/>
    <col min="11793" max="11793" width="21.42578125" style="22" customWidth="1"/>
    <col min="11794" max="11794" width="21.7109375" style="22" customWidth="1"/>
    <col min="11795" max="12007" width="8.85546875" style="22"/>
    <col min="12008" max="12008" width="37.28515625" style="22" customWidth="1"/>
    <col min="12009" max="12011" width="8.85546875" style="22"/>
    <col min="12012" max="12017" width="9.28515625" style="22" customWidth="1"/>
    <col min="12018" max="12032" width="8.85546875" style="22"/>
    <col min="12033" max="12033" width="35.42578125" style="22" customWidth="1"/>
    <col min="12034" max="12034" width="35.7109375" style="22" customWidth="1"/>
    <col min="12035" max="12035" width="13.140625" style="22" customWidth="1"/>
    <col min="12036" max="12036" width="16.28515625" style="22" customWidth="1"/>
    <col min="12037" max="12037" width="17.42578125" style="22" customWidth="1"/>
    <col min="12038" max="12038" width="16.28515625" style="22" customWidth="1"/>
    <col min="12039" max="12039" width="11.28515625" style="22" customWidth="1"/>
    <col min="12040" max="12042" width="17.7109375" style="22" customWidth="1"/>
    <col min="12043" max="12043" width="13" style="22" customWidth="1"/>
    <col min="12044" max="12046" width="16.7109375" style="22" customWidth="1"/>
    <col min="12047" max="12047" width="11.42578125" style="22" customWidth="1"/>
    <col min="12048" max="12048" width="20.5703125" style="22" customWidth="1"/>
    <col min="12049" max="12049" width="21.42578125" style="22" customWidth="1"/>
    <col min="12050" max="12050" width="21.7109375" style="22" customWidth="1"/>
    <col min="12051" max="12263" width="8.85546875" style="22"/>
    <col min="12264" max="12264" width="37.28515625" style="22" customWidth="1"/>
    <col min="12265" max="12267" width="8.85546875" style="22"/>
    <col min="12268" max="12273" width="9.28515625" style="22" customWidth="1"/>
    <col min="12274" max="12288" width="8.85546875" style="22"/>
    <col min="12289" max="12289" width="35.42578125" style="22" customWidth="1"/>
    <col min="12290" max="12290" width="35.7109375" style="22" customWidth="1"/>
    <col min="12291" max="12291" width="13.140625" style="22" customWidth="1"/>
    <col min="12292" max="12292" width="16.28515625" style="22" customWidth="1"/>
    <col min="12293" max="12293" width="17.42578125" style="22" customWidth="1"/>
    <col min="12294" max="12294" width="16.28515625" style="22" customWidth="1"/>
    <col min="12295" max="12295" width="11.28515625" style="22" customWidth="1"/>
    <col min="12296" max="12298" width="17.7109375" style="22" customWidth="1"/>
    <col min="12299" max="12299" width="13" style="22" customWidth="1"/>
    <col min="12300" max="12302" width="16.7109375" style="22" customWidth="1"/>
    <col min="12303" max="12303" width="11.42578125" style="22" customWidth="1"/>
    <col min="12304" max="12304" width="20.5703125" style="22" customWidth="1"/>
    <col min="12305" max="12305" width="21.42578125" style="22" customWidth="1"/>
    <col min="12306" max="12306" width="21.7109375" style="22" customWidth="1"/>
    <col min="12307" max="12519" width="8.85546875" style="22"/>
    <col min="12520" max="12520" width="37.28515625" style="22" customWidth="1"/>
    <col min="12521" max="12523" width="8.85546875" style="22"/>
    <col min="12524" max="12529" width="9.28515625" style="22" customWidth="1"/>
    <col min="12530" max="12544" width="8.85546875" style="22"/>
    <col min="12545" max="12545" width="35.42578125" style="22" customWidth="1"/>
    <col min="12546" max="12546" width="35.7109375" style="22" customWidth="1"/>
    <col min="12547" max="12547" width="13.140625" style="22" customWidth="1"/>
    <col min="12548" max="12548" width="16.28515625" style="22" customWidth="1"/>
    <col min="12549" max="12549" width="17.42578125" style="22" customWidth="1"/>
    <col min="12550" max="12550" width="16.28515625" style="22" customWidth="1"/>
    <col min="12551" max="12551" width="11.28515625" style="22" customWidth="1"/>
    <col min="12552" max="12554" width="17.7109375" style="22" customWidth="1"/>
    <col min="12555" max="12555" width="13" style="22" customWidth="1"/>
    <col min="12556" max="12558" width="16.7109375" style="22" customWidth="1"/>
    <col min="12559" max="12559" width="11.42578125" style="22" customWidth="1"/>
    <col min="12560" max="12560" width="20.5703125" style="22" customWidth="1"/>
    <col min="12561" max="12561" width="21.42578125" style="22" customWidth="1"/>
    <col min="12562" max="12562" width="21.7109375" style="22" customWidth="1"/>
    <col min="12563" max="12775" width="8.85546875" style="22"/>
    <col min="12776" max="12776" width="37.28515625" style="22" customWidth="1"/>
    <col min="12777" max="12779" width="8.85546875" style="22"/>
    <col min="12780" max="12785" width="9.28515625" style="22" customWidth="1"/>
    <col min="12786" max="12800" width="8.85546875" style="22"/>
    <col min="12801" max="12801" width="35.42578125" style="22" customWidth="1"/>
    <col min="12802" max="12802" width="35.7109375" style="22" customWidth="1"/>
    <col min="12803" max="12803" width="13.140625" style="22" customWidth="1"/>
    <col min="12804" max="12804" width="16.28515625" style="22" customWidth="1"/>
    <col min="12805" max="12805" width="17.42578125" style="22" customWidth="1"/>
    <col min="12806" max="12806" width="16.28515625" style="22" customWidth="1"/>
    <col min="12807" max="12807" width="11.28515625" style="22" customWidth="1"/>
    <col min="12808" max="12810" width="17.7109375" style="22" customWidth="1"/>
    <col min="12811" max="12811" width="13" style="22" customWidth="1"/>
    <col min="12812" max="12814" width="16.7109375" style="22" customWidth="1"/>
    <col min="12815" max="12815" width="11.42578125" style="22" customWidth="1"/>
    <col min="12816" max="12816" width="20.5703125" style="22" customWidth="1"/>
    <col min="12817" max="12817" width="21.42578125" style="22" customWidth="1"/>
    <col min="12818" max="12818" width="21.7109375" style="22" customWidth="1"/>
    <col min="12819" max="13031" width="8.85546875" style="22"/>
    <col min="13032" max="13032" width="37.28515625" style="22" customWidth="1"/>
    <col min="13033" max="13035" width="8.85546875" style="22"/>
    <col min="13036" max="13041" width="9.28515625" style="22" customWidth="1"/>
    <col min="13042" max="13056" width="8.85546875" style="22"/>
    <col min="13057" max="13057" width="35.42578125" style="22" customWidth="1"/>
    <col min="13058" max="13058" width="35.7109375" style="22" customWidth="1"/>
    <col min="13059" max="13059" width="13.140625" style="22" customWidth="1"/>
    <col min="13060" max="13060" width="16.28515625" style="22" customWidth="1"/>
    <col min="13061" max="13061" width="17.42578125" style="22" customWidth="1"/>
    <col min="13062" max="13062" width="16.28515625" style="22" customWidth="1"/>
    <col min="13063" max="13063" width="11.28515625" style="22" customWidth="1"/>
    <col min="13064" max="13066" width="17.7109375" style="22" customWidth="1"/>
    <col min="13067" max="13067" width="13" style="22" customWidth="1"/>
    <col min="13068" max="13070" width="16.7109375" style="22" customWidth="1"/>
    <col min="13071" max="13071" width="11.42578125" style="22" customWidth="1"/>
    <col min="13072" max="13072" width="20.5703125" style="22" customWidth="1"/>
    <col min="13073" max="13073" width="21.42578125" style="22" customWidth="1"/>
    <col min="13074" max="13074" width="21.7109375" style="22" customWidth="1"/>
    <col min="13075" max="13287" width="8.85546875" style="22"/>
    <col min="13288" max="13288" width="37.28515625" style="22" customWidth="1"/>
    <col min="13289" max="13291" width="8.85546875" style="22"/>
    <col min="13292" max="13297" width="9.28515625" style="22" customWidth="1"/>
    <col min="13298" max="13312" width="8.85546875" style="22"/>
    <col min="13313" max="13313" width="35.42578125" style="22" customWidth="1"/>
    <col min="13314" max="13314" width="35.7109375" style="22" customWidth="1"/>
    <col min="13315" max="13315" width="13.140625" style="22" customWidth="1"/>
    <col min="13316" max="13316" width="16.28515625" style="22" customWidth="1"/>
    <col min="13317" max="13317" width="17.42578125" style="22" customWidth="1"/>
    <col min="13318" max="13318" width="16.28515625" style="22" customWidth="1"/>
    <col min="13319" max="13319" width="11.28515625" style="22" customWidth="1"/>
    <col min="13320" max="13322" width="17.7109375" style="22" customWidth="1"/>
    <col min="13323" max="13323" width="13" style="22" customWidth="1"/>
    <col min="13324" max="13326" width="16.7109375" style="22" customWidth="1"/>
    <col min="13327" max="13327" width="11.42578125" style="22" customWidth="1"/>
    <col min="13328" max="13328" width="20.5703125" style="22" customWidth="1"/>
    <col min="13329" max="13329" width="21.42578125" style="22" customWidth="1"/>
    <col min="13330" max="13330" width="21.7109375" style="22" customWidth="1"/>
    <col min="13331" max="13543" width="8.85546875" style="22"/>
    <col min="13544" max="13544" width="37.28515625" style="22" customWidth="1"/>
    <col min="13545" max="13547" width="8.85546875" style="22"/>
    <col min="13548" max="13553" width="9.28515625" style="22" customWidth="1"/>
    <col min="13554" max="13568" width="8.85546875" style="22"/>
    <col min="13569" max="13569" width="35.42578125" style="22" customWidth="1"/>
    <col min="13570" max="13570" width="35.7109375" style="22" customWidth="1"/>
    <col min="13571" max="13571" width="13.140625" style="22" customWidth="1"/>
    <col min="13572" max="13572" width="16.28515625" style="22" customWidth="1"/>
    <col min="13573" max="13573" width="17.42578125" style="22" customWidth="1"/>
    <col min="13574" max="13574" width="16.28515625" style="22" customWidth="1"/>
    <col min="13575" max="13575" width="11.28515625" style="22" customWidth="1"/>
    <col min="13576" max="13578" width="17.7109375" style="22" customWidth="1"/>
    <col min="13579" max="13579" width="13" style="22" customWidth="1"/>
    <col min="13580" max="13582" width="16.7109375" style="22" customWidth="1"/>
    <col min="13583" max="13583" width="11.42578125" style="22" customWidth="1"/>
    <col min="13584" max="13584" width="20.5703125" style="22" customWidth="1"/>
    <col min="13585" max="13585" width="21.42578125" style="22" customWidth="1"/>
    <col min="13586" max="13586" width="21.7109375" style="22" customWidth="1"/>
    <col min="13587" max="13799" width="8.85546875" style="22"/>
    <col min="13800" max="13800" width="37.28515625" style="22" customWidth="1"/>
    <col min="13801" max="13803" width="8.85546875" style="22"/>
    <col min="13804" max="13809" width="9.28515625" style="22" customWidth="1"/>
    <col min="13810" max="13824" width="8.85546875" style="22"/>
    <col min="13825" max="13825" width="35.42578125" style="22" customWidth="1"/>
    <col min="13826" max="13826" width="35.7109375" style="22" customWidth="1"/>
    <col min="13827" max="13827" width="13.140625" style="22" customWidth="1"/>
    <col min="13828" max="13828" width="16.28515625" style="22" customWidth="1"/>
    <col min="13829" max="13829" width="17.42578125" style="22" customWidth="1"/>
    <col min="13830" max="13830" width="16.28515625" style="22" customWidth="1"/>
    <col min="13831" max="13831" width="11.28515625" style="22" customWidth="1"/>
    <col min="13832" max="13834" width="17.7109375" style="22" customWidth="1"/>
    <col min="13835" max="13835" width="13" style="22" customWidth="1"/>
    <col min="13836" max="13838" width="16.7109375" style="22" customWidth="1"/>
    <col min="13839" max="13839" width="11.42578125" style="22" customWidth="1"/>
    <col min="13840" max="13840" width="20.5703125" style="22" customWidth="1"/>
    <col min="13841" max="13841" width="21.42578125" style="22" customWidth="1"/>
    <col min="13842" max="13842" width="21.7109375" style="22" customWidth="1"/>
    <col min="13843" max="14055" width="8.85546875" style="22"/>
    <col min="14056" max="14056" width="37.28515625" style="22" customWidth="1"/>
    <col min="14057" max="14059" width="8.85546875" style="22"/>
    <col min="14060" max="14065" width="9.28515625" style="22" customWidth="1"/>
    <col min="14066" max="14080" width="8.85546875" style="22"/>
    <col min="14081" max="14081" width="35.42578125" style="22" customWidth="1"/>
    <col min="14082" max="14082" width="35.7109375" style="22" customWidth="1"/>
    <col min="14083" max="14083" width="13.140625" style="22" customWidth="1"/>
    <col min="14084" max="14084" width="16.28515625" style="22" customWidth="1"/>
    <col min="14085" max="14085" width="17.42578125" style="22" customWidth="1"/>
    <col min="14086" max="14086" width="16.28515625" style="22" customWidth="1"/>
    <col min="14087" max="14087" width="11.28515625" style="22" customWidth="1"/>
    <col min="14088" max="14090" width="17.7109375" style="22" customWidth="1"/>
    <col min="14091" max="14091" width="13" style="22" customWidth="1"/>
    <col min="14092" max="14094" width="16.7109375" style="22" customWidth="1"/>
    <col min="14095" max="14095" width="11.42578125" style="22" customWidth="1"/>
    <col min="14096" max="14096" width="20.5703125" style="22" customWidth="1"/>
    <col min="14097" max="14097" width="21.42578125" style="22" customWidth="1"/>
    <col min="14098" max="14098" width="21.7109375" style="22" customWidth="1"/>
    <col min="14099" max="14311" width="8.85546875" style="22"/>
    <col min="14312" max="14312" width="37.28515625" style="22" customWidth="1"/>
    <col min="14313" max="14315" width="8.85546875" style="22"/>
    <col min="14316" max="14321" width="9.28515625" style="22" customWidth="1"/>
    <col min="14322" max="14336" width="8.85546875" style="22"/>
    <col min="14337" max="14337" width="35.42578125" style="22" customWidth="1"/>
    <col min="14338" max="14338" width="35.7109375" style="22" customWidth="1"/>
    <col min="14339" max="14339" width="13.140625" style="22" customWidth="1"/>
    <col min="14340" max="14340" width="16.28515625" style="22" customWidth="1"/>
    <col min="14341" max="14341" width="17.42578125" style="22" customWidth="1"/>
    <col min="14342" max="14342" width="16.28515625" style="22" customWidth="1"/>
    <col min="14343" max="14343" width="11.28515625" style="22" customWidth="1"/>
    <col min="14344" max="14346" width="17.7109375" style="22" customWidth="1"/>
    <col min="14347" max="14347" width="13" style="22" customWidth="1"/>
    <col min="14348" max="14350" width="16.7109375" style="22" customWidth="1"/>
    <col min="14351" max="14351" width="11.42578125" style="22" customWidth="1"/>
    <col min="14352" max="14352" width="20.5703125" style="22" customWidth="1"/>
    <col min="14353" max="14353" width="21.42578125" style="22" customWidth="1"/>
    <col min="14354" max="14354" width="21.7109375" style="22" customWidth="1"/>
    <col min="14355" max="14567" width="8.85546875" style="22"/>
    <col min="14568" max="14568" width="37.28515625" style="22" customWidth="1"/>
    <col min="14569" max="14571" width="8.85546875" style="22"/>
    <col min="14572" max="14577" width="9.28515625" style="22" customWidth="1"/>
    <col min="14578" max="14592" width="8.85546875" style="22"/>
    <col min="14593" max="14593" width="35.42578125" style="22" customWidth="1"/>
    <col min="14594" max="14594" width="35.7109375" style="22" customWidth="1"/>
    <col min="14595" max="14595" width="13.140625" style="22" customWidth="1"/>
    <col min="14596" max="14596" width="16.28515625" style="22" customWidth="1"/>
    <col min="14597" max="14597" width="17.42578125" style="22" customWidth="1"/>
    <col min="14598" max="14598" width="16.28515625" style="22" customWidth="1"/>
    <col min="14599" max="14599" width="11.28515625" style="22" customWidth="1"/>
    <col min="14600" max="14602" width="17.7109375" style="22" customWidth="1"/>
    <col min="14603" max="14603" width="13" style="22" customWidth="1"/>
    <col min="14604" max="14606" width="16.7109375" style="22" customWidth="1"/>
    <col min="14607" max="14607" width="11.42578125" style="22" customWidth="1"/>
    <col min="14608" max="14608" width="20.5703125" style="22" customWidth="1"/>
    <col min="14609" max="14609" width="21.42578125" style="22" customWidth="1"/>
    <col min="14610" max="14610" width="21.7109375" style="22" customWidth="1"/>
    <col min="14611" max="14823" width="8.85546875" style="22"/>
    <col min="14824" max="14824" width="37.28515625" style="22" customWidth="1"/>
    <col min="14825" max="14827" width="8.85546875" style="22"/>
    <col min="14828" max="14833" width="9.28515625" style="22" customWidth="1"/>
    <col min="14834" max="14848" width="8.85546875" style="22"/>
    <col min="14849" max="14849" width="35.42578125" style="22" customWidth="1"/>
    <col min="14850" max="14850" width="35.7109375" style="22" customWidth="1"/>
    <col min="14851" max="14851" width="13.140625" style="22" customWidth="1"/>
    <col min="14852" max="14852" width="16.28515625" style="22" customWidth="1"/>
    <col min="14853" max="14853" width="17.42578125" style="22" customWidth="1"/>
    <col min="14854" max="14854" width="16.28515625" style="22" customWidth="1"/>
    <col min="14855" max="14855" width="11.28515625" style="22" customWidth="1"/>
    <col min="14856" max="14858" width="17.7109375" style="22" customWidth="1"/>
    <col min="14859" max="14859" width="13" style="22" customWidth="1"/>
    <col min="14860" max="14862" width="16.7109375" style="22" customWidth="1"/>
    <col min="14863" max="14863" width="11.42578125" style="22" customWidth="1"/>
    <col min="14864" max="14864" width="20.5703125" style="22" customWidth="1"/>
    <col min="14865" max="14865" width="21.42578125" style="22" customWidth="1"/>
    <col min="14866" max="14866" width="21.7109375" style="22" customWidth="1"/>
    <col min="14867" max="15079" width="8.85546875" style="22"/>
    <col min="15080" max="15080" width="37.28515625" style="22" customWidth="1"/>
    <col min="15081" max="15083" width="8.85546875" style="22"/>
    <col min="15084" max="15089" width="9.28515625" style="22" customWidth="1"/>
    <col min="15090" max="15104" width="8.85546875" style="22"/>
    <col min="15105" max="15105" width="35.42578125" style="22" customWidth="1"/>
    <col min="15106" max="15106" width="35.7109375" style="22" customWidth="1"/>
    <col min="15107" max="15107" width="13.140625" style="22" customWidth="1"/>
    <col min="15108" max="15108" width="16.28515625" style="22" customWidth="1"/>
    <col min="15109" max="15109" width="17.42578125" style="22" customWidth="1"/>
    <col min="15110" max="15110" width="16.28515625" style="22" customWidth="1"/>
    <col min="15111" max="15111" width="11.28515625" style="22" customWidth="1"/>
    <col min="15112" max="15114" width="17.7109375" style="22" customWidth="1"/>
    <col min="15115" max="15115" width="13" style="22" customWidth="1"/>
    <col min="15116" max="15118" width="16.7109375" style="22" customWidth="1"/>
    <col min="15119" max="15119" width="11.42578125" style="22" customWidth="1"/>
    <col min="15120" max="15120" width="20.5703125" style="22" customWidth="1"/>
    <col min="15121" max="15121" width="21.42578125" style="22" customWidth="1"/>
    <col min="15122" max="15122" width="21.7109375" style="22" customWidth="1"/>
    <col min="15123" max="15335" width="8.85546875" style="22"/>
    <col min="15336" max="15336" width="37.28515625" style="22" customWidth="1"/>
    <col min="15337" max="15339" width="8.85546875" style="22"/>
    <col min="15340" max="15345" width="9.28515625" style="22" customWidth="1"/>
    <col min="15346" max="15360" width="8.85546875" style="22"/>
    <col min="15361" max="15361" width="35.42578125" style="22" customWidth="1"/>
    <col min="15362" max="15362" width="35.7109375" style="22" customWidth="1"/>
    <col min="15363" max="15363" width="13.140625" style="22" customWidth="1"/>
    <col min="15364" max="15364" width="16.28515625" style="22" customWidth="1"/>
    <col min="15365" max="15365" width="17.42578125" style="22" customWidth="1"/>
    <col min="15366" max="15366" width="16.28515625" style="22" customWidth="1"/>
    <col min="15367" max="15367" width="11.28515625" style="22" customWidth="1"/>
    <col min="15368" max="15370" width="17.7109375" style="22" customWidth="1"/>
    <col min="15371" max="15371" width="13" style="22" customWidth="1"/>
    <col min="15372" max="15374" width="16.7109375" style="22" customWidth="1"/>
    <col min="15375" max="15375" width="11.42578125" style="22" customWidth="1"/>
    <col min="15376" max="15376" width="20.5703125" style="22" customWidth="1"/>
    <col min="15377" max="15377" width="21.42578125" style="22" customWidth="1"/>
    <col min="15378" max="15378" width="21.7109375" style="22" customWidth="1"/>
    <col min="15379" max="15591" width="8.85546875" style="22"/>
    <col min="15592" max="15592" width="37.28515625" style="22" customWidth="1"/>
    <col min="15593" max="15595" width="8.85546875" style="22"/>
    <col min="15596" max="15601" width="9.28515625" style="22" customWidth="1"/>
    <col min="15602" max="15616" width="8.85546875" style="22"/>
    <col min="15617" max="15617" width="35.42578125" style="22" customWidth="1"/>
    <col min="15618" max="15618" width="35.7109375" style="22" customWidth="1"/>
    <col min="15619" max="15619" width="13.140625" style="22" customWidth="1"/>
    <col min="15620" max="15620" width="16.28515625" style="22" customWidth="1"/>
    <col min="15621" max="15621" width="17.42578125" style="22" customWidth="1"/>
    <col min="15622" max="15622" width="16.28515625" style="22" customWidth="1"/>
    <col min="15623" max="15623" width="11.28515625" style="22" customWidth="1"/>
    <col min="15624" max="15626" width="17.7109375" style="22" customWidth="1"/>
    <col min="15627" max="15627" width="13" style="22" customWidth="1"/>
    <col min="15628" max="15630" width="16.7109375" style="22" customWidth="1"/>
    <col min="15631" max="15631" width="11.42578125" style="22" customWidth="1"/>
    <col min="15632" max="15632" width="20.5703125" style="22" customWidth="1"/>
    <col min="15633" max="15633" width="21.42578125" style="22" customWidth="1"/>
    <col min="15634" max="15634" width="21.7109375" style="22" customWidth="1"/>
    <col min="15635" max="15847" width="8.85546875" style="22"/>
    <col min="15848" max="15848" width="37.28515625" style="22" customWidth="1"/>
    <col min="15849" max="15851" width="8.85546875" style="22"/>
    <col min="15852" max="15857" width="9.28515625" style="22" customWidth="1"/>
    <col min="15858" max="15872" width="8.85546875" style="22"/>
    <col min="15873" max="15873" width="35.42578125" style="22" customWidth="1"/>
    <col min="15874" max="15874" width="35.7109375" style="22" customWidth="1"/>
    <col min="15875" max="15875" width="13.140625" style="22" customWidth="1"/>
    <col min="15876" max="15876" width="16.28515625" style="22" customWidth="1"/>
    <col min="15877" max="15877" width="17.42578125" style="22" customWidth="1"/>
    <col min="15878" max="15878" width="16.28515625" style="22" customWidth="1"/>
    <col min="15879" max="15879" width="11.28515625" style="22" customWidth="1"/>
    <col min="15880" max="15882" width="17.7109375" style="22" customWidth="1"/>
    <col min="15883" max="15883" width="13" style="22" customWidth="1"/>
    <col min="15884" max="15886" width="16.7109375" style="22" customWidth="1"/>
    <col min="15887" max="15887" width="11.42578125" style="22" customWidth="1"/>
    <col min="15888" max="15888" width="20.5703125" style="22" customWidth="1"/>
    <col min="15889" max="15889" width="21.42578125" style="22" customWidth="1"/>
    <col min="15890" max="15890" width="21.7109375" style="22" customWidth="1"/>
    <col min="15891" max="16103" width="8.85546875" style="22"/>
    <col min="16104" max="16104" width="37.28515625" style="22" customWidth="1"/>
    <col min="16105" max="16107" width="8.85546875" style="22"/>
    <col min="16108" max="16113" width="9.28515625" style="22" customWidth="1"/>
    <col min="16114" max="16128" width="8.85546875" style="22"/>
    <col min="16129" max="16129" width="35.42578125" style="22" customWidth="1"/>
    <col min="16130" max="16130" width="35.7109375" style="22" customWidth="1"/>
    <col min="16131" max="16131" width="13.140625" style="22" customWidth="1"/>
    <col min="16132" max="16132" width="16.28515625" style="22" customWidth="1"/>
    <col min="16133" max="16133" width="17.42578125" style="22" customWidth="1"/>
    <col min="16134" max="16134" width="16.28515625" style="22" customWidth="1"/>
    <col min="16135" max="16135" width="11.28515625" style="22" customWidth="1"/>
    <col min="16136" max="16138" width="17.7109375" style="22" customWidth="1"/>
    <col min="16139" max="16139" width="13" style="22" customWidth="1"/>
    <col min="16140" max="16142" width="16.7109375" style="22" customWidth="1"/>
    <col min="16143" max="16143" width="11.42578125" style="22" customWidth="1"/>
    <col min="16144" max="16144" width="20.5703125" style="22" customWidth="1"/>
    <col min="16145" max="16145" width="21.42578125" style="22" customWidth="1"/>
    <col min="16146" max="16146" width="21.7109375" style="22" customWidth="1"/>
    <col min="16147" max="16359" width="8.85546875" style="22"/>
    <col min="16360" max="16360" width="37.28515625" style="22" customWidth="1"/>
    <col min="16361" max="16363" width="8.85546875" style="22"/>
    <col min="16364" max="16369" width="9.28515625" style="22" customWidth="1"/>
    <col min="16370" max="16384" width="8.85546875" style="22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08"/>
      <c r="N1" s="108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8" ht="15.6" customHeight="1" thickBot="1">
      <c r="A3" s="2" t="s">
        <v>51</v>
      </c>
      <c r="B3" s="2" t="s">
        <v>67</v>
      </c>
      <c r="H3" s="22"/>
      <c r="I3" s="22"/>
      <c r="J3" s="22"/>
      <c r="K3" s="22"/>
      <c r="L3" s="22"/>
      <c r="M3" s="22"/>
      <c r="N3" s="22"/>
    </row>
    <row r="4" spans="1:18" ht="21" customHeight="1" thickBot="1">
      <c r="A4" s="165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42" customHeight="1" thickBot="1">
      <c r="A5" s="166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67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19.899999999999999" customHeight="1">
      <c r="A7" s="159" t="s">
        <v>3</v>
      </c>
      <c r="B7" s="45" t="s">
        <v>4</v>
      </c>
      <c r="C7" s="55">
        <f>G7+K7+O7</f>
        <v>0</v>
      </c>
      <c r="D7" s="56">
        <f>H7+L7+P7</f>
        <v>0</v>
      </c>
      <c r="E7" s="56">
        <f t="shared" ref="E7:F41" si="0">I7+M7+Q7</f>
        <v>0</v>
      </c>
      <c r="F7" s="57">
        <f t="shared" si="0"/>
        <v>0</v>
      </c>
      <c r="G7" s="48"/>
      <c r="H7" s="46"/>
      <c r="I7" s="46"/>
      <c r="J7" s="49"/>
      <c r="K7" s="48"/>
      <c r="L7" s="47"/>
      <c r="M7" s="47"/>
      <c r="N7" s="49"/>
      <c r="O7" s="69"/>
      <c r="P7" s="70"/>
      <c r="Q7" s="70"/>
      <c r="R7" s="71"/>
    </row>
    <row r="8" spans="1:18" ht="19.899999999999999" customHeight="1">
      <c r="A8" s="160"/>
      <c r="B8" s="19" t="s">
        <v>5</v>
      </c>
      <c r="C8" s="37">
        <f t="shared" ref="C8:D20" si="1">G8+K8+O8</f>
        <v>0</v>
      </c>
      <c r="D8" s="32">
        <f t="shared" si="1"/>
        <v>0</v>
      </c>
      <c r="E8" s="32">
        <f t="shared" si="0"/>
        <v>0</v>
      </c>
      <c r="F8" s="38">
        <f t="shared" si="0"/>
        <v>0</v>
      </c>
      <c r="G8" s="37"/>
      <c r="H8" s="32"/>
      <c r="I8" s="32"/>
      <c r="J8" s="38"/>
      <c r="K8" s="37"/>
      <c r="L8" s="33"/>
      <c r="M8" s="33"/>
      <c r="N8" s="38"/>
      <c r="O8" s="63"/>
      <c r="P8" s="72"/>
      <c r="Q8" s="72"/>
      <c r="R8" s="73"/>
    </row>
    <row r="9" spans="1:18" ht="49.9" customHeight="1">
      <c r="A9" s="161"/>
      <c r="B9" s="19" t="s">
        <v>56</v>
      </c>
      <c r="C9" s="37">
        <f t="shared" si="1"/>
        <v>200</v>
      </c>
      <c r="D9" s="32">
        <f t="shared" si="1"/>
        <v>0</v>
      </c>
      <c r="E9" s="32">
        <v>200</v>
      </c>
      <c r="F9" s="38">
        <f t="shared" si="0"/>
        <v>0</v>
      </c>
      <c r="G9" s="37"/>
      <c r="H9" s="32"/>
      <c r="I9" s="32"/>
      <c r="J9" s="38"/>
      <c r="K9" s="37"/>
      <c r="L9" s="33"/>
      <c r="M9" s="33"/>
      <c r="N9" s="38"/>
      <c r="O9" s="63">
        <v>200</v>
      </c>
      <c r="P9" s="72"/>
      <c r="Q9" s="72">
        <v>200</v>
      </c>
      <c r="R9" s="73"/>
    </row>
    <row r="10" spans="1:18" ht="19.899999999999999" customHeight="1">
      <c r="A10" s="14" t="s">
        <v>6</v>
      </c>
      <c r="B10" s="19" t="s">
        <v>7</v>
      </c>
      <c r="C10" s="37">
        <f t="shared" si="1"/>
        <v>0</v>
      </c>
      <c r="D10" s="32">
        <f t="shared" si="1"/>
        <v>0</v>
      </c>
      <c r="E10" s="32">
        <f t="shared" si="0"/>
        <v>0</v>
      </c>
      <c r="F10" s="38">
        <f t="shared" si="0"/>
        <v>0</v>
      </c>
      <c r="G10" s="37"/>
      <c r="H10" s="32"/>
      <c r="I10" s="32"/>
      <c r="J10" s="38"/>
      <c r="K10" s="37"/>
      <c r="L10" s="33"/>
      <c r="M10" s="33"/>
      <c r="N10" s="38"/>
      <c r="O10" s="63"/>
      <c r="P10" s="72"/>
      <c r="Q10" s="72"/>
      <c r="R10" s="73"/>
    </row>
    <row r="11" spans="1:18" ht="19.899999999999999" customHeight="1">
      <c r="A11" s="14" t="s">
        <v>8</v>
      </c>
      <c r="B11" s="19" t="s">
        <v>9</v>
      </c>
      <c r="C11" s="37">
        <f t="shared" si="1"/>
        <v>0</v>
      </c>
      <c r="D11" s="32">
        <f t="shared" si="1"/>
        <v>0</v>
      </c>
      <c r="E11" s="32">
        <f t="shared" si="0"/>
        <v>0</v>
      </c>
      <c r="F11" s="38">
        <f t="shared" si="0"/>
        <v>0</v>
      </c>
      <c r="G11" s="37"/>
      <c r="H11" s="32"/>
      <c r="I11" s="32"/>
      <c r="J11" s="38"/>
      <c r="K11" s="37"/>
      <c r="L11" s="33"/>
      <c r="M11" s="33"/>
      <c r="N11" s="38"/>
      <c r="O11" s="63"/>
      <c r="P11" s="72"/>
      <c r="Q11" s="72"/>
      <c r="R11" s="73"/>
    </row>
    <row r="12" spans="1:18" ht="19.899999999999999" customHeight="1">
      <c r="A12" s="14" t="s">
        <v>10</v>
      </c>
      <c r="B12" s="19" t="s">
        <v>11</v>
      </c>
      <c r="C12" s="37">
        <f t="shared" si="1"/>
        <v>0</v>
      </c>
      <c r="D12" s="32">
        <f t="shared" si="1"/>
        <v>0</v>
      </c>
      <c r="E12" s="32">
        <f t="shared" si="0"/>
        <v>0</v>
      </c>
      <c r="F12" s="38">
        <f t="shared" si="0"/>
        <v>0</v>
      </c>
      <c r="G12" s="37"/>
      <c r="H12" s="32"/>
      <c r="I12" s="32"/>
      <c r="J12" s="38"/>
      <c r="K12" s="37"/>
      <c r="L12" s="33"/>
      <c r="M12" s="33"/>
      <c r="N12" s="38"/>
      <c r="O12" s="63"/>
      <c r="P12" s="72"/>
      <c r="Q12" s="72"/>
      <c r="R12" s="73"/>
    </row>
    <row r="13" spans="1:18" ht="19.899999999999999" customHeight="1">
      <c r="A13" s="15" t="s">
        <v>12</v>
      </c>
      <c r="B13" s="19" t="s">
        <v>13</v>
      </c>
      <c r="C13" s="37">
        <f t="shared" si="1"/>
        <v>0</v>
      </c>
      <c r="D13" s="32">
        <f t="shared" si="1"/>
        <v>0</v>
      </c>
      <c r="E13" s="32">
        <f t="shared" si="0"/>
        <v>0</v>
      </c>
      <c r="F13" s="38">
        <f t="shared" si="0"/>
        <v>0</v>
      </c>
      <c r="G13" s="37"/>
      <c r="H13" s="32"/>
      <c r="I13" s="32"/>
      <c r="J13" s="38"/>
      <c r="K13" s="37"/>
      <c r="L13" s="33"/>
      <c r="M13" s="33"/>
      <c r="N13" s="38"/>
      <c r="O13" s="63"/>
      <c r="P13" s="72"/>
      <c r="Q13" s="72"/>
      <c r="R13" s="73"/>
    </row>
    <row r="14" spans="1:18" ht="16.149999999999999" customHeight="1">
      <c r="A14" s="14" t="s">
        <v>14</v>
      </c>
      <c r="B14" s="19" t="s">
        <v>57</v>
      </c>
      <c r="C14" s="37">
        <f t="shared" si="1"/>
        <v>0</v>
      </c>
      <c r="D14" s="32">
        <f t="shared" si="1"/>
        <v>0</v>
      </c>
      <c r="E14" s="32">
        <f t="shared" si="0"/>
        <v>0</v>
      </c>
      <c r="F14" s="38">
        <f t="shared" si="0"/>
        <v>0</v>
      </c>
      <c r="G14" s="37"/>
      <c r="H14" s="32"/>
      <c r="I14" s="32"/>
      <c r="J14" s="38"/>
      <c r="K14" s="37"/>
      <c r="L14" s="33"/>
      <c r="M14" s="33"/>
      <c r="N14" s="38"/>
      <c r="O14" s="63"/>
      <c r="P14" s="72"/>
      <c r="Q14" s="72"/>
      <c r="R14" s="73"/>
    </row>
    <row r="15" spans="1:18" ht="16.149999999999999" customHeight="1">
      <c r="A15" s="14" t="s">
        <v>80</v>
      </c>
      <c r="B15" s="19" t="s">
        <v>81</v>
      </c>
      <c r="C15" s="37">
        <f>G15+K15+O15</f>
        <v>0</v>
      </c>
      <c r="D15" s="32">
        <f>H15+L15+P15</f>
        <v>0</v>
      </c>
      <c r="E15" s="32">
        <f t="shared" si="0"/>
        <v>0</v>
      </c>
      <c r="F15" s="38">
        <f t="shared" si="0"/>
        <v>0</v>
      </c>
      <c r="G15" s="37"/>
      <c r="H15" s="32"/>
      <c r="I15" s="32"/>
      <c r="J15" s="38"/>
      <c r="K15" s="37"/>
      <c r="L15" s="33"/>
      <c r="M15" s="33"/>
      <c r="N15" s="38"/>
      <c r="O15" s="63"/>
      <c r="P15" s="72"/>
      <c r="Q15" s="72"/>
      <c r="R15" s="73"/>
    </row>
    <row r="16" spans="1:18" ht="16.149999999999999" customHeight="1">
      <c r="A16" s="14" t="s">
        <v>82</v>
      </c>
      <c r="B16" s="19" t="s">
        <v>83</v>
      </c>
      <c r="C16" s="37"/>
      <c r="D16" s="32"/>
      <c r="E16" s="32">
        <f t="shared" si="0"/>
        <v>0</v>
      </c>
      <c r="F16" s="38">
        <f t="shared" si="0"/>
        <v>0</v>
      </c>
      <c r="G16" s="37"/>
      <c r="H16" s="32"/>
      <c r="I16" s="32"/>
      <c r="J16" s="38"/>
      <c r="K16" s="37"/>
      <c r="L16" s="33"/>
      <c r="M16" s="33"/>
      <c r="N16" s="38"/>
      <c r="O16" s="63"/>
      <c r="P16" s="72"/>
      <c r="Q16" s="72"/>
      <c r="R16" s="73"/>
    </row>
    <row r="17" spans="1:18" ht="19.899999999999999" customHeight="1">
      <c r="A17" s="14" t="s">
        <v>15</v>
      </c>
      <c r="B17" s="19" t="s">
        <v>59</v>
      </c>
      <c r="C17" s="37">
        <f t="shared" si="1"/>
        <v>0</v>
      </c>
      <c r="D17" s="32">
        <f t="shared" si="1"/>
        <v>0</v>
      </c>
      <c r="E17" s="32">
        <f t="shared" si="0"/>
        <v>0</v>
      </c>
      <c r="F17" s="38">
        <f t="shared" si="0"/>
        <v>0</v>
      </c>
      <c r="G17" s="37"/>
      <c r="H17" s="32"/>
      <c r="I17" s="32"/>
      <c r="J17" s="38"/>
      <c r="K17" s="37"/>
      <c r="L17" s="33"/>
      <c r="M17" s="33"/>
      <c r="N17" s="38"/>
      <c r="O17" s="63"/>
      <c r="P17" s="72"/>
      <c r="Q17" s="72"/>
      <c r="R17" s="73"/>
    </row>
    <row r="18" spans="1:18" ht="19.899999999999999" customHeight="1">
      <c r="A18" s="14" t="s">
        <v>16</v>
      </c>
      <c r="B18" s="19" t="s">
        <v>60</v>
      </c>
      <c r="C18" s="37">
        <f t="shared" si="1"/>
        <v>0</v>
      </c>
      <c r="D18" s="32">
        <f t="shared" si="1"/>
        <v>0</v>
      </c>
      <c r="E18" s="32">
        <f t="shared" si="0"/>
        <v>0</v>
      </c>
      <c r="F18" s="38">
        <f t="shared" si="0"/>
        <v>0</v>
      </c>
      <c r="G18" s="37"/>
      <c r="H18" s="32"/>
      <c r="I18" s="32"/>
      <c r="J18" s="38"/>
      <c r="K18" s="37"/>
      <c r="L18" s="33"/>
      <c r="M18" s="33"/>
      <c r="N18" s="38"/>
      <c r="O18" s="63"/>
      <c r="P18" s="72"/>
      <c r="Q18" s="72"/>
      <c r="R18" s="73"/>
    </row>
    <row r="19" spans="1:18" ht="19.899999999999999" customHeight="1">
      <c r="A19" s="14" t="s">
        <v>53</v>
      </c>
      <c r="B19" s="19" t="s">
        <v>54</v>
      </c>
      <c r="C19" s="37">
        <f t="shared" si="1"/>
        <v>0</v>
      </c>
      <c r="D19" s="32">
        <f t="shared" si="1"/>
        <v>0</v>
      </c>
      <c r="E19" s="32">
        <f t="shared" si="0"/>
        <v>0</v>
      </c>
      <c r="F19" s="38">
        <f t="shared" si="0"/>
        <v>0</v>
      </c>
      <c r="G19" s="37"/>
      <c r="H19" s="32"/>
      <c r="I19" s="32"/>
      <c r="J19" s="38"/>
      <c r="K19" s="37"/>
      <c r="L19" s="33"/>
      <c r="M19" s="33"/>
      <c r="N19" s="38"/>
      <c r="O19" s="63"/>
      <c r="P19" s="72"/>
      <c r="Q19" s="72"/>
      <c r="R19" s="73"/>
    </row>
    <row r="20" spans="1:18" ht="19.899999999999999" customHeight="1">
      <c r="A20" s="14" t="s">
        <v>17</v>
      </c>
      <c r="B20" s="19" t="s">
        <v>18</v>
      </c>
      <c r="C20" s="37">
        <f t="shared" si="1"/>
        <v>0</v>
      </c>
      <c r="D20" s="32">
        <f t="shared" si="1"/>
        <v>0</v>
      </c>
      <c r="E20" s="32">
        <f t="shared" si="0"/>
        <v>0</v>
      </c>
      <c r="F20" s="38">
        <f t="shared" si="0"/>
        <v>0</v>
      </c>
      <c r="G20" s="37"/>
      <c r="H20" s="32"/>
      <c r="I20" s="32"/>
      <c r="J20" s="38"/>
      <c r="K20" s="37"/>
      <c r="L20" s="33"/>
      <c r="M20" s="33"/>
      <c r="N20" s="38"/>
      <c r="O20" s="63"/>
      <c r="P20" s="72"/>
      <c r="Q20" s="72"/>
      <c r="R20" s="73"/>
    </row>
    <row r="21" spans="1:18" ht="19.899999999999999" customHeight="1">
      <c r="A21" s="14" t="s">
        <v>19</v>
      </c>
      <c r="B21" s="19"/>
      <c r="C21" s="37">
        <f>SUM(C22:C24)</f>
        <v>0</v>
      </c>
      <c r="D21" s="32"/>
      <c r="E21" s="32">
        <f t="shared" si="0"/>
        <v>0</v>
      </c>
      <c r="F21" s="38">
        <f t="shared" si="0"/>
        <v>0</v>
      </c>
      <c r="G21" s="37"/>
      <c r="H21" s="32"/>
      <c r="I21" s="32"/>
      <c r="J21" s="38"/>
      <c r="K21" s="37"/>
      <c r="L21" s="33"/>
      <c r="M21" s="33"/>
      <c r="N21" s="38"/>
      <c r="O21" s="43"/>
      <c r="P21" s="33"/>
      <c r="Q21" s="72"/>
      <c r="R21" s="73"/>
    </row>
    <row r="22" spans="1:18" ht="19.899999999999999" customHeight="1">
      <c r="A22" s="162" t="s">
        <v>20</v>
      </c>
      <c r="B22" s="20" t="s">
        <v>21</v>
      </c>
      <c r="C22" s="37">
        <f t="shared" ref="C22:D41" si="2">G22+K22+O22</f>
        <v>0</v>
      </c>
      <c r="D22" s="32">
        <f t="shared" si="2"/>
        <v>0</v>
      </c>
      <c r="E22" s="32">
        <f t="shared" si="0"/>
        <v>0</v>
      </c>
      <c r="F22" s="38">
        <f t="shared" si="0"/>
        <v>0</v>
      </c>
      <c r="G22" s="37"/>
      <c r="H22" s="32"/>
      <c r="I22" s="32"/>
      <c r="J22" s="38"/>
      <c r="K22" s="37"/>
      <c r="L22" s="33"/>
      <c r="M22" s="33"/>
      <c r="N22" s="38"/>
      <c r="O22" s="63"/>
      <c r="P22" s="72"/>
      <c r="Q22" s="72"/>
      <c r="R22" s="73"/>
    </row>
    <row r="23" spans="1:18" ht="51" customHeight="1">
      <c r="A23" s="160"/>
      <c r="B23" s="21" t="s">
        <v>62</v>
      </c>
      <c r="C23" s="37">
        <f t="shared" si="2"/>
        <v>0</v>
      </c>
      <c r="D23" s="32">
        <f t="shared" si="2"/>
        <v>0</v>
      </c>
      <c r="E23" s="32">
        <f t="shared" si="0"/>
        <v>0</v>
      </c>
      <c r="F23" s="38">
        <f t="shared" si="0"/>
        <v>0</v>
      </c>
      <c r="G23" s="37"/>
      <c r="H23" s="32"/>
      <c r="I23" s="32"/>
      <c r="J23" s="38"/>
      <c r="K23" s="37"/>
      <c r="L23" s="33"/>
      <c r="M23" s="33"/>
      <c r="N23" s="38"/>
      <c r="O23" s="63"/>
      <c r="P23" s="72"/>
      <c r="Q23" s="72"/>
      <c r="R23" s="73"/>
    </row>
    <row r="24" spans="1:18" ht="32.450000000000003" customHeight="1">
      <c r="A24" s="161"/>
      <c r="B24" s="21" t="s">
        <v>63</v>
      </c>
      <c r="C24" s="37">
        <f t="shared" si="2"/>
        <v>0</v>
      </c>
      <c r="D24" s="32">
        <f t="shared" si="2"/>
        <v>0</v>
      </c>
      <c r="E24" s="32">
        <f t="shared" si="0"/>
        <v>0</v>
      </c>
      <c r="F24" s="38">
        <f t="shared" si="0"/>
        <v>0</v>
      </c>
      <c r="G24" s="37"/>
      <c r="H24" s="32"/>
      <c r="I24" s="32"/>
      <c r="J24" s="38"/>
      <c r="K24" s="37"/>
      <c r="L24" s="33"/>
      <c r="M24" s="33"/>
      <c r="N24" s="38"/>
      <c r="O24" s="63"/>
      <c r="P24" s="72"/>
      <c r="Q24" s="72"/>
      <c r="R24" s="73"/>
    </row>
    <row r="25" spans="1:18" ht="22.15" customHeight="1">
      <c r="A25" s="14" t="s">
        <v>22</v>
      </c>
      <c r="B25" s="21" t="s">
        <v>23</v>
      </c>
      <c r="C25" s="37">
        <f t="shared" si="2"/>
        <v>0</v>
      </c>
      <c r="D25" s="32">
        <f t="shared" si="2"/>
        <v>0</v>
      </c>
      <c r="E25" s="32">
        <f t="shared" si="0"/>
        <v>0</v>
      </c>
      <c r="F25" s="38">
        <f t="shared" si="0"/>
        <v>0</v>
      </c>
      <c r="G25" s="37"/>
      <c r="H25" s="32"/>
      <c r="I25" s="32"/>
      <c r="J25" s="38"/>
      <c r="K25" s="37"/>
      <c r="L25" s="33"/>
      <c r="M25" s="33"/>
      <c r="N25" s="38"/>
      <c r="O25" s="63"/>
      <c r="P25" s="72"/>
      <c r="Q25" s="72"/>
      <c r="R25" s="73"/>
    </row>
    <row r="26" spans="1:18" ht="19.899999999999999" customHeight="1">
      <c r="A26" s="15" t="s">
        <v>24</v>
      </c>
      <c r="B26" s="19" t="s">
        <v>25</v>
      </c>
      <c r="C26" s="37">
        <f t="shared" si="2"/>
        <v>0</v>
      </c>
      <c r="D26" s="32">
        <f t="shared" si="2"/>
        <v>0</v>
      </c>
      <c r="E26" s="32">
        <f t="shared" si="0"/>
        <v>0</v>
      </c>
      <c r="F26" s="38">
        <f t="shared" si="0"/>
        <v>0</v>
      </c>
      <c r="G26" s="37"/>
      <c r="H26" s="32"/>
      <c r="I26" s="32"/>
      <c r="J26" s="38"/>
      <c r="K26" s="37"/>
      <c r="L26" s="33"/>
      <c r="M26" s="33"/>
      <c r="N26" s="38"/>
      <c r="O26" s="63"/>
      <c r="P26" s="72"/>
      <c r="Q26" s="72"/>
      <c r="R26" s="73"/>
    </row>
    <row r="27" spans="1:18" ht="19.899999999999999" customHeight="1">
      <c r="A27" s="14" t="s">
        <v>26</v>
      </c>
      <c r="B27" s="19" t="s">
        <v>27</v>
      </c>
      <c r="C27" s="37">
        <f t="shared" si="2"/>
        <v>0</v>
      </c>
      <c r="D27" s="32">
        <f t="shared" si="2"/>
        <v>0</v>
      </c>
      <c r="E27" s="32">
        <f t="shared" si="0"/>
        <v>0</v>
      </c>
      <c r="F27" s="38">
        <f t="shared" si="0"/>
        <v>0</v>
      </c>
      <c r="G27" s="37"/>
      <c r="H27" s="32"/>
      <c r="I27" s="32"/>
      <c r="J27" s="38"/>
      <c r="K27" s="37"/>
      <c r="L27" s="33"/>
      <c r="M27" s="33"/>
      <c r="N27" s="38"/>
      <c r="O27" s="63"/>
      <c r="P27" s="72"/>
      <c r="Q27" s="72"/>
      <c r="R27" s="73"/>
    </row>
    <row r="28" spans="1:18" ht="19.899999999999999" customHeight="1">
      <c r="A28" s="14" t="s">
        <v>28</v>
      </c>
      <c r="B28" s="19" t="s">
        <v>29</v>
      </c>
      <c r="C28" s="37">
        <f t="shared" si="2"/>
        <v>0</v>
      </c>
      <c r="D28" s="32">
        <f t="shared" si="2"/>
        <v>0</v>
      </c>
      <c r="E28" s="32">
        <f t="shared" si="0"/>
        <v>0</v>
      </c>
      <c r="F28" s="38">
        <f t="shared" si="0"/>
        <v>0</v>
      </c>
      <c r="G28" s="37"/>
      <c r="H28" s="32"/>
      <c r="I28" s="32"/>
      <c r="J28" s="38"/>
      <c r="K28" s="37"/>
      <c r="L28" s="33"/>
      <c r="M28" s="33"/>
      <c r="N28" s="38"/>
      <c r="O28" s="63"/>
      <c r="P28" s="72"/>
      <c r="Q28" s="72"/>
      <c r="R28" s="73"/>
    </row>
    <row r="29" spans="1:18" s="4" customFormat="1" ht="19.899999999999999" customHeight="1">
      <c r="A29" s="14" t="s">
        <v>30</v>
      </c>
      <c r="B29" s="19" t="s">
        <v>61</v>
      </c>
      <c r="C29" s="37">
        <f t="shared" si="2"/>
        <v>0</v>
      </c>
      <c r="D29" s="32">
        <f t="shared" si="2"/>
        <v>0</v>
      </c>
      <c r="E29" s="32">
        <f t="shared" si="0"/>
        <v>0</v>
      </c>
      <c r="F29" s="38">
        <f t="shared" si="0"/>
        <v>0</v>
      </c>
      <c r="G29" s="37"/>
      <c r="H29" s="32"/>
      <c r="I29" s="32"/>
      <c r="J29" s="38"/>
      <c r="K29" s="37"/>
      <c r="L29" s="33"/>
      <c r="M29" s="33"/>
      <c r="N29" s="38"/>
      <c r="O29" s="74"/>
      <c r="P29" s="75"/>
      <c r="Q29" s="72"/>
      <c r="R29" s="73"/>
    </row>
    <row r="30" spans="1:18" ht="19.899999999999999" customHeight="1">
      <c r="A30" s="14" t="s">
        <v>31</v>
      </c>
      <c r="B30" s="19" t="s">
        <v>32</v>
      </c>
      <c r="C30" s="37">
        <f t="shared" si="2"/>
        <v>0</v>
      </c>
      <c r="D30" s="32">
        <f t="shared" si="2"/>
        <v>0</v>
      </c>
      <c r="E30" s="32">
        <f t="shared" si="0"/>
        <v>0</v>
      </c>
      <c r="F30" s="38">
        <f t="shared" si="0"/>
        <v>0</v>
      </c>
      <c r="G30" s="37"/>
      <c r="H30" s="32"/>
      <c r="I30" s="32"/>
      <c r="J30" s="38"/>
      <c r="K30" s="37"/>
      <c r="L30" s="33"/>
      <c r="M30" s="33"/>
      <c r="N30" s="38"/>
      <c r="O30" s="63"/>
      <c r="P30" s="72"/>
      <c r="Q30" s="72"/>
      <c r="R30" s="73"/>
    </row>
    <row r="31" spans="1:18" ht="19.899999999999999" customHeight="1">
      <c r="A31" s="6" t="s">
        <v>33</v>
      </c>
      <c r="B31" s="19" t="s">
        <v>34</v>
      </c>
      <c r="C31" s="37">
        <f t="shared" si="2"/>
        <v>0</v>
      </c>
      <c r="D31" s="32">
        <f t="shared" si="2"/>
        <v>0</v>
      </c>
      <c r="E31" s="32">
        <f t="shared" si="0"/>
        <v>0</v>
      </c>
      <c r="F31" s="38">
        <f t="shared" si="0"/>
        <v>0</v>
      </c>
      <c r="G31" s="37"/>
      <c r="H31" s="32"/>
      <c r="I31" s="32"/>
      <c r="J31" s="38"/>
      <c r="K31" s="37"/>
      <c r="L31" s="33"/>
      <c r="M31" s="33"/>
      <c r="N31" s="38"/>
      <c r="O31" s="63"/>
      <c r="P31" s="72"/>
      <c r="Q31" s="72"/>
      <c r="R31" s="73"/>
    </row>
    <row r="32" spans="1:18" ht="19.899999999999999" customHeight="1">
      <c r="A32" s="14" t="s">
        <v>35</v>
      </c>
      <c r="B32" s="19" t="s">
        <v>36</v>
      </c>
      <c r="C32" s="37">
        <f t="shared" si="2"/>
        <v>0</v>
      </c>
      <c r="D32" s="32">
        <f t="shared" si="2"/>
        <v>0</v>
      </c>
      <c r="E32" s="32">
        <f t="shared" si="0"/>
        <v>0</v>
      </c>
      <c r="F32" s="38">
        <f t="shared" si="0"/>
        <v>0</v>
      </c>
      <c r="G32" s="37"/>
      <c r="H32" s="32"/>
      <c r="I32" s="32"/>
      <c r="J32" s="38"/>
      <c r="K32" s="37"/>
      <c r="L32" s="33"/>
      <c r="M32" s="33"/>
      <c r="N32" s="38"/>
      <c r="O32" s="63"/>
      <c r="P32" s="72"/>
      <c r="Q32" s="72"/>
      <c r="R32" s="73"/>
    </row>
    <row r="33" spans="1:18" ht="19.899999999999999" customHeight="1">
      <c r="A33" s="16" t="s">
        <v>90</v>
      </c>
      <c r="B33" s="53" t="s">
        <v>91</v>
      </c>
      <c r="C33" s="37">
        <f>G33+K33+O33</f>
        <v>0</v>
      </c>
      <c r="D33" s="32">
        <f>H33+L33+P33</f>
        <v>0</v>
      </c>
      <c r="E33" s="32">
        <f>I33+M33+Q33</f>
        <v>0</v>
      </c>
      <c r="F33" s="38">
        <f>J33+N33+R33</f>
        <v>0</v>
      </c>
      <c r="G33" s="37"/>
      <c r="H33" s="32"/>
      <c r="I33" s="32"/>
      <c r="J33" s="38"/>
      <c r="K33" s="37"/>
      <c r="L33" s="33"/>
      <c r="M33" s="33"/>
      <c r="N33" s="38"/>
      <c r="O33" s="63"/>
      <c r="P33" s="72"/>
      <c r="Q33" s="72"/>
      <c r="R33" s="73"/>
    </row>
    <row r="34" spans="1:18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0"/>
        <v>0</v>
      </c>
      <c r="F34" s="38">
        <f t="shared" si="0"/>
        <v>0</v>
      </c>
      <c r="G34" s="37"/>
      <c r="H34" s="32"/>
      <c r="I34" s="32"/>
      <c r="J34" s="38"/>
      <c r="K34" s="37"/>
      <c r="L34" s="33"/>
      <c r="M34" s="33"/>
      <c r="N34" s="38"/>
      <c r="O34" s="63"/>
      <c r="P34" s="72"/>
      <c r="Q34" s="72"/>
      <c r="R34" s="73"/>
    </row>
    <row r="35" spans="1:18" ht="19.899999999999999" customHeight="1">
      <c r="A35" s="14" t="s">
        <v>37</v>
      </c>
      <c r="B35" s="19" t="s">
        <v>38</v>
      </c>
      <c r="C35" s="37">
        <f t="shared" si="2"/>
        <v>0</v>
      </c>
      <c r="D35" s="32">
        <f t="shared" si="2"/>
        <v>0</v>
      </c>
      <c r="E35" s="32">
        <f t="shared" si="0"/>
        <v>0</v>
      </c>
      <c r="F35" s="38">
        <f t="shared" si="0"/>
        <v>0</v>
      </c>
      <c r="G35" s="37"/>
      <c r="H35" s="32"/>
      <c r="I35" s="32"/>
      <c r="J35" s="38"/>
      <c r="K35" s="37"/>
      <c r="L35" s="33"/>
      <c r="M35" s="33"/>
      <c r="N35" s="38"/>
      <c r="O35" s="63"/>
      <c r="P35" s="72"/>
      <c r="Q35" s="72"/>
      <c r="R35" s="73"/>
    </row>
    <row r="36" spans="1:18" ht="19.899999999999999" customHeight="1">
      <c r="A36" s="163" t="s">
        <v>39</v>
      </c>
      <c r="B36" s="19" t="s">
        <v>40</v>
      </c>
      <c r="C36" s="37">
        <f t="shared" si="2"/>
        <v>0</v>
      </c>
      <c r="D36" s="32">
        <f t="shared" si="2"/>
        <v>0</v>
      </c>
      <c r="E36" s="32">
        <f t="shared" si="0"/>
        <v>0</v>
      </c>
      <c r="F36" s="38">
        <f t="shared" si="0"/>
        <v>0</v>
      </c>
      <c r="G36" s="37"/>
      <c r="H36" s="32"/>
      <c r="I36" s="32"/>
      <c r="J36" s="38"/>
      <c r="K36" s="37"/>
      <c r="L36" s="33"/>
      <c r="M36" s="33"/>
      <c r="N36" s="38"/>
      <c r="O36" s="63"/>
      <c r="P36" s="72"/>
      <c r="Q36" s="72"/>
      <c r="R36" s="73"/>
    </row>
    <row r="37" spans="1:18" ht="19.899999999999999" customHeight="1">
      <c r="A37" s="164"/>
      <c r="B37" s="19" t="s">
        <v>41</v>
      </c>
      <c r="C37" s="37">
        <f t="shared" si="2"/>
        <v>0</v>
      </c>
      <c r="D37" s="32">
        <f t="shared" si="2"/>
        <v>0</v>
      </c>
      <c r="E37" s="32">
        <f t="shared" si="0"/>
        <v>0</v>
      </c>
      <c r="F37" s="38">
        <f t="shared" si="0"/>
        <v>0</v>
      </c>
      <c r="G37" s="37"/>
      <c r="H37" s="32"/>
      <c r="I37" s="32"/>
      <c r="J37" s="38"/>
      <c r="K37" s="37"/>
      <c r="L37" s="33"/>
      <c r="M37" s="33"/>
      <c r="N37" s="38"/>
      <c r="O37" s="63"/>
      <c r="P37" s="72"/>
      <c r="Q37" s="72"/>
      <c r="R37" s="73"/>
    </row>
    <row r="38" spans="1:18" ht="19.899999999999999" customHeight="1">
      <c r="A38" s="6" t="s">
        <v>42</v>
      </c>
      <c r="B38" s="19" t="s">
        <v>43</v>
      </c>
      <c r="C38" s="37">
        <f t="shared" si="2"/>
        <v>0</v>
      </c>
      <c r="D38" s="32">
        <f t="shared" si="2"/>
        <v>0</v>
      </c>
      <c r="E38" s="32">
        <f t="shared" si="0"/>
        <v>0</v>
      </c>
      <c r="F38" s="38">
        <f t="shared" si="0"/>
        <v>0</v>
      </c>
      <c r="G38" s="37"/>
      <c r="H38" s="32"/>
      <c r="I38" s="32"/>
      <c r="J38" s="38"/>
      <c r="K38" s="37"/>
      <c r="L38" s="33"/>
      <c r="M38" s="33"/>
      <c r="N38" s="38"/>
      <c r="O38" s="63"/>
      <c r="P38" s="72"/>
      <c r="Q38" s="72"/>
      <c r="R38" s="73"/>
    </row>
    <row r="39" spans="1:18" ht="19.899999999999999" customHeight="1">
      <c r="A39" s="6" t="s">
        <v>44</v>
      </c>
      <c r="B39" s="19" t="s">
        <v>45</v>
      </c>
      <c r="C39" s="37">
        <f t="shared" si="2"/>
        <v>0</v>
      </c>
      <c r="D39" s="32">
        <f t="shared" si="2"/>
        <v>0</v>
      </c>
      <c r="E39" s="32">
        <f t="shared" si="0"/>
        <v>0</v>
      </c>
      <c r="F39" s="38">
        <f t="shared" si="0"/>
        <v>0</v>
      </c>
      <c r="G39" s="37"/>
      <c r="H39" s="32"/>
      <c r="I39" s="32"/>
      <c r="J39" s="38"/>
      <c r="K39" s="37"/>
      <c r="L39" s="33"/>
      <c r="M39" s="33"/>
      <c r="N39" s="38"/>
      <c r="O39" s="63"/>
      <c r="P39" s="72"/>
      <c r="Q39" s="72"/>
      <c r="R39" s="73"/>
    </row>
    <row r="40" spans="1:18" ht="19.899999999999999" customHeight="1">
      <c r="A40" s="14" t="s">
        <v>46</v>
      </c>
      <c r="B40" s="19" t="s">
        <v>47</v>
      </c>
      <c r="C40" s="37">
        <f t="shared" si="2"/>
        <v>0</v>
      </c>
      <c r="D40" s="32">
        <f t="shared" si="2"/>
        <v>0</v>
      </c>
      <c r="E40" s="32">
        <f t="shared" si="0"/>
        <v>0</v>
      </c>
      <c r="F40" s="38">
        <f t="shared" si="0"/>
        <v>0</v>
      </c>
      <c r="G40" s="37"/>
      <c r="H40" s="32"/>
      <c r="I40" s="32"/>
      <c r="J40" s="38"/>
      <c r="K40" s="37"/>
      <c r="L40" s="33"/>
      <c r="M40" s="33"/>
      <c r="N40" s="38"/>
      <c r="O40" s="63"/>
      <c r="P40" s="72"/>
      <c r="Q40" s="72"/>
      <c r="R40" s="73"/>
    </row>
    <row r="41" spans="1:18" ht="19.899999999999999" customHeight="1" thickBot="1">
      <c r="A41" s="14" t="s">
        <v>48</v>
      </c>
      <c r="B41" s="30" t="s">
        <v>49</v>
      </c>
      <c r="C41" s="39">
        <f t="shared" si="2"/>
        <v>0</v>
      </c>
      <c r="D41" s="40">
        <f t="shared" si="2"/>
        <v>0</v>
      </c>
      <c r="E41" s="40">
        <f t="shared" si="0"/>
        <v>0</v>
      </c>
      <c r="F41" s="41">
        <f t="shared" si="0"/>
        <v>0</v>
      </c>
      <c r="G41" s="39"/>
      <c r="H41" s="40"/>
      <c r="I41" s="40"/>
      <c r="J41" s="41"/>
      <c r="K41" s="39"/>
      <c r="L41" s="42"/>
      <c r="M41" s="42"/>
      <c r="N41" s="41"/>
      <c r="O41" s="76"/>
      <c r="P41" s="77"/>
      <c r="Q41" s="77"/>
      <c r="R41" s="78"/>
    </row>
    <row r="42" spans="1:18" s="3" customFormat="1" ht="39" customHeight="1" thickBot="1">
      <c r="A42" s="17" t="s">
        <v>50</v>
      </c>
      <c r="B42" s="31"/>
      <c r="C42" s="66">
        <f>SUM(C7:C21)+SUM(C25:C41)</f>
        <v>200</v>
      </c>
      <c r="D42" s="34">
        <f>SUM(D7:D21)+SUM(D25:D41)</f>
        <v>0</v>
      </c>
      <c r="E42" s="34">
        <f>SUM(E7:E21)+SUM(E25:E41)</f>
        <v>200</v>
      </c>
      <c r="F42" s="79">
        <f>SUM(F7:F21)+SUM(F25:F41)</f>
        <v>0</v>
      </c>
      <c r="G42" s="66">
        <f t="shared" ref="G42:R42" si="3">SUM(G7:G21)+SUM(G25:G41)</f>
        <v>0</v>
      </c>
      <c r="H42" s="34">
        <f t="shared" si="3"/>
        <v>0</v>
      </c>
      <c r="I42" s="34">
        <f t="shared" si="3"/>
        <v>0</v>
      </c>
      <c r="J42" s="79">
        <f t="shared" si="3"/>
        <v>0</v>
      </c>
      <c r="K42" s="66">
        <f t="shared" si="3"/>
        <v>0</v>
      </c>
      <c r="L42" s="35">
        <f t="shared" si="3"/>
        <v>0</v>
      </c>
      <c r="M42" s="34">
        <f t="shared" si="3"/>
        <v>0</v>
      </c>
      <c r="N42" s="79">
        <f t="shared" si="3"/>
        <v>0</v>
      </c>
      <c r="O42" s="85">
        <f t="shared" si="3"/>
        <v>200</v>
      </c>
      <c r="P42" s="35">
        <f t="shared" si="3"/>
        <v>0</v>
      </c>
      <c r="Q42" s="34">
        <f t="shared" si="3"/>
        <v>200</v>
      </c>
      <c r="R42" s="79">
        <f t="shared" si="3"/>
        <v>0</v>
      </c>
    </row>
    <row r="43" spans="1:18">
      <c r="C43" s="88"/>
      <c r="D43" s="88"/>
      <c r="E43" s="88"/>
      <c r="F43" s="88"/>
      <c r="G43" s="88"/>
      <c r="H43" s="89"/>
      <c r="I43" s="89"/>
      <c r="J43" s="89"/>
      <c r="K43" s="89"/>
      <c r="L43" s="89"/>
      <c r="M43" s="89"/>
      <c r="N43" s="89"/>
      <c r="O43" s="88"/>
      <c r="P43" s="88"/>
      <c r="Q43" s="87"/>
      <c r="R43" s="87"/>
    </row>
    <row r="44" spans="1:18">
      <c r="C44" s="88"/>
      <c r="D44" s="88"/>
      <c r="E44" s="88"/>
      <c r="F44" s="88"/>
      <c r="G44" s="88"/>
      <c r="H44" s="89"/>
      <c r="I44" s="89"/>
      <c r="J44" s="89"/>
      <c r="K44" s="89"/>
      <c r="L44" s="89"/>
      <c r="M44" s="89"/>
      <c r="N44" s="89"/>
      <c r="O44" s="88"/>
      <c r="P44" s="88"/>
      <c r="Q44" s="88"/>
      <c r="R44" s="88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</sheetData>
  <mergeCells count="11">
    <mergeCell ref="A7:A9"/>
    <mergeCell ref="A22:A24"/>
    <mergeCell ref="A36:A37"/>
    <mergeCell ref="A1:L1"/>
    <mergeCell ref="A4:A6"/>
    <mergeCell ref="B4:B6"/>
    <mergeCell ref="C4:F5"/>
    <mergeCell ref="G4:R4"/>
    <mergeCell ref="G5:J5"/>
    <mergeCell ref="K5:N5"/>
    <mergeCell ref="O5:R5"/>
  </mergeCells>
  <pageMargins left="0.70866141732283472" right="0.25" top="0.74803149606299213" bottom="0.74803149606299213" header="0.31496062992125984" footer="0.31496062992125984"/>
  <pageSetup paperSize="9" scale="4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="60" zoomScaleNormal="60" workbookViewId="0">
      <selection activeCell="C23" sqref="C23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42578125" style="22" customWidth="1"/>
    <col min="6" max="6" width="16.28515625" style="22" customWidth="1"/>
    <col min="7" max="7" width="17.28515625" style="1" customWidth="1"/>
    <col min="8" max="8" width="17" style="4" customWidth="1"/>
    <col min="9" max="9" width="15.85546875" style="4" customWidth="1"/>
    <col min="10" max="10" width="17.7109375" style="4" customWidth="1"/>
    <col min="11" max="11" width="18" style="4" customWidth="1"/>
    <col min="12" max="12" width="16.28515625" style="4" customWidth="1"/>
    <col min="13" max="13" width="18.28515625" style="4" customWidth="1"/>
    <col min="14" max="14" width="16" style="4" customWidth="1"/>
    <col min="15" max="15" width="14.28515625" style="1" customWidth="1"/>
    <col min="16" max="16" width="20.5703125" style="1" customWidth="1"/>
    <col min="17" max="17" width="21.42578125" style="1" customWidth="1"/>
    <col min="18" max="18" width="21.7109375" style="1" customWidth="1"/>
    <col min="19" max="237" width="8.85546875" style="1"/>
    <col min="238" max="238" width="37.28515625" style="1" customWidth="1"/>
    <col min="239" max="241" width="8.85546875" style="1"/>
    <col min="242" max="247" width="9.28515625" style="1" customWidth="1"/>
    <col min="248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23"/>
      <c r="N1" s="23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8" ht="15.6" customHeight="1" thickBot="1">
      <c r="A3" s="2" t="s">
        <v>68</v>
      </c>
      <c r="B3" s="2"/>
      <c r="H3" s="1"/>
      <c r="I3" s="22"/>
      <c r="J3" s="22"/>
      <c r="K3" s="1"/>
      <c r="L3" s="1"/>
      <c r="M3" s="22"/>
      <c r="N3" s="22"/>
    </row>
    <row r="4" spans="1:18" ht="21" customHeight="1" thickBot="1">
      <c r="A4" s="165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42" customHeight="1" thickBot="1">
      <c r="A5" s="166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67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19.899999999999999" customHeight="1">
      <c r="A7" s="159" t="s">
        <v>3</v>
      </c>
      <c r="B7" s="45" t="s">
        <v>4</v>
      </c>
      <c r="C7" s="55">
        <f>G7+K7+O7</f>
        <v>0</v>
      </c>
      <c r="D7" s="56">
        <f>H7+L7+P7</f>
        <v>0</v>
      </c>
      <c r="E7" s="56">
        <f t="shared" ref="E7:E41" si="0">I7+M7+Q7</f>
        <v>0</v>
      </c>
      <c r="F7" s="57">
        <f t="shared" ref="F7:F41" si="1">J7+N7+R7</f>
        <v>0</v>
      </c>
      <c r="G7" s="48"/>
      <c r="H7" s="46"/>
      <c r="I7" s="46"/>
      <c r="J7" s="49"/>
      <c r="K7" s="48"/>
      <c r="L7" s="47"/>
      <c r="M7" s="47"/>
      <c r="N7" s="49"/>
      <c r="O7" s="69"/>
      <c r="P7" s="70"/>
      <c r="Q7" s="70"/>
      <c r="R7" s="71"/>
    </row>
    <row r="8" spans="1:18" ht="19.899999999999999" customHeight="1">
      <c r="A8" s="160"/>
      <c r="B8" s="19" t="s">
        <v>5</v>
      </c>
      <c r="C8" s="37">
        <f t="shared" ref="C8:C20" si="2">G8+K8+O8</f>
        <v>0</v>
      </c>
      <c r="D8" s="32">
        <f t="shared" ref="D8:D20" si="3">H8+L8+P8</f>
        <v>0</v>
      </c>
      <c r="E8" s="32">
        <f t="shared" si="0"/>
        <v>0</v>
      </c>
      <c r="F8" s="38">
        <f t="shared" si="1"/>
        <v>0</v>
      </c>
      <c r="G8" s="37"/>
      <c r="H8" s="32"/>
      <c r="I8" s="32"/>
      <c r="J8" s="38"/>
      <c r="K8" s="37"/>
      <c r="L8" s="33"/>
      <c r="M8" s="33"/>
      <c r="N8" s="38"/>
      <c r="O8" s="63"/>
      <c r="P8" s="72"/>
      <c r="Q8" s="72"/>
      <c r="R8" s="73"/>
    </row>
    <row r="9" spans="1:18" ht="49.9" customHeight="1">
      <c r="A9" s="161"/>
      <c r="B9" s="19" t="s">
        <v>56</v>
      </c>
      <c r="C9" s="37">
        <f t="shared" si="2"/>
        <v>0</v>
      </c>
      <c r="D9" s="32">
        <f t="shared" si="3"/>
        <v>0</v>
      </c>
      <c r="E9" s="32">
        <f t="shared" si="0"/>
        <v>0</v>
      </c>
      <c r="F9" s="38">
        <f t="shared" si="1"/>
        <v>0</v>
      </c>
      <c r="G9" s="37"/>
      <c r="H9" s="32"/>
      <c r="I9" s="32"/>
      <c r="J9" s="38"/>
      <c r="K9" s="37"/>
      <c r="L9" s="33"/>
      <c r="M9" s="33"/>
      <c r="N9" s="38"/>
      <c r="O9" s="63"/>
      <c r="P9" s="72"/>
      <c r="Q9" s="72"/>
      <c r="R9" s="73"/>
    </row>
    <row r="10" spans="1:18" ht="19.899999999999999" customHeight="1">
      <c r="A10" s="14" t="s">
        <v>6</v>
      </c>
      <c r="B10" s="19" t="s">
        <v>7</v>
      </c>
      <c r="C10" s="37">
        <f t="shared" si="2"/>
        <v>0</v>
      </c>
      <c r="D10" s="32">
        <f t="shared" si="3"/>
        <v>0</v>
      </c>
      <c r="E10" s="32">
        <f t="shared" si="0"/>
        <v>0</v>
      </c>
      <c r="F10" s="38">
        <f t="shared" si="1"/>
        <v>0</v>
      </c>
      <c r="G10" s="37"/>
      <c r="H10" s="32"/>
      <c r="I10" s="32"/>
      <c r="J10" s="38"/>
      <c r="K10" s="37"/>
      <c r="L10" s="33"/>
      <c r="M10" s="33"/>
      <c r="N10" s="38"/>
      <c r="O10" s="63"/>
      <c r="P10" s="72"/>
      <c r="Q10" s="72"/>
      <c r="R10" s="73"/>
    </row>
    <row r="11" spans="1:18" ht="19.899999999999999" customHeight="1">
      <c r="A11" s="14" t="s">
        <v>8</v>
      </c>
      <c r="B11" s="19" t="s">
        <v>9</v>
      </c>
      <c r="C11" s="37">
        <f t="shared" si="2"/>
        <v>0</v>
      </c>
      <c r="D11" s="32">
        <f t="shared" si="3"/>
        <v>0</v>
      </c>
      <c r="E11" s="32">
        <f t="shared" si="0"/>
        <v>0</v>
      </c>
      <c r="F11" s="38">
        <f t="shared" si="1"/>
        <v>0</v>
      </c>
      <c r="G11" s="37"/>
      <c r="H11" s="32"/>
      <c r="I11" s="32"/>
      <c r="J11" s="38"/>
      <c r="K11" s="37"/>
      <c r="L11" s="33"/>
      <c r="M11" s="33"/>
      <c r="N11" s="38"/>
      <c r="O11" s="63"/>
      <c r="P11" s="72"/>
      <c r="Q11" s="72"/>
      <c r="R11" s="73"/>
    </row>
    <row r="12" spans="1:18" ht="19.899999999999999" customHeight="1">
      <c r="A12" s="14" t="s">
        <v>10</v>
      </c>
      <c r="B12" s="19" t="s">
        <v>11</v>
      </c>
      <c r="C12" s="37">
        <f t="shared" si="2"/>
        <v>0</v>
      </c>
      <c r="D12" s="32">
        <f t="shared" si="3"/>
        <v>0</v>
      </c>
      <c r="E12" s="32">
        <f t="shared" si="0"/>
        <v>0</v>
      </c>
      <c r="F12" s="38">
        <f t="shared" si="1"/>
        <v>0</v>
      </c>
      <c r="G12" s="37"/>
      <c r="H12" s="32"/>
      <c r="I12" s="32"/>
      <c r="J12" s="38"/>
      <c r="K12" s="37"/>
      <c r="L12" s="33"/>
      <c r="M12" s="33"/>
      <c r="N12" s="38"/>
      <c r="O12" s="63"/>
      <c r="P12" s="72"/>
      <c r="Q12" s="72"/>
      <c r="R12" s="73"/>
    </row>
    <row r="13" spans="1:18" ht="19.899999999999999" customHeight="1">
      <c r="A13" s="15" t="s">
        <v>12</v>
      </c>
      <c r="B13" s="19" t="s">
        <v>13</v>
      </c>
      <c r="C13" s="37">
        <f t="shared" si="2"/>
        <v>0</v>
      </c>
      <c r="D13" s="32">
        <f t="shared" si="3"/>
        <v>0</v>
      </c>
      <c r="E13" s="32">
        <f t="shared" si="0"/>
        <v>0</v>
      </c>
      <c r="F13" s="38">
        <f t="shared" si="1"/>
        <v>0</v>
      </c>
      <c r="G13" s="37"/>
      <c r="H13" s="32"/>
      <c r="I13" s="32"/>
      <c r="J13" s="38"/>
      <c r="K13" s="37"/>
      <c r="L13" s="33"/>
      <c r="M13" s="33"/>
      <c r="N13" s="38"/>
      <c r="O13" s="63"/>
      <c r="P13" s="72"/>
      <c r="Q13" s="72"/>
      <c r="R13" s="73"/>
    </row>
    <row r="14" spans="1:18" ht="16.149999999999999" customHeight="1">
      <c r="A14" s="14" t="s">
        <v>14</v>
      </c>
      <c r="B14" s="19" t="s">
        <v>57</v>
      </c>
      <c r="C14" s="37">
        <f t="shared" si="2"/>
        <v>0</v>
      </c>
      <c r="D14" s="32">
        <f t="shared" si="3"/>
        <v>0</v>
      </c>
      <c r="E14" s="32">
        <f t="shared" si="0"/>
        <v>0</v>
      </c>
      <c r="F14" s="38">
        <f t="shared" si="1"/>
        <v>0</v>
      </c>
      <c r="G14" s="37"/>
      <c r="H14" s="32"/>
      <c r="I14" s="32"/>
      <c r="J14" s="38"/>
      <c r="K14" s="37"/>
      <c r="L14" s="33"/>
      <c r="M14" s="33"/>
      <c r="N14" s="38"/>
      <c r="O14" s="63"/>
      <c r="P14" s="72"/>
      <c r="Q14" s="72"/>
      <c r="R14" s="73"/>
    </row>
    <row r="15" spans="1:18" s="22" customFormat="1" ht="16.149999999999999" customHeight="1">
      <c r="A15" s="14" t="s">
        <v>80</v>
      </c>
      <c r="B15" s="19" t="s">
        <v>81</v>
      </c>
      <c r="C15" s="37">
        <f>G15+K15+O15</f>
        <v>0</v>
      </c>
      <c r="D15" s="32">
        <f>H15+L15+P15</f>
        <v>0</v>
      </c>
      <c r="E15" s="32">
        <f t="shared" si="0"/>
        <v>0</v>
      </c>
      <c r="F15" s="38">
        <f t="shared" si="1"/>
        <v>0</v>
      </c>
      <c r="G15" s="37"/>
      <c r="H15" s="32"/>
      <c r="I15" s="32"/>
      <c r="J15" s="38"/>
      <c r="K15" s="37"/>
      <c r="L15" s="33"/>
      <c r="M15" s="33"/>
      <c r="N15" s="38"/>
      <c r="O15" s="63"/>
      <c r="P15" s="72"/>
      <c r="Q15" s="72"/>
      <c r="R15" s="73"/>
    </row>
    <row r="16" spans="1:18" s="22" customFormat="1" ht="16.149999999999999" customHeight="1">
      <c r="A16" s="14" t="s">
        <v>82</v>
      </c>
      <c r="B16" s="19" t="s">
        <v>83</v>
      </c>
      <c r="C16" s="37"/>
      <c r="D16" s="32"/>
      <c r="E16" s="32">
        <f t="shared" si="0"/>
        <v>0</v>
      </c>
      <c r="F16" s="38">
        <f t="shared" si="1"/>
        <v>0</v>
      </c>
      <c r="G16" s="37"/>
      <c r="H16" s="32"/>
      <c r="I16" s="32"/>
      <c r="J16" s="38"/>
      <c r="K16" s="37"/>
      <c r="L16" s="33"/>
      <c r="M16" s="33"/>
      <c r="N16" s="38"/>
      <c r="O16" s="63"/>
      <c r="P16" s="72"/>
      <c r="Q16" s="72"/>
      <c r="R16" s="73"/>
    </row>
    <row r="17" spans="1:18" ht="19.899999999999999" customHeight="1">
      <c r="A17" s="14" t="s">
        <v>15</v>
      </c>
      <c r="B17" s="19" t="s">
        <v>59</v>
      </c>
      <c r="C17" s="37">
        <f t="shared" si="2"/>
        <v>0</v>
      </c>
      <c r="D17" s="32">
        <f t="shared" si="3"/>
        <v>0</v>
      </c>
      <c r="E17" s="32">
        <f t="shared" si="0"/>
        <v>0</v>
      </c>
      <c r="F17" s="38">
        <f t="shared" si="1"/>
        <v>0</v>
      </c>
      <c r="G17" s="37"/>
      <c r="H17" s="32"/>
      <c r="I17" s="32"/>
      <c r="J17" s="38"/>
      <c r="K17" s="37"/>
      <c r="L17" s="33"/>
      <c r="M17" s="33"/>
      <c r="N17" s="38"/>
      <c r="O17" s="63"/>
      <c r="P17" s="72"/>
      <c r="Q17" s="72"/>
      <c r="R17" s="73"/>
    </row>
    <row r="18" spans="1:18" ht="19.899999999999999" customHeight="1">
      <c r="A18" s="14" t="s">
        <v>16</v>
      </c>
      <c r="B18" s="19" t="s">
        <v>60</v>
      </c>
      <c r="C18" s="37">
        <f t="shared" si="2"/>
        <v>0</v>
      </c>
      <c r="D18" s="32">
        <f t="shared" si="3"/>
        <v>0</v>
      </c>
      <c r="E18" s="32">
        <f t="shared" si="0"/>
        <v>0</v>
      </c>
      <c r="F18" s="38">
        <f t="shared" si="1"/>
        <v>0</v>
      </c>
      <c r="G18" s="37"/>
      <c r="H18" s="32"/>
      <c r="I18" s="32"/>
      <c r="J18" s="38"/>
      <c r="K18" s="37"/>
      <c r="L18" s="33"/>
      <c r="M18" s="33"/>
      <c r="N18" s="38"/>
      <c r="O18" s="63"/>
      <c r="P18" s="72"/>
      <c r="Q18" s="72"/>
      <c r="R18" s="73"/>
    </row>
    <row r="19" spans="1:18" ht="19.899999999999999" customHeight="1">
      <c r="A19" s="14" t="s">
        <v>53</v>
      </c>
      <c r="B19" s="19" t="s">
        <v>54</v>
      </c>
      <c r="C19" s="37">
        <f t="shared" si="2"/>
        <v>0</v>
      </c>
      <c r="D19" s="32">
        <f t="shared" si="3"/>
        <v>0</v>
      </c>
      <c r="E19" s="32">
        <f t="shared" si="0"/>
        <v>0</v>
      </c>
      <c r="F19" s="38">
        <f t="shared" si="1"/>
        <v>0</v>
      </c>
      <c r="G19" s="37"/>
      <c r="H19" s="32"/>
      <c r="I19" s="32"/>
      <c r="J19" s="38"/>
      <c r="K19" s="37"/>
      <c r="L19" s="33"/>
      <c r="M19" s="33"/>
      <c r="N19" s="38"/>
      <c r="O19" s="63"/>
      <c r="P19" s="72"/>
      <c r="Q19" s="72"/>
      <c r="R19" s="73"/>
    </row>
    <row r="20" spans="1:18" ht="19.899999999999999" customHeight="1">
      <c r="A20" s="14" t="s">
        <v>17</v>
      </c>
      <c r="B20" s="19" t="s">
        <v>18</v>
      </c>
      <c r="C20" s="37">
        <f t="shared" si="2"/>
        <v>0</v>
      </c>
      <c r="D20" s="32">
        <f t="shared" si="3"/>
        <v>0</v>
      </c>
      <c r="E20" s="32">
        <f t="shared" si="0"/>
        <v>0</v>
      </c>
      <c r="F20" s="38">
        <f t="shared" si="1"/>
        <v>0</v>
      </c>
      <c r="G20" s="37"/>
      <c r="H20" s="32"/>
      <c r="I20" s="32"/>
      <c r="J20" s="38"/>
      <c r="K20" s="37"/>
      <c r="L20" s="33"/>
      <c r="M20" s="33"/>
      <c r="N20" s="38"/>
      <c r="O20" s="63"/>
      <c r="P20" s="72"/>
      <c r="Q20" s="72"/>
      <c r="R20" s="73"/>
    </row>
    <row r="21" spans="1:18" ht="19.899999999999999" customHeight="1">
      <c r="A21" s="14" t="s">
        <v>19</v>
      </c>
      <c r="B21" s="19"/>
      <c r="C21" s="37">
        <f>SUM(C22:C24)</f>
        <v>0</v>
      </c>
      <c r="D21" s="32"/>
      <c r="E21" s="32">
        <f t="shared" si="0"/>
        <v>0</v>
      </c>
      <c r="F21" s="38">
        <f t="shared" si="1"/>
        <v>0</v>
      </c>
      <c r="G21" s="37"/>
      <c r="H21" s="32"/>
      <c r="I21" s="32"/>
      <c r="J21" s="38"/>
      <c r="K21" s="37"/>
      <c r="L21" s="33"/>
      <c r="M21" s="33"/>
      <c r="N21" s="38"/>
      <c r="O21" s="43"/>
      <c r="P21" s="33"/>
      <c r="Q21" s="72"/>
      <c r="R21" s="73"/>
    </row>
    <row r="22" spans="1:18" ht="19.899999999999999" customHeight="1">
      <c r="A22" s="162" t="s">
        <v>20</v>
      </c>
      <c r="B22" s="20" t="s">
        <v>21</v>
      </c>
      <c r="C22" s="37">
        <f t="shared" ref="C22:C41" si="4">G22+K22+O22</f>
        <v>0</v>
      </c>
      <c r="D22" s="32">
        <f t="shared" ref="D22:D41" si="5">H22+L22+P22</f>
        <v>0</v>
      </c>
      <c r="E22" s="32">
        <f t="shared" si="0"/>
        <v>0</v>
      </c>
      <c r="F22" s="38">
        <f t="shared" si="1"/>
        <v>0</v>
      </c>
      <c r="G22" s="37"/>
      <c r="H22" s="32"/>
      <c r="I22" s="32"/>
      <c r="J22" s="38"/>
      <c r="K22" s="37"/>
      <c r="L22" s="33"/>
      <c r="M22" s="33"/>
      <c r="N22" s="38"/>
      <c r="O22" s="63"/>
      <c r="P22" s="72"/>
      <c r="Q22" s="72"/>
      <c r="R22" s="73"/>
    </row>
    <row r="23" spans="1:18" ht="51" customHeight="1">
      <c r="A23" s="160"/>
      <c r="B23" s="21" t="s">
        <v>62</v>
      </c>
      <c r="C23" s="37">
        <f t="shared" si="4"/>
        <v>0</v>
      </c>
      <c r="D23" s="32">
        <f t="shared" si="5"/>
        <v>0</v>
      </c>
      <c r="E23" s="32">
        <f t="shared" si="0"/>
        <v>0</v>
      </c>
      <c r="F23" s="38">
        <f t="shared" si="1"/>
        <v>0</v>
      </c>
      <c r="G23" s="37"/>
      <c r="H23" s="32"/>
      <c r="I23" s="32"/>
      <c r="J23" s="38"/>
      <c r="K23" s="37"/>
      <c r="L23" s="33"/>
      <c r="M23" s="33"/>
      <c r="N23" s="38"/>
      <c r="O23" s="63"/>
      <c r="P23" s="72"/>
      <c r="Q23" s="72"/>
      <c r="R23" s="73"/>
    </row>
    <row r="24" spans="1:18" ht="32.450000000000003" customHeight="1">
      <c r="A24" s="161"/>
      <c r="B24" s="21" t="s">
        <v>63</v>
      </c>
      <c r="C24" s="37">
        <f t="shared" si="4"/>
        <v>0</v>
      </c>
      <c r="D24" s="32">
        <f t="shared" si="5"/>
        <v>0</v>
      </c>
      <c r="E24" s="32">
        <f t="shared" si="0"/>
        <v>0</v>
      </c>
      <c r="F24" s="38">
        <f t="shared" si="1"/>
        <v>0</v>
      </c>
      <c r="G24" s="37"/>
      <c r="H24" s="32"/>
      <c r="I24" s="32"/>
      <c r="J24" s="38"/>
      <c r="K24" s="37"/>
      <c r="L24" s="33"/>
      <c r="M24" s="33"/>
      <c r="N24" s="38"/>
      <c r="O24" s="63"/>
      <c r="P24" s="72"/>
      <c r="Q24" s="72"/>
      <c r="R24" s="73"/>
    </row>
    <row r="25" spans="1:18" ht="25.15" customHeight="1">
      <c r="A25" s="14" t="s">
        <v>22</v>
      </c>
      <c r="B25" s="21" t="s">
        <v>23</v>
      </c>
      <c r="C25" s="37">
        <f t="shared" si="4"/>
        <v>0</v>
      </c>
      <c r="D25" s="32">
        <f t="shared" si="5"/>
        <v>0</v>
      </c>
      <c r="E25" s="32">
        <f t="shared" si="0"/>
        <v>0</v>
      </c>
      <c r="F25" s="38">
        <f t="shared" si="1"/>
        <v>0</v>
      </c>
      <c r="G25" s="37"/>
      <c r="H25" s="32"/>
      <c r="I25" s="32"/>
      <c r="J25" s="38"/>
      <c r="K25" s="64"/>
      <c r="L25" s="33"/>
      <c r="M25" s="33"/>
      <c r="N25" s="38"/>
      <c r="O25" s="63"/>
      <c r="P25" s="72"/>
      <c r="Q25" s="72"/>
      <c r="R25" s="73"/>
    </row>
    <row r="26" spans="1:18" ht="19.899999999999999" customHeight="1">
      <c r="A26" s="15" t="s">
        <v>24</v>
      </c>
      <c r="B26" s="19" t="s">
        <v>25</v>
      </c>
      <c r="C26" s="37">
        <f t="shared" si="4"/>
        <v>0</v>
      </c>
      <c r="D26" s="32">
        <f t="shared" si="5"/>
        <v>0</v>
      </c>
      <c r="E26" s="32">
        <f t="shared" si="0"/>
        <v>0</v>
      </c>
      <c r="F26" s="38">
        <f t="shared" si="1"/>
        <v>0</v>
      </c>
      <c r="G26" s="37"/>
      <c r="H26" s="32"/>
      <c r="I26" s="32"/>
      <c r="J26" s="38"/>
      <c r="K26" s="64"/>
      <c r="L26" s="33"/>
      <c r="M26" s="33"/>
      <c r="N26" s="38"/>
      <c r="O26" s="63"/>
      <c r="P26" s="72"/>
      <c r="Q26" s="72"/>
      <c r="R26" s="73"/>
    </row>
    <row r="27" spans="1:18" ht="19.899999999999999" customHeight="1">
      <c r="A27" s="14" t="s">
        <v>26</v>
      </c>
      <c r="B27" s="19" t="s">
        <v>27</v>
      </c>
      <c r="C27" s="37">
        <f t="shared" si="4"/>
        <v>0</v>
      </c>
      <c r="D27" s="32">
        <f t="shared" si="5"/>
        <v>0</v>
      </c>
      <c r="E27" s="32">
        <f t="shared" si="0"/>
        <v>0</v>
      </c>
      <c r="F27" s="38">
        <f t="shared" si="1"/>
        <v>0</v>
      </c>
      <c r="G27" s="37"/>
      <c r="H27" s="32"/>
      <c r="I27" s="32"/>
      <c r="J27" s="38"/>
      <c r="K27" s="64"/>
      <c r="L27" s="33"/>
      <c r="M27" s="33"/>
      <c r="N27" s="38"/>
      <c r="O27" s="63"/>
      <c r="P27" s="72"/>
      <c r="Q27" s="72"/>
      <c r="R27" s="73"/>
    </row>
    <row r="28" spans="1:18" ht="19.899999999999999" customHeight="1">
      <c r="A28" s="14" t="s">
        <v>28</v>
      </c>
      <c r="B28" s="19" t="s">
        <v>29</v>
      </c>
      <c r="C28" s="37">
        <f t="shared" si="4"/>
        <v>0</v>
      </c>
      <c r="D28" s="32">
        <f t="shared" si="5"/>
        <v>0</v>
      </c>
      <c r="E28" s="32">
        <f t="shared" si="0"/>
        <v>0</v>
      </c>
      <c r="F28" s="38">
        <f t="shared" si="1"/>
        <v>0</v>
      </c>
      <c r="G28" s="37"/>
      <c r="H28" s="32"/>
      <c r="I28" s="32"/>
      <c r="J28" s="38"/>
      <c r="K28" s="64"/>
      <c r="L28" s="33"/>
      <c r="M28" s="33"/>
      <c r="N28" s="38"/>
      <c r="O28" s="63"/>
      <c r="P28" s="72"/>
      <c r="Q28" s="72"/>
      <c r="R28" s="73"/>
    </row>
    <row r="29" spans="1:18" s="4" customFormat="1" ht="19.899999999999999" customHeight="1">
      <c r="A29" s="14" t="s">
        <v>30</v>
      </c>
      <c r="B29" s="19" t="s">
        <v>61</v>
      </c>
      <c r="C29" s="37">
        <f t="shared" si="4"/>
        <v>0</v>
      </c>
      <c r="D29" s="32">
        <f t="shared" si="5"/>
        <v>0</v>
      </c>
      <c r="E29" s="32">
        <f t="shared" si="0"/>
        <v>0</v>
      </c>
      <c r="F29" s="38">
        <f t="shared" si="1"/>
        <v>0</v>
      </c>
      <c r="G29" s="37"/>
      <c r="H29" s="32"/>
      <c r="I29" s="32"/>
      <c r="J29" s="38"/>
      <c r="K29" s="64"/>
      <c r="L29" s="33"/>
      <c r="M29" s="33"/>
      <c r="N29" s="38"/>
      <c r="O29" s="74"/>
      <c r="P29" s="75"/>
      <c r="Q29" s="72"/>
      <c r="R29" s="73"/>
    </row>
    <row r="30" spans="1:18" ht="19.899999999999999" customHeight="1">
      <c r="A30" s="14" t="s">
        <v>31</v>
      </c>
      <c r="B30" s="19" t="s">
        <v>32</v>
      </c>
      <c r="C30" s="37">
        <f t="shared" si="4"/>
        <v>0</v>
      </c>
      <c r="D30" s="32">
        <f t="shared" si="5"/>
        <v>0</v>
      </c>
      <c r="E30" s="32">
        <f t="shared" si="0"/>
        <v>0</v>
      </c>
      <c r="F30" s="38">
        <f t="shared" si="1"/>
        <v>0</v>
      </c>
      <c r="G30" s="37"/>
      <c r="H30" s="32"/>
      <c r="I30" s="32"/>
      <c r="J30" s="38"/>
      <c r="K30" s="64"/>
      <c r="L30" s="33"/>
      <c r="M30" s="33"/>
      <c r="N30" s="38"/>
      <c r="O30" s="63"/>
      <c r="P30" s="72"/>
      <c r="Q30" s="72"/>
      <c r="R30" s="73"/>
    </row>
    <row r="31" spans="1:18" ht="19.899999999999999" customHeight="1">
      <c r="A31" s="6" t="s">
        <v>33</v>
      </c>
      <c r="B31" s="19" t="s">
        <v>34</v>
      </c>
      <c r="C31" s="37">
        <f t="shared" si="4"/>
        <v>0</v>
      </c>
      <c r="D31" s="32">
        <f t="shared" si="5"/>
        <v>0</v>
      </c>
      <c r="E31" s="32">
        <f t="shared" si="0"/>
        <v>0</v>
      </c>
      <c r="F31" s="38">
        <f t="shared" si="1"/>
        <v>0</v>
      </c>
      <c r="G31" s="37"/>
      <c r="H31" s="32"/>
      <c r="I31" s="32"/>
      <c r="J31" s="38"/>
      <c r="K31" s="64"/>
      <c r="L31" s="33"/>
      <c r="M31" s="33"/>
      <c r="N31" s="38"/>
      <c r="O31" s="63"/>
      <c r="P31" s="72"/>
      <c r="Q31" s="72"/>
      <c r="R31" s="73"/>
    </row>
    <row r="32" spans="1:18" ht="19.899999999999999" customHeight="1">
      <c r="A32" s="14" t="s">
        <v>35</v>
      </c>
      <c r="B32" s="19" t="s">
        <v>36</v>
      </c>
      <c r="C32" s="37">
        <f t="shared" si="4"/>
        <v>0</v>
      </c>
      <c r="D32" s="32">
        <f t="shared" si="5"/>
        <v>0</v>
      </c>
      <c r="E32" s="32">
        <f t="shared" si="0"/>
        <v>0</v>
      </c>
      <c r="F32" s="38">
        <f t="shared" si="1"/>
        <v>0</v>
      </c>
      <c r="G32" s="37"/>
      <c r="H32" s="32"/>
      <c r="I32" s="32"/>
      <c r="J32" s="38"/>
      <c r="K32" s="64"/>
      <c r="L32" s="33"/>
      <c r="M32" s="33"/>
      <c r="N32" s="38"/>
      <c r="O32" s="63"/>
      <c r="P32" s="72"/>
      <c r="Q32" s="72"/>
      <c r="R32" s="73"/>
    </row>
    <row r="33" spans="1:18" s="22" customFormat="1" ht="19.899999999999999" customHeight="1">
      <c r="A33" s="16" t="s">
        <v>88</v>
      </c>
      <c r="B33" s="53" t="s">
        <v>89</v>
      </c>
      <c r="C33" s="37"/>
      <c r="D33" s="32"/>
      <c r="E33" s="32"/>
      <c r="F33" s="38"/>
      <c r="G33" s="37"/>
      <c r="H33" s="32"/>
      <c r="I33" s="32"/>
      <c r="J33" s="38"/>
      <c r="K33" s="64"/>
      <c r="L33" s="33"/>
      <c r="M33" s="33"/>
      <c r="N33" s="38"/>
      <c r="O33" s="63"/>
      <c r="P33" s="72"/>
      <c r="Q33" s="72"/>
      <c r="R33" s="73"/>
    </row>
    <row r="34" spans="1:18" s="22" customFormat="1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0"/>
        <v>0</v>
      </c>
      <c r="F34" s="38">
        <f t="shared" si="1"/>
        <v>0</v>
      </c>
      <c r="G34" s="37"/>
      <c r="H34" s="32"/>
      <c r="I34" s="32"/>
      <c r="J34" s="38"/>
      <c r="K34" s="64"/>
      <c r="L34" s="33"/>
      <c r="M34" s="33"/>
      <c r="N34" s="38"/>
      <c r="O34" s="63"/>
      <c r="P34" s="72"/>
      <c r="Q34" s="72"/>
      <c r="R34" s="73"/>
    </row>
    <row r="35" spans="1:18" ht="19.899999999999999" customHeight="1">
      <c r="A35" s="14" t="s">
        <v>37</v>
      </c>
      <c r="B35" s="19" t="s">
        <v>38</v>
      </c>
      <c r="C35" s="37">
        <f t="shared" si="4"/>
        <v>160</v>
      </c>
      <c r="D35" s="32">
        <f t="shared" si="5"/>
        <v>0</v>
      </c>
      <c r="E35" s="32">
        <f t="shared" si="0"/>
        <v>0</v>
      </c>
      <c r="F35" s="38">
        <f t="shared" si="1"/>
        <v>0</v>
      </c>
      <c r="G35" s="37"/>
      <c r="H35" s="32"/>
      <c r="I35" s="32"/>
      <c r="J35" s="38"/>
      <c r="K35" s="64"/>
      <c r="L35" s="33"/>
      <c r="M35" s="33"/>
      <c r="N35" s="38"/>
      <c r="O35" s="63">
        <v>160</v>
      </c>
      <c r="P35" s="72"/>
      <c r="Q35" s="72"/>
      <c r="R35" s="73"/>
    </row>
    <row r="36" spans="1:18" ht="19.899999999999999" customHeight="1">
      <c r="A36" s="163" t="s">
        <v>39</v>
      </c>
      <c r="B36" s="19" t="s">
        <v>40</v>
      </c>
      <c r="C36" s="37">
        <f t="shared" si="4"/>
        <v>0</v>
      </c>
      <c r="D36" s="32">
        <f t="shared" si="5"/>
        <v>0</v>
      </c>
      <c r="E36" s="32">
        <f t="shared" si="0"/>
        <v>0</v>
      </c>
      <c r="F36" s="38">
        <f t="shared" si="1"/>
        <v>0</v>
      </c>
      <c r="G36" s="37"/>
      <c r="H36" s="32"/>
      <c r="I36" s="32"/>
      <c r="J36" s="38"/>
      <c r="K36" s="64"/>
      <c r="L36" s="33"/>
      <c r="M36" s="33"/>
      <c r="N36" s="38"/>
      <c r="O36" s="63"/>
      <c r="P36" s="72"/>
      <c r="Q36" s="72"/>
      <c r="R36" s="73"/>
    </row>
    <row r="37" spans="1:18" ht="19.899999999999999" customHeight="1">
      <c r="A37" s="164"/>
      <c r="B37" s="19" t="s">
        <v>41</v>
      </c>
      <c r="C37" s="37">
        <f t="shared" si="4"/>
        <v>65</v>
      </c>
      <c r="D37" s="32">
        <f t="shared" si="5"/>
        <v>0</v>
      </c>
      <c r="E37" s="32">
        <f t="shared" si="0"/>
        <v>0</v>
      </c>
      <c r="F37" s="38">
        <f t="shared" si="1"/>
        <v>0</v>
      </c>
      <c r="G37" s="37"/>
      <c r="H37" s="32"/>
      <c r="I37" s="32"/>
      <c r="J37" s="38"/>
      <c r="K37" s="64"/>
      <c r="L37" s="33"/>
      <c r="M37" s="33"/>
      <c r="N37" s="38"/>
      <c r="O37" s="63">
        <v>65</v>
      </c>
      <c r="P37" s="72"/>
      <c r="Q37" s="72"/>
      <c r="R37" s="73"/>
    </row>
    <row r="38" spans="1:18" ht="19.899999999999999" customHeight="1">
      <c r="A38" s="6" t="s">
        <v>42</v>
      </c>
      <c r="B38" s="19" t="s">
        <v>43</v>
      </c>
      <c r="C38" s="37">
        <f t="shared" si="4"/>
        <v>0</v>
      </c>
      <c r="D38" s="32">
        <f t="shared" si="5"/>
        <v>0</v>
      </c>
      <c r="E38" s="32">
        <f t="shared" si="0"/>
        <v>0</v>
      </c>
      <c r="F38" s="38">
        <f t="shared" si="1"/>
        <v>0</v>
      </c>
      <c r="G38" s="37"/>
      <c r="H38" s="32"/>
      <c r="I38" s="32"/>
      <c r="J38" s="38"/>
      <c r="K38" s="64"/>
      <c r="L38" s="33"/>
      <c r="M38" s="33"/>
      <c r="N38" s="38"/>
      <c r="O38" s="63"/>
      <c r="P38" s="72"/>
      <c r="Q38" s="72"/>
      <c r="R38" s="73"/>
    </row>
    <row r="39" spans="1:18" ht="19.899999999999999" customHeight="1">
      <c r="A39" s="6" t="s">
        <v>44</v>
      </c>
      <c r="B39" s="19" t="s">
        <v>45</v>
      </c>
      <c r="C39" s="37">
        <f t="shared" si="4"/>
        <v>190</v>
      </c>
      <c r="D39" s="32">
        <f t="shared" si="5"/>
        <v>0</v>
      </c>
      <c r="E39" s="32">
        <f t="shared" si="0"/>
        <v>0</v>
      </c>
      <c r="F39" s="38">
        <f t="shared" si="1"/>
        <v>0</v>
      </c>
      <c r="G39" s="37"/>
      <c r="H39" s="32"/>
      <c r="I39" s="32"/>
      <c r="J39" s="38"/>
      <c r="K39" s="64"/>
      <c r="L39" s="33"/>
      <c r="M39" s="33"/>
      <c r="N39" s="38"/>
      <c r="O39" s="63">
        <v>190</v>
      </c>
      <c r="P39" s="72"/>
      <c r="Q39" s="72"/>
      <c r="R39" s="73"/>
    </row>
    <row r="40" spans="1:18" ht="19.899999999999999" customHeight="1">
      <c r="A40" s="14" t="s">
        <v>46</v>
      </c>
      <c r="B40" s="19" t="s">
        <v>47</v>
      </c>
      <c r="C40" s="37">
        <f t="shared" si="4"/>
        <v>0</v>
      </c>
      <c r="D40" s="32">
        <f t="shared" si="5"/>
        <v>0</v>
      </c>
      <c r="E40" s="32">
        <f t="shared" si="0"/>
        <v>0</v>
      </c>
      <c r="F40" s="38">
        <f t="shared" si="1"/>
        <v>0</v>
      </c>
      <c r="G40" s="37"/>
      <c r="H40" s="32"/>
      <c r="I40" s="32"/>
      <c r="J40" s="38"/>
      <c r="K40" s="64"/>
      <c r="L40" s="33"/>
      <c r="M40" s="33"/>
      <c r="N40" s="38"/>
      <c r="O40" s="63"/>
      <c r="P40" s="72"/>
      <c r="Q40" s="72"/>
      <c r="R40" s="73"/>
    </row>
    <row r="41" spans="1:18" ht="19.899999999999999" customHeight="1" thickBot="1">
      <c r="A41" s="14" t="s">
        <v>48</v>
      </c>
      <c r="B41" s="30" t="s">
        <v>49</v>
      </c>
      <c r="C41" s="39">
        <f t="shared" si="4"/>
        <v>0</v>
      </c>
      <c r="D41" s="40">
        <f t="shared" si="5"/>
        <v>0</v>
      </c>
      <c r="E41" s="40">
        <f t="shared" si="0"/>
        <v>0</v>
      </c>
      <c r="F41" s="41">
        <f t="shared" si="1"/>
        <v>0</v>
      </c>
      <c r="G41" s="39"/>
      <c r="H41" s="40"/>
      <c r="I41" s="40"/>
      <c r="J41" s="41"/>
      <c r="K41" s="65"/>
      <c r="L41" s="42"/>
      <c r="M41" s="42"/>
      <c r="N41" s="41"/>
      <c r="O41" s="76"/>
      <c r="P41" s="77"/>
      <c r="Q41" s="77"/>
      <c r="R41" s="78"/>
    </row>
    <row r="42" spans="1:18" s="3" customFormat="1" ht="39" customHeight="1" thickBot="1">
      <c r="A42" s="17" t="s">
        <v>50</v>
      </c>
      <c r="B42" s="31"/>
      <c r="C42" s="66">
        <f t="shared" ref="C42:R42" si="6">SUM(C7:C21)+SUM(C25:C41)</f>
        <v>415</v>
      </c>
      <c r="D42" s="34">
        <f t="shared" si="6"/>
        <v>0</v>
      </c>
      <c r="E42" s="34">
        <f t="shared" si="6"/>
        <v>0</v>
      </c>
      <c r="F42" s="79">
        <f t="shared" si="6"/>
        <v>0</v>
      </c>
      <c r="G42" s="66">
        <f t="shared" si="6"/>
        <v>0</v>
      </c>
      <c r="H42" s="34">
        <f t="shared" si="6"/>
        <v>0</v>
      </c>
      <c r="I42" s="34">
        <f t="shared" si="6"/>
        <v>0</v>
      </c>
      <c r="J42" s="79">
        <f t="shared" si="6"/>
        <v>0</v>
      </c>
      <c r="K42" s="66">
        <f t="shared" si="6"/>
        <v>0</v>
      </c>
      <c r="L42" s="35">
        <f t="shared" si="6"/>
        <v>0</v>
      </c>
      <c r="M42" s="34">
        <f t="shared" si="6"/>
        <v>0</v>
      </c>
      <c r="N42" s="79">
        <f t="shared" si="6"/>
        <v>0</v>
      </c>
      <c r="O42" s="85">
        <f t="shared" si="6"/>
        <v>415</v>
      </c>
      <c r="P42" s="35">
        <f t="shared" si="6"/>
        <v>0</v>
      </c>
      <c r="Q42" s="67">
        <f t="shared" si="6"/>
        <v>0</v>
      </c>
      <c r="R42" s="84">
        <f t="shared" si="6"/>
        <v>0</v>
      </c>
    </row>
    <row r="43" spans="1:18">
      <c r="C43" s="88"/>
      <c r="D43" s="88"/>
      <c r="E43" s="88"/>
      <c r="F43" s="88"/>
      <c r="G43" s="88"/>
      <c r="H43" s="89"/>
      <c r="I43" s="89"/>
      <c r="J43" s="89"/>
      <c r="K43" s="89"/>
      <c r="L43" s="89"/>
      <c r="M43" s="89"/>
      <c r="N43" s="89"/>
      <c r="O43" s="88"/>
      <c r="P43" s="88"/>
      <c r="Q43" s="87"/>
      <c r="R43" s="87"/>
    </row>
    <row r="44" spans="1:18">
      <c r="C44" s="88"/>
      <c r="D44" s="88"/>
      <c r="E44" s="88"/>
      <c r="F44" s="88"/>
      <c r="G44" s="88"/>
      <c r="H44" s="89"/>
      <c r="I44" s="89"/>
      <c r="J44" s="89"/>
      <c r="K44" s="89"/>
      <c r="L44" s="89"/>
      <c r="M44" s="89"/>
      <c r="N44" s="89"/>
      <c r="O44" s="88"/>
      <c r="P44" s="88"/>
      <c r="Q44" s="88"/>
      <c r="R44" s="88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</sheetData>
  <mergeCells count="11">
    <mergeCell ref="A1:L1"/>
    <mergeCell ref="A7:A9"/>
    <mergeCell ref="A22:A24"/>
    <mergeCell ref="K5:N5"/>
    <mergeCell ref="A36:A37"/>
    <mergeCell ref="A4:A6"/>
    <mergeCell ref="B4:B6"/>
    <mergeCell ref="C4:F5"/>
    <mergeCell ref="G5:J5"/>
    <mergeCell ref="G4:R4"/>
    <mergeCell ref="O5:R5"/>
  </mergeCells>
  <pageMargins left="0.70866141732283472" right="0.16" top="0.74803149606299213" bottom="0.74803149606299213" header="0.31496062992125984" footer="0.31496062992125984"/>
  <pageSetup paperSize="9" scale="3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7"/>
  <sheetViews>
    <sheetView zoomScale="60" zoomScaleNormal="60" workbookViewId="0">
      <selection activeCell="C23" sqref="C23"/>
    </sheetView>
  </sheetViews>
  <sheetFormatPr defaultColWidth="8.85546875" defaultRowHeight="15"/>
  <cols>
    <col min="1" max="1" width="35.42578125" style="1" customWidth="1"/>
    <col min="2" max="2" width="35.7109375" style="1" customWidth="1"/>
    <col min="3" max="3" width="13.85546875" style="1" customWidth="1"/>
    <col min="4" max="4" width="16.28515625" style="1" customWidth="1"/>
    <col min="5" max="5" width="17.42578125" style="22" customWidth="1"/>
    <col min="6" max="6" width="16.28515625" style="22" customWidth="1"/>
    <col min="7" max="7" width="12" style="1" customWidth="1"/>
    <col min="8" max="8" width="17" style="4" customWidth="1"/>
    <col min="9" max="9" width="15.85546875" style="4" customWidth="1"/>
    <col min="10" max="10" width="17.7109375" style="4" customWidth="1"/>
    <col min="11" max="11" width="12.42578125" style="4" customWidth="1"/>
    <col min="12" max="12" width="16.28515625" style="4" customWidth="1"/>
    <col min="13" max="13" width="18.28515625" style="4" customWidth="1"/>
    <col min="14" max="14" width="16" style="4" customWidth="1"/>
    <col min="15" max="15" width="12.5703125" style="1" customWidth="1"/>
    <col min="16" max="16" width="20.5703125" style="1" customWidth="1"/>
    <col min="17" max="17" width="21.42578125" style="1" customWidth="1"/>
    <col min="18" max="18" width="21.7109375" style="1" customWidth="1"/>
    <col min="19" max="231" width="8.85546875" style="1"/>
    <col min="232" max="232" width="37.28515625" style="1" customWidth="1"/>
    <col min="233" max="235" width="8.85546875" style="1"/>
    <col min="236" max="241" width="9.28515625" style="1" customWidth="1"/>
    <col min="242" max="16384" width="8.85546875" style="1"/>
  </cols>
  <sheetData>
    <row r="1" spans="1:18" ht="25.9" customHeight="1">
      <c r="A1" s="129" t="s">
        <v>85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23"/>
      <c r="N1" s="23"/>
    </row>
    <row r="2" spans="1:18" ht="15.75" customHeight="1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8" ht="15.6" customHeight="1" thickBot="1">
      <c r="A3" s="2" t="s">
        <v>69</v>
      </c>
      <c r="B3" s="2"/>
      <c r="H3" s="1"/>
      <c r="I3" s="22"/>
      <c r="J3" s="22"/>
      <c r="K3" s="1"/>
      <c r="L3" s="1"/>
      <c r="M3" s="22"/>
      <c r="N3" s="22"/>
    </row>
    <row r="4" spans="1:18" ht="15.6" customHeight="1" thickBot="1">
      <c r="A4" s="131" t="s">
        <v>58</v>
      </c>
      <c r="B4" s="131" t="s">
        <v>0</v>
      </c>
      <c r="C4" s="134" t="s">
        <v>72</v>
      </c>
      <c r="D4" s="135"/>
      <c r="E4" s="136"/>
      <c r="F4" s="137"/>
      <c r="G4" s="145" t="s">
        <v>2</v>
      </c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</row>
    <row r="5" spans="1:18" ht="40.15" customHeight="1" thickBot="1">
      <c r="A5" s="132"/>
      <c r="B5" s="132"/>
      <c r="C5" s="138"/>
      <c r="D5" s="139"/>
      <c r="E5" s="140"/>
      <c r="F5" s="141"/>
      <c r="G5" s="142" t="s">
        <v>74</v>
      </c>
      <c r="H5" s="143"/>
      <c r="I5" s="143"/>
      <c r="J5" s="144"/>
      <c r="K5" s="142" t="s">
        <v>75</v>
      </c>
      <c r="L5" s="143"/>
      <c r="M5" s="143"/>
      <c r="N5" s="144"/>
      <c r="O5" s="142" t="s">
        <v>76</v>
      </c>
      <c r="P5" s="143"/>
      <c r="Q5" s="143"/>
      <c r="R5" s="144"/>
    </row>
    <row r="6" spans="1:18" ht="104.25" customHeight="1" thickBot="1">
      <c r="A6" s="133"/>
      <c r="B6" s="133"/>
      <c r="C6" s="50" t="s">
        <v>1</v>
      </c>
      <c r="D6" s="51" t="s">
        <v>73</v>
      </c>
      <c r="E6" s="50" t="s">
        <v>86</v>
      </c>
      <c r="F6" s="52" t="s">
        <v>87</v>
      </c>
      <c r="G6" s="50" t="s">
        <v>1</v>
      </c>
      <c r="H6" s="50" t="s">
        <v>73</v>
      </c>
      <c r="I6" s="50" t="s">
        <v>86</v>
      </c>
      <c r="J6" s="50" t="s">
        <v>87</v>
      </c>
      <c r="K6" s="50" t="s">
        <v>1</v>
      </c>
      <c r="L6" s="50" t="s">
        <v>73</v>
      </c>
      <c r="M6" s="50" t="s">
        <v>86</v>
      </c>
      <c r="N6" s="50" t="s">
        <v>87</v>
      </c>
      <c r="O6" s="50" t="s">
        <v>1</v>
      </c>
      <c r="P6" s="50" t="s">
        <v>73</v>
      </c>
      <c r="Q6" s="50" t="s">
        <v>86</v>
      </c>
      <c r="R6" s="50" t="s">
        <v>87</v>
      </c>
    </row>
    <row r="7" spans="1:18" ht="37.9" customHeight="1">
      <c r="A7" s="152" t="s">
        <v>3</v>
      </c>
      <c r="B7" s="45" t="s">
        <v>4</v>
      </c>
      <c r="C7" s="55">
        <f>G7+K7+O7</f>
        <v>0</v>
      </c>
      <c r="D7" s="56">
        <f>H7+L7+P7</f>
        <v>0</v>
      </c>
      <c r="E7" s="56">
        <f t="shared" ref="E7:E41" si="0">I7+M7+Q7</f>
        <v>0</v>
      </c>
      <c r="F7" s="57">
        <f t="shared" ref="F7:F41" si="1">J7+N7+R7</f>
        <v>0</v>
      </c>
      <c r="G7" s="48"/>
      <c r="H7" s="46"/>
      <c r="I7" s="46"/>
      <c r="J7" s="49"/>
      <c r="K7" s="48">
        <v>0</v>
      </c>
      <c r="L7" s="47"/>
      <c r="M7" s="47"/>
      <c r="N7" s="49"/>
      <c r="O7" s="69"/>
      <c r="P7" s="70"/>
      <c r="Q7" s="70"/>
      <c r="R7" s="71"/>
    </row>
    <row r="8" spans="1:18" ht="19.899999999999999" customHeight="1">
      <c r="A8" s="153"/>
      <c r="B8" s="19" t="s">
        <v>5</v>
      </c>
      <c r="C8" s="37">
        <f t="shared" ref="C8:C20" si="2">G8+K8+O8</f>
        <v>0</v>
      </c>
      <c r="D8" s="32">
        <f t="shared" ref="D8:D20" si="3">H8+L8+P8</f>
        <v>0</v>
      </c>
      <c r="E8" s="32">
        <f t="shared" si="0"/>
        <v>0</v>
      </c>
      <c r="F8" s="38">
        <f t="shared" si="1"/>
        <v>0</v>
      </c>
      <c r="G8" s="37"/>
      <c r="H8" s="32"/>
      <c r="I8" s="32"/>
      <c r="J8" s="38"/>
      <c r="K8" s="37"/>
      <c r="L8" s="33"/>
      <c r="M8" s="33"/>
      <c r="N8" s="38"/>
      <c r="O8" s="63"/>
      <c r="P8" s="72"/>
      <c r="Q8" s="72"/>
      <c r="R8" s="73"/>
    </row>
    <row r="9" spans="1:18" ht="49.9" customHeight="1">
      <c r="A9" s="154"/>
      <c r="B9" s="54" t="s">
        <v>56</v>
      </c>
      <c r="C9" s="37">
        <f t="shared" si="2"/>
        <v>0</v>
      </c>
      <c r="D9" s="32">
        <f t="shared" si="3"/>
        <v>0</v>
      </c>
      <c r="E9" s="32">
        <f t="shared" si="0"/>
        <v>0</v>
      </c>
      <c r="F9" s="38">
        <f t="shared" si="1"/>
        <v>0</v>
      </c>
      <c r="G9" s="37"/>
      <c r="H9" s="32"/>
      <c r="I9" s="32"/>
      <c r="J9" s="38"/>
      <c r="K9" s="37"/>
      <c r="L9" s="33"/>
      <c r="M9" s="33"/>
      <c r="N9" s="38"/>
      <c r="O9" s="63"/>
      <c r="P9" s="72"/>
      <c r="Q9" s="72"/>
      <c r="R9" s="73"/>
    </row>
    <row r="10" spans="1:18" ht="19.899999999999999" customHeight="1">
      <c r="A10" s="7" t="s">
        <v>6</v>
      </c>
      <c r="B10" s="19" t="s">
        <v>7</v>
      </c>
      <c r="C10" s="37">
        <f t="shared" si="2"/>
        <v>0</v>
      </c>
      <c r="D10" s="32">
        <f t="shared" si="3"/>
        <v>0</v>
      </c>
      <c r="E10" s="32">
        <f t="shared" si="0"/>
        <v>0</v>
      </c>
      <c r="F10" s="38">
        <f t="shared" si="1"/>
        <v>0</v>
      </c>
      <c r="G10" s="37"/>
      <c r="H10" s="32"/>
      <c r="I10" s="32"/>
      <c r="J10" s="38"/>
      <c r="K10" s="37"/>
      <c r="L10" s="33"/>
      <c r="M10" s="33"/>
      <c r="N10" s="38"/>
      <c r="O10" s="63"/>
      <c r="P10" s="72"/>
      <c r="Q10" s="72"/>
      <c r="R10" s="73"/>
    </row>
    <row r="11" spans="1:18" ht="19.899999999999999" customHeight="1">
      <c r="A11" s="7" t="s">
        <v>8</v>
      </c>
      <c r="B11" s="19" t="s">
        <v>9</v>
      </c>
      <c r="C11" s="37">
        <f t="shared" si="2"/>
        <v>0</v>
      </c>
      <c r="D11" s="32">
        <f t="shared" si="3"/>
        <v>0</v>
      </c>
      <c r="E11" s="32">
        <f t="shared" si="0"/>
        <v>0</v>
      </c>
      <c r="F11" s="38">
        <f t="shared" si="1"/>
        <v>0</v>
      </c>
      <c r="G11" s="37"/>
      <c r="H11" s="32"/>
      <c r="I11" s="32"/>
      <c r="J11" s="38"/>
      <c r="K11" s="37"/>
      <c r="L11" s="33"/>
      <c r="M11" s="33"/>
      <c r="N11" s="38"/>
      <c r="O11" s="63"/>
      <c r="P11" s="72"/>
      <c r="Q11" s="72"/>
      <c r="R11" s="73"/>
    </row>
    <row r="12" spans="1:18" ht="19.899999999999999" customHeight="1">
      <c r="A12" s="7" t="s">
        <v>10</v>
      </c>
      <c r="B12" s="19" t="s">
        <v>11</v>
      </c>
      <c r="C12" s="37">
        <f t="shared" si="2"/>
        <v>0</v>
      </c>
      <c r="D12" s="32">
        <f t="shared" si="3"/>
        <v>0</v>
      </c>
      <c r="E12" s="32">
        <f t="shared" si="0"/>
        <v>0</v>
      </c>
      <c r="F12" s="38">
        <f t="shared" si="1"/>
        <v>0</v>
      </c>
      <c r="G12" s="37"/>
      <c r="H12" s="32"/>
      <c r="I12" s="32"/>
      <c r="J12" s="38"/>
      <c r="K12" s="37"/>
      <c r="L12" s="33"/>
      <c r="M12" s="33"/>
      <c r="N12" s="38"/>
      <c r="O12" s="63"/>
      <c r="P12" s="72"/>
      <c r="Q12" s="72"/>
      <c r="R12" s="73"/>
    </row>
    <row r="13" spans="1:18" ht="19.899999999999999" customHeight="1">
      <c r="A13" s="8" t="s">
        <v>12</v>
      </c>
      <c r="B13" s="19" t="s">
        <v>13</v>
      </c>
      <c r="C13" s="37">
        <f t="shared" si="2"/>
        <v>0</v>
      </c>
      <c r="D13" s="32">
        <f t="shared" si="3"/>
        <v>0</v>
      </c>
      <c r="E13" s="32">
        <f t="shared" si="0"/>
        <v>0</v>
      </c>
      <c r="F13" s="38">
        <f t="shared" si="1"/>
        <v>0</v>
      </c>
      <c r="G13" s="37"/>
      <c r="H13" s="32"/>
      <c r="I13" s="32"/>
      <c r="J13" s="38"/>
      <c r="K13" s="37"/>
      <c r="L13" s="33"/>
      <c r="M13" s="33"/>
      <c r="N13" s="38"/>
      <c r="O13" s="63"/>
      <c r="P13" s="72"/>
      <c r="Q13" s="72"/>
      <c r="R13" s="73"/>
    </row>
    <row r="14" spans="1:18" ht="16.149999999999999" customHeight="1">
      <c r="A14" s="7" t="s">
        <v>14</v>
      </c>
      <c r="B14" s="19" t="s">
        <v>57</v>
      </c>
      <c r="C14" s="37">
        <f t="shared" si="2"/>
        <v>0</v>
      </c>
      <c r="D14" s="32">
        <f t="shared" si="3"/>
        <v>0</v>
      </c>
      <c r="E14" s="32">
        <f t="shared" si="0"/>
        <v>0</v>
      </c>
      <c r="F14" s="38">
        <f t="shared" si="1"/>
        <v>0</v>
      </c>
      <c r="G14" s="37"/>
      <c r="H14" s="32"/>
      <c r="I14" s="32"/>
      <c r="J14" s="38"/>
      <c r="K14" s="37"/>
      <c r="L14" s="33"/>
      <c r="M14" s="33"/>
      <c r="N14" s="38"/>
      <c r="O14" s="63"/>
      <c r="P14" s="72"/>
      <c r="Q14" s="72"/>
      <c r="R14" s="73"/>
    </row>
    <row r="15" spans="1:18" s="22" customFormat="1" ht="16.149999999999999" customHeight="1">
      <c r="A15" s="7" t="s">
        <v>80</v>
      </c>
      <c r="B15" s="19" t="s">
        <v>81</v>
      </c>
      <c r="C15" s="37">
        <f>G15+K15+O15</f>
        <v>0</v>
      </c>
      <c r="D15" s="32">
        <f>H15+L15+P15</f>
        <v>0</v>
      </c>
      <c r="E15" s="32">
        <f t="shared" si="0"/>
        <v>0</v>
      </c>
      <c r="F15" s="38">
        <f t="shared" si="1"/>
        <v>0</v>
      </c>
      <c r="G15" s="37"/>
      <c r="H15" s="32"/>
      <c r="I15" s="32"/>
      <c r="J15" s="38"/>
      <c r="K15" s="37"/>
      <c r="L15" s="33"/>
      <c r="M15" s="33"/>
      <c r="N15" s="38"/>
      <c r="O15" s="63"/>
      <c r="P15" s="72"/>
      <c r="Q15" s="72"/>
      <c r="R15" s="73"/>
    </row>
    <row r="16" spans="1:18" s="22" customFormat="1" ht="16.149999999999999" customHeight="1">
      <c r="A16" s="7" t="s">
        <v>82</v>
      </c>
      <c r="B16" s="19" t="s">
        <v>83</v>
      </c>
      <c r="C16" s="37"/>
      <c r="D16" s="32"/>
      <c r="E16" s="32">
        <f t="shared" si="0"/>
        <v>0</v>
      </c>
      <c r="F16" s="38">
        <f t="shared" si="1"/>
        <v>0</v>
      </c>
      <c r="G16" s="37"/>
      <c r="H16" s="32"/>
      <c r="I16" s="32"/>
      <c r="J16" s="38"/>
      <c r="K16" s="37"/>
      <c r="L16" s="33"/>
      <c r="M16" s="33"/>
      <c r="N16" s="38"/>
      <c r="O16" s="63"/>
      <c r="P16" s="72"/>
      <c r="Q16" s="72"/>
      <c r="R16" s="73"/>
    </row>
    <row r="17" spans="1:18" ht="19.899999999999999" customHeight="1">
      <c r="A17" s="7" t="s">
        <v>15</v>
      </c>
      <c r="B17" s="19" t="s">
        <v>59</v>
      </c>
      <c r="C17" s="37">
        <f t="shared" si="2"/>
        <v>0</v>
      </c>
      <c r="D17" s="32">
        <f t="shared" si="3"/>
        <v>0</v>
      </c>
      <c r="E17" s="32">
        <f t="shared" si="0"/>
        <v>0</v>
      </c>
      <c r="F17" s="38">
        <f t="shared" si="1"/>
        <v>0</v>
      </c>
      <c r="G17" s="37"/>
      <c r="H17" s="32"/>
      <c r="I17" s="32"/>
      <c r="J17" s="38"/>
      <c r="K17" s="37"/>
      <c r="L17" s="33"/>
      <c r="M17" s="33"/>
      <c r="N17" s="38"/>
      <c r="O17" s="63"/>
      <c r="P17" s="72"/>
      <c r="Q17" s="72"/>
      <c r="R17" s="73"/>
    </row>
    <row r="18" spans="1:18" ht="19.899999999999999" customHeight="1">
      <c r="A18" s="7" t="s">
        <v>16</v>
      </c>
      <c r="B18" s="19" t="s">
        <v>60</v>
      </c>
      <c r="C18" s="37">
        <f t="shared" si="2"/>
        <v>0</v>
      </c>
      <c r="D18" s="32">
        <f t="shared" si="3"/>
        <v>0</v>
      </c>
      <c r="E18" s="32">
        <f t="shared" si="0"/>
        <v>0</v>
      </c>
      <c r="F18" s="38">
        <f t="shared" si="1"/>
        <v>0</v>
      </c>
      <c r="G18" s="37"/>
      <c r="H18" s="32"/>
      <c r="I18" s="32"/>
      <c r="J18" s="38"/>
      <c r="K18" s="37"/>
      <c r="L18" s="33"/>
      <c r="M18" s="33"/>
      <c r="N18" s="38"/>
      <c r="O18" s="63"/>
      <c r="P18" s="72"/>
      <c r="Q18" s="72"/>
      <c r="R18" s="73"/>
    </row>
    <row r="19" spans="1:18" ht="19.899999999999999" customHeight="1">
      <c r="A19" s="7" t="s">
        <v>53</v>
      </c>
      <c r="B19" s="19" t="s">
        <v>54</v>
      </c>
      <c r="C19" s="37">
        <f t="shared" si="2"/>
        <v>0</v>
      </c>
      <c r="D19" s="32">
        <f t="shared" si="3"/>
        <v>0</v>
      </c>
      <c r="E19" s="32">
        <f t="shared" si="0"/>
        <v>0</v>
      </c>
      <c r="F19" s="38">
        <f t="shared" si="1"/>
        <v>0</v>
      </c>
      <c r="G19" s="37"/>
      <c r="H19" s="32"/>
      <c r="I19" s="32"/>
      <c r="J19" s="38"/>
      <c r="K19" s="37"/>
      <c r="L19" s="33"/>
      <c r="M19" s="33"/>
      <c r="N19" s="38"/>
      <c r="O19" s="63"/>
      <c r="P19" s="72"/>
      <c r="Q19" s="72"/>
      <c r="R19" s="73"/>
    </row>
    <row r="20" spans="1:18" ht="19.899999999999999" customHeight="1">
      <c r="A20" s="7" t="s">
        <v>17</v>
      </c>
      <c r="B20" s="19" t="s">
        <v>18</v>
      </c>
      <c r="C20" s="37">
        <f t="shared" si="2"/>
        <v>0</v>
      </c>
      <c r="D20" s="32">
        <f t="shared" si="3"/>
        <v>0</v>
      </c>
      <c r="E20" s="32">
        <f t="shared" si="0"/>
        <v>0</v>
      </c>
      <c r="F20" s="38">
        <f t="shared" si="1"/>
        <v>0</v>
      </c>
      <c r="G20" s="37"/>
      <c r="H20" s="32"/>
      <c r="I20" s="32"/>
      <c r="J20" s="38"/>
      <c r="K20" s="37"/>
      <c r="L20" s="33"/>
      <c r="M20" s="33"/>
      <c r="N20" s="38"/>
      <c r="O20" s="63"/>
      <c r="P20" s="72"/>
      <c r="Q20" s="72"/>
      <c r="R20" s="73"/>
    </row>
    <row r="21" spans="1:18" ht="19.899999999999999" customHeight="1">
      <c r="A21" s="7" t="s">
        <v>19</v>
      </c>
      <c r="B21" s="19"/>
      <c r="C21" s="37">
        <f>SUM(C22:C24)</f>
        <v>0</v>
      </c>
      <c r="D21" s="32">
        <f>SUM(D22:D24)</f>
        <v>0</v>
      </c>
      <c r="E21" s="32">
        <f t="shared" si="0"/>
        <v>0</v>
      </c>
      <c r="F21" s="38">
        <f t="shared" si="1"/>
        <v>0</v>
      </c>
      <c r="G21" s="37"/>
      <c r="H21" s="32"/>
      <c r="I21" s="32"/>
      <c r="J21" s="38"/>
      <c r="K21" s="37"/>
      <c r="L21" s="33"/>
      <c r="M21" s="33"/>
      <c r="N21" s="38"/>
      <c r="O21" s="37"/>
      <c r="P21" s="33"/>
      <c r="Q21" s="72"/>
      <c r="R21" s="73"/>
    </row>
    <row r="22" spans="1:18" ht="19.899999999999999" customHeight="1">
      <c r="A22" s="155" t="s">
        <v>20</v>
      </c>
      <c r="B22" s="20" t="s">
        <v>21</v>
      </c>
      <c r="C22" s="37">
        <f t="shared" ref="C22:C41" si="4">G22+K22+O22</f>
        <v>0</v>
      </c>
      <c r="D22" s="32">
        <f t="shared" ref="D22:D41" si="5">H22+L22+P22</f>
        <v>0</v>
      </c>
      <c r="E22" s="32">
        <f t="shared" si="0"/>
        <v>0</v>
      </c>
      <c r="F22" s="38">
        <f t="shared" si="1"/>
        <v>0</v>
      </c>
      <c r="G22" s="37"/>
      <c r="H22" s="32"/>
      <c r="I22" s="32"/>
      <c r="J22" s="38"/>
      <c r="K22" s="37"/>
      <c r="L22" s="33"/>
      <c r="M22" s="33"/>
      <c r="N22" s="38"/>
      <c r="O22" s="63"/>
      <c r="P22" s="72"/>
      <c r="Q22" s="72"/>
      <c r="R22" s="73"/>
    </row>
    <row r="23" spans="1:18" ht="51" customHeight="1">
      <c r="A23" s="153"/>
      <c r="B23" s="21" t="s">
        <v>62</v>
      </c>
      <c r="C23" s="37">
        <f t="shared" si="4"/>
        <v>0</v>
      </c>
      <c r="D23" s="32">
        <f t="shared" si="5"/>
        <v>0</v>
      </c>
      <c r="E23" s="32">
        <f t="shared" si="0"/>
        <v>0</v>
      </c>
      <c r="F23" s="38">
        <f t="shared" si="1"/>
        <v>0</v>
      </c>
      <c r="G23" s="37"/>
      <c r="H23" s="32"/>
      <c r="I23" s="32"/>
      <c r="J23" s="38"/>
      <c r="K23" s="37"/>
      <c r="L23" s="33"/>
      <c r="M23" s="33"/>
      <c r="N23" s="38"/>
      <c r="O23" s="63"/>
      <c r="P23" s="72"/>
      <c r="Q23" s="72"/>
      <c r="R23" s="73"/>
    </row>
    <row r="24" spans="1:18" ht="32.450000000000003" customHeight="1">
      <c r="A24" s="154"/>
      <c r="B24" s="21" t="s">
        <v>63</v>
      </c>
      <c r="C24" s="37">
        <f t="shared" si="4"/>
        <v>0</v>
      </c>
      <c r="D24" s="32">
        <f t="shared" si="5"/>
        <v>0</v>
      </c>
      <c r="E24" s="32">
        <f t="shared" si="0"/>
        <v>0</v>
      </c>
      <c r="F24" s="38">
        <f t="shared" si="1"/>
        <v>0</v>
      </c>
      <c r="G24" s="37"/>
      <c r="H24" s="32"/>
      <c r="I24" s="32"/>
      <c r="J24" s="38"/>
      <c r="K24" s="37"/>
      <c r="L24" s="33"/>
      <c r="M24" s="33"/>
      <c r="N24" s="38"/>
      <c r="O24" s="63"/>
      <c r="P24" s="72"/>
      <c r="Q24" s="72"/>
      <c r="R24" s="73"/>
    </row>
    <row r="25" spans="1:18" ht="21" customHeight="1">
      <c r="A25" s="7" t="s">
        <v>22</v>
      </c>
      <c r="B25" s="21" t="s">
        <v>23</v>
      </c>
      <c r="C25" s="37">
        <f t="shared" si="4"/>
        <v>0</v>
      </c>
      <c r="D25" s="32">
        <f t="shared" si="5"/>
        <v>0</v>
      </c>
      <c r="E25" s="32">
        <f t="shared" si="0"/>
        <v>0</v>
      </c>
      <c r="F25" s="38">
        <f t="shared" si="1"/>
        <v>0</v>
      </c>
      <c r="G25" s="37"/>
      <c r="H25" s="32"/>
      <c r="I25" s="32"/>
      <c r="J25" s="38"/>
      <c r="K25" s="37"/>
      <c r="L25" s="33"/>
      <c r="M25" s="33"/>
      <c r="N25" s="38"/>
      <c r="O25" s="63"/>
      <c r="P25" s="72"/>
      <c r="Q25" s="72"/>
      <c r="R25" s="73"/>
    </row>
    <row r="26" spans="1:18" ht="19.899999999999999" customHeight="1">
      <c r="A26" s="8" t="s">
        <v>24</v>
      </c>
      <c r="B26" s="19" t="s">
        <v>25</v>
      </c>
      <c r="C26" s="37">
        <f t="shared" si="4"/>
        <v>0</v>
      </c>
      <c r="D26" s="32">
        <f t="shared" si="5"/>
        <v>0</v>
      </c>
      <c r="E26" s="32">
        <f t="shared" si="0"/>
        <v>0</v>
      </c>
      <c r="F26" s="38">
        <f t="shared" si="1"/>
        <v>0</v>
      </c>
      <c r="G26" s="37"/>
      <c r="H26" s="32"/>
      <c r="I26" s="32"/>
      <c r="J26" s="38"/>
      <c r="K26" s="37"/>
      <c r="L26" s="33"/>
      <c r="M26" s="33"/>
      <c r="N26" s="38"/>
      <c r="O26" s="63"/>
      <c r="P26" s="72"/>
      <c r="Q26" s="72"/>
      <c r="R26" s="73"/>
    </row>
    <row r="27" spans="1:18" ht="19.899999999999999" customHeight="1">
      <c r="A27" s="7" t="s">
        <v>26</v>
      </c>
      <c r="B27" s="19" t="s">
        <v>27</v>
      </c>
      <c r="C27" s="37">
        <f t="shared" si="4"/>
        <v>0</v>
      </c>
      <c r="D27" s="32">
        <f t="shared" si="5"/>
        <v>0</v>
      </c>
      <c r="E27" s="32">
        <f t="shared" si="0"/>
        <v>0</v>
      </c>
      <c r="F27" s="38">
        <f t="shared" si="1"/>
        <v>0</v>
      </c>
      <c r="G27" s="37"/>
      <c r="H27" s="32"/>
      <c r="I27" s="32"/>
      <c r="J27" s="38"/>
      <c r="K27" s="37"/>
      <c r="L27" s="33"/>
      <c r="M27" s="33"/>
      <c r="N27" s="38"/>
      <c r="O27" s="63"/>
      <c r="P27" s="72"/>
      <c r="Q27" s="72"/>
      <c r="R27" s="73"/>
    </row>
    <row r="28" spans="1:18" ht="19.899999999999999" customHeight="1">
      <c r="A28" s="7" t="s">
        <v>28</v>
      </c>
      <c r="B28" s="19" t="s">
        <v>29</v>
      </c>
      <c r="C28" s="37">
        <f t="shared" si="4"/>
        <v>0</v>
      </c>
      <c r="D28" s="32">
        <f t="shared" si="5"/>
        <v>0</v>
      </c>
      <c r="E28" s="32">
        <f t="shared" si="0"/>
        <v>0</v>
      </c>
      <c r="F28" s="38">
        <f t="shared" si="1"/>
        <v>0</v>
      </c>
      <c r="G28" s="37"/>
      <c r="H28" s="32"/>
      <c r="I28" s="32"/>
      <c r="J28" s="38"/>
      <c r="K28" s="37"/>
      <c r="L28" s="33"/>
      <c r="M28" s="33"/>
      <c r="N28" s="38"/>
      <c r="O28" s="63"/>
      <c r="P28" s="72"/>
      <c r="Q28" s="72"/>
      <c r="R28" s="73"/>
    </row>
    <row r="29" spans="1:18" s="4" customFormat="1" ht="19.899999999999999" customHeight="1">
      <c r="A29" s="7" t="s">
        <v>30</v>
      </c>
      <c r="B29" s="19" t="s">
        <v>61</v>
      </c>
      <c r="C29" s="37">
        <f t="shared" si="4"/>
        <v>0</v>
      </c>
      <c r="D29" s="32">
        <f t="shared" si="5"/>
        <v>0</v>
      </c>
      <c r="E29" s="32">
        <f t="shared" si="0"/>
        <v>0</v>
      </c>
      <c r="F29" s="38">
        <f t="shared" si="1"/>
        <v>0</v>
      </c>
      <c r="G29" s="37"/>
      <c r="H29" s="32"/>
      <c r="I29" s="32"/>
      <c r="J29" s="38"/>
      <c r="K29" s="37"/>
      <c r="L29" s="33"/>
      <c r="M29" s="33"/>
      <c r="N29" s="38"/>
      <c r="O29" s="74"/>
      <c r="P29" s="75"/>
      <c r="Q29" s="72"/>
      <c r="R29" s="73"/>
    </row>
    <row r="30" spans="1:18" ht="19.899999999999999" customHeight="1">
      <c r="A30" s="7" t="s">
        <v>31</v>
      </c>
      <c r="B30" s="19" t="s">
        <v>32</v>
      </c>
      <c r="C30" s="37">
        <f t="shared" si="4"/>
        <v>0</v>
      </c>
      <c r="D30" s="32">
        <f t="shared" si="5"/>
        <v>0</v>
      </c>
      <c r="E30" s="32">
        <f t="shared" si="0"/>
        <v>0</v>
      </c>
      <c r="F30" s="38">
        <f t="shared" si="1"/>
        <v>0</v>
      </c>
      <c r="G30" s="37"/>
      <c r="H30" s="32"/>
      <c r="I30" s="32"/>
      <c r="J30" s="38"/>
      <c r="K30" s="37"/>
      <c r="L30" s="33"/>
      <c r="M30" s="33"/>
      <c r="N30" s="38"/>
      <c r="O30" s="63"/>
      <c r="P30" s="72"/>
      <c r="Q30" s="72"/>
      <c r="R30" s="73"/>
    </row>
    <row r="31" spans="1:18" ht="19.899999999999999" customHeight="1">
      <c r="A31" s="9" t="s">
        <v>33</v>
      </c>
      <c r="B31" s="19" t="s">
        <v>34</v>
      </c>
      <c r="C31" s="37">
        <f t="shared" si="4"/>
        <v>0</v>
      </c>
      <c r="D31" s="32">
        <f t="shared" si="5"/>
        <v>0</v>
      </c>
      <c r="E31" s="32">
        <f t="shared" si="0"/>
        <v>0</v>
      </c>
      <c r="F31" s="38">
        <f t="shared" si="1"/>
        <v>0</v>
      </c>
      <c r="G31" s="37"/>
      <c r="H31" s="32"/>
      <c r="I31" s="32"/>
      <c r="J31" s="38"/>
      <c r="K31" s="37"/>
      <c r="L31" s="33"/>
      <c r="M31" s="33"/>
      <c r="N31" s="38"/>
      <c r="O31" s="63"/>
      <c r="P31" s="72"/>
      <c r="Q31" s="72"/>
      <c r="R31" s="73"/>
    </row>
    <row r="32" spans="1:18" ht="19.899999999999999" customHeight="1">
      <c r="A32" s="7" t="s">
        <v>35</v>
      </c>
      <c r="B32" s="19" t="s">
        <v>36</v>
      </c>
      <c r="C32" s="37">
        <f t="shared" si="4"/>
        <v>0</v>
      </c>
      <c r="D32" s="32">
        <f t="shared" si="5"/>
        <v>0</v>
      </c>
      <c r="E32" s="32">
        <f t="shared" si="0"/>
        <v>0</v>
      </c>
      <c r="F32" s="38">
        <f t="shared" si="1"/>
        <v>0</v>
      </c>
      <c r="G32" s="37"/>
      <c r="H32" s="32"/>
      <c r="I32" s="32"/>
      <c r="J32" s="38"/>
      <c r="K32" s="37"/>
      <c r="L32" s="33"/>
      <c r="M32" s="33"/>
      <c r="N32" s="38"/>
      <c r="O32" s="63"/>
      <c r="P32" s="72"/>
      <c r="Q32" s="72"/>
      <c r="R32" s="73"/>
    </row>
    <row r="33" spans="1:18" s="22" customFormat="1" ht="19.899999999999999" customHeight="1">
      <c r="A33" s="16" t="s">
        <v>88</v>
      </c>
      <c r="B33" s="53" t="s">
        <v>89</v>
      </c>
      <c r="C33" s="37"/>
      <c r="D33" s="32"/>
      <c r="E33" s="32"/>
      <c r="F33" s="38"/>
      <c r="G33" s="37"/>
      <c r="H33" s="32"/>
      <c r="I33" s="32"/>
      <c r="J33" s="38"/>
      <c r="K33" s="37"/>
      <c r="L33" s="33"/>
      <c r="M33" s="33"/>
      <c r="N33" s="38"/>
      <c r="O33" s="63"/>
      <c r="P33" s="72"/>
      <c r="Q33" s="72"/>
      <c r="R33" s="73"/>
    </row>
    <row r="34" spans="1:18" s="22" customFormat="1" ht="19.899999999999999" customHeight="1">
      <c r="A34" s="16" t="s">
        <v>78</v>
      </c>
      <c r="B34" s="53" t="s">
        <v>79</v>
      </c>
      <c r="C34" s="37">
        <f>G34+K34+O34</f>
        <v>0</v>
      </c>
      <c r="D34" s="32">
        <f>H34+L34+P34</f>
        <v>0</v>
      </c>
      <c r="E34" s="32">
        <f t="shared" si="0"/>
        <v>0</v>
      </c>
      <c r="F34" s="38">
        <f t="shared" si="1"/>
        <v>0</v>
      </c>
      <c r="G34" s="37"/>
      <c r="H34" s="32"/>
      <c r="I34" s="32"/>
      <c r="J34" s="38"/>
      <c r="K34" s="37"/>
      <c r="L34" s="33"/>
      <c r="M34" s="33"/>
      <c r="N34" s="38"/>
      <c r="O34" s="63"/>
      <c r="P34" s="72"/>
      <c r="Q34" s="72"/>
      <c r="R34" s="73"/>
    </row>
    <row r="35" spans="1:18" ht="19.899999999999999" customHeight="1">
      <c r="A35" s="7" t="s">
        <v>37</v>
      </c>
      <c r="B35" s="19" t="s">
        <v>38</v>
      </c>
      <c r="C35" s="37">
        <f t="shared" si="4"/>
        <v>0</v>
      </c>
      <c r="D35" s="32">
        <f t="shared" si="5"/>
        <v>0</v>
      </c>
      <c r="E35" s="32">
        <f t="shared" si="0"/>
        <v>0</v>
      </c>
      <c r="F35" s="38">
        <f t="shared" si="1"/>
        <v>0</v>
      </c>
      <c r="G35" s="37"/>
      <c r="H35" s="32"/>
      <c r="I35" s="32"/>
      <c r="J35" s="38"/>
      <c r="K35" s="37"/>
      <c r="L35" s="33"/>
      <c r="M35" s="33"/>
      <c r="N35" s="38"/>
      <c r="O35" s="63"/>
      <c r="P35" s="72"/>
      <c r="Q35" s="72"/>
      <c r="R35" s="73"/>
    </row>
    <row r="36" spans="1:18" ht="19.899999999999999" customHeight="1">
      <c r="A36" s="156" t="s">
        <v>39</v>
      </c>
      <c r="B36" s="19" t="s">
        <v>40</v>
      </c>
      <c r="C36" s="37">
        <f t="shared" si="4"/>
        <v>0</v>
      </c>
      <c r="D36" s="32">
        <f t="shared" si="5"/>
        <v>0</v>
      </c>
      <c r="E36" s="32">
        <f t="shared" si="0"/>
        <v>0</v>
      </c>
      <c r="F36" s="38">
        <f t="shared" si="1"/>
        <v>0</v>
      </c>
      <c r="G36" s="37"/>
      <c r="H36" s="32"/>
      <c r="I36" s="32"/>
      <c r="J36" s="38"/>
      <c r="K36" s="37"/>
      <c r="L36" s="33"/>
      <c r="M36" s="33"/>
      <c r="N36" s="38"/>
      <c r="O36" s="63"/>
      <c r="P36" s="72"/>
      <c r="Q36" s="72"/>
      <c r="R36" s="73"/>
    </row>
    <row r="37" spans="1:18" ht="19.899999999999999" customHeight="1">
      <c r="A37" s="157"/>
      <c r="B37" s="19" t="s">
        <v>41</v>
      </c>
      <c r="C37" s="37">
        <f t="shared" si="4"/>
        <v>0</v>
      </c>
      <c r="D37" s="32">
        <f t="shared" si="5"/>
        <v>0</v>
      </c>
      <c r="E37" s="32">
        <f t="shared" si="0"/>
        <v>0</v>
      </c>
      <c r="F37" s="38">
        <f t="shared" si="1"/>
        <v>0</v>
      </c>
      <c r="G37" s="37"/>
      <c r="H37" s="32"/>
      <c r="I37" s="32"/>
      <c r="J37" s="38"/>
      <c r="K37" s="37"/>
      <c r="L37" s="33"/>
      <c r="M37" s="33"/>
      <c r="N37" s="38"/>
      <c r="O37" s="63"/>
      <c r="P37" s="72"/>
      <c r="Q37" s="72"/>
      <c r="R37" s="73"/>
    </row>
    <row r="38" spans="1:18" ht="19.899999999999999" customHeight="1">
      <c r="A38" s="9" t="s">
        <v>42</v>
      </c>
      <c r="B38" s="19" t="s">
        <v>43</v>
      </c>
      <c r="C38" s="37">
        <f t="shared" si="4"/>
        <v>0</v>
      </c>
      <c r="D38" s="32">
        <f t="shared" si="5"/>
        <v>0</v>
      </c>
      <c r="E38" s="32">
        <f t="shared" si="0"/>
        <v>0</v>
      </c>
      <c r="F38" s="38">
        <f t="shared" si="1"/>
        <v>0</v>
      </c>
      <c r="G38" s="37"/>
      <c r="H38" s="32"/>
      <c r="I38" s="32"/>
      <c r="J38" s="38"/>
      <c r="K38" s="37">
        <v>0</v>
      </c>
      <c r="L38" s="33"/>
      <c r="M38" s="33"/>
      <c r="N38" s="38"/>
      <c r="O38" s="63"/>
      <c r="P38" s="72"/>
      <c r="Q38" s="72"/>
      <c r="R38" s="73"/>
    </row>
    <row r="39" spans="1:18" ht="19.899999999999999" customHeight="1">
      <c r="A39" s="9" t="s">
        <v>44</v>
      </c>
      <c r="B39" s="19" t="s">
        <v>45</v>
      </c>
      <c r="C39" s="37">
        <f t="shared" si="4"/>
        <v>250</v>
      </c>
      <c r="D39" s="32">
        <f t="shared" si="5"/>
        <v>0</v>
      </c>
      <c r="E39" s="32">
        <f t="shared" si="0"/>
        <v>0</v>
      </c>
      <c r="F39" s="38">
        <f t="shared" si="1"/>
        <v>0</v>
      </c>
      <c r="G39" s="37"/>
      <c r="H39" s="32"/>
      <c r="I39" s="32"/>
      <c r="J39" s="38"/>
      <c r="K39" s="37">
        <v>250</v>
      </c>
      <c r="L39" s="33"/>
      <c r="M39" s="33"/>
      <c r="N39" s="38"/>
      <c r="O39" s="63"/>
      <c r="P39" s="72"/>
      <c r="Q39" s="72"/>
      <c r="R39" s="73"/>
    </row>
    <row r="40" spans="1:18" ht="19.899999999999999" customHeight="1">
      <c r="A40" s="7" t="s">
        <v>46</v>
      </c>
      <c r="B40" s="19" t="s">
        <v>47</v>
      </c>
      <c r="C40" s="37">
        <f t="shared" si="4"/>
        <v>0</v>
      </c>
      <c r="D40" s="32">
        <f t="shared" si="5"/>
        <v>0</v>
      </c>
      <c r="E40" s="32">
        <f t="shared" si="0"/>
        <v>0</v>
      </c>
      <c r="F40" s="38">
        <f t="shared" si="1"/>
        <v>0</v>
      </c>
      <c r="G40" s="37"/>
      <c r="H40" s="32"/>
      <c r="I40" s="32"/>
      <c r="J40" s="38"/>
      <c r="K40" s="37"/>
      <c r="L40" s="33"/>
      <c r="M40" s="33"/>
      <c r="N40" s="38"/>
      <c r="O40" s="63"/>
      <c r="P40" s="72"/>
      <c r="Q40" s="72"/>
      <c r="R40" s="73"/>
    </row>
    <row r="41" spans="1:18" ht="19.899999999999999" customHeight="1" thickBot="1">
      <c r="A41" s="7" t="s">
        <v>48</v>
      </c>
      <c r="B41" s="30" t="s">
        <v>49</v>
      </c>
      <c r="C41" s="39">
        <f t="shared" si="4"/>
        <v>0</v>
      </c>
      <c r="D41" s="40">
        <f t="shared" si="5"/>
        <v>0</v>
      </c>
      <c r="E41" s="40">
        <f t="shared" si="0"/>
        <v>0</v>
      </c>
      <c r="F41" s="41">
        <f t="shared" si="1"/>
        <v>0</v>
      </c>
      <c r="G41" s="39"/>
      <c r="H41" s="40"/>
      <c r="I41" s="40"/>
      <c r="J41" s="41"/>
      <c r="K41" s="39"/>
      <c r="L41" s="42"/>
      <c r="M41" s="42"/>
      <c r="N41" s="41"/>
      <c r="O41" s="76"/>
      <c r="P41" s="77"/>
      <c r="Q41" s="77"/>
      <c r="R41" s="78"/>
    </row>
    <row r="42" spans="1:18" s="3" customFormat="1" ht="39" customHeight="1" thickBot="1">
      <c r="A42" s="29" t="s">
        <v>50</v>
      </c>
      <c r="B42" s="31"/>
      <c r="C42" s="66">
        <f t="shared" ref="C42:R42" si="6">SUM(C7:C21)+SUM(C25:C41)</f>
        <v>250</v>
      </c>
      <c r="D42" s="34">
        <f t="shared" si="6"/>
        <v>0</v>
      </c>
      <c r="E42" s="34">
        <f t="shared" si="6"/>
        <v>0</v>
      </c>
      <c r="F42" s="79">
        <f t="shared" si="6"/>
        <v>0</v>
      </c>
      <c r="G42" s="66">
        <f t="shared" si="6"/>
        <v>0</v>
      </c>
      <c r="H42" s="34">
        <f t="shared" si="6"/>
        <v>0</v>
      </c>
      <c r="I42" s="34">
        <f t="shared" si="6"/>
        <v>0</v>
      </c>
      <c r="J42" s="79">
        <f t="shared" si="6"/>
        <v>0</v>
      </c>
      <c r="K42" s="66">
        <f t="shared" si="6"/>
        <v>250</v>
      </c>
      <c r="L42" s="35">
        <f t="shared" si="6"/>
        <v>0</v>
      </c>
      <c r="M42" s="34">
        <f t="shared" si="6"/>
        <v>0</v>
      </c>
      <c r="N42" s="79">
        <f t="shared" si="6"/>
        <v>0</v>
      </c>
      <c r="O42" s="66">
        <f t="shared" si="6"/>
        <v>0</v>
      </c>
      <c r="P42" s="35">
        <f t="shared" si="6"/>
        <v>0</v>
      </c>
      <c r="Q42" s="34">
        <f t="shared" si="6"/>
        <v>0</v>
      </c>
      <c r="R42" s="79">
        <f t="shared" si="6"/>
        <v>0</v>
      </c>
    </row>
    <row r="43" spans="1:18">
      <c r="C43" s="88"/>
      <c r="D43" s="88"/>
      <c r="E43" s="88"/>
      <c r="F43" s="88"/>
      <c r="G43" s="88"/>
      <c r="H43" s="89"/>
      <c r="I43" s="89"/>
      <c r="J43" s="89"/>
      <c r="K43" s="89"/>
      <c r="L43" s="89"/>
      <c r="M43" s="89"/>
      <c r="N43" s="89"/>
      <c r="O43" s="88"/>
      <c r="P43" s="88"/>
      <c r="Q43" s="87"/>
      <c r="R43" s="87"/>
    </row>
    <row r="44" spans="1:18">
      <c r="C44" s="88"/>
      <c r="D44" s="88"/>
      <c r="E44" s="88"/>
      <c r="F44" s="88"/>
      <c r="G44" s="88"/>
      <c r="H44" s="89"/>
      <c r="I44" s="89"/>
      <c r="J44" s="89"/>
      <c r="K44" s="89"/>
      <c r="L44" s="89"/>
      <c r="M44" s="89"/>
      <c r="N44" s="89"/>
      <c r="O44" s="88"/>
      <c r="P44" s="88"/>
      <c r="Q44" s="88"/>
      <c r="R44" s="88"/>
    </row>
    <row r="47" spans="1:18" s="26" customFormat="1" ht="18.7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</sheetData>
  <mergeCells count="11">
    <mergeCell ref="A1:L1"/>
    <mergeCell ref="A7:A9"/>
    <mergeCell ref="A22:A24"/>
    <mergeCell ref="K5:N5"/>
    <mergeCell ref="A36:A37"/>
    <mergeCell ref="A4:A6"/>
    <mergeCell ref="B4:B6"/>
    <mergeCell ref="C4:F5"/>
    <mergeCell ref="G5:J5"/>
    <mergeCell ref="G4:R4"/>
    <mergeCell ref="O5:R5"/>
  </mergeCells>
  <pageMargins left="0.70866141732283472" right="0.16" top="0.74803149606299213" bottom="0.74803149606299213" header="0.31496062992125984" footer="0.31496062992125984"/>
  <pageSetup paperSize="9" scale="4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O11"/>
  <sheetViews>
    <sheetView view="pageBreakPreview" zoomScale="60" zoomScaleNormal="60" workbookViewId="0">
      <selection activeCell="C23" sqref="C23"/>
    </sheetView>
  </sheetViews>
  <sheetFormatPr defaultRowHeight="15.75"/>
  <cols>
    <col min="1" max="1" width="79.140625" style="5" customWidth="1"/>
    <col min="2" max="2" width="33.7109375" style="5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168" t="s">
        <v>92</v>
      </c>
      <c r="B1" s="168"/>
      <c r="C1" s="124"/>
      <c r="D1" s="124"/>
      <c r="E1" s="124"/>
      <c r="F1" s="124"/>
      <c r="G1" s="124"/>
      <c r="H1" s="124"/>
      <c r="I1" s="124"/>
      <c r="J1" s="124"/>
      <c r="K1" s="124"/>
    </row>
    <row r="2" spans="1:12" ht="31.9" customHeight="1">
      <c r="A2" s="2" t="s">
        <v>103</v>
      </c>
    </row>
    <row r="3" spans="1:12" ht="16.5" thickBo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09"/>
    </row>
    <row r="4" spans="1:12" ht="112.5">
      <c r="A4" s="110" t="s">
        <v>93</v>
      </c>
      <c r="B4" s="111" t="s">
        <v>94</v>
      </c>
    </row>
    <row r="5" spans="1:12" ht="133.9" customHeight="1">
      <c r="A5" s="114" t="s">
        <v>96</v>
      </c>
      <c r="B5" s="126"/>
    </row>
    <row r="6" spans="1:12" ht="102" customHeight="1">
      <c r="A6" s="114" t="s">
        <v>97</v>
      </c>
      <c r="B6" s="126"/>
    </row>
    <row r="7" spans="1:12" ht="54" customHeight="1">
      <c r="A7" s="114" t="s">
        <v>98</v>
      </c>
      <c r="B7" s="126">
        <v>50</v>
      </c>
    </row>
    <row r="8" spans="1:12" ht="64.900000000000006" customHeight="1">
      <c r="A8" s="114" t="s">
        <v>99</v>
      </c>
      <c r="B8" s="126">
        <v>0</v>
      </c>
    </row>
    <row r="9" spans="1:12" ht="66" customHeight="1">
      <c r="A9" s="117" t="s">
        <v>100</v>
      </c>
      <c r="B9" s="126"/>
    </row>
    <row r="10" spans="1:12" ht="66" customHeight="1">
      <c r="A10" s="118" t="s">
        <v>101</v>
      </c>
      <c r="B10" s="127">
        <v>150</v>
      </c>
    </row>
    <row r="11" spans="1:12" ht="55.15" customHeight="1" thickBot="1">
      <c r="A11" s="120" t="s">
        <v>102</v>
      </c>
      <c r="B11" s="128">
        <f>SUM(B5:B10)</f>
        <v>200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3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0.7109375" style="4" customWidth="1"/>
    <col min="3" max="3" width="24.42578125" style="4" customWidth="1"/>
    <col min="4" max="4" width="21.5703125" style="4" customWidth="1"/>
    <col min="5" max="5" width="12" style="4" customWidth="1"/>
    <col min="6" max="7" width="16.5703125" style="4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38" width="8.85546875" style="4"/>
    <col min="239" max="239" width="34" style="4" customWidth="1"/>
    <col min="240" max="240" width="11.28515625" style="4" customWidth="1"/>
    <col min="241" max="241" width="11" style="4" customWidth="1"/>
    <col min="242" max="248" width="8.85546875" style="4"/>
    <col min="249" max="250" width="10.7109375" style="4" customWidth="1"/>
    <col min="251" max="251" width="8.85546875" style="4"/>
    <col min="252" max="252" width="11.5703125" style="4" customWidth="1"/>
    <col min="253" max="253" width="13.7109375" style="4" customWidth="1"/>
    <col min="254" max="257" width="9.28515625" style="4" customWidth="1"/>
    <col min="258" max="494" width="8.85546875" style="4"/>
    <col min="495" max="495" width="34" style="4" customWidth="1"/>
    <col min="496" max="496" width="11.28515625" style="4" customWidth="1"/>
    <col min="497" max="497" width="11" style="4" customWidth="1"/>
    <col min="498" max="504" width="8.85546875" style="4"/>
    <col min="505" max="506" width="10.7109375" style="4" customWidth="1"/>
    <col min="507" max="507" width="8.85546875" style="4"/>
    <col min="508" max="508" width="11.5703125" style="4" customWidth="1"/>
    <col min="509" max="509" width="13.7109375" style="4" customWidth="1"/>
    <col min="510" max="513" width="9.28515625" style="4" customWidth="1"/>
    <col min="514" max="750" width="8.85546875" style="4"/>
    <col min="751" max="751" width="34" style="4" customWidth="1"/>
    <col min="752" max="752" width="11.28515625" style="4" customWidth="1"/>
    <col min="753" max="753" width="11" style="4" customWidth="1"/>
    <col min="754" max="760" width="8.85546875" style="4"/>
    <col min="761" max="762" width="10.7109375" style="4" customWidth="1"/>
    <col min="763" max="763" width="8.85546875" style="4"/>
    <col min="764" max="764" width="11.5703125" style="4" customWidth="1"/>
    <col min="765" max="765" width="13.7109375" style="4" customWidth="1"/>
    <col min="766" max="769" width="9.28515625" style="4" customWidth="1"/>
    <col min="770" max="1006" width="8.85546875" style="4"/>
    <col min="1007" max="1007" width="34" style="4" customWidth="1"/>
    <col min="1008" max="1008" width="11.28515625" style="4" customWidth="1"/>
    <col min="1009" max="1009" width="11" style="4" customWidth="1"/>
    <col min="1010" max="1016" width="8.85546875" style="4"/>
    <col min="1017" max="1018" width="10.7109375" style="4" customWidth="1"/>
    <col min="1019" max="1019" width="8.85546875" style="4"/>
    <col min="1020" max="1020" width="11.5703125" style="4" customWidth="1"/>
    <col min="1021" max="1021" width="13.7109375" style="4" customWidth="1"/>
    <col min="1022" max="1025" width="9.28515625" style="4" customWidth="1"/>
    <col min="1026" max="1262" width="8.85546875" style="4"/>
    <col min="1263" max="1263" width="34" style="4" customWidth="1"/>
    <col min="1264" max="1264" width="11.28515625" style="4" customWidth="1"/>
    <col min="1265" max="1265" width="11" style="4" customWidth="1"/>
    <col min="1266" max="1272" width="8.85546875" style="4"/>
    <col min="1273" max="1274" width="10.7109375" style="4" customWidth="1"/>
    <col min="1275" max="1275" width="8.85546875" style="4"/>
    <col min="1276" max="1276" width="11.5703125" style="4" customWidth="1"/>
    <col min="1277" max="1277" width="13.7109375" style="4" customWidth="1"/>
    <col min="1278" max="1281" width="9.28515625" style="4" customWidth="1"/>
    <col min="1282" max="1518" width="8.85546875" style="4"/>
    <col min="1519" max="1519" width="34" style="4" customWidth="1"/>
    <col min="1520" max="1520" width="11.28515625" style="4" customWidth="1"/>
    <col min="1521" max="1521" width="11" style="4" customWidth="1"/>
    <col min="1522" max="1528" width="8.85546875" style="4"/>
    <col min="1529" max="1530" width="10.7109375" style="4" customWidth="1"/>
    <col min="1531" max="1531" width="8.85546875" style="4"/>
    <col min="1532" max="1532" width="11.5703125" style="4" customWidth="1"/>
    <col min="1533" max="1533" width="13.7109375" style="4" customWidth="1"/>
    <col min="1534" max="1537" width="9.28515625" style="4" customWidth="1"/>
    <col min="1538" max="1774" width="8.85546875" style="4"/>
    <col min="1775" max="1775" width="34" style="4" customWidth="1"/>
    <col min="1776" max="1776" width="11.28515625" style="4" customWidth="1"/>
    <col min="1777" max="1777" width="11" style="4" customWidth="1"/>
    <col min="1778" max="1784" width="8.85546875" style="4"/>
    <col min="1785" max="1786" width="10.7109375" style="4" customWidth="1"/>
    <col min="1787" max="1787" width="8.85546875" style="4"/>
    <col min="1788" max="1788" width="11.5703125" style="4" customWidth="1"/>
    <col min="1789" max="1789" width="13.7109375" style="4" customWidth="1"/>
    <col min="1790" max="1793" width="9.28515625" style="4" customWidth="1"/>
    <col min="1794" max="2030" width="8.85546875" style="4"/>
    <col min="2031" max="2031" width="34" style="4" customWidth="1"/>
    <col min="2032" max="2032" width="11.28515625" style="4" customWidth="1"/>
    <col min="2033" max="2033" width="11" style="4" customWidth="1"/>
    <col min="2034" max="2040" width="8.85546875" style="4"/>
    <col min="2041" max="2042" width="10.7109375" style="4" customWidth="1"/>
    <col min="2043" max="2043" width="8.85546875" style="4"/>
    <col min="2044" max="2044" width="11.5703125" style="4" customWidth="1"/>
    <col min="2045" max="2045" width="13.7109375" style="4" customWidth="1"/>
    <col min="2046" max="2049" width="9.28515625" style="4" customWidth="1"/>
    <col min="2050" max="2286" width="8.85546875" style="4"/>
    <col min="2287" max="2287" width="34" style="4" customWidth="1"/>
    <col min="2288" max="2288" width="11.28515625" style="4" customWidth="1"/>
    <col min="2289" max="2289" width="11" style="4" customWidth="1"/>
    <col min="2290" max="2296" width="8.85546875" style="4"/>
    <col min="2297" max="2298" width="10.7109375" style="4" customWidth="1"/>
    <col min="2299" max="2299" width="8.85546875" style="4"/>
    <col min="2300" max="2300" width="11.5703125" style="4" customWidth="1"/>
    <col min="2301" max="2301" width="13.7109375" style="4" customWidth="1"/>
    <col min="2302" max="2305" width="9.28515625" style="4" customWidth="1"/>
    <col min="2306" max="2542" width="8.85546875" style="4"/>
    <col min="2543" max="2543" width="34" style="4" customWidth="1"/>
    <col min="2544" max="2544" width="11.28515625" style="4" customWidth="1"/>
    <col min="2545" max="2545" width="11" style="4" customWidth="1"/>
    <col min="2546" max="2552" width="8.85546875" style="4"/>
    <col min="2553" max="2554" width="10.7109375" style="4" customWidth="1"/>
    <col min="2555" max="2555" width="8.85546875" style="4"/>
    <col min="2556" max="2556" width="11.5703125" style="4" customWidth="1"/>
    <col min="2557" max="2557" width="13.7109375" style="4" customWidth="1"/>
    <col min="2558" max="2561" width="9.28515625" style="4" customWidth="1"/>
    <col min="2562" max="2798" width="8.85546875" style="4"/>
    <col min="2799" max="2799" width="34" style="4" customWidth="1"/>
    <col min="2800" max="2800" width="11.28515625" style="4" customWidth="1"/>
    <col min="2801" max="2801" width="11" style="4" customWidth="1"/>
    <col min="2802" max="2808" width="8.85546875" style="4"/>
    <col min="2809" max="2810" width="10.7109375" style="4" customWidth="1"/>
    <col min="2811" max="2811" width="8.85546875" style="4"/>
    <col min="2812" max="2812" width="11.5703125" style="4" customWidth="1"/>
    <col min="2813" max="2813" width="13.7109375" style="4" customWidth="1"/>
    <col min="2814" max="2817" width="9.28515625" style="4" customWidth="1"/>
    <col min="2818" max="3054" width="8.85546875" style="4"/>
    <col min="3055" max="3055" width="34" style="4" customWidth="1"/>
    <col min="3056" max="3056" width="11.28515625" style="4" customWidth="1"/>
    <col min="3057" max="3057" width="11" style="4" customWidth="1"/>
    <col min="3058" max="3064" width="8.85546875" style="4"/>
    <col min="3065" max="3066" width="10.7109375" style="4" customWidth="1"/>
    <col min="3067" max="3067" width="8.85546875" style="4"/>
    <col min="3068" max="3068" width="11.5703125" style="4" customWidth="1"/>
    <col min="3069" max="3069" width="13.7109375" style="4" customWidth="1"/>
    <col min="3070" max="3073" width="9.28515625" style="4" customWidth="1"/>
    <col min="3074" max="3310" width="8.85546875" style="4"/>
    <col min="3311" max="3311" width="34" style="4" customWidth="1"/>
    <col min="3312" max="3312" width="11.28515625" style="4" customWidth="1"/>
    <col min="3313" max="3313" width="11" style="4" customWidth="1"/>
    <col min="3314" max="3320" width="8.85546875" style="4"/>
    <col min="3321" max="3322" width="10.7109375" style="4" customWidth="1"/>
    <col min="3323" max="3323" width="8.85546875" style="4"/>
    <col min="3324" max="3324" width="11.5703125" style="4" customWidth="1"/>
    <col min="3325" max="3325" width="13.7109375" style="4" customWidth="1"/>
    <col min="3326" max="3329" width="9.28515625" style="4" customWidth="1"/>
    <col min="3330" max="3566" width="8.85546875" style="4"/>
    <col min="3567" max="3567" width="34" style="4" customWidth="1"/>
    <col min="3568" max="3568" width="11.28515625" style="4" customWidth="1"/>
    <col min="3569" max="3569" width="11" style="4" customWidth="1"/>
    <col min="3570" max="3576" width="8.85546875" style="4"/>
    <col min="3577" max="3578" width="10.7109375" style="4" customWidth="1"/>
    <col min="3579" max="3579" width="8.85546875" style="4"/>
    <col min="3580" max="3580" width="11.5703125" style="4" customWidth="1"/>
    <col min="3581" max="3581" width="13.7109375" style="4" customWidth="1"/>
    <col min="3582" max="3585" width="9.28515625" style="4" customWidth="1"/>
    <col min="3586" max="3822" width="8.85546875" style="4"/>
    <col min="3823" max="3823" width="34" style="4" customWidth="1"/>
    <col min="3824" max="3824" width="11.28515625" style="4" customWidth="1"/>
    <col min="3825" max="3825" width="11" style="4" customWidth="1"/>
    <col min="3826" max="3832" width="8.85546875" style="4"/>
    <col min="3833" max="3834" width="10.7109375" style="4" customWidth="1"/>
    <col min="3835" max="3835" width="8.85546875" style="4"/>
    <col min="3836" max="3836" width="11.5703125" style="4" customWidth="1"/>
    <col min="3837" max="3837" width="13.7109375" style="4" customWidth="1"/>
    <col min="3838" max="3841" width="9.28515625" style="4" customWidth="1"/>
    <col min="3842" max="4078" width="8.85546875" style="4"/>
    <col min="4079" max="4079" width="34" style="4" customWidth="1"/>
    <col min="4080" max="4080" width="11.28515625" style="4" customWidth="1"/>
    <col min="4081" max="4081" width="11" style="4" customWidth="1"/>
    <col min="4082" max="4088" width="8.85546875" style="4"/>
    <col min="4089" max="4090" width="10.7109375" style="4" customWidth="1"/>
    <col min="4091" max="4091" width="8.85546875" style="4"/>
    <col min="4092" max="4092" width="11.5703125" style="4" customWidth="1"/>
    <col min="4093" max="4093" width="13.7109375" style="4" customWidth="1"/>
    <col min="4094" max="4097" width="9.28515625" style="4" customWidth="1"/>
    <col min="4098" max="4334" width="8.85546875" style="4"/>
    <col min="4335" max="4335" width="34" style="4" customWidth="1"/>
    <col min="4336" max="4336" width="11.28515625" style="4" customWidth="1"/>
    <col min="4337" max="4337" width="11" style="4" customWidth="1"/>
    <col min="4338" max="4344" width="8.85546875" style="4"/>
    <col min="4345" max="4346" width="10.7109375" style="4" customWidth="1"/>
    <col min="4347" max="4347" width="8.85546875" style="4"/>
    <col min="4348" max="4348" width="11.5703125" style="4" customWidth="1"/>
    <col min="4349" max="4349" width="13.7109375" style="4" customWidth="1"/>
    <col min="4350" max="4353" width="9.28515625" style="4" customWidth="1"/>
    <col min="4354" max="4590" width="8.85546875" style="4"/>
    <col min="4591" max="4591" width="34" style="4" customWidth="1"/>
    <col min="4592" max="4592" width="11.28515625" style="4" customWidth="1"/>
    <col min="4593" max="4593" width="11" style="4" customWidth="1"/>
    <col min="4594" max="4600" width="8.85546875" style="4"/>
    <col min="4601" max="4602" width="10.7109375" style="4" customWidth="1"/>
    <col min="4603" max="4603" width="8.85546875" style="4"/>
    <col min="4604" max="4604" width="11.5703125" style="4" customWidth="1"/>
    <col min="4605" max="4605" width="13.7109375" style="4" customWidth="1"/>
    <col min="4606" max="4609" width="9.28515625" style="4" customWidth="1"/>
    <col min="4610" max="4846" width="8.85546875" style="4"/>
    <col min="4847" max="4847" width="34" style="4" customWidth="1"/>
    <col min="4848" max="4848" width="11.28515625" style="4" customWidth="1"/>
    <col min="4849" max="4849" width="11" style="4" customWidth="1"/>
    <col min="4850" max="4856" width="8.85546875" style="4"/>
    <col min="4857" max="4858" width="10.7109375" style="4" customWidth="1"/>
    <col min="4859" max="4859" width="8.85546875" style="4"/>
    <col min="4860" max="4860" width="11.5703125" style="4" customWidth="1"/>
    <col min="4861" max="4861" width="13.7109375" style="4" customWidth="1"/>
    <col min="4862" max="4865" width="9.28515625" style="4" customWidth="1"/>
    <col min="4866" max="5102" width="8.85546875" style="4"/>
    <col min="5103" max="5103" width="34" style="4" customWidth="1"/>
    <col min="5104" max="5104" width="11.28515625" style="4" customWidth="1"/>
    <col min="5105" max="5105" width="11" style="4" customWidth="1"/>
    <col min="5106" max="5112" width="8.85546875" style="4"/>
    <col min="5113" max="5114" width="10.7109375" style="4" customWidth="1"/>
    <col min="5115" max="5115" width="8.85546875" style="4"/>
    <col min="5116" max="5116" width="11.5703125" style="4" customWidth="1"/>
    <col min="5117" max="5117" width="13.7109375" style="4" customWidth="1"/>
    <col min="5118" max="5121" width="9.28515625" style="4" customWidth="1"/>
    <col min="5122" max="5358" width="8.85546875" style="4"/>
    <col min="5359" max="5359" width="34" style="4" customWidth="1"/>
    <col min="5360" max="5360" width="11.28515625" style="4" customWidth="1"/>
    <col min="5361" max="5361" width="11" style="4" customWidth="1"/>
    <col min="5362" max="5368" width="8.85546875" style="4"/>
    <col min="5369" max="5370" width="10.7109375" style="4" customWidth="1"/>
    <col min="5371" max="5371" width="8.85546875" style="4"/>
    <col min="5372" max="5372" width="11.5703125" style="4" customWidth="1"/>
    <col min="5373" max="5373" width="13.7109375" style="4" customWidth="1"/>
    <col min="5374" max="5377" width="9.28515625" style="4" customWidth="1"/>
    <col min="5378" max="5614" width="8.85546875" style="4"/>
    <col min="5615" max="5615" width="34" style="4" customWidth="1"/>
    <col min="5616" max="5616" width="11.28515625" style="4" customWidth="1"/>
    <col min="5617" max="5617" width="11" style="4" customWidth="1"/>
    <col min="5618" max="5624" width="8.85546875" style="4"/>
    <col min="5625" max="5626" width="10.7109375" style="4" customWidth="1"/>
    <col min="5627" max="5627" width="8.85546875" style="4"/>
    <col min="5628" max="5628" width="11.5703125" style="4" customWidth="1"/>
    <col min="5629" max="5629" width="13.7109375" style="4" customWidth="1"/>
    <col min="5630" max="5633" width="9.28515625" style="4" customWidth="1"/>
    <col min="5634" max="5870" width="8.85546875" style="4"/>
    <col min="5871" max="5871" width="34" style="4" customWidth="1"/>
    <col min="5872" max="5872" width="11.28515625" style="4" customWidth="1"/>
    <col min="5873" max="5873" width="11" style="4" customWidth="1"/>
    <col min="5874" max="5880" width="8.85546875" style="4"/>
    <col min="5881" max="5882" width="10.7109375" style="4" customWidth="1"/>
    <col min="5883" max="5883" width="8.85546875" style="4"/>
    <col min="5884" max="5884" width="11.5703125" style="4" customWidth="1"/>
    <col min="5885" max="5885" width="13.7109375" style="4" customWidth="1"/>
    <col min="5886" max="5889" width="9.28515625" style="4" customWidth="1"/>
    <col min="5890" max="6126" width="8.85546875" style="4"/>
    <col min="6127" max="6127" width="34" style="4" customWidth="1"/>
    <col min="6128" max="6128" width="11.28515625" style="4" customWidth="1"/>
    <col min="6129" max="6129" width="11" style="4" customWidth="1"/>
    <col min="6130" max="6136" width="8.85546875" style="4"/>
    <col min="6137" max="6138" width="10.7109375" style="4" customWidth="1"/>
    <col min="6139" max="6139" width="8.85546875" style="4"/>
    <col min="6140" max="6140" width="11.5703125" style="4" customWidth="1"/>
    <col min="6141" max="6141" width="13.7109375" style="4" customWidth="1"/>
    <col min="6142" max="6145" width="9.28515625" style="4" customWidth="1"/>
    <col min="6146" max="6382" width="8.85546875" style="4"/>
    <col min="6383" max="6383" width="34" style="4" customWidth="1"/>
    <col min="6384" max="6384" width="11.28515625" style="4" customWidth="1"/>
    <col min="6385" max="6385" width="11" style="4" customWidth="1"/>
    <col min="6386" max="6392" width="8.85546875" style="4"/>
    <col min="6393" max="6394" width="10.7109375" style="4" customWidth="1"/>
    <col min="6395" max="6395" width="8.85546875" style="4"/>
    <col min="6396" max="6396" width="11.5703125" style="4" customWidth="1"/>
    <col min="6397" max="6397" width="13.7109375" style="4" customWidth="1"/>
    <col min="6398" max="6401" width="9.28515625" style="4" customWidth="1"/>
    <col min="6402" max="6638" width="8.85546875" style="4"/>
    <col min="6639" max="6639" width="34" style="4" customWidth="1"/>
    <col min="6640" max="6640" width="11.28515625" style="4" customWidth="1"/>
    <col min="6641" max="6641" width="11" style="4" customWidth="1"/>
    <col min="6642" max="6648" width="8.85546875" style="4"/>
    <col min="6649" max="6650" width="10.7109375" style="4" customWidth="1"/>
    <col min="6651" max="6651" width="8.85546875" style="4"/>
    <col min="6652" max="6652" width="11.5703125" style="4" customWidth="1"/>
    <col min="6653" max="6653" width="13.7109375" style="4" customWidth="1"/>
    <col min="6654" max="6657" width="9.28515625" style="4" customWidth="1"/>
    <col min="6658" max="6894" width="8.85546875" style="4"/>
    <col min="6895" max="6895" width="34" style="4" customWidth="1"/>
    <col min="6896" max="6896" width="11.28515625" style="4" customWidth="1"/>
    <col min="6897" max="6897" width="11" style="4" customWidth="1"/>
    <col min="6898" max="6904" width="8.85546875" style="4"/>
    <col min="6905" max="6906" width="10.7109375" style="4" customWidth="1"/>
    <col min="6907" max="6907" width="8.85546875" style="4"/>
    <col min="6908" max="6908" width="11.5703125" style="4" customWidth="1"/>
    <col min="6909" max="6909" width="13.7109375" style="4" customWidth="1"/>
    <col min="6910" max="6913" width="9.28515625" style="4" customWidth="1"/>
    <col min="6914" max="7150" width="8.85546875" style="4"/>
    <col min="7151" max="7151" width="34" style="4" customWidth="1"/>
    <col min="7152" max="7152" width="11.28515625" style="4" customWidth="1"/>
    <col min="7153" max="7153" width="11" style="4" customWidth="1"/>
    <col min="7154" max="7160" width="8.85546875" style="4"/>
    <col min="7161" max="7162" width="10.7109375" style="4" customWidth="1"/>
    <col min="7163" max="7163" width="8.85546875" style="4"/>
    <col min="7164" max="7164" width="11.5703125" style="4" customWidth="1"/>
    <col min="7165" max="7165" width="13.7109375" style="4" customWidth="1"/>
    <col min="7166" max="7169" width="9.28515625" style="4" customWidth="1"/>
    <col min="7170" max="7406" width="8.85546875" style="4"/>
    <col min="7407" max="7407" width="34" style="4" customWidth="1"/>
    <col min="7408" max="7408" width="11.28515625" style="4" customWidth="1"/>
    <col min="7409" max="7409" width="11" style="4" customWidth="1"/>
    <col min="7410" max="7416" width="8.85546875" style="4"/>
    <col min="7417" max="7418" width="10.7109375" style="4" customWidth="1"/>
    <col min="7419" max="7419" width="8.85546875" style="4"/>
    <col min="7420" max="7420" width="11.5703125" style="4" customWidth="1"/>
    <col min="7421" max="7421" width="13.7109375" style="4" customWidth="1"/>
    <col min="7422" max="7425" width="9.28515625" style="4" customWidth="1"/>
    <col min="7426" max="7662" width="8.85546875" style="4"/>
    <col min="7663" max="7663" width="34" style="4" customWidth="1"/>
    <col min="7664" max="7664" width="11.28515625" style="4" customWidth="1"/>
    <col min="7665" max="7665" width="11" style="4" customWidth="1"/>
    <col min="7666" max="7672" width="8.85546875" style="4"/>
    <col min="7673" max="7674" width="10.7109375" style="4" customWidth="1"/>
    <col min="7675" max="7675" width="8.85546875" style="4"/>
    <col min="7676" max="7676" width="11.5703125" style="4" customWidth="1"/>
    <col min="7677" max="7677" width="13.7109375" style="4" customWidth="1"/>
    <col min="7678" max="7681" width="9.28515625" style="4" customWidth="1"/>
    <col min="7682" max="7918" width="8.85546875" style="4"/>
    <col min="7919" max="7919" width="34" style="4" customWidth="1"/>
    <col min="7920" max="7920" width="11.28515625" style="4" customWidth="1"/>
    <col min="7921" max="7921" width="11" style="4" customWidth="1"/>
    <col min="7922" max="7928" width="8.85546875" style="4"/>
    <col min="7929" max="7930" width="10.7109375" style="4" customWidth="1"/>
    <col min="7931" max="7931" width="8.85546875" style="4"/>
    <col min="7932" max="7932" width="11.5703125" style="4" customWidth="1"/>
    <col min="7933" max="7933" width="13.7109375" style="4" customWidth="1"/>
    <col min="7934" max="7937" width="9.28515625" style="4" customWidth="1"/>
    <col min="7938" max="8174" width="8.85546875" style="4"/>
    <col min="8175" max="8175" width="34" style="4" customWidth="1"/>
    <col min="8176" max="8176" width="11.28515625" style="4" customWidth="1"/>
    <col min="8177" max="8177" width="11" style="4" customWidth="1"/>
    <col min="8178" max="8184" width="8.85546875" style="4"/>
    <col min="8185" max="8186" width="10.7109375" style="4" customWidth="1"/>
    <col min="8187" max="8187" width="8.85546875" style="4"/>
    <col min="8188" max="8188" width="11.5703125" style="4" customWidth="1"/>
    <col min="8189" max="8189" width="13.7109375" style="4" customWidth="1"/>
    <col min="8190" max="8193" width="9.28515625" style="4" customWidth="1"/>
    <col min="8194" max="8430" width="8.85546875" style="4"/>
    <col min="8431" max="8431" width="34" style="4" customWidth="1"/>
    <col min="8432" max="8432" width="11.28515625" style="4" customWidth="1"/>
    <col min="8433" max="8433" width="11" style="4" customWidth="1"/>
    <col min="8434" max="8440" width="8.85546875" style="4"/>
    <col min="8441" max="8442" width="10.7109375" style="4" customWidth="1"/>
    <col min="8443" max="8443" width="8.85546875" style="4"/>
    <col min="8444" max="8444" width="11.5703125" style="4" customWidth="1"/>
    <col min="8445" max="8445" width="13.7109375" style="4" customWidth="1"/>
    <col min="8446" max="8449" width="9.28515625" style="4" customWidth="1"/>
    <col min="8450" max="8686" width="8.85546875" style="4"/>
    <col min="8687" max="8687" width="34" style="4" customWidth="1"/>
    <col min="8688" max="8688" width="11.28515625" style="4" customWidth="1"/>
    <col min="8689" max="8689" width="11" style="4" customWidth="1"/>
    <col min="8690" max="8696" width="8.85546875" style="4"/>
    <col min="8697" max="8698" width="10.7109375" style="4" customWidth="1"/>
    <col min="8699" max="8699" width="8.85546875" style="4"/>
    <col min="8700" max="8700" width="11.5703125" style="4" customWidth="1"/>
    <col min="8701" max="8701" width="13.7109375" style="4" customWidth="1"/>
    <col min="8702" max="8705" width="9.28515625" style="4" customWidth="1"/>
    <col min="8706" max="8942" width="8.85546875" style="4"/>
    <col min="8943" max="8943" width="34" style="4" customWidth="1"/>
    <col min="8944" max="8944" width="11.28515625" style="4" customWidth="1"/>
    <col min="8945" max="8945" width="11" style="4" customWidth="1"/>
    <col min="8946" max="8952" width="8.85546875" style="4"/>
    <col min="8953" max="8954" width="10.7109375" style="4" customWidth="1"/>
    <col min="8955" max="8955" width="8.85546875" style="4"/>
    <col min="8956" max="8956" width="11.5703125" style="4" customWidth="1"/>
    <col min="8957" max="8957" width="13.7109375" style="4" customWidth="1"/>
    <col min="8958" max="8961" width="9.28515625" style="4" customWidth="1"/>
    <col min="8962" max="9198" width="8.85546875" style="4"/>
    <col min="9199" max="9199" width="34" style="4" customWidth="1"/>
    <col min="9200" max="9200" width="11.28515625" style="4" customWidth="1"/>
    <col min="9201" max="9201" width="11" style="4" customWidth="1"/>
    <col min="9202" max="9208" width="8.85546875" style="4"/>
    <col min="9209" max="9210" width="10.7109375" style="4" customWidth="1"/>
    <col min="9211" max="9211" width="8.85546875" style="4"/>
    <col min="9212" max="9212" width="11.5703125" style="4" customWidth="1"/>
    <col min="9213" max="9213" width="13.7109375" style="4" customWidth="1"/>
    <col min="9214" max="9217" width="9.28515625" style="4" customWidth="1"/>
    <col min="9218" max="9454" width="8.85546875" style="4"/>
    <col min="9455" max="9455" width="34" style="4" customWidth="1"/>
    <col min="9456" max="9456" width="11.28515625" style="4" customWidth="1"/>
    <col min="9457" max="9457" width="11" style="4" customWidth="1"/>
    <col min="9458" max="9464" width="8.85546875" style="4"/>
    <col min="9465" max="9466" width="10.7109375" style="4" customWidth="1"/>
    <col min="9467" max="9467" width="8.85546875" style="4"/>
    <col min="9468" max="9468" width="11.5703125" style="4" customWidth="1"/>
    <col min="9469" max="9469" width="13.7109375" style="4" customWidth="1"/>
    <col min="9470" max="9473" width="9.28515625" style="4" customWidth="1"/>
    <col min="9474" max="9710" width="8.85546875" style="4"/>
    <col min="9711" max="9711" width="34" style="4" customWidth="1"/>
    <col min="9712" max="9712" width="11.28515625" style="4" customWidth="1"/>
    <col min="9713" max="9713" width="11" style="4" customWidth="1"/>
    <col min="9714" max="9720" width="8.85546875" style="4"/>
    <col min="9721" max="9722" width="10.7109375" style="4" customWidth="1"/>
    <col min="9723" max="9723" width="8.85546875" style="4"/>
    <col min="9724" max="9724" width="11.5703125" style="4" customWidth="1"/>
    <col min="9725" max="9725" width="13.7109375" style="4" customWidth="1"/>
    <col min="9726" max="9729" width="9.28515625" style="4" customWidth="1"/>
    <col min="9730" max="9966" width="8.85546875" style="4"/>
    <col min="9967" max="9967" width="34" style="4" customWidth="1"/>
    <col min="9968" max="9968" width="11.28515625" style="4" customWidth="1"/>
    <col min="9969" max="9969" width="11" style="4" customWidth="1"/>
    <col min="9970" max="9976" width="8.85546875" style="4"/>
    <col min="9977" max="9978" width="10.7109375" style="4" customWidth="1"/>
    <col min="9979" max="9979" width="8.85546875" style="4"/>
    <col min="9980" max="9980" width="11.5703125" style="4" customWidth="1"/>
    <col min="9981" max="9981" width="13.7109375" style="4" customWidth="1"/>
    <col min="9982" max="9985" width="9.28515625" style="4" customWidth="1"/>
    <col min="9986" max="10222" width="8.85546875" style="4"/>
    <col min="10223" max="10223" width="34" style="4" customWidth="1"/>
    <col min="10224" max="10224" width="11.28515625" style="4" customWidth="1"/>
    <col min="10225" max="10225" width="11" style="4" customWidth="1"/>
    <col min="10226" max="10232" width="8.85546875" style="4"/>
    <col min="10233" max="10234" width="10.7109375" style="4" customWidth="1"/>
    <col min="10235" max="10235" width="8.85546875" style="4"/>
    <col min="10236" max="10236" width="11.5703125" style="4" customWidth="1"/>
    <col min="10237" max="10237" width="13.7109375" style="4" customWidth="1"/>
    <col min="10238" max="10241" width="9.28515625" style="4" customWidth="1"/>
    <col min="10242" max="10478" width="8.85546875" style="4"/>
    <col min="10479" max="10479" width="34" style="4" customWidth="1"/>
    <col min="10480" max="10480" width="11.28515625" style="4" customWidth="1"/>
    <col min="10481" max="10481" width="11" style="4" customWidth="1"/>
    <col min="10482" max="10488" width="8.85546875" style="4"/>
    <col min="10489" max="10490" width="10.7109375" style="4" customWidth="1"/>
    <col min="10491" max="10491" width="8.85546875" style="4"/>
    <col min="10492" max="10492" width="11.5703125" style="4" customWidth="1"/>
    <col min="10493" max="10493" width="13.7109375" style="4" customWidth="1"/>
    <col min="10494" max="10497" width="9.28515625" style="4" customWidth="1"/>
    <col min="10498" max="10734" width="8.85546875" style="4"/>
    <col min="10735" max="10735" width="34" style="4" customWidth="1"/>
    <col min="10736" max="10736" width="11.28515625" style="4" customWidth="1"/>
    <col min="10737" max="10737" width="11" style="4" customWidth="1"/>
    <col min="10738" max="10744" width="8.85546875" style="4"/>
    <col min="10745" max="10746" width="10.7109375" style="4" customWidth="1"/>
    <col min="10747" max="10747" width="8.85546875" style="4"/>
    <col min="10748" max="10748" width="11.5703125" style="4" customWidth="1"/>
    <col min="10749" max="10749" width="13.7109375" style="4" customWidth="1"/>
    <col min="10750" max="10753" width="9.28515625" style="4" customWidth="1"/>
    <col min="10754" max="10990" width="8.85546875" style="4"/>
    <col min="10991" max="10991" width="34" style="4" customWidth="1"/>
    <col min="10992" max="10992" width="11.28515625" style="4" customWidth="1"/>
    <col min="10993" max="10993" width="11" style="4" customWidth="1"/>
    <col min="10994" max="11000" width="8.85546875" style="4"/>
    <col min="11001" max="11002" width="10.7109375" style="4" customWidth="1"/>
    <col min="11003" max="11003" width="8.85546875" style="4"/>
    <col min="11004" max="11004" width="11.5703125" style="4" customWidth="1"/>
    <col min="11005" max="11005" width="13.7109375" style="4" customWidth="1"/>
    <col min="11006" max="11009" width="9.28515625" style="4" customWidth="1"/>
    <col min="11010" max="11246" width="8.85546875" style="4"/>
    <col min="11247" max="11247" width="34" style="4" customWidth="1"/>
    <col min="11248" max="11248" width="11.28515625" style="4" customWidth="1"/>
    <col min="11249" max="11249" width="11" style="4" customWidth="1"/>
    <col min="11250" max="11256" width="8.85546875" style="4"/>
    <col min="11257" max="11258" width="10.7109375" style="4" customWidth="1"/>
    <col min="11259" max="11259" width="8.85546875" style="4"/>
    <col min="11260" max="11260" width="11.5703125" style="4" customWidth="1"/>
    <col min="11261" max="11261" width="13.7109375" style="4" customWidth="1"/>
    <col min="11262" max="11265" width="9.28515625" style="4" customWidth="1"/>
    <col min="11266" max="11502" width="8.85546875" style="4"/>
    <col min="11503" max="11503" width="34" style="4" customWidth="1"/>
    <col min="11504" max="11504" width="11.28515625" style="4" customWidth="1"/>
    <col min="11505" max="11505" width="11" style="4" customWidth="1"/>
    <col min="11506" max="11512" width="8.85546875" style="4"/>
    <col min="11513" max="11514" width="10.7109375" style="4" customWidth="1"/>
    <col min="11515" max="11515" width="8.85546875" style="4"/>
    <col min="11516" max="11516" width="11.5703125" style="4" customWidth="1"/>
    <col min="11517" max="11517" width="13.7109375" style="4" customWidth="1"/>
    <col min="11518" max="11521" width="9.28515625" style="4" customWidth="1"/>
    <col min="11522" max="11758" width="8.85546875" style="4"/>
    <col min="11759" max="11759" width="34" style="4" customWidth="1"/>
    <col min="11760" max="11760" width="11.28515625" style="4" customWidth="1"/>
    <col min="11761" max="11761" width="11" style="4" customWidth="1"/>
    <col min="11762" max="11768" width="8.85546875" style="4"/>
    <col min="11769" max="11770" width="10.7109375" style="4" customWidth="1"/>
    <col min="11771" max="11771" width="8.85546875" style="4"/>
    <col min="11772" max="11772" width="11.5703125" style="4" customWidth="1"/>
    <col min="11773" max="11773" width="13.7109375" style="4" customWidth="1"/>
    <col min="11774" max="11777" width="9.28515625" style="4" customWidth="1"/>
    <col min="11778" max="12014" width="8.85546875" style="4"/>
    <col min="12015" max="12015" width="34" style="4" customWidth="1"/>
    <col min="12016" max="12016" width="11.28515625" style="4" customWidth="1"/>
    <col min="12017" max="12017" width="11" style="4" customWidth="1"/>
    <col min="12018" max="12024" width="8.85546875" style="4"/>
    <col min="12025" max="12026" width="10.7109375" style="4" customWidth="1"/>
    <col min="12027" max="12027" width="8.85546875" style="4"/>
    <col min="12028" max="12028" width="11.5703125" style="4" customWidth="1"/>
    <col min="12029" max="12029" width="13.7109375" style="4" customWidth="1"/>
    <col min="12030" max="12033" width="9.28515625" style="4" customWidth="1"/>
    <col min="12034" max="12270" width="8.85546875" style="4"/>
    <col min="12271" max="12271" width="34" style="4" customWidth="1"/>
    <col min="12272" max="12272" width="11.28515625" style="4" customWidth="1"/>
    <col min="12273" max="12273" width="11" style="4" customWidth="1"/>
    <col min="12274" max="12280" width="8.85546875" style="4"/>
    <col min="12281" max="12282" width="10.7109375" style="4" customWidth="1"/>
    <col min="12283" max="12283" width="8.85546875" style="4"/>
    <col min="12284" max="12284" width="11.5703125" style="4" customWidth="1"/>
    <col min="12285" max="12285" width="13.7109375" style="4" customWidth="1"/>
    <col min="12286" max="12289" width="9.28515625" style="4" customWidth="1"/>
    <col min="12290" max="12526" width="8.85546875" style="4"/>
    <col min="12527" max="12527" width="34" style="4" customWidth="1"/>
    <col min="12528" max="12528" width="11.28515625" style="4" customWidth="1"/>
    <col min="12529" max="12529" width="11" style="4" customWidth="1"/>
    <col min="12530" max="12536" width="8.85546875" style="4"/>
    <col min="12537" max="12538" width="10.7109375" style="4" customWidth="1"/>
    <col min="12539" max="12539" width="8.85546875" style="4"/>
    <col min="12540" max="12540" width="11.5703125" style="4" customWidth="1"/>
    <col min="12541" max="12541" width="13.7109375" style="4" customWidth="1"/>
    <col min="12542" max="12545" width="9.28515625" style="4" customWidth="1"/>
    <col min="12546" max="12782" width="8.85546875" style="4"/>
    <col min="12783" max="12783" width="34" style="4" customWidth="1"/>
    <col min="12784" max="12784" width="11.28515625" style="4" customWidth="1"/>
    <col min="12785" max="12785" width="11" style="4" customWidth="1"/>
    <col min="12786" max="12792" width="8.85546875" style="4"/>
    <col min="12793" max="12794" width="10.7109375" style="4" customWidth="1"/>
    <col min="12795" max="12795" width="8.85546875" style="4"/>
    <col min="12796" max="12796" width="11.5703125" style="4" customWidth="1"/>
    <col min="12797" max="12797" width="13.7109375" style="4" customWidth="1"/>
    <col min="12798" max="12801" width="9.28515625" style="4" customWidth="1"/>
    <col min="12802" max="13038" width="8.85546875" style="4"/>
    <col min="13039" max="13039" width="34" style="4" customWidth="1"/>
    <col min="13040" max="13040" width="11.28515625" style="4" customWidth="1"/>
    <col min="13041" max="13041" width="11" style="4" customWidth="1"/>
    <col min="13042" max="13048" width="8.85546875" style="4"/>
    <col min="13049" max="13050" width="10.7109375" style="4" customWidth="1"/>
    <col min="13051" max="13051" width="8.85546875" style="4"/>
    <col min="13052" max="13052" width="11.5703125" style="4" customWidth="1"/>
    <col min="13053" max="13053" width="13.7109375" style="4" customWidth="1"/>
    <col min="13054" max="13057" width="9.28515625" style="4" customWidth="1"/>
    <col min="13058" max="13294" width="8.85546875" style="4"/>
    <col min="13295" max="13295" width="34" style="4" customWidth="1"/>
    <col min="13296" max="13296" width="11.28515625" style="4" customWidth="1"/>
    <col min="13297" max="13297" width="11" style="4" customWidth="1"/>
    <col min="13298" max="13304" width="8.85546875" style="4"/>
    <col min="13305" max="13306" width="10.7109375" style="4" customWidth="1"/>
    <col min="13307" max="13307" width="8.85546875" style="4"/>
    <col min="13308" max="13308" width="11.5703125" style="4" customWidth="1"/>
    <col min="13309" max="13309" width="13.7109375" style="4" customWidth="1"/>
    <col min="13310" max="13313" width="9.28515625" style="4" customWidth="1"/>
    <col min="13314" max="13550" width="8.85546875" style="4"/>
    <col min="13551" max="13551" width="34" style="4" customWidth="1"/>
    <col min="13552" max="13552" width="11.28515625" style="4" customWidth="1"/>
    <col min="13553" max="13553" width="11" style="4" customWidth="1"/>
    <col min="13554" max="13560" width="8.85546875" style="4"/>
    <col min="13561" max="13562" width="10.7109375" style="4" customWidth="1"/>
    <col min="13563" max="13563" width="8.85546875" style="4"/>
    <col min="13564" max="13564" width="11.5703125" style="4" customWidth="1"/>
    <col min="13565" max="13565" width="13.7109375" style="4" customWidth="1"/>
    <col min="13566" max="13569" width="9.28515625" style="4" customWidth="1"/>
    <col min="13570" max="13806" width="8.85546875" style="4"/>
    <col min="13807" max="13807" width="34" style="4" customWidth="1"/>
    <col min="13808" max="13808" width="11.28515625" style="4" customWidth="1"/>
    <col min="13809" max="13809" width="11" style="4" customWidth="1"/>
    <col min="13810" max="13816" width="8.85546875" style="4"/>
    <col min="13817" max="13818" width="10.7109375" style="4" customWidth="1"/>
    <col min="13819" max="13819" width="8.85546875" style="4"/>
    <col min="13820" max="13820" width="11.5703125" style="4" customWidth="1"/>
    <col min="13821" max="13821" width="13.7109375" style="4" customWidth="1"/>
    <col min="13822" max="13825" width="9.28515625" style="4" customWidth="1"/>
    <col min="13826" max="14062" width="8.85546875" style="4"/>
    <col min="14063" max="14063" width="34" style="4" customWidth="1"/>
    <col min="14064" max="14064" width="11.28515625" style="4" customWidth="1"/>
    <col min="14065" max="14065" width="11" style="4" customWidth="1"/>
    <col min="14066" max="14072" width="8.85546875" style="4"/>
    <col min="14073" max="14074" width="10.7109375" style="4" customWidth="1"/>
    <col min="14075" max="14075" width="8.85546875" style="4"/>
    <col min="14076" max="14076" width="11.5703125" style="4" customWidth="1"/>
    <col min="14077" max="14077" width="13.7109375" style="4" customWidth="1"/>
    <col min="14078" max="14081" width="9.28515625" style="4" customWidth="1"/>
    <col min="14082" max="14318" width="8.85546875" style="4"/>
    <col min="14319" max="14319" width="34" style="4" customWidth="1"/>
    <col min="14320" max="14320" width="11.28515625" style="4" customWidth="1"/>
    <col min="14321" max="14321" width="11" style="4" customWidth="1"/>
    <col min="14322" max="14328" width="8.85546875" style="4"/>
    <col min="14329" max="14330" width="10.7109375" style="4" customWidth="1"/>
    <col min="14331" max="14331" width="8.85546875" style="4"/>
    <col min="14332" max="14332" width="11.5703125" style="4" customWidth="1"/>
    <col min="14333" max="14333" width="13.7109375" style="4" customWidth="1"/>
    <col min="14334" max="14337" width="9.28515625" style="4" customWidth="1"/>
    <col min="14338" max="14574" width="8.85546875" style="4"/>
    <col min="14575" max="14575" width="34" style="4" customWidth="1"/>
    <col min="14576" max="14576" width="11.28515625" style="4" customWidth="1"/>
    <col min="14577" max="14577" width="11" style="4" customWidth="1"/>
    <col min="14578" max="14584" width="8.85546875" style="4"/>
    <col min="14585" max="14586" width="10.7109375" style="4" customWidth="1"/>
    <col min="14587" max="14587" width="8.85546875" style="4"/>
    <col min="14588" max="14588" width="11.5703125" style="4" customWidth="1"/>
    <col min="14589" max="14589" width="13.7109375" style="4" customWidth="1"/>
    <col min="14590" max="14593" width="9.28515625" style="4" customWidth="1"/>
    <col min="14594" max="14830" width="8.85546875" style="4"/>
    <col min="14831" max="14831" width="34" style="4" customWidth="1"/>
    <col min="14832" max="14832" width="11.28515625" style="4" customWidth="1"/>
    <col min="14833" max="14833" width="11" style="4" customWidth="1"/>
    <col min="14834" max="14840" width="8.85546875" style="4"/>
    <col min="14841" max="14842" width="10.7109375" style="4" customWidth="1"/>
    <col min="14843" max="14843" width="8.85546875" style="4"/>
    <col min="14844" max="14844" width="11.5703125" style="4" customWidth="1"/>
    <col min="14845" max="14845" width="13.7109375" style="4" customWidth="1"/>
    <col min="14846" max="14849" width="9.28515625" style="4" customWidth="1"/>
    <col min="14850" max="15086" width="8.85546875" style="4"/>
    <col min="15087" max="15087" width="34" style="4" customWidth="1"/>
    <col min="15088" max="15088" width="11.28515625" style="4" customWidth="1"/>
    <col min="15089" max="15089" width="11" style="4" customWidth="1"/>
    <col min="15090" max="15096" width="8.85546875" style="4"/>
    <col min="15097" max="15098" width="10.7109375" style="4" customWidth="1"/>
    <col min="15099" max="15099" width="8.85546875" style="4"/>
    <col min="15100" max="15100" width="11.5703125" style="4" customWidth="1"/>
    <col min="15101" max="15101" width="13.7109375" style="4" customWidth="1"/>
    <col min="15102" max="15105" width="9.28515625" style="4" customWidth="1"/>
    <col min="15106" max="15342" width="8.85546875" style="4"/>
    <col min="15343" max="15343" width="34" style="4" customWidth="1"/>
    <col min="15344" max="15344" width="11.28515625" style="4" customWidth="1"/>
    <col min="15345" max="15345" width="11" style="4" customWidth="1"/>
    <col min="15346" max="15352" width="8.85546875" style="4"/>
    <col min="15353" max="15354" width="10.7109375" style="4" customWidth="1"/>
    <col min="15355" max="15355" width="8.85546875" style="4"/>
    <col min="15356" max="15356" width="11.5703125" style="4" customWidth="1"/>
    <col min="15357" max="15357" width="13.7109375" style="4" customWidth="1"/>
    <col min="15358" max="15361" width="9.28515625" style="4" customWidth="1"/>
    <col min="15362" max="15598" width="8.85546875" style="4"/>
    <col min="15599" max="15599" width="34" style="4" customWidth="1"/>
    <col min="15600" max="15600" width="11.28515625" style="4" customWidth="1"/>
    <col min="15601" max="15601" width="11" style="4" customWidth="1"/>
    <col min="15602" max="15608" width="8.85546875" style="4"/>
    <col min="15609" max="15610" width="10.7109375" style="4" customWidth="1"/>
    <col min="15611" max="15611" width="8.85546875" style="4"/>
    <col min="15612" max="15612" width="11.5703125" style="4" customWidth="1"/>
    <col min="15613" max="15613" width="13.7109375" style="4" customWidth="1"/>
    <col min="15614" max="15617" width="9.28515625" style="4" customWidth="1"/>
    <col min="15618" max="15854" width="8.85546875" style="4"/>
    <col min="15855" max="15855" width="34" style="4" customWidth="1"/>
    <col min="15856" max="15856" width="11.28515625" style="4" customWidth="1"/>
    <col min="15857" max="15857" width="11" style="4" customWidth="1"/>
    <col min="15858" max="15864" width="8.85546875" style="4"/>
    <col min="15865" max="15866" width="10.7109375" style="4" customWidth="1"/>
    <col min="15867" max="15867" width="8.85546875" style="4"/>
    <col min="15868" max="15868" width="11.5703125" style="4" customWidth="1"/>
    <col min="15869" max="15869" width="13.7109375" style="4" customWidth="1"/>
    <col min="15870" max="15873" width="9.28515625" style="4" customWidth="1"/>
    <col min="15874" max="16110" width="8.85546875" style="4"/>
    <col min="16111" max="16111" width="34" style="4" customWidth="1"/>
    <col min="16112" max="16112" width="11.28515625" style="4" customWidth="1"/>
    <col min="16113" max="16113" width="11" style="4" customWidth="1"/>
    <col min="16114" max="16120" width="8.85546875" style="4"/>
    <col min="16121" max="16122" width="10.7109375" style="4" customWidth="1"/>
    <col min="16123" max="16123" width="8.85546875" style="4"/>
    <col min="16124" max="16124" width="11.5703125" style="4" customWidth="1"/>
    <col min="16125" max="16125" width="13.7109375" style="4" customWidth="1"/>
    <col min="16126" max="16129" width="9.28515625" style="4" customWidth="1"/>
    <col min="16130" max="16369" width="8.85546875" style="4"/>
    <col min="16370" max="16384" width="8.85546875" style="4" customWidth="1"/>
  </cols>
  <sheetData>
    <row r="1" spans="1:15" ht="25.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303</v>
      </c>
    </row>
    <row r="4" spans="1:15" ht="47.45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0</v>
      </c>
      <c r="C7" s="178">
        <v>0</v>
      </c>
      <c r="D7" s="178"/>
      <c r="E7" s="523"/>
      <c r="F7" s="458">
        <v>0</v>
      </c>
      <c r="G7" s="458"/>
      <c r="H7" s="178">
        <v>0</v>
      </c>
      <c r="I7" s="223">
        <v>0</v>
      </c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>
        <v>0</v>
      </c>
      <c r="D8" s="181"/>
      <c r="E8" s="525"/>
      <c r="F8" s="462">
        <v>0</v>
      </c>
      <c r="G8" s="462"/>
      <c r="H8" s="181">
        <v>0</v>
      </c>
      <c r="I8" s="181">
        <v>0</v>
      </c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>
        <v>0</v>
      </c>
      <c r="D9" s="181"/>
      <c r="E9" s="525"/>
      <c r="F9" s="462">
        <v>0</v>
      </c>
      <c r="G9" s="462"/>
      <c r="H9" s="181">
        <v>0</v>
      </c>
      <c r="I9" s="181">
        <v>0</v>
      </c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>
        <v>0</v>
      </c>
      <c r="D10" s="181"/>
      <c r="E10" s="525"/>
      <c r="F10" s="462">
        <v>0</v>
      </c>
      <c r="G10" s="462"/>
      <c r="H10" s="181">
        <v>0</v>
      </c>
      <c r="I10" s="181">
        <v>0</v>
      </c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100</v>
      </c>
      <c r="C11" s="181">
        <v>0</v>
      </c>
      <c r="D11" s="181"/>
      <c r="E11" s="525"/>
      <c r="F11" s="462">
        <v>100</v>
      </c>
      <c r="G11" s="462"/>
      <c r="H11" s="181">
        <v>0</v>
      </c>
      <c r="I11" s="181">
        <v>0</v>
      </c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>
        <v>0</v>
      </c>
      <c r="D12" s="181"/>
      <c r="E12" s="525"/>
      <c r="F12" s="462">
        <v>0</v>
      </c>
      <c r="G12" s="462"/>
      <c r="H12" s="181">
        <v>0</v>
      </c>
      <c r="I12" s="181">
        <v>0</v>
      </c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663</v>
      </c>
      <c r="C13" s="181">
        <v>0</v>
      </c>
      <c r="D13" s="181"/>
      <c r="E13" s="525"/>
      <c r="F13" s="462">
        <v>663</v>
      </c>
      <c r="G13" s="462"/>
      <c r="H13" s="181">
        <v>0</v>
      </c>
      <c r="I13" s="181">
        <v>1000</v>
      </c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2100</v>
      </c>
      <c r="C14" s="181">
        <v>0</v>
      </c>
      <c r="D14" s="181"/>
      <c r="E14" s="525"/>
      <c r="F14" s="462">
        <v>2100</v>
      </c>
      <c r="G14" s="462"/>
      <c r="H14" s="181">
        <v>0</v>
      </c>
      <c r="I14" s="181">
        <v>1200</v>
      </c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>
        <v>0</v>
      </c>
      <c r="D15" s="181"/>
      <c r="E15" s="525"/>
      <c r="F15" s="462">
        <v>0</v>
      </c>
      <c r="G15" s="462"/>
      <c r="H15" s="181">
        <v>0</v>
      </c>
      <c r="I15" s="181">
        <v>0</v>
      </c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1450</v>
      </c>
      <c r="C16" s="181">
        <v>0</v>
      </c>
      <c r="D16" s="181"/>
      <c r="E16" s="525"/>
      <c r="F16" s="462">
        <v>1450</v>
      </c>
      <c r="G16" s="462"/>
      <c r="H16" s="181">
        <v>50</v>
      </c>
      <c r="I16" s="181">
        <v>1450</v>
      </c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1600</v>
      </c>
      <c r="C17" s="181">
        <v>0</v>
      </c>
      <c r="D17" s="181"/>
      <c r="E17" s="525"/>
      <c r="F17" s="462">
        <v>1600</v>
      </c>
      <c r="G17" s="462"/>
      <c r="H17" s="181">
        <v>0</v>
      </c>
      <c r="I17" s="181">
        <v>300</v>
      </c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>
        <v>0</v>
      </c>
      <c r="D18" s="181"/>
      <c r="E18" s="525"/>
      <c r="F18" s="462">
        <v>0</v>
      </c>
      <c r="G18" s="462"/>
      <c r="H18" s="181">
        <v>0</v>
      </c>
      <c r="I18" s="181">
        <v>0</v>
      </c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500</v>
      </c>
      <c r="C19" s="181">
        <v>0</v>
      </c>
      <c r="D19" s="181"/>
      <c r="E19" s="525"/>
      <c r="F19" s="462">
        <v>500</v>
      </c>
      <c r="G19" s="462"/>
      <c r="H19" s="181">
        <v>0</v>
      </c>
      <c r="I19" s="181">
        <v>200</v>
      </c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>
        <v>0</v>
      </c>
      <c r="D20" s="181"/>
      <c r="E20" s="525"/>
      <c r="F20" s="462">
        <v>0</v>
      </c>
      <c r="G20" s="462"/>
      <c r="H20" s="181">
        <v>0</v>
      </c>
      <c r="I20" s="181">
        <v>0</v>
      </c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3400</v>
      </c>
      <c r="C21" s="181">
        <v>0</v>
      </c>
      <c r="D21" s="181"/>
      <c r="E21" s="525"/>
      <c r="F21" s="462">
        <v>3400</v>
      </c>
      <c r="G21" s="462"/>
      <c r="H21" s="181">
        <v>1700</v>
      </c>
      <c r="I21" s="181">
        <v>7000</v>
      </c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>
        <v>0</v>
      </c>
      <c r="D22" s="181"/>
      <c r="E22" s="525"/>
      <c r="F22" s="462">
        <v>0</v>
      </c>
      <c r="G22" s="462"/>
      <c r="H22" s="181">
        <v>0</v>
      </c>
      <c r="I22" s="181">
        <v>0</v>
      </c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>
        <v>0</v>
      </c>
      <c r="D23" s="181"/>
      <c r="E23" s="525"/>
      <c r="F23" s="462">
        <v>0</v>
      </c>
      <c r="G23" s="462"/>
      <c r="H23" s="181">
        <v>0</v>
      </c>
      <c r="I23" s="181">
        <v>0</v>
      </c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>
        <v>0</v>
      </c>
      <c r="D24" s="181"/>
      <c r="E24" s="525"/>
      <c r="F24" s="462">
        <v>0</v>
      </c>
      <c r="G24" s="462"/>
      <c r="H24" s="181">
        <v>0</v>
      </c>
      <c r="I24" s="181">
        <v>0</v>
      </c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2600</v>
      </c>
      <c r="C25" s="181">
        <v>57</v>
      </c>
      <c r="D25" s="181">
        <v>615</v>
      </c>
      <c r="E25" s="525">
        <v>18</v>
      </c>
      <c r="F25" s="462">
        <v>1928</v>
      </c>
      <c r="G25" s="462">
        <v>360</v>
      </c>
      <c r="H25" s="181">
        <v>800</v>
      </c>
      <c r="I25" s="181">
        <v>1540</v>
      </c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9500</v>
      </c>
      <c r="C26" s="181">
        <v>0</v>
      </c>
      <c r="D26" s="181"/>
      <c r="E26" s="525"/>
      <c r="F26" s="462">
        <v>9500</v>
      </c>
      <c r="G26" s="462">
        <v>350</v>
      </c>
      <c r="H26" s="181">
        <v>50</v>
      </c>
      <c r="I26" s="181">
        <v>800</v>
      </c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>
        <v>0</v>
      </c>
      <c r="D27" s="181"/>
      <c r="E27" s="525"/>
      <c r="F27" s="462">
        <v>0</v>
      </c>
      <c r="G27" s="462"/>
      <c r="H27" s="181">
        <v>0</v>
      </c>
      <c r="I27" s="181">
        <v>0</v>
      </c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>
        <v>0</v>
      </c>
      <c r="D28" s="181"/>
      <c r="E28" s="525"/>
      <c r="F28" s="462">
        <v>0</v>
      </c>
      <c r="G28" s="462"/>
      <c r="H28" s="181">
        <v>0</v>
      </c>
      <c r="I28" s="181">
        <v>0</v>
      </c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>
        <v>0</v>
      </c>
      <c r="D29" s="181"/>
      <c r="E29" s="525"/>
      <c r="F29" s="462">
        <v>0</v>
      </c>
      <c r="G29" s="462"/>
      <c r="H29" s="181">
        <v>0</v>
      </c>
      <c r="I29" s="181">
        <v>0</v>
      </c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>
        <v>0</v>
      </c>
      <c r="D30" s="181"/>
      <c r="E30" s="525"/>
      <c r="F30" s="462">
        <v>0</v>
      </c>
      <c r="G30" s="462"/>
      <c r="H30" s="181">
        <v>0</v>
      </c>
      <c r="I30" s="181">
        <v>0</v>
      </c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>
        <v>0</v>
      </c>
      <c r="D31" s="181"/>
      <c r="E31" s="525"/>
      <c r="F31" s="462">
        <v>0</v>
      </c>
      <c r="G31" s="462"/>
      <c r="H31" s="181">
        <v>0</v>
      </c>
      <c r="I31" s="181">
        <v>0</v>
      </c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>
        <v>0</v>
      </c>
      <c r="D32" s="181"/>
      <c r="E32" s="525"/>
      <c r="F32" s="462">
        <v>0</v>
      </c>
      <c r="G32" s="462"/>
      <c r="H32" s="181">
        <v>0</v>
      </c>
      <c r="I32" s="181">
        <v>0</v>
      </c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>
        <v>0</v>
      </c>
      <c r="D33" s="181"/>
      <c r="E33" s="525"/>
      <c r="F33" s="462">
        <v>0</v>
      </c>
      <c r="G33" s="462"/>
      <c r="H33" s="181">
        <v>0</v>
      </c>
      <c r="I33" s="181">
        <v>0</v>
      </c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>
        <v>0</v>
      </c>
      <c r="D34" s="181"/>
      <c r="E34" s="525"/>
      <c r="F34" s="462">
        <v>0</v>
      </c>
      <c r="G34" s="462"/>
      <c r="H34" s="181">
        <v>0</v>
      </c>
      <c r="I34" s="181">
        <v>0</v>
      </c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>
        <v>0</v>
      </c>
      <c r="D35" s="181"/>
      <c r="E35" s="525"/>
      <c r="F35" s="462">
        <v>0</v>
      </c>
      <c r="G35" s="462"/>
      <c r="H35" s="181">
        <v>0</v>
      </c>
      <c r="I35" s="181">
        <v>0</v>
      </c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>
        <v>0</v>
      </c>
      <c r="D36" s="511"/>
      <c r="E36" s="526"/>
      <c r="F36" s="467">
        <v>0</v>
      </c>
      <c r="G36" s="467"/>
      <c r="H36" s="511">
        <v>0</v>
      </c>
      <c r="I36" s="511">
        <v>0</v>
      </c>
      <c r="J36" s="526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3200</v>
      </c>
      <c r="C37" s="181">
        <v>0</v>
      </c>
      <c r="D37" s="181"/>
      <c r="E37" s="525"/>
      <c r="F37" s="462">
        <v>3200</v>
      </c>
      <c r="G37" s="462"/>
      <c r="H37" s="181">
        <v>50</v>
      </c>
      <c r="I37" s="181">
        <v>5000</v>
      </c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>
        <v>0</v>
      </c>
      <c r="D38" s="181"/>
      <c r="E38" s="525"/>
      <c r="F38" s="462">
        <v>0</v>
      </c>
      <c r="G38" s="462"/>
      <c r="H38" s="181">
        <v>0</v>
      </c>
      <c r="I38" s="181">
        <v>0</v>
      </c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6000</v>
      </c>
      <c r="C39" s="181">
        <v>0</v>
      </c>
      <c r="D39" s="181"/>
      <c r="E39" s="525"/>
      <c r="F39" s="462">
        <v>6000</v>
      </c>
      <c r="G39" s="462"/>
      <c r="H39" s="181">
        <v>0</v>
      </c>
      <c r="I39" s="181">
        <v>2550</v>
      </c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13506</v>
      </c>
      <c r="C40" s="181">
        <v>10180</v>
      </c>
      <c r="D40" s="181">
        <v>36</v>
      </c>
      <c r="E40" s="525"/>
      <c r="F40" s="462">
        <v>3290</v>
      </c>
      <c r="G40" s="462"/>
      <c r="H40" s="181">
        <v>600</v>
      </c>
      <c r="I40" s="181">
        <v>0</v>
      </c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16930</v>
      </c>
      <c r="C41" s="181">
        <v>6147</v>
      </c>
      <c r="D41" s="181">
        <v>48</v>
      </c>
      <c r="E41" s="525"/>
      <c r="F41" s="462">
        <v>10735</v>
      </c>
      <c r="G41" s="462"/>
      <c r="H41" s="181">
        <v>12000</v>
      </c>
      <c r="I41" s="181">
        <v>14800</v>
      </c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>
        <v>0</v>
      </c>
      <c r="D42" s="181"/>
      <c r="E42" s="525"/>
      <c r="F42" s="462">
        <v>0</v>
      </c>
      <c r="G42" s="462"/>
      <c r="H42" s="181">
        <v>0</v>
      </c>
      <c r="I42" s="181">
        <v>0</v>
      </c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>
        <v>0</v>
      </c>
      <c r="D43" s="181"/>
      <c r="E43" s="525"/>
      <c r="F43" s="462">
        <v>0</v>
      </c>
      <c r="G43" s="462"/>
      <c r="H43" s="181">
        <v>0</v>
      </c>
      <c r="I43" s="181">
        <v>0</v>
      </c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>
        <v>0</v>
      </c>
      <c r="D44" s="181"/>
      <c r="E44" s="525"/>
      <c r="F44" s="462">
        <v>0</v>
      </c>
      <c r="G44" s="462"/>
      <c r="H44" s="181">
        <v>0</v>
      </c>
      <c r="I44" s="181">
        <v>0</v>
      </c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5200</v>
      </c>
      <c r="C45" s="181">
        <v>0</v>
      </c>
      <c r="D45" s="181">
        <v>200</v>
      </c>
      <c r="E45" s="525">
        <v>200</v>
      </c>
      <c r="F45" s="462">
        <v>5000</v>
      </c>
      <c r="G45" s="462"/>
      <c r="H45" s="181">
        <v>0</v>
      </c>
      <c r="I45" s="181">
        <v>0</v>
      </c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>
        <v>0</v>
      </c>
      <c r="D46" s="181"/>
      <c r="E46" s="525"/>
      <c r="F46" s="462">
        <v>0</v>
      </c>
      <c r="G46" s="462"/>
      <c r="H46" s="181">
        <v>0</v>
      </c>
      <c r="I46" s="181">
        <v>0</v>
      </c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>
        <v>0</v>
      </c>
      <c r="D47" s="181"/>
      <c r="E47" s="525"/>
      <c r="F47" s="462">
        <v>0</v>
      </c>
      <c r="G47" s="462"/>
      <c r="H47" s="181">
        <v>0</v>
      </c>
      <c r="I47" s="181">
        <v>0</v>
      </c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>
        <v>0</v>
      </c>
      <c r="D48" s="181"/>
      <c r="E48" s="525"/>
      <c r="F48" s="462">
        <v>0</v>
      </c>
      <c r="G48" s="462"/>
      <c r="H48" s="181">
        <v>0</v>
      </c>
      <c r="I48" s="181">
        <v>0</v>
      </c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>
        <v>0</v>
      </c>
      <c r="D49" s="181"/>
      <c r="E49" s="525"/>
      <c r="F49" s="462">
        <v>0</v>
      </c>
      <c r="G49" s="462"/>
      <c r="H49" s="181">
        <v>0</v>
      </c>
      <c r="I49" s="181">
        <v>0</v>
      </c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100</v>
      </c>
      <c r="C50" s="181">
        <v>0</v>
      </c>
      <c r="D50" s="181"/>
      <c r="E50" s="525"/>
      <c r="F50" s="462">
        <v>100</v>
      </c>
      <c r="G50" s="462"/>
      <c r="H50" s="181">
        <v>0</v>
      </c>
      <c r="I50" s="181">
        <v>100</v>
      </c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>
        <v>0</v>
      </c>
      <c r="D51" s="181"/>
      <c r="E51" s="525"/>
      <c r="F51" s="462">
        <v>0</v>
      </c>
      <c r="G51" s="462"/>
      <c r="H51" s="181">
        <v>0</v>
      </c>
      <c r="I51" s="181">
        <v>0</v>
      </c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220</v>
      </c>
      <c r="C52" s="511">
        <v>0</v>
      </c>
      <c r="D52" s="511"/>
      <c r="E52" s="526"/>
      <c r="F52" s="467">
        <v>220</v>
      </c>
      <c r="G52" s="467"/>
      <c r="H52" s="511">
        <v>0</v>
      </c>
      <c r="I52" s="511">
        <v>3200</v>
      </c>
      <c r="J52" s="526"/>
      <c r="K52" s="466">
        <f t="shared" ref="K52:K55" si="2">ROUND(((B52+H52)*4)+I52*9.4,2)</f>
        <v>30960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365">
        <v>0</v>
      </c>
      <c r="D53" s="365"/>
      <c r="E53" s="467"/>
      <c r="F53" s="467">
        <v>0</v>
      </c>
      <c r="G53" s="467"/>
      <c r="H53" s="365">
        <v>0</v>
      </c>
      <c r="I53" s="365">
        <v>0</v>
      </c>
      <c r="J53" s="467"/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365">
        <v>0</v>
      </c>
      <c r="D54" s="365"/>
      <c r="E54" s="467"/>
      <c r="F54" s="467">
        <v>0</v>
      </c>
      <c r="G54" s="467"/>
      <c r="H54" s="365">
        <v>0</v>
      </c>
      <c r="I54" s="365">
        <v>0</v>
      </c>
      <c r="J54" s="467"/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>
        <v>0</v>
      </c>
      <c r="D55" s="365"/>
      <c r="E55" s="467"/>
      <c r="F55" s="467">
        <v>0</v>
      </c>
      <c r="G55" s="467"/>
      <c r="H55" s="365">
        <v>0</v>
      </c>
      <c r="I55" s="365">
        <v>0</v>
      </c>
      <c r="J55" s="467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>
        <v>0</v>
      </c>
      <c r="D56" s="180"/>
      <c r="E56" s="462"/>
      <c r="F56" s="462">
        <v>0</v>
      </c>
      <c r="G56" s="462"/>
      <c r="H56" s="180">
        <v>0</v>
      </c>
      <c r="I56" s="180">
        <v>0</v>
      </c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9880</v>
      </c>
      <c r="C57" s="180">
        <v>114</v>
      </c>
      <c r="D57" s="180">
        <v>1230</v>
      </c>
      <c r="E57" s="462">
        <v>36</v>
      </c>
      <c r="F57" s="462">
        <v>8536</v>
      </c>
      <c r="G57" s="462">
        <v>720</v>
      </c>
      <c r="H57" s="180">
        <v>4400</v>
      </c>
      <c r="I57" s="180">
        <v>2860</v>
      </c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46457</v>
      </c>
      <c r="C58" s="365">
        <v>1650</v>
      </c>
      <c r="D58" s="365">
        <v>20799</v>
      </c>
      <c r="E58" s="467">
        <v>346</v>
      </c>
      <c r="F58" s="467">
        <v>24008</v>
      </c>
      <c r="G58" s="462">
        <v>12463</v>
      </c>
      <c r="H58" s="180">
        <v>12720</v>
      </c>
      <c r="I58" s="180">
        <v>18050</v>
      </c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>
        <v>0</v>
      </c>
      <c r="D59" s="180"/>
      <c r="E59" s="462"/>
      <c r="F59" s="462">
        <v>0</v>
      </c>
      <c r="G59" s="462"/>
      <c r="H59" s="180">
        <v>0</v>
      </c>
      <c r="I59" s="180">
        <v>0</v>
      </c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>
        <v>0</v>
      </c>
      <c r="D60" s="180"/>
      <c r="E60" s="462"/>
      <c r="F60" s="462">
        <v>0</v>
      </c>
      <c r="G60" s="462"/>
      <c r="H60" s="180">
        <v>0</v>
      </c>
      <c r="I60" s="180">
        <v>0</v>
      </c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450</v>
      </c>
      <c r="C61" s="180">
        <v>0</v>
      </c>
      <c r="D61" s="180"/>
      <c r="E61" s="462"/>
      <c r="F61" s="462">
        <v>450</v>
      </c>
      <c r="G61" s="462"/>
      <c r="H61" s="180">
        <v>14100</v>
      </c>
      <c r="I61" s="180">
        <v>15242</v>
      </c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>
        <v>0</v>
      </c>
      <c r="D62" s="180"/>
      <c r="E62" s="462"/>
      <c r="F62" s="462">
        <v>0</v>
      </c>
      <c r="G62" s="462"/>
      <c r="H62" s="180">
        <v>0</v>
      </c>
      <c r="I62" s="180">
        <v>0</v>
      </c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3350</v>
      </c>
      <c r="C63" s="180">
        <v>0</v>
      </c>
      <c r="D63" s="180"/>
      <c r="E63" s="462"/>
      <c r="F63" s="462">
        <v>3350</v>
      </c>
      <c r="G63" s="462">
        <v>920</v>
      </c>
      <c r="H63" s="180">
        <v>1100</v>
      </c>
      <c r="I63" s="180">
        <v>13000</v>
      </c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3150</v>
      </c>
      <c r="C64" s="180">
        <v>0</v>
      </c>
      <c r="D64" s="365"/>
      <c r="E64" s="467"/>
      <c r="F64" s="462">
        <v>3150</v>
      </c>
      <c r="G64" s="462"/>
      <c r="H64" s="180">
        <v>1823</v>
      </c>
      <c r="I64" s="365">
        <v>3750</v>
      </c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>
        <v>0</v>
      </c>
      <c r="D65" s="180"/>
      <c r="E65" s="462"/>
      <c r="F65" s="462">
        <v>0</v>
      </c>
      <c r="G65" s="462"/>
      <c r="H65" s="180">
        <v>0</v>
      </c>
      <c r="I65" s="180">
        <v>0</v>
      </c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9000</v>
      </c>
      <c r="C66" s="180">
        <v>0</v>
      </c>
      <c r="D66" s="180"/>
      <c r="E66" s="462"/>
      <c r="F66" s="462">
        <v>9000</v>
      </c>
      <c r="G66" s="462">
        <v>0</v>
      </c>
      <c r="H66" s="180">
        <v>0</v>
      </c>
      <c r="I66" s="180">
        <v>3600</v>
      </c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530</v>
      </c>
      <c r="C68" s="365">
        <v>0</v>
      </c>
      <c r="D68" s="365"/>
      <c r="E68" s="467"/>
      <c r="F68" s="467">
        <v>530</v>
      </c>
      <c r="G68" s="467"/>
      <c r="H68" s="365">
        <v>0</v>
      </c>
      <c r="I68" s="365">
        <v>3200</v>
      </c>
      <c r="J68" s="467"/>
      <c r="K68" s="466">
        <f t="shared" ref="K68" si="3">ROUND(((B68+H68)*4)+I68*9.4,2)</f>
        <v>32200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5000</v>
      </c>
      <c r="C69" s="180">
        <v>0</v>
      </c>
      <c r="D69" s="180"/>
      <c r="E69" s="462"/>
      <c r="F69" s="462">
        <v>5000</v>
      </c>
      <c r="G69" s="462">
        <v>20</v>
      </c>
      <c r="H69" s="180">
        <v>530</v>
      </c>
      <c r="I69" s="180">
        <v>200</v>
      </c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0</v>
      </c>
      <c r="C70" s="474">
        <v>0</v>
      </c>
      <c r="D70" s="474"/>
      <c r="E70" s="513"/>
      <c r="F70" s="462">
        <v>0</v>
      </c>
      <c r="G70" s="513"/>
      <c r="H70" s="474">
        <v>0</v>
      </c>
      <c r="I70" s="474">
        <v>0</v>
      </c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144886</v>
      </c>
      <c r="C71" s="517">
        <f t="shared" si="4"/>
        <v>18148</v>
      </c>
      <c r="D71" s="517">
        <f t="shared" si="4"/>
        <v>22928</v>
      </c>
      <c r="E71" s="517">
        <f t="shared" si="4"/>
        <v>600</v>
      </c>
      <c r="F71" s="517">
        <f t="shared" si="4"/>
        <v>103810</v>
      </c>
      <c r="G71" s="517">
        <f t="shared" si="4"/>
        <v>14833</v>
      </c>
      <c r="H71" s="517">
        <f t="shared" si="4"/>
        <v>49923</v>
      </c>
      <c r="I71" s="517">
        <f t="shared" si="4"/>
        <v>99042</v>
      </c>
      <c r="J71" s="517">
        <f t="shared" si="4"/>
        <v>0</v>
      </c>
      <c r="K71" s="529">
        <f t="shared" si="4"/>
        <v>63160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9"/>
      <c r="C72" s="499"/>
      <c r="D72" s="499"/>
      <c r="E72" s="499"/>
      <c r="F72" s="499"/>
      <c r="G72" s="499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52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" style="472" customWidth="1"/>
    <col min="6" max="7" width="16.5703125" style="472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55" width="8.85546875" style="4"/>
    <col min="256" max="257" width="10.7109375" style="4" customWidth="1"/>
    <col min="258" max="258" width="8.85546875" style="4"/>
    <col min="259" max="259" width="11.5703125" style="4" customWidth="1"/>
    <col min="260" max="260" width="13.710937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11" width="8.85546875" style="4"/>
    <col min="512" max="513" width="10.7109375" style="4" customWidth="1"/>
    <col min="514" max="514" width="8.85546875" style="4"/>
    <col min="515" max="515" width="11.5703125" style="4" customWidth="1"/>
    <col min="516" max="516" width="13.710937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7" width="8.85546875" style="4"/>
    <col min="768" max="769" width="10.7109375" style="4" customWidth="1"/>
    <col min="770" max="770" width="8.85546875" style="4"/>
    <col min="771" max="771" width="11.5703125" style="4" customWidth="1"/>
    <col min="772" max="772" width="13.710937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23" width="8.85546875" style="4"/>
    <col min="1024" max="1025" width="10.7109375" style="4" customWidth="1"/>
    <col min="1026" max="1026" width="8.85546875" style="4"/>
    <col min="1027" max="1027" width="11.5703125" style="4" customWidth="1"/>
    <col min="1028" max="1028" width="13.710937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9" width="8.85546875" style="4"/>
    <col min="1280" max="1281" width="10.7109375" style="4" customWidth="1"/>
    <col min="1282" max="1282" width="8.85546875" style="4"/>
    <col min="1283" max="1283" width="11.5703125" style="4" customWidth="1"/>
    <col min="1284" max="1284" width="13.710937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35" width="8.85546875" style="4"/>
    <col min="1536" max="1537" width="10.7109375" style="4" customWidth="1"/>
    <col min="1538" max="1538" width="8.85546875" style="4"/>
    <col min="1539" max="1539" width="11.5703125" style="4" customWidth="1"/>
    <col min="1540" max="1540" width="13.710937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91" width="8.85546875" style="4"/>
    <col min="1792" max="1793" width="10.7109375" style="4" customWidth="1"/>
    <col min="1794" max="1794" width="8.85546875" style="4"/>
    <col min="1795" max="1795" width="11.5703125" style="4" customWidth="1"/>
    <col min="1796" max="1796" width="13.710937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7" width="8.85546875" style="4"/>
    <col min="2048" max="2049" width="10.7109375" style="4" customWidth="1"/>
    <col min="2050" max="2050" width="8.85546875" style="4"/>
    <col min="2051" max="2051" width="11.5703125" style="4" customWidth="1"/>
    <col min="2052" max="2052" width="13.710937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303" width="8.85546875" style="4"/>
    <col min="2304" max="2305" width="10.7109375" style="4" customWidth="1"/>
    <col min="2306" max="2306" width="8.85546875" style="4"/>
    <col min="2307" max="2307" width="11.5703125" style="4" customWidth="1"/>
    <col min="2308" max="2308" width="13.710937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9" width="8.85546875" style="4"/>
    <col min="2560" max="2561" width="10.7109375" style="4" customWidth="1"/>
    <col min="2562" max="2562" width="8.85546875" style="4"/>
    <col min="2563" max="2563" width="11.5703125" style="4" customWidth="1"/>
    <col min="2564" max="2564" width="13.710937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15" width="8.85546875" style="4"/>
    <col min="2816" max="2817" width="10.7109375" style="4" customWidth="1"/>
    <col min="2818" max="2818" width="8.85546875" style="4"/>
    <col min="2819" max="2819" width="11.5703125" style="4" customWidth="1"/>
    <col min="2820" max="2820" width="13.710937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71" width="8.85546875" style="4"/>
    <col min="3072" max="3073" width="10.7109375" style="4" customWidth="1"/>
    <col min="3074" max="3074" width="8.85546875" style="4"/>
    <col min="3075" max="3075" width="11.5703125" style="4" customWidth="1"/>
    <col min="3076" max="3076" width="13.710937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7" width="8.85546875" style="4"/>
    <col min="3328" max="3329" width="10.7109375" style="4" customWidth="1"/>
    <col min="3330" max="3330" width="8.85546875" style="4"/>
    <col min="3331" max="3331" width="11.5703125" style="4" customWidth="1"/>
    <col min="3332" max="3332" width="13.710937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83" width="8.85546875" style="4"/>
    <col min="3584" max="3585" width="10.7109375" style="4" customWidth="1"/>
    <col min="3586" max="3586" width="8.85546875" style="4"/>
    <col min="3587" max="3587" width="11.5703125" style="4" customWidth="1"/>
    <col min="3588" max="3588" width="13.710937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9" width="8.85546875" style="4"/>
    <col min="3840" max="3841" width="10.7109375" style="4" customWidth="1"/>
    <col min="3842" max="3842" width="8.85546875" style="4"/>
    <col min="3843" max="3843" width="11.5703125" style="4" customWidth="1"/>
    <col min="3844" max="3844" width="13.710937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95" width="8.85546875" style="4"/>
    <col min="4096" max="4097" width="10.7109375" style="4" customWidth="1"/>
    <col min="4098" max="4098" width="8.85546875" style="4"/>
    <col min="4099" max="4099" width="11.5703125" style="4" customWidth="1"/>
    <col min="4100" max="4100" width="13.710937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51" width="8.85546875" style="4"/>
    <col min="4352" max="4353" width="10.7109375" style="4" customWidth="1"/>
    <col min="4354" max="4354" width="8.85546875" style="4"/>
    <col min="4355" max="4355" width="11.5703125" style="4" customWidth="1"/>
    <col min="4356" max="4356" width="13.710937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7" width="8.85546875" style="4"/>
    <col min="4608" max="4609" width="10.7109375" style="4" customWidth="1"/>
    <col min="4610" max="4610" width="8.85546875" style="4"/>
    <col min="4611" max="4611" width="11.5703125" style="4" customWidth="1"/>
    <col min="4612" max="4612" width="13.710937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63" width="8.85546875" style="4"/>
    <col min="4864" max="4865" width="10.7109375" style="4" customWidth="1"/>
    <col min="4866" max="4866" width="8.85546875" style="4"/>
    <col min="4867" max="4867" width="11.5703125" style="4" customWidth="1"/>
    <col min="4868" max="4868" width="13.710937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9" width="8.85546875" style="4"/>
    <col min="5120" max="5121" width="10.7109375" style="4" customWidth="1"/>
    <col min="5122" max="5122" width="8.85546875" style="4"/>
    <col min="5123" max="5123" width="11.5703125" style="4" customWidth="1"/>
    <col min="5124" max="5124" width="13.710937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75" width="8.85546875" style="4"/>
    <col min="5376" max="5377" width="10.7109375" style="4" customWidth="1"/>
    <col min="5378" max="5378" width="8.85546875" style="4"/>
    <col min="5379" max="5379" width="11.5703125" style="4" customWidth="1"/>
    <col min="5380" max="5380" width="13.710937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31" width="8.85546875" style="4"/>
    <col min="5632" max="5633" width="10.7109375" style="4" customWidth="1"/>
    <col min="5634" max="5634" width="8.85546875" style="4"/>
    <col min="5635" max="5635" width="11.5703125" style="4" customWidth="1"/>
    <col min="5636" max="5636" width="13.710937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7" width="8.85546875" style="4"/>
    <col min="5888" max="5889" width="10.7109375" style="4" customWidth="1"/>
    <col min="5890" max="5890" width="8.85546875" style="4"/>
    <col min="5891" max="5891" width="11.5703125" style="4" customWidth="1"/>
    <col min="5892" max="5892" width="13.710937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43" width="8.85546875" style="4"/>
    <col min="6144" max="6145" width="10.7109375" style="4" customWidth="1"/>
    <col min="6146" max="6146" width="8.85546875" style="4"/>
    <col min="6147" max="6147" width="11.5703125" style="4" customWidth="1"/>
    <col min="6148" max="6148" width="13.710937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9" width="8.85546875" style="4"/>
    <col min="6400" max="6401" width="10.7109375" style="4" customWidth="1"/>
    <col min="6402" max="6402" width="8.85546875" style="4"/>
    <col min="6403" max="6403" width="11.5703125" style="4" customWidth="1"/>
    <col min="6404" max="6404" width="13.710937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55" width="8.85546875" style="4"/>
    <col min="6656" max="6657" width="10.7109375" style="4" customWidth="1"/>
    <col min="6658" max="6658" width="8.85546875" style="4"/>
    <col min="6659" max="6659" width="11.5703125" style="4" customWidth="1"/>
    <col min="6660" max="6660" width="13.710937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11" width="8.85546875" style="4"/>
    <col min="6912" max="6913" width="10.7109375" style="4" customWidth="1"/>
    <col min="6914" max="6914" width="8.85546875" style="4"/>
    <col min="6915" max="6915" width="11.5703125" style="4" customWidth="1"/>
    <col min="6916" max="6916" width="13.710937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7" width="8.85546875" style="4"/>
    <col min="7168" max="7169" width="10.7109375" style="4" customWidth="1"/>
    <col min="7170" max="7170" width="8.85546875" style="4"/>
    <col min="7171" max="7171" width="11.5703125" style="4" customWidth="1"/>
    <col min="7172" max="7172" width="13.710937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23" width="8.85546875" style="4"/>
    <col min="7424" max="7425" width="10.7109375" style="4" customWidth="1"/>
    <col min="7426" max="7426" width="8.85546875" style="4"/>
    <col min="7427" max="7427" width="11.5703125" style="4" customWidth="1"/>
    <col min="7428" max="7428" width="13.710937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9" width="8.85546875" style="4"/>
    <col min="7680" max="7681" width="10.7109375" style="4" customWidth="1"/>
    <col min="7682" max="7682" width="8.85546875" style="4"/>
    <col min="7683" max="7683" width="11.5703125" style="4" customWidth="1"/>
    <col min="7684" max="7684" width="13.710937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35" width="8.85546875" style="4"/>
    <col min="7936" max="7937" width="10.7109375" style="4" customWidth="1"/>
    <col min="7938" max="7938" width="8.85546875" style="4"/>
    <col min="7939" max="7939" width="11.5703125" style="4" customWidth="1"/>
    <col min="7940" max="7940" width="13.710937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91" width="8.85546875" style="4"/>
    <col min="8192" max="8193" width="10.7109375" style="4" customWidth="1"/>
    <col min="8194" max="8194" width="8.85546875" style="4"/>
    <col min="8195" max="8195" width="11.5703125" style="4" customWidth="1"/>
    <col min="8196" max="8196" width="13.710937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7" width="8.85546875" style="4"/>
    <col min="8448" max="8449" width="10.7109375" style="4" customWidth="1"/>
    <col min="8450" max="8450" width="8.85546875" style="4"/>
    <col min="8451" max="8451" width="11.5703125" style="4" customWidth="1"/>
    <col min="8452" max="8452" width="13.710937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703" width="8.85546875" style="4"/>
    <col min="8704" max="8705" width="10.7109375" style="4" customWidth="1"/>
    <col min="8706" max="8706" width="8.85546875" style="4"/>
    <col min="8707" max="8707" width="11.5703125" style="4" customWidth="1"/>
    <col min="8708" max="8708" width="13.710937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9" width="8.85546875" style="4"/>
    <col min="8960" max="8961" width="10.7109375" style="4" customWidth="1"/>
    <col min="8962" max="8962" width="8.85546875" style="4"/>
    <col min="8963" max="8963" width="11.5703125" style="4" customWidth="1"/>
    <col min="8964" max="8964" width="13.710937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15" width="8.85546875" style="4"/>
    <col min="9216" max="9217" width="10.7109375" style="4" customWidth="1"/>
    <col min="9218" max="9218" width="8.85546875" style="4"/>
    <col min="9219" max="9219" width="11.5703125" style="4" customWidth="1"/>
    <col min="9220" max="9220" width="13.710937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71" width="8.85546875" style="4"/>
    <col min="9472" max="9473" width="10.7109375" style="4" customWidth="1"/>
    <col min="9474" max="9474" width="8.85546875" style="4"/>
    <col min="9475" max="9475" width="11.5703125" style="4" customWidth="1"/>
    <col min="9476" max="9476" width="13.710937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7" width="8.85546875" style="4"/>
    <col min="9728" max="9729" width="10.7109375" style="4" customWidth="1"/>
    <col min="9730" max="9730" width="8.85546875" style="4"/>
    <col min="9731" max="9731" width="11.5703125" style="4" customWidth="1"/>
    <col min="9732" max="9732" width="13.710937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83" width="8.85546875" style="4"/>
    <col min="9984" max="9985" width="10.7109375" style="4" customWidth="1"/>
    <col min="9986" max="9986" width="8.85546875" style="4"/>
    <col min="9987" max="9987" width="11.5703125" style="4" customWidth="1"/>
    <col min="9988" max="9988" width="13.710937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9" width="8.85546875" style="4"/>
    <col min="10240" max="10241" width="10.7109375" style="4" customWidth="1"/>
    <col min="10242" max="10242" width="8.85546875" style="4"/>
    <col min="10243" max="10243" width="11.5703125" style="4" customWidth="1"/>
    <col min="10244" max="10244" width="13.710937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95" width="8.85546875" style="4"/>
    <col min="10496" max="10497" width="10.7109375" style="4" customWidth="1"/>
    <col min="10498" max="10498" width="8.85546875" style="4"/>
    <col min="10499" max="10499" width="11.5703125" style="4" customWidth="1"/>
    <col min="10500" max="10500" width="13.710937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51" width="8.85546875" style="4"/>
    <col min="10752" max="10753" width="10.7109375" style="4" customWidth="1"/>
    <col min="10754" max="10754" width="8.85546875" style="4"/>
    <col min="10755" max="10755" width="11.5703125" style="4" customWidth="1"/>
    <col min="10756" max="10756" width="13.710937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7" width="8.85546875" style="4"/>
    <col min="11008" max="11009" width="10.7109375" style="4" customWidth="1"/>
    <col min="11010" max="11010" width="8.85546875" style="4"/>
    <col min="11011" max="11011" width="11.5703125" style="4" customWidth="1"/>
    <col min="11012" max="11012" width="13.710937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63" width="8.85546875" style="4"/>
    <col min="11264" max="11265" width="10.7109375" style="4" customWidth="1"/>
    <col min="11266" max="11266" width="8.85546875" style="4"/>
    <col min="11267" max="11267" width="11.5703125" style="4" customWidth="1"/>
    <col min="11268" max="11268" width="13.710937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9" width="8.85546875" style="4"/>
    <col min="11520" max="11521" width="10.7109375" style="4" customWidth="1"/>
    <col min="11522" max="11522" width="8.85546875" style="4"/>
    <col min="11523" max="11523" width="11.5703125" style="4" customWidth="1"/>
    <col min="11524" max="11524" width="13.710937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75" width="8.85546875" style="4"/>
    <col min="11776" max="11777" width="10.7109375" style="4" customWidth="1"/>
    <col min="11778" max="11778" width="8.85546875" style="4"/>
    <col min="11779" max="11779" width="11.5703125" style="4" customWidth="1"/>
    <col min="11780" max="11780" width="13.710937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31" width="8.85546875" style="4"/>
    <col min="12032" max="12033" width="10.7109375" style="4" customWidth="1"/>
    <col min="12034" max="12034" width="8.85546875" style="4"/>
    <col min="12035" max="12035" width="11.5703125" style="4" customWidth="1"/>
    <col min="12036" max="12036" width="13.710937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7" width="8.85546875" style="4"/>
    <col min="12288" max="12289" width="10.7109375" style="4" customWidth="1"/>
    <col min="12290" max="12290" width="8.85546875" style="4"/>
    <col min="12291" max="12291" width="11.5703125" style="4" customWidth="1"/>
    <col min="12292" max="12292" width="13.710937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43" width="8.85546875" style="4"/>
    <col min="12544" max="12545" width="10.7109375" style="4" customWidth="1"/>
    <col min="12546" max="12546" width="8.85546875" style="4"/>
    <col min="12547" max="12547" width="11.5703125" style="4" customWidth="1"/>
    <col min="12548" max="12548" width="13.710937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9" width="8.85546875" style="4"/>
    <col min="12800" max="12801" width="10.7109375" style="4" customWidth="1"/>
    <col min="12802" max="12802" width="8.85546875" style="4"/>
    <col min="12803" max="12803" width="11.5703125" style="4" customWidth="1"/>
    <col min="12804" max="12804" width="13.710937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55" width="8.85546875" style="4"/>
    <col min="13056" max="13057" width="10.7109375" style="4" customWidth="1"/>
    <col min="13058" max="13058" width="8.85546875" style="4"/>
    <col min="13059" max="13059" width="11.5703125" style="4" customWidth="1"/>
    <col min="13060" max="13060" width="13.710937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11" width="8.85546875" style="4"/>
    <col min="13312" max="13313" width="10.7109375" style="4" customWidth="1"/>
    <col min="13314" max="13314" width="8.85546875" style="4"/>
    <col min="13315" max="13315" width="11.5703125" style="4" customWidth="1"/>
    <col min="13316" max="13316" width="13.710937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7" width="8.85546875" style="4"/>
    <col min="13568" max="13569" width="10.7109375" style="4" customWidth="1"/>
    <col min="13570" max="13570" width="8.85546875" style="4"/>
    <col min="13571" max="13571" width="11.5703125" style="4" customWidth="1"/>
    <col min="13572" max="13572" width="13.710937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23" width="8.85546875" style="4"/>
    <col min="13824" max="13825" width="10.7109375" style="4" customWidth="1"/>
    <col min="13826" max="13826" width="8.85546875" style="4"/>
    <col min="13827" max="13827" width="11.5703125" style="4" customWidth="1"/>
    <col min="13828" max="13828" width="13.710937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9" width="8.85546875" style="4"/>
    <col min="14080" max="14081" width="10.7109375" style="4" customWidth="1"/>
    <col min="14082" max="14082" width="8.85546875" style="4"/>
    <col min="14083" max="14083" width="11.5703125" style="4" customWidth="1"/>
    <col min="14084" max="14084" width="13.710937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35" width="8.85546875" style="4"/>
    <col min="14336" max="14337" width="10.7109375" style="4" customWidth="1"/>
    <col min="14338" max="14338" width="8.85546875" style="4"/>
    <col min="14339" max="14339" width="11.5703125" style="4" customWidth="1"/>
    <col min="14340" max="14340" width="13.710937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91" width="8.85546875" style="4"/>
    <col min="14592" max="14593" width="10.7109375" style="4" customWidth="1"/>
    <col min="14594" max="14594" width="8.85546875" style="4"/>
    <col min="14595" max="14595" width="11.5703125" style="4" customWidth="1"/>
    <col min="14596" max="14596" width="13.710937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7" width="8.85546875" style="4"/>
    <col min="14848" max="14849" width="10.7109375" style="4" customWidth="1"/>
    <col min="14850" max="14850" width="8.85546875" style="4"/>
    <col min="14851" max="14851" width="11.5703125" style="4" customWidth="1"/>
    <col min="14852" max="14852" width="13.710937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103" width="8.85546875" style="4"/>
    <col min="15104" max="15105" width="10.7109375" style="4" customWidth="1"/>
    <col min="15106" max="15106" width="8.85546875" style="4"/>
    <col min="15107" max="15107" width="11.5703125" style="4" customWidth="1"/>
    <col min="15108" max="15108" width="13.710937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9" width="8.85546875" style="4"/>
    <col min="15360" max="15361" width="10.7109375" style="4" customWidth="1"/>
    <col min="15362" max="15362" width="8.85546875" style="4"/>
    <col min="15363" max="15363" width="11.5703125" style="4" customWidth="1"/>
    <col min="15364" max="15364" width="13.710937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15" width="8.85546875" style="4"/>
    <col min="15616" max="15617" width="10.7109375" style="4" customWidth="1"/>
    <col min="15618" max="15618" width="8.85546875" style="4"/>
    <col min="15619" max="15619" width="11.5703125" style="4" customWidth="1"/>
    <col min="15620" max="15620" width="13.710937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71" width="8.85546875" style="4"/>
    <col min="15872" max="15873" width="10.7109375" style="4" customWidth="1"/>
    <col min="15874" max="15874" width="8.85546875" style="4"/>
    <col min="15875" max="15875" width="11.5703125" style="4" customWidth="1"/>
    <col min="15876" max="15876" width="13.710937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7" width="8.85546875" style="4"/>
    <col min="16128" max="16129" width="10.7109375" style="4" customWidth="1"/>
    <col min="16130" max="16130" width="8.85546875" style="4"/>
    <col min="16131" max="16131" width="11.5703125" style="4" customWidth="1"/>
    <col min="16132" max="16132" width="13.7109375" style="4" customWidth="1"/>
    <col min="16133" max="16136" width="9.28515625" style="4" customWidth="1"/>
    <col min="16137" max="16377" width="8.85546875" style="4"/>
    <col min="16378" max="16384" width="8.85546875" style="4" customWidth="1"/>
  </cols>
  <sheetData>
    <row r="1" spans="1:15" ht="37.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304</v>
      </c>
      <c r="B3" s="426"/>
      <c r="C3" s="426"/>
      <c r="D3" s="426"/>
      <c r="E3" s="426"/>
      <c r="F3" s="426"/>
      <c r="G3" s="426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23084</v>
      </c>
      <c r="C7" s="178"/>
      <c r="D7" s="178"/>
      <c r="E7" s="523"/>
      <c r="F7" s="458">
        <v>23084</v>
      </c>
      <c r="G7" s="458">
        <v>63</v>
      </c>
      <c r="H7" s="178"/>
      <c r="I7" s="223">
        <f>15377-3000</f>
        <v>12377</v>
      </c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0</v>
      </c>
      <c r="C14" s="181"/>
      <c r="D14" s="181"/>
      <c r="E14" s="525"/>
      <c r="F14" s="462"/>
      <c r="G14" s="462"/>
      <c r="H14" s="181"/>
      <c r="I14" s="181"/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0</v>
      </c>
      <c r="C16" s="181"/>
      <c r="D16" s="181"/>
      <c r="E16" s="525"/>
      <c r="F16" s="462"/>
      <c r="G16" s="462"/>
      <c r="H16" s="181"/>
      <c r="I16" s="181"/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/>
      <c r="D18" s="181"/>
      <c r="E18" s="525"/>
      <c r="F18" s="462"/>
      <c r="G18" s="462"/>
      <c r="H18" s="181"/>
      <c r="I18" s="181"/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0</v>
      </c>
      <c r="C19" s="181"/>
      <c r="D19" s="181"/>
      <c r="E19" s="525"/>
      <c r="F19" s="462"/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0</v>
      </c>
      <c r="C21" s="181"/>
      <c r="D21" s="181"/>
      <c r="E21" s="525"/>
      <c r="F21" s="462"/>
      <c r="G21" s="462"/>
      <c r="H21" s="181"/>
      <c r="I21" s="181"/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0</v>
      </c>
      <c r="C26" s="181"/>
      <c r="D26" s="181"/>
      <c r="E26" s="525"/>
      <c r="F26" s="462"/>
      <c r="G26" s="462"/>
      <c r="H26" s="181"/>
      <c r="I26" s="181"/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/>
      <c r="D36" s="511"/>
      <c r="E36" s="526"/>
      <c r="F36" s="467"/>
      <c r="G36" s="462"/>
      <c r="H36" s="511"/>
      <c r="I36" s="511"/>
      <c r="J36" s="526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0</v>
      </c>
      <c r="C37" s="181"/>
      <c r="D37" s="181"/>
      <c r="E37" s="525"/>
      <c r="F37" s="462"/>
      <c r="G37" s="462"/>
      <c r="H37" s="181"/>
      <c r="I37" s="181"/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0</v>
      </c>
      <c r="C39" s="181"/>
      <c r="D39" s="181"/>
      <c r="E39" s="525"/>
      <c r="F39" s="462"/>
      <c r="G39" s="462"/>
      <c r="H39" s="181"/>
      <c r="I39" s="181"/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0</v>
      </c>
      <c r="C40" s="181"/>
      <c r="D40" s="181"/>
      <c r="E40" s="525"/>
      <c r="F40" s="462"/>
      <c r="G40" s="462"/>
      <c r="H40" s="181"/>
      <c r="I40" s="181"/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0</v>
      </c>
      <c r="C41" s="181"/>
      <c r="D41" s="181"/>
      <c r="E41" s="525"/>
      <c r="F41" s="462"/>
      <c r="G41" s="462"/>
      <c r="H41" s="181"/>
      <c r="I41" s="181"/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/>
      <c r="D42" s="181"/>
      <c r="E42" s="525"/>
      <c r="F42" s="462"/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511"/>
      <c r="D52" s="511"/>
      <c r="E52" s="526"/>
      <c r="F52" s="467"/>
      <c r="G52" s="462"/>
      <c r="H52" s="511"/>
      <c r="I52" s="511"/>
      <c r="J52" s="526"/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365"/>
      <c r="D53" s="365"/>
      <c r="E53" s="467"/>
      <c r="F53" s="467"/>
      <c r="G53" s="462"/>
      <c r="H53" s="365"/>
      <c r="I53" s="365"/>
      <c r="J53" s="467"/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365"/>
      <c r="D54" s="365"/>
      <c r="E54" s="467"/>
      <c r="F54" s="467"/>
      <c r="G54" s="462"/>
      <c r="H54" s="365"/>
      <c r="I54" s="365"/>
      <c r="J54" s="467"/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/>
      <c r="D55" s="365"/>
      <c r="E55" s="467"/>
      <c r="F55" s="467"/>
      <c r="G55" s="462"/>
      <c r="H55" s="365"/>
      <c r="I55" s="365"/>
      <c r="J55" s="467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0</v>
      </c>
      <c r="C57" s="180"/>
      <c r="D57" s="180"/>
      <c r="E57" s="462"/>
      <c r="F57" s="462"/>
      <c r="G57" s="462"/>
      <c r="H57" s="180"/>
      <c r="I57" s="180"/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0</v>
      </c>
      <c r="C58" s="180"/>
      <c r="D58" s="180"/>
      <c r="E58" s="462"/>
      <c r="F58" s="462"/>
      <c r="G58" s="462"/>
      <c r="H58" s="180"/>
      <c r="I58" s="180"/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0</v>
      </c>
      <c r="C61" s="180"/>
      <c r="D61" s="180"/>
      <c r="E61" s="462"/>
      <c r="F61" s="462"/>
      <c r="G61" s="462"/>
      <c r="H61" s="180"/>
      <c r="I61" s="180"/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0</v>
      </c>
      <c r="C64" s="180"/>
      <c r="D64" s="365"/>
      <c r="E64" s="467"/>
      <c r="F64" s="462"/>
      <c r="G64" s="462"/>
      <c r="H64" s="180"/>
      <c r="I64" s="365"/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0</v>
      </c>
      <c r="C66" s="180"/>
      <c r="D66" s="180"/>
      <c r="E66" s="462"/>
      <c r="F66" s="462"/>
      <c r="G66" s="462"/>
      <c r="H66" s="180"/>
      <c r="I66" s="180"/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0</v>
      </c>
      <c r="C68" s="365"/>
      <c r="D68" s="365"/>
      <c r="E68" s="467"/>
      <c r="F68" s="467"/>
      <c r="G68" s="462"/>
      <c r="H68" s="365"/>
      <c r="I68" s="365"/>
      <c r="J68" s="467"/>
      <c r="K68" s="466">
        <f t="shared" ref="K68" si="3">ROUND(((B68+H68)*4)+I68*9.4,2)</f>
        <v>0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0</v>
      </c>
      <c r="C69" s="180"/>
      <c r="D69" s="180"/>
      <c r="E69" s="462"/>
      <c r="F69" s="462"/>
      <c r="G69" s="462"/>
      <c r="H69" s="180"/>
      <c r="I69" s="180"/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0</v>
      </c>
      <c r="C70" s="474"/>
      <c r="D70" s="474"/>
      <c r="E70" s="513"/>
      <c r="F70" s="462"/>
      <c r="G70" s="513"/>
      <c r="H70" s="474"/>
      <c r="I70" s="474"/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23084</v>
      </c>
      <c r="C71" s="517">
        <f t="shared" si="4"/>
        <v>0</v>
      </c>
      <c r="D71" s="517">
        <f t="shared" si="4"/>
        <v>0</v>
      </c>
      <c r="E71" s="517">
        <f t="shared" si="4"/>
        <v>0</v>
      </c>
      <c r="F71" s="517">
        <f t="shared" si="4"/>
        <v>23084</v>
      </c>
      <c r="G71" s="517">
        <f t="shared" si="4"/>
        <v>63</v>
      </c>
      <c r="H71" s="517">
        <f t="shared" si="4"/>
        <v>0</v>
      </c>
      <c r="I71" s="517">
        <f t="shared" si="4"/>
        <v>12377</v>
      </c>
      <c r="J71" s="517">
        <f t="shared" si="4"/>
        <v>0</v>
      </c>
      <c r="K71" s="529">
        <f t="shared" si="4"/>
        <v>0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8"/>
      <c r="C72" s="498"/>
      <c r="D72" s="498"/>
      <c r="E72" s="498"/>
      <c r="F72" s="498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11"/>
  <sheetViews>
    <sheetView view="pageBreakPreview" zoomScale="60" zoomScaleNormal="60" workbookViewId="0">
      <selection activeCell="E74" sqref="E74"/>
    </sheetView>
  </sheetViews>
  <sheetFormatPr defaultColWidth="9.28515625" defaultRowHeight="15.75"/>
  <cols>
    <col min="1" max="1" width="78.28515625" style="123" customWidth="1"/>
    <col min="2" max="2" width="38.42578125" style="123" customWidth="1"/>
    <col min="3" max="4" width="20.5703125" customWidth="1"/>
    <col min="5" max="216" width="9.140625" customWidth="1"/>
    <col min="217" max="217" width="34" customWidth="1"/>
    <col min="218" max="218" width="11.28515625" customWidth="1"/>
    <col min="219" max="219" width="11" customWidth="1"/>
    <col min="220" max="226" width="9.140625" customWidth="1"/>
    <col min="227" max="228" width="10.7109375" customWidth="1"/>
    <col min="229" max="229" width="9.140625" customWidth="1"/>
    <col min="230" max="230" width="11.5703125" customWidth="1"/>
    <col min="231" max="231" width="13.7109375" customWidth="1"/>
  </cols>
  <sheetData>
    <row r="1" spans="1:4" ht="37.15" customHeight="1">
      <c r="A1" s="158" t="s">
        <v>92</v>
      </c>
      <c r="B1" s="158"/>
    </row>
    <row r="2" spans="1:4" ht="31.9" customHeight="1">
      <c r="A2" s="770" t="s">
        <v>64</v>
      </c>
      <c r="B2" s="770"/>
    </row>
    <row r="3" spans="1:4" ht="16.899999999999999" customHeight="1" thickBot="1">
      <c r="A3" s="769"/>
      <c r="B3" s="771"/>
      <c r="C3" s="772"/>
      <c r="D3" s="772"/>
    </row>
    <row r="4" spans="1:4" ht="105.6" customHeight="1">
      <c r="A4" s="110" t="s">
        <v>93</v>
      </c>
      <c r="B4" s="111" t="s">
        <v>94</v>
      </c>
      <c r="C4" s="112" t="s">
        <v>95</v>
      </c>
      <c r="D4" s="113" t="s">
        <v>71</v>
      </c>
    </row>
    <row r="5" spans="1:4" ht="133.9" customHeight="1">
      <c r="A5" s="114" t="s">
        <v>96</v>
      </c>
      <c r="B5" s="115">
        <v>15</v>
      </c>
      <c r="C5" s="116">
        <v>29</v>
      </c>
      <c r="D5" s="768">
        <v>44</v>
      </c>
    </row>
    <row r="6" spans="1:4" ht="102" customHeight="1">
      <c r="A6" s="114" t="s">
        <v>97</v>
      </c>
      <c r="B6" s="115">
        <v>15</v>
      </c>
      <c r="C6" s="116">
        <v>0</v>
      </c>
      <c r="D6" s="768">
        <v>15</v>
      </c>
    </row>
    <row r="7" spans="1:4" ht="54" customHeight="1">
      <c r="A7" s="114" t="s">
        <v>98</v>
      </c>
      <c r="B7" s="115">
        <v>100</v>
      </c>
      <c r="C7" s="116">
        <v>50</v>
      </c>
      <c r="D7" s="768">
        <v>150</v>
      </c>
    </row>
    <row r="8" spans="1:4" ht="54" customHeight="1">
      <c r="A8" s="114" t="s">
        <v>99</v>
      </c>
      <c r="B8" s="115">
        <v>70</v>
      </c>
      <c r="C8" s="116">
        <v>0</v>
      </c>
      <c r="D8" s="768">
        <v>70</v>
      </c>
    </row>
    <row r="9" spans="1:4" ht="58.9" customHeight="1">
      <c r="A9" s="117" t="s">
        <v>100</v>
      </c>
      <c r="B9" s="115">
        <v>50</v>
      </c>
      <c r="C9" s="116">
        <v>0</v>
      </c>
      <c r="D9" s="768">
        <v>50</v>
      </c>
    </row>
    <row r="10" spans="1:4" ht="58.9" customHeight="1">
      <c r="A10" s="118" t="s">
        <v>101</v>
      </c>
      <c r="B10" s="115">
        <v>150</v>
      </c>
      <c r="C10" s="119">
        <v>50</v>
      </c>
      <c r="D10" s="768">
        <v>200</v>
      </c>
    </row>
    <row r="11" spans="1:4" ht="55.15" customHeight="1" thickBot="1">
      <c r="A11" s="120" t="s">
        <v>102</v>
      </c>
      <c r="B11" s="121">
        <v>400</v>
      </c>
      <c r="C11" s="122">
        <v>129</v>
      </c>
      <c r="D11" s="768">
        <v>529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5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9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" style="472" customWidth="1"/>
    <col min="6" max="7" width="16.5703125" style="472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49" width="8.85546875" style="4"/>
    <col min="250" max="250" width="48.140625" style="4" customWidth="1"/>
    <col min="251" max="251" width="9.7109375" style="4" customWidth="1"/>
    <col min="252" max="252" width="9" style="4" customWidth="1"/>
    <col min="253" max="254" width="8.42578125" style="4" customWidth="1"/>
    <col min="255" max="256" width="8.28515625" style="4" customWidth="1"/>
    <col min="257" max="257" width="9.7109375" style="4" customWidth="1"/>
    <col min="258" max="258" width="9.28515625" style="4" customWidth="1"/>
    <col min="259" max="259" width="7.7109375" style="4" customWidth="1"/>
    <col min="260" max="260" width="11.570312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05" width="8.85546875" style="4"/>
    <col min="506" max="506" width="48.140625" style="4" customWidth="1"/>
    <col min="507" max="507" width="9.7109375" style="4" customWidth="1"/>
    <col min="508" max="508" width="9" style="4" customWidth="1"/>
    <col min="509" max="510" width="8.42578125" style="4" customWidth="1"/>
    <col min="511" max="512" width="8.28515625" style="4" customWidth="1"/>
    <col min="513" max="513" width="9.7109375" style="4" customWidth="1"/>
    <col min="514" max="514" width="9.28515625" style="4" customWidth="1"/>
    <col min="515" max="515" width="7.7109375" style="4" customWidth="1"/>
    <col min="516" max="516" width="11.570312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1" width="8.85546875" style="4"/>
    <col min="762" max="762" width="48.140625" style="4" customWidth="1"/>
    <col min="763" max="763" width="9.7109375" style="4" customWidth="1"/>
    <col min="764" max="764" width="9" style="4" customWidth="1"/>
    <col min="765" max="766" width="8.42578125" style="4" customWidth="1"/>
    <col min="767" max="768" width="8.28515625" style="4" customWidth="1"/>
    <col min="769" max="769" width="9.7109375" style="4" customWidth="1"/>
    <col min="770" max="770" width="9.28515625" style="4" customWidth="1"/>
    <col min="771" max="771" width="7.7109375" style="4" customWidth="1"/>
    <col min="772" max="772" width="11.570312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17" width="8.85546875" style="4"/>
    <col min="1018" max="1018" width="48.140625" style="4" customWidth="1"/>
    <col min="1019" max="1019" width="9.7109375" style="4" customWidth="1"/>
    <col min="1020" max="1020" width="9" style="4" customWidth="1"/>
    <col min="1021" max="1022" width="8.42578125" style="4" customWidth="1"/>
    <col min="1023" max="1024" width="8.28515625" style="4" customWidth="1"/>
    <col min="1025" max="1025" width="9.7109375" style="4" customWidth="1"/>
    <col min="1026" max="1026" width="9.28515625" style="4" customWidth="1"/>
    <col min="1027" max="1027" width="7.7109375" style="4" customWidth="1"/>
    <col min="1028" max="1028" width="11.570312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3" width="8.85546875" style="4"/>
    <col min="1274" max="1274" width="48.140625" style="4" customWidth="1"/>
    <col min="1275" max="1275" width="9.7109375" style="4" customWidth="1"/>
    <col min="1276" max="1276" width="9" style="4" customWidth="1"/>
    <col min="1277" max="1278" width="8.42578125" style="4" customWidth="1"/>
    <col min="1279" max="1280" width="8.28515625" style="4" customWidth="1"/>
    <col min="1281" max="1281" width="9.7109375" style="4" customWidth="1"/>
    <col min="1282" max="1282" width="9.28515625" style="4" customWidth="1"/>
    <col min="1283" max="1283" width="7.7109375" style="4" customWidth="1"/>
    <col min="1284" max="1284" width="11.570312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29" width="8.85546875" style="4"/>
    <col min="1530" max="1530" width="48.140625" style="4" customWidth="1"/>
    <col min="1531" max="1531" width="9.7109375" style="4" customWidth="1"/>
    <col min="1532" max="1532" width="9" style="4" customWidth="1"/>
    <col min="1533" max="1534" width="8.42578125" style="4" customWidth="1"/>
    <col min="1535" max="1536" width="8.28515625" style="4" customWidth="1"/>
    <col min="1537" max="1537" width="9.7109375" style="4" customWidth="1"/>
    <col min="1538" max="1538" width="9.28515625" style="4" customWidth="1"/>
    <col min="1539" max="1539" width="7.7109375" style="4" customWidth="1"/>
    <col min="1540" max="1540" width="11.570312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85" width="8.85546875" style="4"/>
    <col min="1786" max="1786" width="48.140625" style="4" customWidth="1"/>
    <col min="1787" max="1787" width="9.7109375" style="4" customWidth="1"/>
    <col min="1788" max="1788" width="9" style="4" customWidth="1"/>
    <col min="1789" max="1790" width="8.42578125" style="4" customWidth="1"/>
    <col min="1791" max="1792" width="8.28515625" style="4" customWidth="1"/>
    <col min="1793" max="1793" width="9.7109375" style="4" customWidth="1"/>
    <col min="1794" max="1794" width="9.28515625" style="4" customWidth="1"/>
    <col min="1795" max="1795" width="7.7109375" style="4" customWidth="1"/>
    <col min="1796" max="1796" width="11.570312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1" width="8.85546875" style="4"/>
    <col min="2042" max="2042" width="48.140625" style="4" customWidth="1"/>
    <col min="2043" max="2043" width="9.7109375" style="4" customWidth="1"/>
    <col min="2044" max="2044" width="9" style="4" customWidth="1"/>
    <col min="2045" max="2046" width="8.42578125" style="4" customWidth="1"/>
    <col min="2047" max="2048" width="8.28515625" style="4" customWidth="1"/>
    <col min="2049" max="2049" width="9.7109375" style="4" customWidth="1"/>
    <col min="2050" max="2050" width="9.28515625" style="4" customWidth="1"/>
    <col min="2051" max="2051" width="7.7109375" style="4" customWidth="1"/>
    <col min="2052" max="2052" width="11.570312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297" width="8.85546875" style="4"/>
    <col min="2298" max="2298" width="48.140625" style="4" customWidth="1"/>
    <col min="2299" max="2299" width="9.7109375" style="4" customWidth="1"/>
    <col min="2300" max="2300" width="9" style="4" customWidth="1"/>
    <col min="2301" max="2302" width="8.42578125" style="4" customWidth="1"/>
    <col min="2303" max="2304" width="8.28515625" style="4" customWidth="1"/>
    <col min="2305" max="2305" width="9.7109375" style="4" customWidth="1"/>
    <col min="2306" max="2306" width="9.28515625" style="4" customWidth="1"/>
    <col min="2307" max="2307" width="7.7109375" style="4" customWidth="1"/>
    <col min="2308" max="2308" width="11.570312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3" width="8.85546875" style="4"/>
    <col min="2554" max="2554" width="48.140625" style="4" customWidth="1"/>
    <col min="2555" max="2555" width="9.7109375" style="4" customWidth="1"/>
    <col min="2556" max="2556" width="9" style="4" customWidth="1"/>
    <col min="2557" max="2558" width="8.42578125" style="4" customWidth="1"/>
    <col min="2559" max="2560" width="8.28515625" style="4" customWidth="1"/>
    <col min="2561" max="2561" width="9.7109375" style="4" customWidth="1"/>
    <col min="2562" max="2562" width="9.28515625" style="4" customWidth="1"/>
    <col min="2563" max="2563" width="7.7109375" style="4" customWidth="1"/>
    <col min="2564" max="2564" width="11.570312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09" width="8.85546875" style="4"/>
    <col min="2810" max="2810" width="48.140625" style="4" customWidth="1"/>
    <col min="2811" max="2811" width="9.7109375" style="4" customWidth="1"/>
    <col min="2812" max="2812" width="9" style="4" customWidth="1"/>
    <col min="2813" max="2814" width="8.42578125" style="4" customWidth="1"/>
    <col min="2815" max="2816" width="8.28515625" style="4" customWidth="1"/>
    <col min="2817" max="2817" width="9.7109375" style="4" customWidth="1"/>
    <col min="2818" max="2818" width="9.28515625" style="4" customWidth="1"/>
    <col min="2819" max="2819" width="7.7109375" style="4" customWidth="1"/>
    <col min="2820" max="2820" width="11.570312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65" width="8.85546875" style="4"/>
    <col min="3066" max="3066" width="48.140625" style="4" customWidth="1"/>
    <col min="3067" max="3067" width="9.7109375" style="4" customWidth="1"/>
    <col min="3068" max="3068" width="9" style="4" customWidth="1"/>
    <col min="3069" max="3070" width="8.42578125" style="4" customWidth="1"/>
    <col min="3071" max="3072" width="8.28515625" style="4" customWidth="1"/>
    <col min="3073" max="3073" width="9.7109375" style="4" customWidth="1"/>
    <col min="3074" max="3074" width="9.28515625" style="4" customWidth="1"/>
    <col min="3075" max="3075" width="7.7109375" style="4" customWidth="1"/>
    <col min="3076" max="3076" width="11.570312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1" width="8.85546875" style="4"/>
    <col min="3322" max="3322" width="48.140625" style="4" customWidth="1"/>
    <col min="3323" max="3323" width="9.7109375" style="4" customWidth="1"/>
    <col min="3324" max="3324" width="9" style="4" customWidth="1"/>
    <col min="3325" max="3326" width="8.42578125" style="4" customWidth="1"/>
    <col min="3327" max="3328" width="8.28515625" style="4" customWidth="1"/>
    <col min="3329" max="3329" width="9.7109375" style="4" customWidth="1"/>
    <col min="3330" max="3330" width="9.28515625" style="4" customWidth="1"/>
    <col min="3331" max="3331" width="7.7109375" style="4" customWidth="1"/>
    <col min="3332" max="3332" width="11.570312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77" width="8.85546875" style="4"/>
    <col min="3578" max="3578" width="48.140625" style="4" customWidth="1"/>
    <col min="3579" max="3579" width="9.7109375" style="4" customWidth="1"/>
    <col min="3580" max="3580" width="9" style="4" customWidth="1"/>
    <col min="3581" max="3582" width="8.42578125" style="4" customWidth="1"/>
    <col min="3583" max="3584" width="8.28515625" style="4" customWidth="1"/>
    <col min="3585" max="3585" width="9.7109375" style="4" customWidth="1"/>
    <col min="3586" max="3586" width="9.28515625" style="4" customWidth="1"/>
    <col min="3587" max="3587" width="7.7109375" style="4" customWidth="1"/>
    <col min="3588" max="3588" width="11.570312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3" width="8.85546875" style="4"/>
    <col min="3834" max="3834" width="48.140625" style="4" customWidth="1"/>
    <col min="3835" max="3835" width="9.7109375" style="4" customWidth="1"/>
    <col min="3836" max="3836" width="9" style="4" customWidth="1"/>
    <col min="3837" max="3838" width="8.42578125" style="4" customWidth="1"/>
    <col min="3839" max="3840" width="8.28515625" style="4" customWidth="1"/>
    <col min="3841" max="3841" width="9.7109375" style="4" customWidth="1"/>
    <col min="3842" max="3842" width="9.28515625" style="4" customWidth="1"/>
    <col min="3843" max="3843" width="7.7109375" style="4" customWidth="1"/>
    <col min="3844" max="3844" width="11.570312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89" width="8.85546875" style="4"/>
    <col min="4090" max="4090" width="48.140625" style="4" customWidth="1"/>
    <col min="4091" max="4091" width="9.7109375" style="4" customWidth="1"/>
    <col min="4092" max="4092" width="9" style="4" customWidth="1"/>
    <col min="4093" max="4094" width="8.42578125" style="4" customWidth="1"/>
    <col min="4095" max="4096" width="8.28515625" style="4" customWidth="1"/>
    <col min="4097" max="4097" width="9.7109375" style="4" customWidth="1"/>
    <col min="4098" max="4098" width="9.28515625" style="4" customWidth="1"/>
    <col min="4099" max="4099" width="7.7109375" style="4" customWidth="1"/>
    <col min="4100" max="4100" width="11.570312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45" width="8.85546875" style="4"/>
    <col min="4346" max="4346" width="48.140625" style="4" customWidth="1"/>
    <col min="4347" max="4347" width="9.7109375" style="4" customWidth="1"/>
    <col min="4348" max="4348" width="9" style="4" customWidth="1"/>
    <col min="4349" max="4350" width="8.42578125" style="4" customWidth="1"/>
    <col min="4351" max="4352" width="8.28515625" style="4" customWidth="1"/>
    <col min="4353" max="4353" width="9.7109375" style="4" customWidth="1"/>
    <col min="4354" max="4354" width="9.28515625" style="4" customWidth="1"/>
    <col min="4355" max="4355" width="7.7109375" style="4" customWidth="1"/>
    <col min="4356" max="4356" width="11.570312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1" width="8.85546875" style="4"/>
    <col min="4602" max="4602" width="48.140625" style="4" customWidth="1"/>
    <col min="4603" max="4603" width="9.7109375" style="4" customWidth="1"/>
    <col min="4604" max="4604" width="9" style="4" customWidth="1"/>
    <col min="4605" max="4606" width="8.42578125" style="4" customWidth="1"/>
    <col min="4607" max="4608" width="8.28515625" style="4" customWidth="1"/>
    <col min="4609" max="4609" width="9.7109375" style="4" customWidth="1"/>
    <col min="4610" max="4610" width="9.28515625" style="4" customWidth="1"/>
    <col min="4611" max="4611" width="7.7109375" style="4" customWidth="1"/>
    <col min="4612" max="4612" width="11.570312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57" width="8.85546875" style="4"/>
    <col min="4858" max="4858" width="48.140625" style="4" customWidth="1"/>
    <col min="4859" max="4859" width="9.7109375" style="4" customWidth="1"/>
    <col min="4860" max="4860" width="9" style="4" customWidth="1"/>
    <col min="4861" max="4862" width="8.42578125" style="4" customWidth="1"/>
    <col min="4863" max="4864" width="8.28515625" style="4" customWidth="1"/>
    <col min="4865" max="4865" width="9.7109375" style="4" customWidth="1"/>
    <col min="4866" max="4866" width="9.28515625" style="4" customWidth="1"/>
    <col min="4867" max="4867" width="7.7109375" style="4" customWidth="1"/>
    <col min="4868" max="4868" width="11.570312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3" width="8.85546875" style="4"/>
    <col min="5114" max="5114" width="48.140625" style="4" customWidth="1"/>
    <col min="5115" max="5115" width="9.7109375" style="4" customWidth="1"/>
    <col min="5116" max="5116" width="9" style="4" customWidth="1"/>
    <col min="5117" max="5118" width="8.42578125" style="4" customWidth="1"/>
    <col min="5119" max="5120" width="8.28515625" style="4" customWidth="1"/>
    <col min="5121" max="5121" width="9.7109375" style="4" customWidth="1"/>
    <col min="5122" max="5122" width="9.28515625" style="4" customWidth="1"/>
    <col min="5123" max="5123" width="7.7109375" style="4" customWidth="1"/>
    <col min="5124" max="5124" width="11.570312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69" width="8.85546875" style="4"/>
    <col min="5370" max="5370" width="48.140625" style="4" customWidth="1"/>
    <col min="5371" max="5371" width="9.7109375" style="4" customWidth="1"/>
    <col min="5372" max="5372" width="9" style="4" customWidth="1"/>
    <col min="5373" max="5374" width="8.42578125" style="4" customWidth="1"/>
    <col min="5375" max="5376" width="8.28515625" style="4" customWidth="1"/>
    <col min="5377" max="5377" width="9.7109375" style="4" customWidth="1"/>
    <col min="5378" max="5378" width="9.28515625" style="4" customWidth="1"/>
    <col min="5379" max="5379" width="7.7109375" style="4" customWidth="1"/>
    <col min="5380" max="5380" width="11.570312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25" width="8.85546875" style="4"/>
    <col min="5626" max="5626" width="48.140625" style="4" customWidth="1"/>
    <col min="5627" max="5627" width="9.7109375" style="4" customWidth="1"/>
    <col min="5628" max="5628" width="9" style="4" customWidth="1"/>
    <col min="5629" max="5630" width="8.42578125" style="4" customWidth="1"/>
    <col min="5631" max="5632" width="8.28515625" style="4" customWidth="1"/>
    <col min="5633" max="5633" width="9.7109375" style="4" customWidth="1"/>
    <col min="5634" max="5634" width="9.28515625" style="4" customWidth="1"/>
    <col min="5635" max="5635" width="7.7109375" style="4" customWidth="1"/>
    <col min="5636" max="5636" width="11.570312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1" width="8.85546875" style="4"/>
    <col min="5882" max="5882" width="48.140625" style="4" customWidth="1"/>
    <col min="5883" max="5883" width="9.7109375" style="4" customWidth="1"/>
    <col min="5884" max="5884" width="9" style="4" customWidth="1"/>
    <col min="5885" max="5886" width="8.42578125" style="4" customWidth="1"/>
    <col min="5887" max="5888" width="8.28515625" style="4" customWidth="1"/>
    <col min="5889" max="5889" width="9.7109375" style="4" customWidth="1"/>
    <col min="5890" max="5890" width="9.28515625" style="4" customWidth="1"/>
    <col min="5891" max="5891" width="7.7109375" style="4" customWidth="1"/>
    <col min="5892" max="5892" width="11.570312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37" width="8.85546875" style="4"/>
    <col min="6138" max="6138" width="48.140625" style="4" customWidth="1"/>
    <col min="6139" max="6139" width="9.7109375" style="4" customWidth="1"/>
    <col min="6140" max="6140" width="9" style="4" customWidth="1"/>
    <col min="6141" max="6142" width="8.42578125" style="4" customWidth="1"/>
    <col min="6143" max="6144" width="8.28515625" style="4" customWidth="1"/>
    <col min="6145" max="6145" width="9.7109375" style="4" customWidth="1"/>
    <col min="6146" max="6146" width="9.28515625" style="4" customWidth="1"/>
    <col min="6147" max="6147" width="7.7109375" style="4" customWidth="1"/>
    <col min="6148" max="6148" width="11.570312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3" width="8.85546875" style="4"/>
    <col min="6394" max="6394" width="48.140625" style="4" customWidth="1"/>
    <col min="6395" max="6395" width="9.7109375" style="4" customWidth="1"/>
    <col min="6396" max="6396" width="9" style="4" customWidth="1"/>
    <col min="6397" max="6398" width="8.42578125" style="4" customWidth="1"/>
    <col min="6399" max="6400" width="8.28515625" style="4" customWidth="1"/>
    <col min="6401" max="6401" width="9.7109375" style="4" customWidth="1"/>
    <col min="6402" max="6402" width="9.28515625" style="4" customWidth="1"/>
    <col min="6403" max="6403" width="7.7109375" style="4" customWidth="1"/>
    <col min="6404" max="6404" width="11.570312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49" width="8.85546875" style="4"/>
    <col min="6650" max="6650" width="48.140625" style="4" customWidth="1"/>
    <col min="6651" max="6651" width="9.7109375" style="4" customWidth="1"/>
    <col min="6652" max="6652" width="9" style="4" customWidth="1"/>
    <col min="6653" max="6654" width="8.42578125" style="4" customWidth="1"/>
    <col min="6655" max="6656" width="8.28515625" style="4" customWidth="1"/>
    <col min="6657" max="6657" width="9.7109375" style="4" customWidth="1"/>
    <col min="6658" max="6658" width="9.28515625" style="4" customWidth="1"/>
    <col min="6659" max="6659" width="7.7109375" style="4" customWidth="1"/>
    <col min="6660" max="6660" width="11.570312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05" width="8.85546875" style="4"/>
    <col min="6906" max="6906" width="48.140625" style="4" customWidth="1"/>
    <col min="6907" max="6907" width="9.7109375" style="4" customWidth="1"/>
    <col min="6908" max="6908" width="9" style="4" customWidth="1"/>
    <col min="6909" max="6910" width="8.42578125" style="4" customWidth="1"/>
    <col min="6911" max="6912" width="8.28515625" style="4" customWidth="1"/>
    <col min="6913" max="6913" width="9.7109375" style="4" customWidth="1"/>
    <col min="6914" max="6914" width="9.28515625" style="4" customWidth="1"/>
    <col min="6915" max="6915" width="7.7109375" style="4" customWidth="1"/>
    <col min="6916" max="6916" width="11.570312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1" width="8.85546875" style="4"/>
    <col min="7162" max="7162" width="48.140625" style="4" customWidth="1"/>
    <col min="7163" max="7163" width="9.7109375" style="4" customWidth="1"/>
    <col min="7164" max="7164" width="9" style="4" customWidth="1"/>
    <col min="7165" max="7166" width="8.42578125" style="4" customWidth="1"/>
    <col min="7167" max="7168" width="8.28515625" style="4" customWidth="1"/>
    <col min="7169" max="7169" width="9.7109375" style="4" customWidth="1"/>
    <col min="7170" max="7170" width="9.28515625" style="4" customWidth="1"/>
    <col min="7171" max="7171" width="7.7109375" style="4" customWidth="1"/>
    <col min="7172" max="7172" width="11.570312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17" width="8.85546875" style="4"/>
    <col min="7418" max="7418" width="48.140625" style="4" customWidth="1"/>
    <col min="7419" max="7419" width="9.7109375" style="4" customWidth="1"/>
    <col min="7420" max="7420" width="9" style="4" customWidth="1"/>
    <col min="7421" max="7422" width="8.42578125" style="4" customWidth="1"/>
    <col min="7423" max="7424" width="8.28515625" style="4" customWidth="1"/>
    <col min="7425" max="7425" width="9.7109375" style="4" customWidth="1"/>
    <col min="7426" max="7426" width="9.28515625" style="4" customWidth="1"/>
    <col min="7427" max="7427" width="7.7109375" style="4" customWidth="1"/>
    <col min="7428" max="7428" width="11.570312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3" width="8.85546875" style="4"/>
    <col min="7674" max="7674" width="48.140625" style="4" customWidth="1"/>
    <col min="7675" max="7675" width="9.7109375" style="4" customWidth="1"/>
    <col min="7676" max="7676" width="9" style="4" customWidth="1"/>
    <col min="7677" max="7678" width="8.42578125" style="4" customWidth="1"/>
    <col min="7679" max="7680" width="8.28515625" style="4" customWidth="1"/>
    <col min="7681" max="7681" width="9.7109375" style="4" customWidth="1"/>
    <col min="7682" max="7682" width="9.28515625" style="4" customWidth="1"/>
    <col min="7683" max="7683" width="7.7109375" style="4" customWidth="1"/>
    <col min="7684" max="7684" width="11.570312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29" width="8.85546875" style="4"/>
    <col min="7930" max="7930" width="48.140625" style="4" customWidth="1"/>
    <col min="7931" max="7931" width="9.7109375" style="4" customWidth="1"/>
    <col min="7932" max="7932" width="9" style="4" customWidth="1"/>
    <col min="7933" max="7934" width="8.42578125" style="4" customWidth="1"/>
    <col min="7935" max="7936" width="8.28515625" style="4" customWidth="1"/>
    <col min="7937" max="7937" width="9.7109375" style="4" customWidth="1"/>
    <col min="7938" max="7938" width="9.28515625" style="4" customWidth="1"/>
    <col min="7939" max="7939" width="7.7109375" style="4" customWidth="1"/>
    <col min="7940" max="7940" width="11.570312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85" width="8.85546875" style="4"/>
    <col min="8186" max="8186" width="48.140625" style="4" customWidth="1"/>
    <col min="8187" max="8187" width="9.7109375" style="4" customWidth="1"/>
    <col min="8188" max="8188" width="9" style="4" customWidth="1"/>
    <col min="8189" max="8190" width="8.42578125" style="4" customWidth="1"/>
    <col min="8191" max="8192" width="8.28515625" style="4" customWidth="1"/>
    <col min="8193" max="8193" width="9.7109375" style="4" customWidth="1"/>
    <col min="8194" max="8194" width="9.28515625" style="4" customWidth="1"/>
    <col min="8195" max="8195" width="7.7109375" style="4" customWidth="1"/>
    <col min="8196" max="8196" width="11.570312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1" width="8.85546875" style="4"/>
    <col min="8442" max="8442" width="48.140625" style="4" customWidth="1"/>
    <col min="8443" max="8443" width="9.7109375" style="4" customWidth="1"/>
    <col min="8444" max="8444" width="9" style="4" customWidth="1"/>
    <col min="8445" max="8446" width="8.42578125" style="4" customWidth="1"/>
    <col min="8447" max="8448" width="8.28515625" style="4" customWidth="1"/>
    <col min="8449" max="8449" width="9.7109375" style="4" customWidth="1"/>
    <col min="8450" max="8450" width="9.28515625" style="4" customWidth="1"/>
    <col min="8451" max="8451" width="7.7109375" style="4" customWidth="1"/>
    <col min="8452" max="8452" width="11.570312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697" width="8.85546875" style="4"/>
    <col min="8698" max="8698" width="48.140625" style="4" customWidth="1"/>
    <col min="8699" max="8699" width="9.7109375" style="4" customWidth="1"/>
    <col min="8700" max="8700" width="9" style="4" customWidth="1"/>
    <col min="8701" max="8702" width="8.42578125" style="4" customWidth="1"/>
    <col min="8703" max="8704" width="8.28515625" style="4" customWidth="1"/>
    <col min="8705" max="8705" width="9.7109375" style="4" customWidth="1"/>
    <col min="8706" max="8706" width="9.28515625" style="4" customWidth="1"/>
    <col min="8707" max="8707" width="7.7109375" style="4" customWidth="1"/>
    <col min="8708" max="8708" width="11.570312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3" width="8.85546875" style="4"/>
    <col min="8954" max="8954" width="48.140625" style="4" customWidth="1"/>
    <col min="8955" max="8955" width="9.7109375" style="4" customWidth="1"/>
    <col min="8956" max="8956" width="9" style="4" customWidth="1"/>
    <col min="8957" max="8958" width="8.42578125" style="4" customWidth="1"/>
    <col min="8959" max="8960" width="8.28515625" style="4" customWidth="1"/>
    <col min="8961" max="8961" width="9.7109375" style="4" customWidth="1"/>
    <col min="8962" max="8962" width="9.28515625" style="4" customWidth="1"/>
    <col min="8963" max="8963" width="7.7109375" style="4" customWidth="1"/>
    <col min="8964" max="8964" width="11.570312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09" width="8.85546875" style="4"/>
    <col min="9210" max="9210" width="48.140625" style="4" customWidth="1"/>
    <col min="9211" max="9211" width="9.7109375" style="4" customWidth="1"/>
    <col min="9212" max="9212" width="9" style="4" customWidth="1"/>
    <col min="9213" max="9214" width="8.42578125" style="4" customWidth="1"/>
    <col min="9215" max="9216" width="8.28515625" style="4" customWidth="1"/>
    <col min="9217" max="9217" width="9.7109375" style="4" customWidth="1"/>
    <col min="9218" max="9218" width="9.28515625" style="4" customWidth="1"/>
    <col min="9219" max="9219" width="7.7109375" style="4" customWidth="1"/>
    <col min="9220" max="9220" width="11.570312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65" width="8.85546875" style="4"/>
    <col min="9466" max="9466" width="48.140625" style="4" customWidth="1"/>
    <col min="9467" max="9467" width="9.7109375" style="4" customWidth="1"/>
    <col min="9468" max="9468" width="9" style="4" customWidth="1"/>
    <col min="9469" max="9470" width="8.42578125" style="4" customWidth="1"/>
    <col min="9471" max="9472" width="8.28515625" style="4" customWidth="1"/>
    <col min="9473" max="9473" width="9.7109375" style="4" customWidth="1"/>
    <col min="9474" max="9474" width="9.28515625" style="4" customWidth="1"/>
    <col min="9475" max="9475" width="7.7109375" style="4" customWidth="1"/>
    <col min="9476" max="9476" width="11.570312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1" width="8.85546875" style="4"/>
    <col min="9722" max="9722" width="48.140625" style="4" customWidth="1"/>
    <col min="9723" max="9723" width="9.7109375" style="4" customWidth="1"/>
    <col min="9724" max="9724" width="9" style="4" customWidth="1"/>
    <col min="9725" max="9726" width="8.42578125" style="4" customWidth="1"/>
    <col min="9727" max="9728" width="8.28515625" style="4" customWidth="1"/>
    <col min="9729" max="9729" width="9.7109375" style="4" customWidth="1"/>
    <col min="9730" max="9730" width="9.28515625" style="4" customWidth="1"/>
    <col min="9731" max="9731" width="7.7109375" style="4" customWidth="1"/>
    <col min="9732" max="9732" width="11.570312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77" width="8.85546875" style="4"/>
    <col min="9978" max="9978" width="48.140625" style="4" customWidth="1"/>
    <col min="9979" max="9979" width="9.7109375" style="4" customWidth="1"/>
    <col min="9980" max="9980" width="9" style="4" customWidth="1"/>
    <col min="9981" max="9982" width="8.42578125" style="4" customWidth="1"/>
    <col min="9983" max="9984" width="8.28515625" style="4" customWidth="1"/>
    <col min="9985" max="9985" width="9.7109375" style="4" customWidth="1"/>
    <col min="9986" max="9986" width="9.28515625" style="4" customWidth="1"/>
    <col min="9987" max="9987" width="7.7109375" style="4" customWidth="1"/>
    <col min="9988" max="9988" width="11.570312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3" width="8.85546875" style="4"/>
    <col min="10234" max="10234" width="48.140625" style="4" customWidth="1"/>
    <col min="10235" max="10235" width="9.7109375" style="4" customWidth="1"/>
    <col min="10236" max="10236" width="9" style="4" customWidth="1"/>
    <col min="10237" max="10238" width="8.42578125" style="4" customWidth="1"/>
    <col min="10239" max="10240" width="8.28515625" style="4" customWidth="1"/>
    <col min="10241" max="10241" width="9.7109375" style="4" customWidth="1"/>
    <col min="10242" max="10242" width="9.28515625" style="4" customWidth="1"/>
    <col min="10243" max="10243" width="7.7109375" style="4" customWidth="1"/>
    <col min="10244" max="10244" width="11.570312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89" width="8.85546875" style="4"/>
    <col min="10490" max="10490" width="48.140625" style="4" customWidth="1"/>
    <col min="10491" max="10491" width="9.7109375" style="4" customWidth="1"/>
    <col min="10492" max="10492" width="9" style="4" customWidth="1"/>
    <col min="10493" max="10494" width="8.42578125" style="4" customWidth="1"/>
    <col min="10495" max="10496" width="8.28515625" style="4" customWidth="1"/>
    <col min="10497" max="10497" width="9.7109375" style="4" customWidth="1"/>
    <col min="10498" max="10498" width="9.28515625" style="4" customWidth="1"/>
    <col min="10499" max="10499" width="7.7109375" style="4" customWidth="1"/>
    <col min="10500" max="10500" width="11.570312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45" width="8.85546875" style="4"/>
    <col min="10746" max="10746" width="48.140625" style="4" customWidth="1"/>
    <col min="10747" max="10747" width="9.7109375" style="4" customWidth="1"/>
    <col min="10748" max="10748" width="9" style="4" customWidth="1"/>
    <col min="10749" max="10750" width="8.42578125" style="4" customWidth="1"/>
    <col min="10751" max="10752" width="8.28515625" style="4" customWidth="1"/>
    <col min="10753" max="10753" width="9.7109375" style="4" customWidth="1"/>
    <col min="10754" max="10754" width="9.28515625" style="4" customWidth="1"/>
    <col min="10755" max="10755" width="7.7109375" style="4" customWidth="1"/>
    <col min="10756" max="10756" width="11.570312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1" width="8.85546875" style="4"/>
    <col min="11002" max="11002" width="48.140625" style="4" customWidth="1"/>
    <col min="11003" max="11003" width="9.7109375" style="4" customWidth="1"/>
    <col min="11004" max="11004" width="9" style="4" customWidth="1"/>
    <col min="11005" max="11006" width="8.42578125" style="4" customWidth="1"/>
    <col min="11007" max="11008" width="8.28515625" style="4" customWidth="1"/>
    <col min="11009" max="11009" width="9.7109375" style="4" customWidth="1"/>
    <col min="11010" max="11010" width="9.28515625" style="4" customWidth="1"/>
    <col min="11011" max="11011" width="7.7109375" style="4" customWidth="1"/>
    <col min="11012" max="11012" width="11.570312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57" width="8.85546875" style="4"/>
    <col min="11258" max="11258" width="48.140625" style="4" customWidth="1"/>
    <col min="11259" max="11259" width="9.7109375" style="4" customWidth="1"/>
    <col min="11260" max="11260" width="9" style="4" customWidth="1"/>
    <col min="11261" max="11262" width="8.42578125" style="4" customWidth="1"/>
    <col min="11263" max="11264" width="8.28515625" style="4" customWidth="1"/>
    <col min="11265" max="11265" width="9.7109375" style="4" customWidth="1"/>
    <col min="11266" max="11266" width="9.28515625" style="4" customWidth="1"/>
    <col min="11267" max="11267" width="7.7109375" style="4" customWidth="1"/>
    <col min="11268" max="11268" width="11.570312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3" width="8.85546875" style="4"/>
    <col min="11514" max="11514" width="48.140625" style="4" customWidth="1"/>
    <col min="11515" max="11515" width="9.7109375" style="4" customWidth="1"/>
    <col min="11516" max="11516" width="9" style="4" customWidth="1"/>
    <col min="11517" max="11518" width="8.42578125" style="4" customWidth="1"/>
    <col min="11519" max="11520" width="8.28515625" style="4" customWidth="1"/>
    <col min="11521" max="11521" width="9.7109375" style="4" customWidth="1"/>
    <col min="11522" max="11522" width="9.28515625" style="4" customWidth="1"/>
    <col min="11523" max="11523" width="7.7109375" style="4" customWidth="1"/>
    <col min="11524" max="11524" width="11.570312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69" width="8.85546875" style="4"/>
    <col min="11770" max="11770" width="48.140625" style="4" customWidth="1"/>
    <col min="11771" max="11771" width="9.7109375" style="4" customWidth="1"/>
    <col min="11772" max="11772" width="9" style="4" customWidth="1"/>
    <col min="11773" max="11774" width="8.42578125" style="4" customWidth="1"/>
    <col min="11775" max="11776" width="8.28515625" style="4" customWidth="1"/>
    <col min="11777" max="11777" width="9.7109375" style="4" customWidth="1"/>
    <col min="11778" max="11778" width="9.28515625" style="4" customWidth="1"/>
    <col min="11779" max="11779" width="7.7109375" style="4" customWidth="1"/>
    <col min="11780" max="11780" width="11.570312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25" width="8.85546875" style="4"/>
    <col min="12026" max="12026" width="48.140625" style="4" customWidth="1"/>
    <col min="12027" max="12027" width="9.7109375" style="4" customWidth="1"/>
    <col min="12028" max="12028" width="9" style="4" customWidth="1"/>
    <col min="12029" max="12030" width="8.42578125" style="4" customWidth="1"/>
    <col min="12031" max="12032" width="8.28515625" style="4" customWidth="1"/>
    <col min="12033" max="12033" width="9.7109375" style="4" customWidth="1"/>
    <col min="12034" max="12034" width="9.28515625" style="4" customWidth="1"/>
    <col min="12035" max="12035" width="7.7109375" style="4" customWidth="1"/>
    <col min="12036" max="12036" width="11.570312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1" width="8.85546875" style="4"/>
    <col min="12282" max="12282" width="48.140625" style="4" customWidth="1"/>
    <col min="12283" max="12283" width="9.7109375" style="4" customWidth="1"/>
    <col min="12284" max="12284" width="9" style="4" customWidth="1"/>
    <col min="12285" max="12286" width="8.42578125" style="4" customWidth="1"/>
    <col min="12287" max="12288" width="8.28515625" style="4" customWidth="1"/>
    <col min="12289" max="12289" width="9.7109375" style="4" customWidth="1"/>
    <col min="12290" max="12290" width="9.28515625" style="4" customWidth="1"/>
    <col min="12291" max="12291" width="7.7109375" style="4" customWidth="1"/>
    <col min="12292" max="12292" width="11.570312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37" width="8.85546875" style="4"/>
    <col min="12538" max="12538" width="48.140625" style="4" customWidth="1"/>
    <col min="12539" max="12539" width="9.7109375" style="4" customWidth="1"/>
    <col min="12540" max="12540" width="9" style="4" customWidth="1"/>
    <col min="12541" max="12542" width="8.42578125" style="4" customWidth="1"/>
    <col min="12543" max="12544" width="8.28515625" style="4" customWidth="1"/>
    <col min="12545" max="12545" width="9.7109375" style="4" customWidth="1"/>
    <col min="12546" max="12546" width="9.28515625" style="4" customWidth="1"/>
    <col min="12547" max="12547" width="7.7109375" style="4" customWidth="1"/>
    <col min="12548" max="12548" width="11.570312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3" width="8.85546875" style="4"/>
    <col min="12794" max="12794" width="48.140625" style="4" customWidth="1"/>
    <col min="12795" max="12795" width="9.7109375" style="4" customWidth="1"/>
    <col min="12796" max="12796" width="9" style="4" customWidth="1"/>
    <col min="12797" max="12798" width="8.42578125" style="4" customWidth="1"/>
    <col min="12799" max="12800" width="8.28515625" style="4" customWidth="1"/>
    <col min="12801" max="12801" width="9.7109375" style="4" customWidth="1"/>
    <col min="12802" max="12802" width="9.28515625" style="4" customWidth="1"/>
    <col min="12803" max="12803" width="7.7109375" style="4" customWidth="1"/>
    <col min="12804" max="12804" width="11.570312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49" width="8.85546875" style="4"/>
    <col min="13050" max="13050" width="48.140625" style="4" customWidth="1"/>
    <col min="13051" max="13051" width="9.7109375" style="4" customWidth="1"/>
    <col min="13052" max="13052" width="9" style="4" customWidth="1"/>
    <col min="13053" max="13054" width="8.42578125" style="4" customWidth="1"/>
    <col min="13055" max="13056" width="8.28515625" style="4" customWidth="1"/>
    <col min="13057" max="13057" width="9.7109375" style="4" customWidth="1"/>
    <col min="13058" max="13058" width="9.28515625" style="4" customWidth="1"/>
    <col min="13059" max="13059" width="7.7109375" style="4" customWidth="1"/>
    <col min="13060" max="13060" width="11.570312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05" width="8.85546875" style="4"/>
    <col min="13306" max="13306" width="48.140625" style="4" customWidth="1"/>
    <col min="13307" max="13307" width="9.7109375" style="4" customWidth="1"/>
    <col min="13308" max="13308" width="9" style="4" customWidth="1"/>
    <col min="13309" max="13310" width="8.42578125" style="4" customWidth="1"/>
    <col min="13311" max="13312" width="8.28515625" style="4" customWidth="1"/>
    <col min="13313" max="13313" width="9.7109375" style="4" customWidth="1"/>
    <col min="13314" max="13314" width="9.28515625" style="4" customWidth="1"/>
    <col min="13315" max="13315" width="7.7109375" style="4" customWidth="1"/>
    <col min="13316" max="13316" width="11.570312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1" width="8.85546875" style="4"/>
    <col min="13562" max="13562" width="48.140625" style="4" customWidth="1"/>
    <col min="13563" max="13563" width="9.7109375" style="4" customWidth="1"/>
    <col min="13564" max="13564" width="9" style="4" customWidth="1"/>
    <col min="13565" max="13566" width="8.42578125" style="4" customWidth="1"/>
    <col min="13567" max="13568" width="8.28515625" style="4" customWidth="1"/>
    <col min="13569" max="13569" width="9.7109375" style="4" customWidth="1"/>
    <col min="13570" max="13570" width="9.28515625" style="4" customWidth="1"/>
    <col min="13571" max="13571" width="7.7109375" style="4" customWidth="1"/>
    <col min="13572" max="13572" width="11.570312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17" width="8.85546875" style="4"/>
    <col min="13818" max="13818" width="48.140625" style="4" customWidth="1"/>
    <col min="13819" max="13819" width="9.7109375" style="4" customWidth="1"/>
    <col min="13820" max="13820" width="9" style="4" customWidth="1"/>
    <col min="13821" max="13822" width="8.42578125" style="4" customWidth="1"/>
    <col min="13823" max="13824" width="8.28515625" style="4" customWidth="1"/>
    <col min="13825" max="13825" width="9.7109375" style="4" customWidth="1"/>
    <col min="13826" max="13826" width="9.28515625" style="4" customWidth="1"/>
    <col min="13827" max="13827" width="7.7109375" style="4" customWidth="1"/>
    <col min="13828" max="13828" width="11.570312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3" width="8.85546875" style="4"/>
    <col min="14074" max="14074" width="48.140625" style="4" customWidth="1"/>
    <col min="14075" max="14075" width="9.7109375" style="4" customWidth="1"/>
    <col min="14076" max="14076" width="9" style="4" customWidth="1"/>
    <col min="14077" max="14078" width="8.42578125" style="4" customWidth="1"/>
    <col min="14079" max="14080" width="8.28515625" style="4" customWidth="1"/>
    <col min="14081" max="14081" width="9.7109375" style="4" customWidth="1"/>
    <col min="14082" max="14082" width="9.28515625" style="4" customWidth="1"/>
    <col min="14083" max="14083" width="7.7109375" style="4" customWidth="1"/>
    <col min="14084" max="14084" width="11.570312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29" width="8.85546875" style="4"/>
    <col min="14330" max="14330" width="48.140625" style="4" customWidth="1"/>
    <col min="14331" max="14331" width="9.7109375" style="4" customWidth="1"/>
    <col min="14332" max="14332" width="9" style="4" customWidth="1"/>
    <col min="14333" max="14334" width="8.42578125" style="4" customWidth="1"/>
    <col min="14335" max="14336" width="8.28515625" style="4" customWidth="1"/>
    <col min="14337" max="14337" width="9.7109375" style="4" customWidth="1"/>
    <col min="14338" max="14338" width="9.28515625" style="4" customWidth="1"/>
    <col min="14339" max="14339" width="7.7109375" style="4" customWidth="1"/>
    <col min="14340" max="14340" width="11.570312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85" width="8.85546875" style="4"/>
    <col min="14586" max="14586" width="48.140625" style="4" customWidth="1"/>
    <col min="14587" max="14587" width="9.7109375" style="4" customWidth="1"/>
    <col min="14588" max="14588" width="9" style="4" customWidth="1"/>
    <col min="14589" max="14590" width="8.42578125" style="4" customWidth="1"/>
    <col min="14591" max="14592" width="8.28515625" style="4" customWidth="1"/>
    <col min="14593" max="14593" width="9.7109375" style="4" customWidth="1"/>
    <col min="14594" max="14594" width="9.28515625" style="4" customWidth="1"/>
    <col min="14595" max="14595" width="7.7109375" style="4" customWidth="1"/>
    <col min="14596" max="14596" width="11.570312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1" width="8.85546875" style="4"/>
    <col min="14842" max="14842" width="48.140625" style="4" customWidth="1"/>
    <col min="14843" max="14843" width="9.7109375" style="4" customWidth="1"/>
    <col min="14844" max="14844" width="9" style="4" customWidth="1"/>
    <col min="14845" max="14846" width="8.42578125" style="4" customWidth="1"/>
    <col min="14847" max="14848" width="8.28515625" style="4" customWidth="1"/>
    <col min="14849" max="14849" width="9.7109375" style="4" customWidth="1"/>
    <col min="14850" max="14850" width="9.28515625" style="4" customWidth="1"/>
    <col min="14851" max="14851" width="7.7109375" style="4" customWidth="1"/>
    <col min="14852" max="14852" width="11.570312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097" width="8.85546875" style="4"/>
    <col min="15098" max="15098" width="48.140625" style="4" customWidth="1"/>
    <col min="15099" max="15099" width="9.7109375" style="4" customWidth="1"/>
    <col min="15100" max="15100" width="9" style="4" customWidth="1"/>
    <col min="15101" max="15102" width="8.42578125" style="4" customWidth="1"/>
    <col min="15103" max="15104" width="8.28515625" style="4" customWidth="1"/>
    <col min="15105" max="15105" width="9.7109375" style="4" customWidth="1"/>
    <col min="15106" max="15106" width="9.28515625" style="4" customWidth="1"/>
    <col min="15107" max="15107" width="7.7109375" style="4" customWidth="1"/>
    <col min="15108" max="15108" width="11.570312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3" width="8.85546875" style="4"/>
    <col min="15354" max="15354" width="48.140625" style="4" customWidth="1"/>
    <col min="15355" max="15355" width="9.7109375" style="4" customWidth="1"/>
    <col min="15356" max="15356" width="9" style="4" customWidth="1"/>
    <col min="15357" max="15358" width="8.42578125" style="4" customWidth="1"/>
    <col min="15359" max="15360" width="8.28515625" style="4" customWidth="1"/>
    <col min="15361" max="15361" width="9.7109375" style="4" customWidth="1"/>
    <col min="15362" max="15362" width="9.28515625" style="4" customWidth="1"/>
    <col min="15363" max="15363" width="7.7109375" style="4" customWidth="1"/>
    <col min="15364" max="15364" width="11.570312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09" width="8.85546875" style="4"/>
    <col min="15610" max="15610" width="48.140625" style="4" customWidth="1"/>
    <col min="15611" max="15611" width="9.7109375" style="4" customWidth="1"/>
    <col min="15612" max="15612" width="9" style="4" customWidth="1"/>
    <col min="15613" max="15614" width="8.42578125" style="4" customWidth="1"/>
    <col min="15615" max="15616" width="8.28515625" style="4" customWidth="1"/>
    <col min="15617" max="15617" width="9.7109375" style="4" customWidth="1"/>
    <col min="15618" max="15618" width="9.28515625" style="4" customWidth="1"/>
    <col min="15619" max="15619" width="7.7109375" style="4" customWidth="1"/>
    <col min="15620" max="15620" width="11.570312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65" width="8.85546875" style="4"/>
    <col min="15866" max="15866" width="48.140625" style="4" customWidth="1"/>
    <col min="15867" max="15867" width="9.7109375" style="4" customWidth="1"/>
    <col min="15868" max="15868" width="9" style="4" customWidth="1"/>
    <col min="15869" max="15870" width="8.42578125" style="4" customWidth="1"/>
    <col min="15871" max="15872" width="8.28515625" style="4" customWidth="1"/>
    <col min="15873" max="15873" width="9.7109375" style="4" customWidth="1"/>
    <col min="15874" max="15874" width="9.28515625" style="4" customWidth="1"/>
    <col min="15875" max="15875" width="7.7109375" style="4" customWidth="1"/>
    <col min="15876" max="15876" width="11.570312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1" width="8.85546875" style="4"/>
    <col min="16122" max="16122" width="48.140625" style="4" customWidth="1"/>
    <col min="16123" max="16123" width="9.7109375" style="4" customWidth="1"/>
    <col min="16124" max="16124" width="9" style="4" customWidth="1"/>
    <col min="16125" max="16126" width="8.42578125" style="4" customWidth="1"/>
    <col min="16127" max="16128" width="8.28515625" style="4" customWidth="1"/>
    <col min="16129" max="16129" width="9.7109375" style="4" customWidth="1"/>
    <col min="16130" max="16130" width="9.28515625" style="4" customWidth="1"/>
    <col min="16131" max="16131" width="7.7109375" style="4" customWidth="1"/>
    <col min="16132" max="16132" width="11.5703125" style="4" customWidth="1"/>
    <col min="16133" max="16136" width="9.28515625" style="4" customWidth="1"/>
    <col min="16137" max="16373" width="8.85546875" style="4"/>
    <col min="16374" max="16374" width="34" style="4" customWidth="1"/>
    <col min="16375" max="16375" width="11.28515625" style="4" customWidth="1"/>
    <col min="16376" max="16376" width="11" style="4" customWidth="1"/>
    <col min="16377" max="16377" width="8.85546875" style="4"/>
    <col min="16378" max="16384" width="8.85546875" style="4" customWidth="1"/>
  </cols>
  <sheetData>
    <row r="1" spans="1:15" ht="30.7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305</v>
      </c>
      <c r="B3" s="426"/>
      <c r="C3" s="426"/>
      <c r="D3" s="426"/>
      <c r="E3" s="426"/>
      <c r="F3" s="426"/>
      <c r="G3" s="426"/>
    </row>
    <row r="4" spans="1:15" ht="38.25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0</v>
      </c>
      <c r="C7" s="178"/>
      <c r="D7" s="178"/>
      <c r="E7" s="523"/>
      <c r="F7" s="458"/>
      <c r="G7" s="458"/>
      <c r="H7" s="178"/>
      <c r="I7" s="223"/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540</v>
      </c>
      <c r="C14" s="181"/>
      <c r="D14" s="181"/>
      <c r="E14" s="525"/>
      <c r="F14" s="462">
        <v>540</v>
      </c>
      <c r="G14" s="462"/>
      <c r="H14" s="181"/>
      <c r="I14" s="181">
        <v>300</v>
      </c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480</v>
      </c>
      <c r="C16" s="181"/>
      <c r="D16" s="181"/>
      <c r="E16" s="525"/>
      <c r="F16" s="462">
        <v>480</v>
      </c>
      <c r="G16" s="462"/>
      <c r="H16" s="181"/>
      <c r="I16" s="181">
        <v>360</v>
      </c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/>
      <c r="D18" s="181"/>
      <c r="E18" s="525"/>
      <c r="F18" s="462"/>
      <c r="G18" s="462"/>
      <c r="H18" s="181"/>
      <c r="I18" s="181"/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150</v>
      </c>
      <c r="C19" s="181"/>
      <c r="D19" s="181"/>
      <c r="E19" s="525"/>
      <c r="F19" s="462">
        <v>150</v>
      </c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1900</v>
      </c>
      <c r="C21" s="181"/>
      <c r="D21" s="181"/>
      <c r="E21" s="525"/>
      <c r="F21" s="462">
        <v>1900</v>
      </c>
      <c r="G21" s="462"/>
      <c r="H21" s="181"/>
      <c r="I21" s="181">
        <v>25</v>
      </c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0</v>
      </c>
      <c r="C26" s="181"/>
      <c r="D26" s="181"/>
      <c r="E26" s="525"/>
      <c r="F26" s="462"/>
      <c r="G26" s="462"/>
      <c r="H26" s="181"/>
      <c r="I26" s="181"/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/>
      <c r="D36" s="511"/>
      <c r="E36" s="526"/>
      <c r="F36" s="467"/>
      <c r="G36" s="467"/>
      <c r="H36" s="511"/>
      <c r="I36" s="511"/>
      <c r="J36" s="526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400</v>
      </c>
      <c r="C37" s="181"/>
      <c r="D37" s="181"/>
      <c r="E37" s="525"/>
      <c r="F37" s="462">
        <v>400</v>
      </c>
      <c r="G37" s="462"/>
      <c r="H37" s="181"/>
      <c r="I37" s="181">
        <v>250</v>
      </c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450</v>
      </c>
      <c r="C39" s="181"/>
      <c r="D39" s="181"/>
      <c r="E39" s="525"/>
      <c r="F39" s="462">
        <v>450</v>
      </c>
      <c r="G39" s="462"/>
      <c r="H39" s="181"/>
      <c r="I39" s="181">
        <v>10</v>
      </c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3389</v>
      </c>
      <c r="C40" s="181">
        <v>3386</v>
      </c>
      <c r="D40" s="181">
        <v>3</v>
      </c>
      <c r="E40" s="525"/>
      <c r="F40" s="462"/>
      <c r="G40" s="462"/>
      <c r="H40" s="181"/>
      <c r="I40" s="181"/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12873</v>
      </c>
      <c r="C41" s="181">
        <v>1912</v>
      </c>
      <c r="D41" s="181">
        <v>10</v>
      </c>
      <c r="E41" s="525"/>
      <c r="F41" s="462">
        <v>10951</v>
      </c>
      <c r="G41" s="462"/>
      <c r="H41" s="181">
        <v>1400</v>
      </c>
      <c r="I41" s="181">
        <v>9600</v>
      </c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18000</v>
      </c>
      <c r="C42" s="181"/>
      <c r="D42" s="181"/>
      <c r="E42" s="525"/>
      <c r="F42" s="462">
        <v>18000</v>
      </c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>
        <v>330</v>
      </c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511"/>
      <c r="D52" s="511"/>
      <c r="E52" s="526"/>
      <c r="F52" s="467"/>
      <c r="G52" s="467"/>
      <c r="H52" s="511"/>
      <c r="I52" s="511"/>
      <c r="J52" s="526"/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365"/>
      <c r="D53" s="365"/>
      <c r="E53" s="467"/>
      <c r="F53" s="467"/>
      <c r="G53" s="467"/>
      <c r="H53" s="365"/>
      <c r="I53" s="365"/>
      <c r="J53" s="467"/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365"/>
      <c r="D54" s="365"/>
      <c r="E54" s="467"/>
      <c r="F54" s="467"/>
      <c r="G54" s="467"/>
      <c r="H54" s="365"/>
      <c r="I54" s="365"/>
      <c r="J54" s="467"/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/>
      <c r="D55" s="365"/>
      <c r="E55" s="467"/>
      <c r="F55" s="467"/>
      <c r="G55" s="467"/>
      <c r="H55" s="365"/>
      <c r="I55" s="365"/>
      <c r="J55" s="467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0</v>
      </c>
      <c r="C57" s="180"/>
      <c r="D57" s="180"/>
      <c r="E57" s="462"/>
      <c r="F57" s="462"/>
      <c r="G57" s="462"/>
      <c r="H57" s="180"/>
      <c r="I57" s="180"/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0</v>
      </c>
      <c r="C58" s="180"/>
      <c r="D58" s="180"/>
      <c r="E58" s="462"/>
      <c r="F58" s="462"/>
      <c r="G58" s="462"/>
      <c r="H58" s="180"/>
      <c r="I58" s="180"/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370</v>
      </c>
      <c r="C61" s="180"/>
      <c r="D61" s="180"/>
      <c r="E61" s="462"/>
      <c r="F61" s="462">
        <v>370</v>
      </c>
      <c r="G61" s="462"/>
      <c r="H61" s="180"/>
      <c r="I61" s="180">
        <v>80</v>
      </c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0</v>
      </c>
      <c r="C64" s="180"/>
      <c r="D64" s="365"/>
      <c r="E64" s="467"/>
      <c r="F64" s="462"/>
      <c r="G64" s="462"/>
      <c r="H64" s="180"/>
      <c r="I64" s="365"/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0</v>
      </c>
      <c r="C66" s="180"/>
      <c r="D66" s="180"/>
      <c r="E66" s="462"/>
      <c r="F66" s="462"/>
      <c r="G66" s="462"/>
      <c r="H66" s="180"/>
      <c r="I66" s="180"/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1392</v>
      </c>
      <c r="C68" s="365"/>
      <c r="D68" s="365"/>
      <c r="E68" s="467"/>
      <c r="F68" s="467">
        <v>1392</v>
      </c>
      <c r="G68" s="467"/>
      <c r="H68" s="365"/>
      <c r="I68" s="365">
        <v>1000</v>
      </c>
      <c r="J68" s="467"/>
      <c r="K68" s="466">
        <f t="shared" ref="K68" si="3">ROUND(((B68+H68)*4)+I68*9.4,2)</f>
        <v>14968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0</v>
      </c>
      <c r="C69" s="180"/>
      <c r="D69" s="180"/>
      <c r="E69" s="462"/>
      <c r="F69" s="462"/>
      <c r="G69" s="462"/>
      <c r="H69" s="180"/>
      <c r="I69" s="180"/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0</v>
      </c>
      <c r="C70" s="474"/>
      <c r="D70" s="474"/>
      <c r="E70" s="513"/>
      <c r="F70" s="462"/>
      <c r="G70" s="513"/>
      <c r="H70" s="474"/>
      <c r="I70" s="474"/>
      <c r="J70" s="513"/>
      <c r="K70" s="474"/>
      <c r="L70" s="475"/>
      <c r="M70" s="474"/>
      <c r="N70" s="474"/>
      <c r="O70" s="476"/>
    </row>
    <row r="71" spans="1:15" ht="16.5" thickBot="1">
      <c r="A71" s="531" t="s">
        <v>50</v>
      </c>
      <c r="B71" s="517">
        <f t="shared" ref="B71:O71" si="4">SUM(B7:B70)</f>
        <v>39944</v>
      </c>
      <c r="C71" s="517">
        <f t="shared" si="4"/>
        <v>5298</v>
      </c>
      <c r="D71" s="517">
        <f t="shared" si="4"/>
        <v>13</v>
      </c>
      <c r="E71" s="517">
        <f t="shared" si="4"/>
        <v>0</v>
      </c>
      <c r="F71" s="517">
        <f t="shared" si="4"/>
        <v>34633</v>
      </c>
      <c r="G71" s="517">
        <f t="shared" si="4"/>
        <v>0</v>
      </c>
      <c r="H71" s="517">
        <f t="shared" si="4"/>
        <v>1400</v>
      </c>
      <c r="I71" s="517">
        <f t="shared" si="4"/>
        <v>11625</v>
      </c>
      <c r="J71" s="517">
        <f t="shared" si="4"/>
        <v>330</v>
      </c>
      <c r="K71" s="529">
        <f t="shared" si="4"/>
        <v>14968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8"/>
      <c r="C72" s="498"/>
      <c r="D72" s="498"/>
      <c r="E72" s="498"/>
      <c r="F72" s="498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3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" style="472" customWidth="1"/>
    <col min="6" max="7" width="16.5703125" style="472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55" width="8.85546875" style="4"/>
    <col min="256" max="257" width="10.7109375" style="4" customWidth="1"/>
    <col min="258" max="258" width="8.85546875" style="4"/>
    <col min="259" max="259" width="11.5703125" style="4" customWidth="1"/>
    <col min="260" max="260" width="13.710937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11" width="8.85546875" style="4"/>
    <col min="512" max="513" width="10.7109375" style="4" customWidth="1"/>
    <col min="514" max="514" width="8.85546875" style="4"/>
    <col min="515" max="515" width="11.5703125" style="4" customWidth="1"/>
    <col min="516" max="516" width="13.710937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7" width="8.85546875" style="4"/>
    <col min="768" max="769" width="10.7109375" style="4" customWidth="1"/>
    <col min="770" max="770" width="8.85546875" style="4"/>
    <col min="771" max="771" width="11.5703125" style="4" customWidth="1"/>
    <col min="772" max="772" width="13.710937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23" width="8.85546875" style="4"/>
    <col min="1024" max="1025" width="10.7109375" style="4" customWidth="1"/>
    <col min="1026" max="1026" width="8.85546875" style="4"/>
    <col min="1027" max="1027" width="11.5703125" style="4" customWidth="1"/>
    <col min="1028" max="1028" width="13.710937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9" width="8.85546875" style="4"/>
    <col min="1280" max="1281" width="10.7109375" style="4" customWidth="1"/>
    <col min="1282" max="1282" width="8.85546875" style="4"/>
    <col min="1283" max="1283" width="11.5703125" style="4" customWidth="1"/>
    <col min="1284" max="1284" width="13.710937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35" width="8.85546875" style="4"/>
    <col min="1536" max="1537" width="10.7109375" style="4" customWidth="1"/>
    <col min="1538" max="1538" width="8.85546875" style="4"/>
    <col min="1539" max="1539" width="11.5703125" style="4" customWidth="1"/>
    <col min="1540" max="1540" width="13.710937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91" width="8.85546875" style="4"/>
    <col min="1792" max="1793" width="10.7109375" style="4" customWidth="1"/>
    <col min="1794" max="1794" width="8.85546875" style="4"/>
    <col min="1795" max="1795" width="11.5703125" style="4" customWidth="1"/>
    <col min="1796" max="1796" width="13.710937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7" width="8.85546875" style="4"/>
    <col min="2048" max="2049" width="10.7109375" style="4" customWidth="1"/>
    <col min="2050" max="2050" width="8.85546875" style="4"/>
    <col min="2051" max="2051" width="11.5703125" style="4" customWidth="1"/>
    <col min="2052" max="2052" width="13.710937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303" width="8.85546875" style="4"/>
    <col min="2304" max="2305" width="10.7109375" style="4" customWidth="1"/>
    <col min="2306" max="2306" width="8.85546875" style="4"/>
    <col min="2307" max="2307" width="11.5703125" style="4" customWidth="1"/>
    <col min="2308" max="2308" width="13.710937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9" width="8.85546875" style="4"/>
    <col min="2560" max="2561" width="10.7109375" style="4" customWidth="1"/>
    <col min="2562" max="2562" width="8.85546875" style="4"/>
    <col min="2563" max="2563" width="11.5703125" style="4" customWidth="1"/>
    <col min="2564" max="2564" width="13.710937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15" width="8.85546875" style="4"/>
    <col min="2816" max="2817" width="10.7109375" style="4" customWidth="1"/>
    <col min="2818" max="2818" width="8.85546875" style="4"/>
    <col min="2819" max="2819" width="11.5703125" style="4" customWidth="1"/>
    <col min="2820" max="2820" width="13.710937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71" width="8.85546875" style="4"/>
    <col min="3072" max="3073" width="10.7109375" style="4" customWidth="1"/>
    <col min="3074" max="3074" width="8.85546875" style="4"/>
    <col min="3075" max="3075" width="11.5703125" style="4" customWidth="1"/>
    <col min="3076" max="3076" width="13.710937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7" width="8.85546875" style="4"/>
    <col min="3328" max="3329" width="10.7109375" style="4" customWidth="1"/>
    <col min="3330" max="3330" width="8.85546875" style="4"/>
    <col min="3331" max="3331" width="11.5703125" style="4" customWidth="1"/>
    <col min="3332" max="3332" width="13.710937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83" width="8.85546875" style="4"/>
    <col min="3584" max="3585" width="10.7109375" style="4" customWidth="1"/>
    <col min="3586" max="3586" width="8.85546875" style="4"/>
    <col min="3587" max="3587" width="11.5703125" style="4" customWidth="1"/>
    <col min="3588" max="3588" width="13.710937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9" width="8.85546875" style="4"/>
    <col min="3840" max="3841" width="10.7109375" style="4" customWidth="1"/>
    <col min="3842" max="3842" width="8.85546875" style="4"/>
    <col min="3843" max="3843" width="11.5703125" style="4" customWidth="1"/>
    <col min="3844" max="3844" width="13.710937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95" width="8.85546875" style="4"/>
    <col min="4096" max="4097" width="10.7109375" style="4" customWidth="1"/>
    <col min="4098" max="4098" width="8.85546875" style="4"/>
    <col min="4099" max="4099" width="11.5703125" style="4" customWidth="1"/>
    <col min="4100" max="4100" width="13.710937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51" width="8.85546875" style="4"/>
    <col min="4352" max="4353" width="10.7109375" style="4" customWidth="1"/>
    <col min="4354" max="4354" width="8.85546875" style="4"/>
    <col min="4355" max="4355" width="11.5703125" style="4" customWidth="1"/>
    <col min="4356" max="4356" width="13.710937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7" width="8.85546875" style="4"/>
    <col min="4608" max="4609" width="10.7109375" style="4" customWidth="1"/>
    <col min="4610" max="4610" width="8.85546875" style="4"/>
    <col min="4611" max="4611" width="11.5703125" style="4" customWidth="1"/>
    <col min="4612" max="4612" width="13.710937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63" width="8.85546875" style="4"/>
    <col min="4864" max="4865" width="10.7109375" style="4" customWidth="1"/>
    <col min="4866" max="4866" width="8.85546875" style="4"/>
    <col min="4867" max="4867" width="11.5703125" style="4" customWidth="1"/>
    <col min="4868" max="4868" width="13.710937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9" width="8.85546875" style="4"/>
    <col min="5120" max="5121" width="10.7109375" style="4" customWidth="1"/>
    <col min="5122" max="5122" width="8.85546875" style="4"/>
    <col min="5123" max="5123" width="11.5703125" style="4" customWidth="1"/>
    <col min="5124" max="5124" width="13.710937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75" width="8.85546875" style="4"/>
    <col min="5376" max="5377" width="10.7109375" style="4" customWidth="1"/>
    <col min="5378" max="5378" width="8.85546875" style="4"/>
    <col min="5379" max="5379" width="11.5703125" style="4" customWidth="1"/>
    <col min="5380" max="5380" width="13.710937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31" width="8.85546875" style="4"/>
    <col min="5632" max="5633" width="10.7109375" style="4" customWidth="1"/>
    <col min="5634" max="5634" width="8.85546875" style="4"/>
    <col min="5635" max="5635" width="11.5703125" style="4" customWidth="1"/>
    <col min="5636" max="5636" width="13.710937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7" width="8.85546875" style="4"/>
    <col min="5888" max="5889" width="10.7109375" style="4" customWidth="1"/>
    <col min="5890" max="5890" width="8.85546875" style="4"/>
    <col min="5891" max="5891" width="11.5703125" style="4" customWidth="1"/>
    <col min="5892" max="5892" width="13.710937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43" width="8.85546875" style="4"/>
    <col min="6144" max="6145" width="10.7109375" style="4" customWidth="1"/>
    <col min="6146" max="6146" width="8.85546875" style="4"/>
    <col min="6147" max="6147" width="11.5703125" style="4" customWidth="1"/>
    <col min="6148" max="6148" width="13.710937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9" width="8.85546875" style="4"/>
    <col min="6400" max="6401" width="10.7109375" style="4" customWidth="1"/>
    <col min="6402" max="6402" width="8.85546875" style="4"/>
    <col min="6403" max="6403" width="11.5703125" style="4" customWidth="1"/>
    <col min="6404" max="6404" width="13.710937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55" width="8.85546875" style="4"/>
    <col min="6656" max="6657" width="10.7109375" style="4" customWidth="1"/>
    <col min="6658" max="6658" width="8.85546875" style="4"/>
    <col min="6659" max="6659" width="11.5703125" style="4" customWidth="1"/>
    <col min="6660" max="6660" width="13.710937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11" width="8.85546875" style="4"/>
    <col min="6912" max="6913" width="10.7109375" style="4" customWidth="1"/>
    <col min="6914" max="6914" width="8.85546875" style="4"/>
    <col min="6915" max="6915" width="11.5703125" style="4" customWidth="1"/>
    <col min="6916" max="6916" width="13.710937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7" width="8.85546875" style="4"/>
    <col min="7168" max="7169" width="10.7109375" style="4" customWidth="1"/>
    <col min="7170" max="7170" width="8.85546875" style="4"/>
    <col min="7171" max="7171" width="11.5703125" style="4" customWidth="1"/>
    <col min="7172" max="7172" width="13.710937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23" width="8.85546875" style="4"/>
    <col min="7424" max="7425" width="10.7109375" style="4" customWidth="1"/>
    <col min="7426" max="7426" width="8.85546875" style="4"/>
    <col min="7427" max="7427" width="11.5703125" style="4" customWidth="1"/>
    <col min="7428" max="7428" width="13.710937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9" width="8.85546875" style="4"/>
    <col min="7680" max="7681" width="10.7109375" style="4" customWidth="1"/>
    <col min="7682" max="7682" width="8.85546875" style="4"/>
    <col min="7683" max="7683" width="11.5703125" style="4" customWidth="1"/>
    <col min="7684" max="7684" width="13.710937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35" width="8.85546875" style="4"/>
    <col min="7936" max="7937" width="10.7109375" style="4" customWidth="1"/>
    <col min="7938" max="7938" width="8.85546875" style="4"/>
    <col min="7939" max="7939" width="11.5703125" style="4" customWidth="1"/>
    <col min="7940" max="7940" width="13.710937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91" width="8.85546875" style="4"/>
    <col min="8192" max="8193" width="10.7109375" style="4" customWidth="1"/>
    <col min="8194" max="8194" width="8.85546875" style="4"/>
    <col min="8195" max="8195" width="11.5703125" style="4" customWidth="1"/>
    <col min="8196" max="8196" width="13.710937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7" width="8.85546875" style="4"/>
    <col min="8448" max="8449" width="10.7109375" style="4" customWidth="1"/>
    <col min="8450" max="8450" width="8.85546875" style="4"/>
    <col min="8451" max="8451" width="11.5703125" style="4" customWidth="1"/>
    <col min="8452" max="8452" width="13.710937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703" width="8.85546875" style="4"/>
    <col min="8704" max="8705" width="10.7109375" style="4" customWidth="1"/>
    <col min="8706" max="8706" width="8.85546875" style="4"/>
    <col min="8707" max="8707" width="11.5703125" style="4" customWidth="1"/>
    <col min="8708" max="8708" width="13.710937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9" width="8.85546875" style="4"/>
    <col min="8960" max="8961" width="10.7109375" style="4" customWidth="1"/>
    <col min="8962" max="8962" width="8.85546875" style="4"/>
    <col min="8963" max="8963" width="11.5703125" style="4" customWidth="1"/>
    <col min="8964" max="8964" width="13.710937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15" width="8.85546875" style="4"/>
    <col min="9216" max="9217" width="10.7109375" style="4" customWidth="1"/>
    <col min="9218" max="9218" width="8.85546875" style="4"/>
    <col min="9219" max="9219" width="11.5703125" style="4" customWidth="1"/>
    <col min="9220" max="9220" width="13.710937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71" width="8.85546875" style="4"/>
    <col min="9472" max="9473" width="10.7109375" style="4" customWidth="1"/>
    <col min="9474" max="9474" width="8.85546875" style="4"/>
    <col min="9475" max="9475" width="11.5703125" style="4" customWidth="1"/>
    <col min="9476" max="9476" width="13.710937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7" width="8.85546875" style="4"/>
    <col min="9728" max="9729" width="10.7109375" style="4" customWidth="1"/>
    <col min="9730" max="9730" width="8.85546875" style="4"/>
    <col min="9731" max="9731" width="11.5703125" style="4" customWidth="1"/>
    <col min="9732" max="9732" width="13.710937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83" width="8.85546875" style="4"/>
    <col min="9984" max="9985" width="10.7109375" style="4" customWidth="1"/>
    <col min="9986" max="9986" width="8.85546875" style="4"/>
    <col min="9987" max="9987" width="11.5703125" style="4" customWidth="1"/>
    <col min="9988" max="9988" width="13.710937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9" width="8.85546875" style="4"/>
    <col min="10240" max="10241" width="10.7109375" style="4" customWidth="1"/>
    <col min="10242" max="10242" width="8.85546875" style="4"/>
    <col min="10243" max="10243" width="11.5703125" style="4" customWidth="1"/>
    <col min="10244" max="10244" width="13.710937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95" width="8.85546875" style="4"/>
    <col min="10496" max="10497" width="10.7109375" style="4" customWidth="1"/>
    <col min="10498" max="10498" width="8.85546875" style="4"/>
    <col min="10499" max="10499" width="11.5703125" style="4" customWidth="1"/>
    <col min="10500" max="10500" width="13.710937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51" width="8.85546875" style="4"/>
    <col min="10752" max="10753" width="10.7109375" style="4" customWidth="1"/>
    <col min="10754" max="10754" width="8.85546875" style="4"/>
    <col min="10755" max="10755" width="11.5703125" style="4" customWidth="1"/>
    <col min="10756" max="10756" width="13.710937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7" width="8.85546875" style="4"/>
    <col min="11008" max="11009" width="10.7109375" style="4" customWidth="1"/>
    <col min="11010" max="11010" width="8.85546875" style="4"/>
    <col min="11011" max="11011" width="11.5703125" style="4" customWidth="1"/>
    <col min="11012" max="11012" width="13.710937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63" width="8.85546875" style="4"/>
    <col min="11264" max="11265" width="10.7109375" style="4" customWidth="1"/>
    <col min="11266" max="11266" width="8.85546875" style="4"/>
    <col min="11267" max="11267" width="11.5703125" style="4" customWidth="1"/>
    <col min="11268" max="11268" width="13.710937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9" width="8.85546875" style="4"/>
    <col min="11520" max="11521" width="10.7109375" style="4" customWidth="1"/>
    <col min="11522" max="11522" width="8.85546875" style="4"/>
    <col min="11523" max="11523" width="11.5703125" style="4" customWidth="1"/>
    <col min="11524" max="11524" width="13.710937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75" width="8.85546875" style="4"/>
    <col min="11776" max="11777" width="10.7109375" style="4" customWidth="1"/>
    <col min="11778" max="11778" width="8.85546875" style="4"/>
    <col min="11779" max="11779" width="11.5703125" style="4" customWidth="1"/>
    <col min="11780" max="11780" width="13.710937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31" width="8.85546875" style="4"/>
    <col min="12032" max="12033" width="10.7109375" style="4" customWidth="1"/>
    <col min="12034" max="12034" width="8.85546875" style="4"/>
    <col min="12035" max="12035" width="11.5703125" style="4" customWidth="1"/>
    <col min="12036" max="12036" width="13.710937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7" width="8.85546875" style="4"/>
    <col min="12288" max="12289" width="10.7109375" style="4" customWidth="1"/>
    <col min="12290" max="12290" width="8.85546875" style="4"/>
    <col min="12291" max="12291" width="11.5703125" style="4" customWidth="1"/>
    <col min="12292" max="12292" width="13.710937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43" width="8.85546875" style="4"/>
    <col min="12544" max="12545" width="10.7109375" style="4" customWidth="1"/>
    <col min="12546" max="12546" width="8.85546875" style="4"/>
    <col min="12547" max="12547" width="11.5703125" style="4" customWidth="1"/>
    <col min="12548" max="12548" width="13.710937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9" width="8.85546875" style="4"/>
    <col min="12800" max="12801" width="10.7109375" style="4" customWidth="1"/>
    <col min="12802" max="12802" width="8.85546875" style="4"/>
    <col min="12803" max="12803" width="11.5703125" style="4" customWidth="1"/>
    <col min="12804" max="12804" width="13.710937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55" width="8.85546875" style="4"/>
    <col min="13056" max="13057" width="10.7109375" style="4" customWidth="1"/>
    <col min="13058" max="13058" width="8.85546875" style="4"/>
    <col min="13059" max="13059" width="11.5703125" style="4" customWidth="1"/>
    <col min="13060" max="13060" width="13.710937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11" width="8.85546875" style="4"/>
    <col min="13312" max="13313" width="10.7109375" style="4" customWidth="1"/>
    <col min="13314" max="13314" width="8.85546875" style="4"/>
    <col min="13315" max="13315" width="11.5703125" style="4" customWidth="1"/>
    <col min="13316" max="13316" width="13.710937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7" width="8.85546875" style="4"/>
    <col min="13568" max="13569" width="10.7109375" style="4" customWidth="1"/>
    <col min="13570" max="13570" width="8.85546875" style="4"/>
    <col min="13571" max="13571" width="11.5703125" style="4" customWidth="1"/>
    <col min="13572" max="13572" width="13.710937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23" width="8.85546875" style="4"/>
    <col min="13824" max="13825" width="10.7109375" style="4" customWidth="1"/>
    <col min="13826" max="13826" width="8.85546875" style="4"/>
    <col min="13827" max="13827" width="11.5703125" style="4" customWidth="1"/>
    <col min="13828" max="13828" width="13.710937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9" width="8.85546875" style="4"/>
    <col min="14080" max="14081" width="10.7109375" style="4" customWidth="1"/>
    <col min="14082" max="14082" width="8.85546875" style="4"/>
    <col min="14083" max="14083" width="11.5703125" style="4" customWidth="1"/>
    <col min="14084" max="14084" width="13.710937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35" width="8.85546875" style="4"/>
    <col min="14336" max="14337" width="10.7109375" style="4" customWidth="1"/>
    <col min="14338" max="14338" width="8.85546875" style="4"/>
    <col min="14339" max="14339" width="11.5703125" style="4" customWidth="1"/>
    <col min="14340" max="14340" width="13.710937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91" width="8.85546875" style="4"/>
    <col min="14592" max="14593" width="10.7109375" style="4" customWidth="1"/>
    <col min="14594" max="14594" width="8.85546875" style="4"/>
    <col min="14595" max="14595" width="11.5703125" style="4" customWidth="1"/>
    <col min="14596" max="14596" width="13.710937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7" width="8.85546875" style="4"/>
    <col min="14848" max="14849" width="10.7109375" style="4" customWidth="1"/>
    <col min="14850" max="14850" width="8.85546875" style="4"/>
    <col min="14851" max="14851" width="11.5703125" style="4" customWidth="1"/>
    <col min="14852" max="14852" width="13.710937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103" width="8.85546875" style="4"/>
    <col min="15104" max="15105" width="10.7109375" style="4" customWidth="1"/>
    <col min="15106" max="15106" width="8.85546875" style="4"/>
    <col min="15107" max="15107" width="11.5703125" style="4" customWidth="1"/>
    <col min="15108" max="15108" width="13.710937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9" width="8.85546875" style="4"/>
    <col min="15360" max="15361" width="10.7109375" style="4" customWidth="1"/>
    <col min="15362" max="15362" width="8.85546875" style="4"/>
    <col min="15363" max="15363" width="11.5703125" style="4" customWidth="1"/>
    <col min="15364" max="15364" width="13.710937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15" width="8.85546875" style="4"/>
    <col min="15616" max="15617" width="10.7109375" style="4" customWidth="1"/>
    <col min="15618" max="15618" width="8.85546875" style="4"/>
    <col min="15619" max="15619" width="11.5703125" style="4" customWidth="1"/>
    <col min="15620" max="15620" width="13.710937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71" width="8.85546875" style="4"/>
    <col min="15872" max="15873" width="10.7109375" style="4" customWidth="1"/>
    <col min="15874" max="15874" width="8.85546875" style="4"/>
    <col min="15875" max="15875" width="11.5703125" style="4" customWidth="1"/>
    <col min="15876" max="15876" width="13.710937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7" width="8.85546875" style="4"/>
    <col min="16128" max="16129" width="10.7109375" style="4" customWidth="1"/>
    <col min="16130" max="16130" width="8.85546875" style="4"/>
    <col min="16131" max="16131" width="11.5703125" style="4" customWidth="1"/>
    <col min="16132" max="16132" width="13.7109375" style="4" customWidth="1"/>
    <col min="16133" max="16136" width="9.28515625" style="4" customWidth="1"/>
    <col min="16137" max="16377" width="8.85546875" style="4"/>
    <col min="16378" max="16384" width="8.85546875" style="4" customWidth="1"/>
  </cols>
  <sheetData>
    <row r="1" spans="1:15" ht="33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306</v>
      </c>
      <c r="B3" s="426"/>
      <c r="C3" s="426"/>
      <c r="D3" s="426"/>
      <c r="E3" s="426"/>
      <c r="F3" s="426"/>
      <c r="G3" s="426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22000</v>
      </c>
      <c r="C7" s="223"/>
      <c r="D7" s="223"/>
      <c r="E7" s="524"/>
      <c r="F7" s="532">
        <v>22000</v>
      </c>
      <c r="G7" s="532">
        <v>62</v>
      </c>
      <c r="H7" s="223"/>
      <c r="I7" s="223">
        <v>18000</v>
      </c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0</v>
      </c>
      <c r="C14" s="181"/>
      <c r="D14" s="181"/>
      <c r="E14" s="525"/>
      <c r="F14" s="462"/>
      <c r="G14" s="462"/>
      <c r="H14" s="181"/>
      <c r="I14" s="181"/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0</v>
      </c>
      <c r="C16" s="181"/>
      <c r="D16" s="181"/>
      <c r="E16" s="525"/>
      <c r="F16" s="462"/>
      <c r="G16" s="462"/>
      <c r="H16" s="181"/>
      <c r="I16" s="181"/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/>
      <c r="D18" s="181"/>
      <c r="E18" s="525"/>
      <c r="F18" s="462"/>
      <c r="G18" s="462"/>
      <c r="H18" s="181"/>
      <c r="I18" s="181"/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0</v>
      </c>
      <c r="C19" s="181"/>
      <c r="D19" s="181"/>
      <c r="E19" s="525"/>
      <c r="F19" s="462"/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0</v>
      </c>
      <c r="C21" s="181"/>
      <c r="D21" s="181"/>
      <c r="E21" s="525"/>
      <c r="F21" s="462"/>
      <c r="G21" s="462"/>
      <c r="H21" s="181"/>
      <c r="I21" s="181"/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0</v>
      </c>
      <c r="C26" s="181"/>
      <c r="D26" s="181"/>
      <c r="E26" s="525"/>
      <c r="F26" s="462"/>
      <c r="G26" s="462"/>
      <c r="H26" s="181"/>
      <c r="I26" s="181"/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181"/>
      <c r="D36" s="181"/>
      <c r="E36" s="525"/>
      <c r="F36" s="462"/>
      <c r="G36" s="462"/>
      <c r="H36" s="181"/>
      <c r="I36" s="181"/>
      <c r="J36" s="525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0</v>
      </c>
      <c r="C37" s="181"/>
      <c r="D37" s="181"/>
      <c r="E37" s="525"/>
      <c r="F37" s="462"/>
      <c r="G37" s="462"/>
      <c r="H37" s="181"/>
      <c r="I37" s="181"/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0</v>
      </c>
      <c r="C39" s="181"/>
      <c r="D39" s="181"/>
      <c r="E39" s="525"/>
      <c r="F39" s="462"/>
      <c r="G39" s="462"/>
      <c r="H39" s="181"/>
      <c r="I39" s="181"/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0</v>
      </c>
      <c r="C40" s="181"/>
      <c r="D40" s="181"/>
      <c r="E40" s="525"/>
      <c r="F40" s="462"/>
      <c r="G40" s="462"/>
      <c r="H40" s="181"/>
      <c r="I40" s="181"/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0</v>
      </c>
      <c r="C41" s="181"/>
      <c r="D41" s="181"/>
      <c r="E41" s="525"/>
      <c r="F41" s="462"/>
      <c r="G41" s="462"/>
      <c r="H41" s="181"/>
      <c r="I41" s="181"/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/>
      <c r="D42" s="181"/>
      <c r="E42" s="525"/>
      <c r="F42" s="462"/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181"/>
      <c r="D52" s="181"/>
      <c r="E52" s="525"/>
      <c r="F52" s="462"/>
      <c r="G52" s="462"/>
      <c r="H52" s="181"/>
      <c r="I52" s="181"/>
      <c r="J52" s="525"/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180"/>
      <c r="D53" s="180"/>
      <c r="E53" s="462"/>
      <c r="F53" s="462"/>
      <c r="G53" s="462"/>
      <c r="H53" s="180"/>
      <c r="I53" s="180"/>
      <c r="J53" s="462"/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180"/>
      <c r="D54" s="180"/>
      <c r="E54" s="462"/>
      <c r="F54" s="462"/>
      <c r="G54" s="462"/>
      <c r="H54" s="180"/>
      <c r="I54" s="180"/>
      <c r="J54" s="462"/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180"/>
      <c r="D55" s="180"/>
      <c r="E55" s="462"/>
      <c r="F55" s="462"/>
      <c r="G55" s="462"/>
      <c r="H55" s="180"/>
      <c r="I55" s="180"/>
      <c r="J55" s="462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0</v>
      </c>
      <c r="C57" s="180"/>
      <c r="D57" s="180"/>
      <c r="E57" s="462"/>
      <c r="F57" s="462"/>
      <c r="G57" s="462"/>
      <c r="H57" s="180"/>
      <c r="I57" s="180"/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0</v>
      </c>
      <c r="C58" s="180"/>
      <c r="D58" s="180"/>
      <c r="E58" s="462"/>
      <c r="F58" s="462"/>
      <c r="G58" s="462"/>
      <c r="H58" s="180"/>
      <c r="I58" s="180"/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0</v>
      </c>
      <c r="C61" s="180"/>
      <c r="D61" s="180"/>
      <c r="E61" s="462"/>
      <c r="F61" s="462"/>
      <c r="G61" s="462"/>
      <c r="H61" s="180"/>
      <c r="I61" s="180"/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0</v>
      </c>
      <c r="C64" s="180"/>
      <c r="D64" s="365"/>
      <c r="E64" s="467"/>
      <c r="F64" s="462"/>
      <c r="G64" s="462"/>
      <c r="H64" s="180"/>
      <c r="I64" s="365"/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0</v>
      </c>
      <c r="C66" s="180"/>
      <c r="D66" s="180"/>
      <c r="E66" s="462"/>
      <c r="F66" s="462"/>
      <c r="G66" s="462"/>
      <c r="H66" s="180"/>
      <c r="I66" s="180"/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0</v>
      </c>
      <c r="C68" s="180"/>
      <c r="D68" s="180"/>
      <c r="E68" s="462"/>
      <c r="F68" s="462"/>
      <c r="G68" s="462"/>
      <c r="H68" s="180"/>
      <c r="I68" s="180"/>
      <c r="J68" s="462"/>
      <c r="K68" s="466">
        <f t="shared" ref="K68" si="3">ROUND(((B68+H68)*4)+I68*9.4,2)</f>
        <v>0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0</v>
      </c>
      <c r="C69" s="180"/>
      <c r="D69" s="180"/>
      <c r="E69" s="462"/>
      <c r="F69" s="462"/>
      <c r="G69" s="462"/>
      <c r="H69" s="180"/>
      <c r="I69" s="180"/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0</v>
      </c>
      <c r="C70" s="474"/>
      <c r="D70" s="474"/>
      <c r="E70" s="513"/>
      <c r="F70" s="462"/>
      <c r="G70" s="513"/>
      <c r="H70" s="474"/>
      <c r="I70" s="474"/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22000</v>
      </c>
      <c r="C71" s="517">
        <f t="shared" si="4"/>
        <v>0</v>
      </c>
      <c r="D71" s="517">
        <f t="shared" si="4"/>
        <v>0</v>
      </c>
      <c r="E71" s="517">
        <f t="shared" si="4"/>
        <v>0</v>
      </c>
      <c r="F71" s="517">
        <f t="shared" si="4"/>
        <v>22000</v>
      </c>
      <c r="G71" s="517">
        <f t="shared" si="4"/>
        <v>62</v>
      </c>
      <c r="H71" s="517">
        <f t="shared" si="4"/>
        <v>0</v>
      </c>
      <c r="I71" s="517">
        <f t="shared" si="4"/>
        <v>18000</v>
      </c>
      <c r="J71" s="517">
        <f t="shared" si="4"/>
        <v>0</v>
      </c>
      <c r="K71" s="529">
        <f t="shared" si="4"/>
        <v>0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8"/>
      <c r="C72" s="498"/>
      <c r="D72" s="498"/>
      <c r="E72" s="498"/>
      <c r="F72" s="498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3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" style="472" customWidth="1"/>
    <col min="6" max="7" width="16.5703125" style="472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55" width="8.85546875" style="4"/>
    <col min="256" max="257" width="10.7109375" style="4" customWidth="1"/>
    <col min="258" max="258" width="8.85546875" style="4"/>
    <col min="259" max="259" width="11.5703125" style="4" customWidth="1"/>
    <col min="260" max="260" width="13.710937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11" width="8.85546875" style="4"/>
    <col min="512" max="513" width="10.7109375" style="4" customWidth="1"/>
    <col min="514" max="514" width="8.85546875" style="4"/>
    <col min="515" max="515" width="11.5703125" style="4" customWidth="1"/>
    <col min="516" max="516" width="13.710937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7" width="8.85546875" style="4"/>
    <col min="768" max="769" width="10.7109375" style="4" customWidth="1"/>
    <col min="770" max="770" width="8.85546875" style="4"/>
    <col min="771" max="771" width="11.5703125" style="4" customWidth="1"/>
    <col min="772" max="772" width="13.710937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23" width="8.85546875" style="4"/>
    <col min="1024" max="1025" width="10.7109375" style="4" customWidth="1"/>
    <col min="1026" max="1026" width="8.85546875" style="4"/>
    <col min="1027" max="1027" width="11.5703125" style="4" customWidth="1"/>
    <col min="1028" max="1028" width="13.710937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9" width="8.85546875" style="4"/>
    <col min="1280" max="1281" width="10.7109375" style="4" customWidth="1"/>
    <col min="1282" max="1282" width="8.85546875" style="4"/>
    <col min="1283" max="1283" width="11.5703125" style="4" customWidth="1"/>
    <col min="1284" max="1284" width="13.710937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35" width="8.85546875" style="4"/>
    <col min="1536" max="1537" width="10.7109375" style="4" customWidth="1"/>
    <col min="1538" max="1538" width="8.85546875" style="4"/>
    <col min="1539" max="1539" width="11.5703125" style="4" customWidth="1"/>
    <col min="1540" max="1540" width="13.710937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91" width="8.85546875" style="4"/>
    <col min="1792" max="1793" width="10.7109375" style="4" customWidth="1"/>
    <col min="1794" max="1794" width="8.85546875" style="4"/>
    <col min="1795" max="1795" width="11.5703125" style="4" customWidth="1"/>
    <col min="1796" max="1796" width="13.710937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7" width="8.85546875" style="4"/>
    <col min="2048" max="2049" width="10.7109375" style="4" customWidth="1"/>
    <col min="2050" max="2050" width="8.85546875" style="4"/>
    <col min="2051" max="2051" width="11.5703125" style="4" customWidth="1"/>
    <col min="2052" max="2052" width="13.710937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303" width="8.85546875" style="4"/>
    <col min="2304" max="2305" width="10.7109375" style="4" customWidth="1"/>
    <col min="2306" max="2306" width="8.85546875" style="4"/>
    <col min="2307" max="2307" width="11.5703125" style="4" customWidth="1"/>
    <col min="2308" max="2308" width="13.710937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9" width="8.85546875" style="4"/>
    <col min="2560" max="2561" width="10.7109375" style="4" customWidth="1"/>
    <col min="2562" max="2562" width="8.85546875" style="4"/>
    <col min="2563" max="2563" width="11.5703125" style="4" customWidth="1"/>
    <col min="2564" max="2564" width="13.710937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15" width="8.85546875" style="4"/>
    <col min="2816" max="2817" width="10.7109375" style="4" customWidth="1"/>
    <col min="2818" max="2818" width="8.85546875" style="4"/>
    <col min="2819" max="2819" width="11.5703125" style="4" customWidth="1"/>
    <col min="2820" max="2820" width="13.710937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71" width="8.85546875" style="4"/>
    <col min="3072" max="3073" width="10.7109375" style="4" customWidth="1"/>
    <col min="3074" max="3074" width="8.85546875" style="4"/>
    <col min="3075" max="3075" width="11.5703125" style="4" customWidth="1"/>
    <col min="3076" max="3076" width="13.710937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7" width="8.85546875" style="4"/>
    <col min="3328" max="3329" width="10.7109375" style="4" customWidth="1"/>
    <col min="3330" max="3330" width="8.85546875" style="4"/>
    <col min="3331" max="3331" width="11.5703125" style="4" customWidth="1"/>
    <col min="3332" max="3332" width="13.710937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83" width="8.85546875" style="4"/>
    <col min="3584" max="3585" width="10.7109375" style="4" customWidth="1"/>
    <col min="3586" max="3586" width="8.85546875" style="4"/>
    <col min="3587" max="3587" width="11.5703125" style="4" customWidth="1"/>
    <col min="3588" max="3588" width="13.710937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9" width="8.85546875" style="4"/>
    <col min="3840" max="3841" width="10.7109375" style="4" customWidth="1"/>
    <col min="3842" max="3842" width="8.85546875" style="4"/>
    <col min="3843" max="3843" width="11.5703125" style="4" customWidth="1"/>
    <col min="3844" max="3844" width="13.710937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95" width="8.85546875" style="4"/>
    <col min="4096" max="4097" width="10.7109375" style="4" customWidth="1"/>
    <col min="4098" max="4098" width="8.85546875" style="4"/>
    <col min="4099" max="4099" width="11.5703125" style="4" customWidth="1"/>
    <col min="4100" max="4100" width="13.710937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51" width="8.85546875" style="4"/>
    <col min="4352" max="4353" width="10.7109375" style="4" customWidth="1"/>
    <col min="4354" max="4354" width="8.85546875" style="4"/>
    <col min="4355" max="4355" width="11.5703125" style="4" customWidth="1"/>
    <col min="4356" max="4356" width="13.710937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7" width="8.85546875" style="4"/>
    <col min="4608" max="4609" width="10.7109375" style="4" customWidth="1"/>
    <col min="4610" max="4610" width="8.85546875" style="4"/>
    <col min="4611" max="4611" width="11.5703125" style="4" customWidth="1"/>
    <col min="4612" max="4612" width="13.710937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63" width="8.85546875" style="4"/>
    <col min="4864" max="4865" width="10.7109375" style="4" customWidth="1"/>
    <col min="4866" max="4866" width="8.85546875" style="4"/>
    <col min="4867" max="4867" width="11.5703125" style="4" customWidth="1"/>
    <col min="4868" max="4868" width="13.710937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9" width="8.85546875" style="4"/>
    <col min="5120" max="5121" width="10.7109375" style="4" customWidth="1"/>
    <col min="5122" max="5122" width="8.85546875" style="4"/>
    <col min="5123" max="5123" width="11.5703125" style="4" customWidth="1"/>
    <col min="5124" max="5124" width="13.710937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75" width="8.85546875" style="4"/>
    <col min="5376" max="5377" width="10.7109375" style="4" customWidth="1"/>
    <col min="5378" max="5378" width="8.85546875" style="4"/>
    <col min="5379" max="5379" width="11.5703125" style="4" customWidth="1"/>
    <col min="5380" max="5380" width="13.710937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31" width="8.85546875" style="4"/>
    <col min="5632" max="5633" width="10.7109375" style="4" customWidth="1"/>
    <col min="5634" max="5634" width="8.85546875" style="4"/>
    <col min="5635" max="5635" width="11.5703125" style="4" customWidth="1"/>
    <col min="5636" max="5636" width="13.710937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7" width="8.85546875" style="4"/>
    <col min="5888" max="5889" width="10.7109375" style="4" customWidth="1"/>
    <col min="5890" max="5890" width="8.85546875" style="4"/>
    <col min="5891" max="5891" width="11.5703125" style="4" customWidth="1"/>
    <col min="5892" max="5892" width="13.710937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43" width="8.85546875" style="4"/>
    <col min="6144" max="6145" width="10.7109375" style="4" customWidth="1"/>
    <col min="6146" max="6146" width="8.85546875" style="4"/>
    <col min="6147" max="6147" width="11.5703125" style="4" customWidth="1"/>
    <col min="6148" max="6148" width="13.710937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9" width="8.85546875" style="4"/>
    <col min="6400" max="6401" width="10.7109375" style="4" customWidth="1"/>
    <col min="6402" max="6402" width="8.85546875" style="4"/>
    <col min="6403" max="6403" width="11.5703125" style="4" customWidth="1"/>
    <col min="6404" max="6404" width="13.710937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55" width="8.85546875" style="4"/>
    <col min="6656" max="6657" width="10.7109375" style="4" customWidth="1"/>
    <col min="6658" max="6658" width="8.85546875" style="4"/>
    <col min="6659" max="6659" width="11.5703125" style="4" customWidth="1"/>
    <col min="6660" max="6660" width="13.710937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11" width="8.85546875" style="4"/>
    <col min="6912" max="6913" width="10.7109375" style="4" customWidth="1"/>
    <col min="6914" max="6914" width="8.85546875" style="4"/>
    <col min="6915" max="6915" width="11.5703125" style="4" customWidth="1"/>
    <col min="6916" max="6916" width="13.710937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7" width="8.85546875" style="4"/>
    <col min="7168" max="7169" width="10.7109375" style="4" customWidth="1"/>
    <col min="7170" max="7170" width="8.85546875" style="4"/>
    <col min="7171" max="7171" width="11.5703125" style="4" customWidth="1"/>
    <col min="7172" max="7172" width="13.710937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23" width="8.85546875" style="4"/>
    <col min="7424" max="7425" width="10.7109375" style="4" customWidth="1"/>
    <col min="7426" max="7426" width="8.85546875" style="4"/>
    <col min="7427" max="7427" width="11.5703125" style="4" customWidth="1"/>
    <col min="7428" max="7428" width="13.710937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9" width="8.85546875" style="4"/>
    <col min="7680" max="7681" width="10.7109375" style="4" customWidth="1"/>
    <col min="7682" max="7682" width="8.85546875" style="4"/>
    <col min="7683" max="7683" width="11.5703125" style="4" customWidth="1"/>
    <col min="7684" max="7684" width="13.710937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35" width="8.85546875" style="4"/>
    <col min="7936" max="7937" width="10.7109375" style="4" customWidth="1"/>
    <col min="7938" max="7938" width="8.85546875" style="4"/>
    <col min="7939" max="7939" width="11.5703125" style="4" customWidth="1"/>
    <col min="7940" max="7940" width="13.710937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91" width="8.85546875" style="4"/>
    <col min="8192" max="8193" width="10.7109375" style="4" customWidth="1"/>
    <col min="8194" max="8194" width="8.85546875" style="4"/>
    <col min="8195" max="8195" width="11.5703125" style="4" customWidth="1"/>
    <col min="8196" max="8196" width="13.710937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7" width="8.85546875" style="4"/>
    <col min="8448" max="8449" width="10.7109375" style="4" customWidth="1"/>
    <col min="8450" max="8450" width="8.85546875" style="4"/>
    <col min="8451" max="8451" width="11.5703125" style="4" customWidth="1"/>
    <col min="8452" max="8452" width="13.710937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703" width="8.85546875" style="4"/>
    <col min="8704" max="8705" width="10.7109375" style="4" customWidth="1"/>
    <col min="8706" max="8706" width="8.85546875" style="4"/>
    <col min="8707" max="8707" width="11.5703125" style="4" customWidth="1"/>
    <col min="8708" max="8708" width="13.710937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9" width="8.85546875" style="4"/>
    <col min="8960" max="8961" width="10.7109375" style="4" customWidth="1"/>
    <col min="8962" max="8962" width="8.85546875" style="4"/>
    <col min="8963" max="8963" width="11.5703125" style="4" customWidth="1"/>
    <col min="8964" max="8964" width="13.710937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15" width="8.85546875" style="4"/>
    <col min="9216" max="9217" width="10.7109375" style="4" customWidth="1"/>
    <col min="9218" max="9218" width="8.85546875" style="4"/>
    <col min="9219" max="9219" width="11.5703125" style="4" customWidth="1"/>
    <col min="9220" max="9220" width="13.710937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71" width="8.85546875" style="4"/>
    <col min="9472" max="9473" width="10.7109375" style="4" customWidth="1"/>
    <col min="9474" max="9474" width="8.85546875" style="4"/>
    <col min="9475" max="9475" width="11.5703125" style="4" customWidth="1"/>
    <col min="9476" max="9476" width="13.710937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7" width="8.85546875" style="4"/>
    <col min="9728" max="9729" width="10.7109375" style="4" customWidth="1"/>
    <col min="9730" max="9730" width="8.85546875" style="4"/>
    <col min="9731" max="9731" width="11.5703125" style="4" customWidth="1"/>
    <col min="9732" max="9732" width="13.710937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83" width="8.85546875" style="4"/>
    <col min="9984" max="9985" width="10.7109375" style="4" customWidth="1"/>
    <col min="9986" max="9986" width="8.85546875" style="4"/>
    <col min="9987" max="9987" width="11.5703125" style="4" customWidth="1"/>
    <col min="9988" max="9988" width="13.710937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9" width="8.85546875" style="4"/>
    <col min="10240" max="10241" width="10.7109375" style="4" customWidth="1"/>
    <col min="10242" max="10242" width="8.85546875" style="4"/>
    <col min="10243" max="10243" width="11.5703125" style="4" customWidth="1"/>
    <col min="10244" max="10244" width="13.710937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95" width="8.85546875" style="4"/>
    <col min="10496" max="10497" width="10.7109375" style="4" customWidth="1"/>
    <col min="10498" max="10498" width="8.85546875" style="4"/>
    <col min="10499" max="10499" width="11.5703125" style="4" customWidth="1"/>
    <col min="10500" max="10500" width="13.710937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51" width="8.85546875" style="4"/>
    <col min="10752" max="10753" width="10.7109375" style="4" customWidth="1"/>
    <col min="10754" max="10754" width="8.85546875" style="4"/>
    <col min="10755" max="10755" width="11.5703125" style="4" customWidth="1"/>
    <col min="10756" max="10756" width="13.710937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7" width="8.85546875" style="4"/>
    <col min="11008" max="11009" width="10.7109375" style="4" customWidth="1"/>
    <col min="11010" max="11010" width="8.85546875" style="4"/>
    <col min="11011" max="11011" width="11.5703125" style="4" customWidth="1"/>
    <col min="11012" max="11012" width="13.710937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63" width="8.85546875" style="4"/>
    <col min="11264" max="11265" width="10.7109375" style="4" customWidth="1"/>
    <col min="11266" max="11266" width="8.85546875" style="4"/>
    <col min="11267" max="11267" width="11.5703125" style="4" customWidth="1"/>
    <col min="11268" max="11268" width="13.710937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9" width="8.85546875" style="4"/>
    <col min="11520" max="11521" width="10.7109375" style="4" customWidth="1"/>
    <col min="11522" max="11522" width="8.85546875" style="4"/>
    <col min="11523" max="11523" width="11.5703125" style="4" customWidth="1"/>
    <col min="11524" max="11524" width="13.710937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75" width="8.85546875" style="4"/>
    <col min="11776" max="11777" width="10.7109375" style="4" customWidth="1"/>
    <col min="11778" max="11778" width="8.85546875" style="4"/>
    <col min="11779" max="11779" width="11.5703125" style="4" customWidth="1"/>
    <col min="11780" max="11780" width="13.710937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31" width="8.85546875" style="4"/>
    <col min="12032" max="12033" width="10.7109375" style="4" customWidth="1"/>
    <col min="12034" max="12034" width="8.85546875" style="4"/>
    <col min="12035" max="12035" width="11.5703125" style="4" customWidth="1"/>
    <col min="12036" max="12036" width="13.710937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7" width="8.85546875" style="4"/>
    <col min="12288" max="12289" width="10.7109375" style="4" customWidth="1"/>
    <col min="12290" max="12290" width="8.85546875" style="4"/>
    <col min="12291" max="12291" width="11.5703125" style="4" customWidth="1"/>
    <col min="12292" max="12292" width="13.710937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43" width="8.85546875" style="4"/>
    <col min="12544" max="12545" width="10.7109375" style="4" customWidth="1"/>
    <col min="12546" max="12546" width="8.85546875" style="4"/>
    <col min="12547" max="12547" width="11.5703125" style="4" customWidth="1"/>
    <col min="12548" max="12548" width="13.710937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9" width="8.85546875" style="4"/>
    <col min="12800" max="12801" width="10.7109375" style="4" customWidth="1"/>
    <col min="12802" max="12802" width="8.85546875" style="4"/>
    <col min="12803" max="12803" width="11.5703125" style="4" customWidth="1"/>
    <col min="12804" max="12804" width="13.710937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55" width="8.85546875" style="4"/>
    <col min="13056" max="13057" width="10.7109375" style="4" customWidth="1"/>
    <col min="13058" max="13058" width="8.85546875" style="4"/>
    <col min="13059" max="13059" width="11.5703125" style="4" customWidth="1"/>
    <col min="13060" max="13060" width="13.710937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11" width="8.85546875" style="4"/>
    <col min="13312" max="13313" width="10.7109375" style="4" customWidth="1"/>
    <col min="13314" max="13314" width="8.85546875" style="4"/>
    <col min="13315" max="13315" width="11.5703125" style="4" customWidth="1"/>
    <col min="13316" max="13316" width="13.710937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7" width="8.85546875" style="4"/>
    <col min="13568" max="13569" width="10.7109375" style="4" customWidth="1"/>
    <col min="13570" max="13570" width="8.85546875" style="4"/>
    <col min="13571" max="13571" width="11.5703125" style="4" customWidth="1"/>
    <col min="13572" max="13572" width="13.710937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23" width="8.85546875" style="4"/>
    <col min="13824" max="13825" width="10.7109375" style="4" customWidth="1"/>
    <col min="13826" max="13826" width="8.85546875" style="4"/>
    <col min="13827" max="13827" width="11.5703125" style="4" customWidth="1"/>
    <col min="13828" max="13828" width="13.710937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9" width="8.85546875" style="4"/>
    <col min="14080" max="14081" width="10.7109375" style="4" customWidth="1"/>
    <col min="14082" max="14082" width="8.85546875" style="4"/>
    <col min="14083" max="14083" width="11.5703125" style="4" customWidth="1"/>
    <col min="14084" max="14084" width="13.710937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35" width="8.85546875" style="4"/>
    <col min="14336" max="14337" width="10.7109375" style="4" customWidth="1"/>
    <col min="14338" max="14338" width="8.85546875" style="4"/>
    <col min="14339" max="14339" width="11.5703125" style="4" customWidth="1"/>
    <col min="14340" max="14340" width="13.710937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91" width="8.85546875" style="4"/>
    <col min="14592" max="14593" width="10.7109375" style="4" customWidth="1"/>
    <col min="14594" max="14594" width="8.85546875" style="4"/>
    <col min="14595" max="14595" width="11.5703125" style="4" customWidth="1"/>
    <col min="14596" max="14596" width="13.710937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7" width="8.85546875" style="4"/>
    <col min="14848" max="14849" width="10.7109375" style="4" customWidth="1"/>
    <col min="14850" max="14850" width="8.85546875" style="4"/>
    <col min="14851" max="14851" width="11.5703125" style="4" customWidth="1"/>
    <col min="14852" max="14852" width="13.710937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103" width="8.85546875" style="4"/>
    <col min="15104" max="15105" width="10.7109375" style="4" customWidth="1"/>
    <col min="15106" max="15106" width="8.85546875" style="4"/>
    <col min="15107" max="15107" width="11.5703125" style="4" customWidth="1"/>
    <col min="15108" max="15108" width="13.710937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9" width="8.85546875" style="4"/>
    <col min="15360" max="15361" width="10.7109375" style="4" customWidth="1"/>
    <col min="15362" max="15362" width="8.85546875" style="4"/>
    <col min="15363" max="15363" width="11.5703125" style="4" customWidth="1"/>
    <col min="15364" max="15364" width="13.710937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15" width="8.85546875" style="4"/>
    <col min="15616" max="15617" width="10.7109375" style="4" customWidth="1"/>
    <col min="15618" max="15618" width="8.85546875" style="4"/>
    <col min="15619" max="15619" width="11.5703125" style="4" customWidth="1"/>
    <col min="15620" max="15620" width="13.710937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71" width="8.85546875" style="4"/>
    <col min="15872" max="15873" width="10.7109375" style="4" customWidth="1"/>
    <col min="15874" max="15874" width="8.85546875" style="4"/>
    <col min="15875" max="15875" width="11.5703125" style="4" customWidth="1"/>
    <col min="15876" max="15876" width="13.710937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7" width="8.85546875" style="4"/>
    <col min="16128" max="16129" width="10.7109375" style="4" customWidth="1"/>
    <col min="16130" max="16130" width="8.85546875" style="4"/>
    <col min="16131" max="16131" width="11.5703125" style="4" customWidth="1"/>
    <col min="16132" max="16132" width="13.7109375" style="4" customWidth="1"/>
    <col min="16133" max="16136" width="9.28515625" style="4" customWidth="1"/>
    <col min="16137" max="16377" width="8.85546875" style="4"/>
    <col min="16378" max="16384" width="8.85546875" style="4" customWidth="1"/>
  </cols>
  <sheetData>
    <row r="1" spans="1:15" ht="28.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307</v>
      </c>
      <c r="B3" s="426"/>
      <c r="C3" s="426"/>
      <c r="D3" s="426"/>
      <c r="E3" s="426"/>
      <c r="F3" s="426"/>
      <c r="G3" s="426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35000</v>
      </c>
      <c r="C7" s="178"/>
      <c r="D7" s="178"/>
      <c r="E7" s="523"/>
      <c r="F7" s="458">
        <v>35000</v>
      </c>
      <c r="G7" s="458">
        <v>62</v>
      </c>
      <c r="H7" s="178"/>
      <c r="I7" s="223">
        <v>14000</v>
      </c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0</v>
      </c>
      <c r="C14" s="181"/>
      <c r="D14" s="181"/>
      <c r="E14" s="525"/>
      <c r="F14" s="462"/>
      <c r="G14" s="462"/>
      <c r="H14" s="181"/>
      <c r="I14" s="181"/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0</v>
      </c>
      <c r="C16" s="181"/>
      <c r="D16" s="181"/>
      <c r="E16" s="525"/>
      <c r="F16" s="462"/>
      <c r="G16" s="462"/>
      <c r="H16" s="181"/>
      <c r="I16" s="181"/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/>
      <c r="D18" s="181"/>
      <c r="E18" s="525"/>
      <c r="F18" s="462"/>
      <c r="G18" s="462"/>
      <c r="H18" s="181"/>
      <c r="I18" s="181"/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0</v>
      </c>
      <c r="C19" s="181"/>
      <c r="D19" s="181"/>
      <c r="E19" s="525"/>
      <c r="F19" s="462"/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0</v>
      </c>
      <c r="C21" s="181"/>
      <c r="D21" s="181"/>
      <c r="E21" s="525"/>
      <c r="F21" s="462"/>
      <c r="G21" s="462"/>
      <c r="H21" s="181"/>
      <c r="I21" s="181"/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0</v>
      </c>
      <c r="C26" s="181"/>
      <c r="D26" s="181"/>
      <c r="E26" s="525"/>
      <c r="F26" s="462"/>
      <c r="G26" s="462"/>
      <c r="H26" s="181"/>
      <c r="I26" s="181"/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/>
      <c r="D36" s="511"/>
      <c r="E36" s="526"/>
      <c r="F36" s="467"/>
      <c r="G36" s="467"/>
      <c r="H36" s="511"/>
      <c r="I36" s="511"/>
      <c r="J36" s="526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0</v>
      </c>
      <c r="C37" s="181"/>
      <c r="D37" s="181"/>
      <c r="E37" s="525"/>
      <c r="F37" s="462"/>
      <c r="G37" s="462"/>
      <c r="H37" s="181"/>
      <c r="I37" s="181"/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0</v>
      </c>
      <c r="C39" s="181"/>
      <c r="D39" s="181"/>
      <c r="E39" s="525"/>
      <c r="F39" s="462"/>
      <c r="G39" s="462"/>
      <c r="H39" s="181"/>
      <c r="I39" s="181"/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0</v>
      </c>
      <c r="C40" s="181"/>
      <c r="D40" s="181"/>
      <c r="E40" s="525"/>
      <c r="F40" s="462"/>
      <c r="G40" s="462"/>
      <c r="H40" s="181"/>
      <c r="I40" s="181"/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0</v>
      </c>
      <c r="C41" s="181"/>
      <c r="D41" s="181"/>
      <c r="E41" s="525"/>
      <c r="F41" s="462"/>
      <c r="G41" s="462"/>
      <c r="H41" s="181"/>
      <c r="I41" s="181"/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/>
      <c r="D42" s="181"/>
      <c r="E42" s="525"/>
      <c r="F42" s="462"/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511"/>
      <c r="D52" s="511"/>
      <c r="E52" s="526"/>
      <c r="F52" s="467"/>
      <c r="G52" s="467"/>
      <c r="H52" s="511"/>
      <c r="I52" s="511"/>
      <c r="J52" s="526"/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365"/>
      <c r="D53" s="365"/>
      <c r="E53" s="467"/>
      <c r="F53" s="467"/>
      <c r="G53" s="467"/>
      <c r="H53" s="365"/>
      <c r="I53" s="365"/>
      <c r="J53" s="467"/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365"/>
      <c r="D54" s="365"/>
      <c r="E54" s="467"/>
      <c r="F54" s="467"/>
      <c r="G54" s="467"/>
      <c r="H54" s="365"/>
      <c r="I54" s="365"/>
      <c r="J54" s="467"/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/>
      <c r="D55" s="365"/>
      <c r="E55" s="467"/>
      <c r="F55" s="467"/>
      <c r="G55" s="467"/>
      <c r="H55" s="365"/>
      <c r="I55" s="365"/>
      <c r="J55" s="467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0</v>
      </c>
      <c r="C57" s="180"/>
      <c r="D57" s="180"/>
      <c r="E57" s="462"/>
      <c r="F57" s="462"/>
      <c r="G57" s="462"/>
      <c r="H57" s="180"/>
      <c r="I57" s="180"/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0</v>
      </c>
      <c r="C58" s="180"/>
      <c r="D58" s="180"/>
      <c r="E58" s="462"/>
      <c r="F58" s="462"/>
      <c r="G58" s="462"/>
      <c r="H58" s="180"/>
      <c r="I58" s="180"/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0</v>
      </c>
      <c r="C61" s="180"/>
      <c r="D61" s="180"/>
      <c r="E61" s="462"/>
      <c r="F61" s="462"/>
      <c r="G61" s="462"/>
      <c r="H61" s="180"/>
      <c r="I61" s="180"/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0</v>
      </c>
      <c r="C64" s="180"/>
      <c r="D64" s="365"/>
      <c r="E64" s="467"/>
      <c r="F64" s="462"/>
      <c r="G64" s="462"/>
      <c r="H64" s="180"/>
      <c r="I64" s="365"/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0</v>
      </c>
      <c r="C66" s="180"/>
      <c r="D66" s="180"/>
      <c r="E66" s="462"/>
      <c r="F66" s="462"/>
      <c r="G66" s="462"/>
      <c r="H66" s="180"/>
      <c r="I66" s="180"/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0</v>
      </c>
      <c r="C68" s="365"/>
      <c r="D68" s="365"/>
      <c r="E68" s="467"/>
      <c r="F68" s="467"/>
      <c r="G68" s="467"/>
      <c r="H68" s="365"/>
      <c r="I68" s="365"/>
      <c r="J68" s="467"/>
      <c r="K68" s="466">
        <f t="shared" ref="K68" si="3">ROUND(((B68+H68)*4)+I68*9.4,2)</f>
        <v>0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0</v>
      </c>
      <c r="C69" s="180"/>
      <c r="D69" s="180"/>
      <c r="E69" s="462"/>
      <c r="F69" s="462"/>
      <c r="G69" s="462"/>
      <c r="H69" s="180"/>
      <c r="I69" s="180"/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0</v>
      </c>
      <c r="C70" s="474"/>
      <c r="D70" s="474"/>
      <c r="E70" s="513"/>
      <c r="F70" s="462"/>
      <c r="G70" s="513"/>
      <c r="H70" s="474"/>
      <c r="I70" s="474"/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35000</v>
      </c>
      <c r="C71" s="517">
        <f t="shared" si="4"/>
        <v>0</v>
      </c>
      <c r="D71" s="517">
        <f t="shared" si="4"/>
        <v>0</v>
      </c>
      <c r="E71" s="517">
        <f t="shared" si="4"/>
        <v>0</v>
      </c>
      <c r="F71" s="517">
        <f t="shared" si="4"/>
        <v>35000</v>
      </c>
      <c r="G71" s="517">
        <f t="shared" si="4"/>
        <v>62</v>
      </c>
      <c r="H71" s="517">
        <f t="shared" si="4"/>
        <v>0</v>
      </c>
      <c r="I71" s="517">
        <f t="shared" si="4"/>
        <v>14000</v>
      </c>
      <c r="J71" s="517">
        <f t="shared" si="4"/>
        <v>0</v>
      </c>
      <c r="K71" s="529">
        <f t="shared" si="4"/>
        <v>0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8"/>
      <c r="C72" s="498"/>
      <c r="D72" s="498"/>
      <c r="E72" s="498"/>
      <c r="F72" s="498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3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9.28515625" style="472" customWidth="1"/>
    <col min="3" max="3" width="22.85546875" style="472" customWidth="1"/>
    <col min="4" max="4" width="24.7109375" style="472" customWidth="1"/>
    <col min="5" max="5" width="12" style="472" customWidth="1"/>
    <col min="6" max="7" width="23.28515625" style="472" customWidth="1"/>
    <col min="8" max="8" width="13.5703125" style="503" customWidth="1"/>
    <col min="9" max="9" width="11.85546875" style="4" customWidth="1"/>
    <col min="10" max="10" width="14.28515625" style="4" customWidth="1"/>
    <col min="11" max="11" width="13.57031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55" width="8.85546875" style="4"/>
    <col min="256" max="257" width="10.7109375" style="4" customWidth="1"/>
    <col min="258" max="258" width="8.85546875" style="4"/>
    <col min="259" max="259" width="11.5703125" style="4" customWidth="1"/>
    <col min="260" max="260" width="13.710937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11" width="8.85546875" style="4"/>
    <col min="512" max="513" width="10.7109375" style="4" customWidth="1"/>
    <col min="514" max="514" width="8.85546875" style="4"/>
    <col min="515" max="515" width="11.5703125" style="4" customWidth="1"/>
    <col min="516" max="516" width="13.710937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7" width="8.85546875" style="4"/>
    <col min="768" max="769" width="10.7109375" style="4" customWidth="1"/>
    <col min="770" max="770" width="8.85546875" style="4"/>
    <col min="771" max="771" width="11.5703125" style="4" customWidth="1"/>
    <col min="772" max="772" width="13.710937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23" width="8.85546875" style="4"/>
    <col min="1024" max="1025" width="10.7109375" style="4" customWidth="1"/>
    <col min="1026" max="1026" width="8.85546875" style="4"/>
    <col min="1027" max="1027" width="11.5703125" style="4" customWidth="1"/>
    <col min="1028" max="1028" width="13.710937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9" width="8.85546875" style="4"/>
    <col min="1280" max="1281" width="10.7109375" style="4" customWidth="1"/>
    <col min="1282" max="1282" width="8.85546875" style="4"/>
    <col min="1283" max="1283" width="11.5703125" style="4" customWidth="1"/>
    <col min="1284" max="1284" width="13.710937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35" width="8.85546875" style="4"/>
    <col min="1536" max="1537" width="10.7109375" style="4" customWidth="1"/>
    <col min="1538" max="1538" width="8.85546875" style="4"/>
    <col min="1539" max="1539" width="11.5703125" style="4" customWidth="1"/>
    <col min="1540" max="1540" width="13.710937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91" width="8.85546875" style="4"/>
    <col min="1792" max="1793" width="10.7109375" style="4" customWidth="1"/>
    <col min="1794" max="1794" width="8.85546875" style="4"/>
    <col min="1795" max="1795" width="11.5703125" style="4" customWidth="1"/>
    <col min="1796" max="1796" width="13.710937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7" width="8.85546875" style="4"/>
    <col min="2048" max="2049" width="10.7109375" style="4" customWidth="1"/>
    <col min="2050" max="2050" width="8.85546875" style="4"/>
    <col min="2051" max="2051" width="11.5703125" style="4" customWidth="1"/>
    <col min="2052" max="2052" width="13.710937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303" width="8.85546875" style="4"/>
    <col min="2304" max="2305" width="10.7109375" style="4" customWidth="1"/>
    <col min="2306" max="2306" width="8.85546875" style="4"/>
    <col min="2307" max="2307" width="11.5703125" style="4" customWidth="1"/>
    <col min="2308" max="2308" width="13.710937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9" width="8.85546875" style="4"/>
    <col min="2560" max="2561" width="10.7109375" style="4" customWidth="1"/>
    <col min="2562" max="2562" width="8.85546875" style="4"/>
    <col min="2563" max="2563" width="11.5703125" style="4" customWidth="1"/>
    <col min="2564" max="2564" width="13.710937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15" width="8.85546875" style="4"/>
    <col min="2816" max="2817" width="10.7109375" style="4" customWidth="1"/>
    <col min="2818" max="2818" width="8.85546875" style="4"/>
    <col min="2819" max="2819" width="11.5703125" style="4" customWidth="1"/>
    <col min="2820" max="2820" width="13.710937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71" width="8.85546875" style="4"/>
    <col min="3072" max="3073" width="10.7109375" style="4" customWidth="1"/>
    <col min="3074" max="3074" width="8.85546875" style="4"/>
    <col min="3075" max="3075" width="11.5703125" style="4" customWidth="1"/>
    <col min="3076" max="3076" width="13.710937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7" width="8.85546875" style="4"/>
    <col min="3328" max="3329" width="10.7109375" style="4" customWidth="1"/>
    <col min="3330" max="3330" width="8.85546875" style="4"/>
    <col min="3331" max="3331" width="11.5703125" style="4" customWidth="1"/>
    <col min="3332" max="3332" width="13.710937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83" width="8.85546875" style="4"/>
    <col min="3584" max="3585" width="10.7109375" style="4" customWidth="1"/>
    <col min="3586" max="3586" width="8.85546875" style="4"/>
    <col min="3587" max="3587" width="11.5703125" style="4" customWidth="1"/>
    <col min="3588" max="3588" width="13.710937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9" width="8.85546875" style="4"/>
    <col min="3840" max="3841" width="10.7109375" style="4" customWidth="1"/>
    <col min="3842" max="3842" width="8.85546875" style="4"/>
    <col min="3843" max="3843" width="11.5703125" style="4" customWidth="1"/>
    <col min="3844" max="3844" width="13.710937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95" width="8.85546875" style="4"/>
    <col min="4096" max="4097" width="10.7109375" style="4" customWidth="1"/>
    <col min="4098" max="4098" width="8.85546875" style="4"/>
    <col min="4099" max="4099" width="11.5703125" style="4" customWidth="1"/>
    <col min="4100" max="4100" width="13.710937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51" width="8.85546875" style="4"/>
    <col min="4352" max="4353" width="10.7109375" style="4" customWidth="1"/>
    <col min="4354" max="4354" width="8.85546875" style="4"/>
    <col min="4355" max="4355" width="11.5703125" style="4" customWidth="1"/>
    <col min="4356" max="4356" width="13.710937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7" width="8.85546875" style="4"/>
    <col min="4608" max="4609" width="10.7109375" style="4" customWidth="1"/>
    <col min="4610" max="4610" width="8.85546875" style="4"/>
    <col min="4611" max="4611" width="11.5703125" style="4" customWidth="1"/>
    <col min="4612" max="4612" width="13.710937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63" width="8.85546875" style="4"/>
    <col min="4864" max="4865" width="10.7109375" style="4" customWidth="1"/>
    <col min="4866" max="4866" width="8.85546875" style="4"/>
    <col min="4867" max="4867" width="11.5703125" style="4" customWidth="1"/>
    <col min="4868" max="4868" width="13.710937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9" width="8.85546875" style="4"/>
    <col min="5120" max="5121" width="10.7109375" style="4" customWidth="1"/>
    <col min="5122" max="5122" width="8.85546875" style="4"/>
    <col min="5123" max="5123" width="11.5703125" style="4" customWidth="1"/>
    <col min="5124" max="5124" width="13.710937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75" width="8.85546875" style="4"/>
    <col min="5376" max="5377" width="10.7109375" style="4" customWidth="1"/>
    <col min="5378" max="5378" width="8.85546875" style="4"/>
    <col min="5379" max="5379" width="11.5703125" style="4" customWidth="1"/>
    <col min="5380" max="5380" width="13.710937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31" width="8.85546875" style="4"/>
    <col min="5632" max="5633" width="10.7109375" style="4" customWidth="1"/>
    <col min="5634" max="5634" width="8.85546875" style="4"/>
    <col min="5635" max="5635" width="11.5703125" style="4" customWidth="1"/>
    <col min="5636" max="5636" width="13.710937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7" width="8.85546875" style="4"/>
    <col min="5888" max="5889" width="10.7109375" style="4" customWidth="1"/>
    <col min="5890" max="5890" width="8.85546875" style="4"/>
    <col min="5891" max="5891" width="11.5703125" style="4" customWidth="1"/>
    <col min="5892" max="5892" width="13.710937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43" width="8.85546875" style="4"/>
    <col min="6144" max="6145" width="10.7109375" style="4" customWidth="1"/>
    <col min="6146" max="6146" width="8.85546875" style="4"/>
    <col min="6147" max="6147" width="11.5703125" style="4" customWidth="1"/>
    <col min="6148" max="6148" width="13.710937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9" width="8.85546875" style="4"/>
    <col min="6400" max="6401" width="10.7109375" style="4" customWidth="1"/>
    <col min="6402" max="6402" width="8.85546875" style="4"/>
    <col min="6403" max="6403" width="11.5703125" style="4" customWidth="1"/>
    <col min="6404" max="6404" width="13.710937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55" width="8.85546875" style="4"/>
    <col min="6656" max="6657" width="10.7109375" style="4" customWidth="1"/>
    <col min="6658" max="6658" width="8.85546875" style="4"/>
    <col min="6659" max="6659" width="11.5703125" style="4" customWidth="1"/>
    <col min="6660" max="6660" width="13.710937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11" width="8.85546875" style="4"/>
    <col min="6912" max="6913" width="10.7109375" style="4" customWidth="1"/>
    <col min="6914" max="6914" width="8.85546875" style="4"/>
    <col min="6915" max="6915" width="11.5703125" style="4" customWidth="1"/>
    <col min="6916" max="6916" width="13.710937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7" width="8.85546875" style="4"/>
    <col min="7168" max="7169" width="10.7109375" style="4" customWidth="1"/>
    <col min="7170" max="7170" width="8.85546875" style="4"/>
    <col min="7171" max="7171" width="11.5703125" style="4" customWidth="1"/>
    <col min="7172" max="7172" width="13.710937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23" width="8.85546875" style="4"/>
    <col min="7424" max="7425" width="10.7109375" style="4" customWidth="1"/>
    <col min="7426" max="7426" width="8.85546875" style="4"/>
    <col min="7427" max="7427" width="11.5703125" style="4" customWidth="1"/>
    <col min="7428" max="7428" width="13.710937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9" width="8.85546875" style="4"/>
    <col min="7680" max="7681" width="10.7109375" style="4" customWidth="1"/>
    <col min="7682" max="7682" width="8.85546875" style="4"/>
    <col min="7683" max="7683" width="11.5703125" style="4" customWidth="1"/>
    <col min="7684" max="7684" width="13.710937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35" width="8.85546875" style="4"/>
    <col min="7936" max="7937" width="10.7109375" style="4" customWidth="1"/>
    <col min="7938" max="7938" width="8.85546875" style="4"/>
    <col min="7939" max="7939" width="11.5703125" style="4" customWidth="1"/>
    <col min="7940" max="7940" width="13.710937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91" width="8.85546875" style="4"/>
    <col min="8192" max="8193" width="10.7109375" style="4" customWidth="1"/>
    <col min="8194" max="8194" width="8.85546875" style="4"/>
    <col min="8195" max="8195" width="11.5703125" style="4" customWidth="1"/>
    <col min="8196" max="8196" width="13.710937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7" width="8.85546875" style="4"/>
    <col min="8448" max="8449" width="10.7109375" style="4" customWidth="1"/>
    <col min="8450" max="8450" width="8.85546875" style="4"/>
    <col min="8451" max="8451" width="11.5703125" style="4" customWidth="1"/>
    <col min="8452" max="8452" width="13.710937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703" width="8.85546875" style="4"/>
    <col min="8704" max="8705" width="10.7109375" style="4" customWidth="1"/>
    <col min="8706" max="8706" width="8.85546875" style="4"/>
    <col min="8707" max="8707" width="11.5703125" style="4" customWidth="1"/>
    <col min="8708" max="8708" width="13.710937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9" width="8.85546875" style="4"/>
    <col min="8960" max="8961" width="10.7109375" style="4" customWidth="1"/>
    <col min="8962" max="8962" width="8.85546875" style="4"/>
    <col min="8963" max="8963" width="11.5703125" style="4" customWidth="1"/>
    <col min="8964" max="8964" width="13.710937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15" width="8.85546875" style="4"/>
    <col min="9216" max="9217" width="10.7109375" style="4" customWidth="1"/>
    <col min="9218" max="9218" width="8.85546875" style="4"/>
    <col min="9219" max="9219" width="11.5703125" style="4" customWidth="1"/>
    <col min="9220" max="9220" width="13.710937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71" width="8.85546875" style="4"/>
    <col min="9472" max="9473" width="10.7109375" style="4" customWidth="1"/>
    <col min="9474" max="9474" width="8.85546875" style="4"/>
    <col min="9475" max="9475" width="11.5703125" style="4" customWidth="1"/>
    <col min="9476" max="9476" width="13.710937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7" width="8.85546875" style="4"/>
    <col min="9728" max="9729" width="10.7109375" style="4" customWidth="1"/>
    <col min="9730" max="9730" width="8.85546875" style="4"/>
    <col min="9731" max="9731" width="11.5703125" style="4" customWidth="1"/>
    <col min="9732" max="9732" width="13.710937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83" width="8.85546875" style="4"/>
    <col min="9984" max="9985" width="10.7109375" style="4" customWidth="1"/>
    <col min="9986" max="9986" width="8.85546875" style="4"/>
    <col min="9987" max="9987" width="11.5703125" style="4" customWidth="1"/>
    <col min="9988" max="9988" width="13.710937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9" width="8.85546875" style="4"/>
    <col min="10240" max="10241" width="10.7109375" style="4" customWidth="1"/>
    <col min="10242" max="10242" width="8.85546875" style="4"/>
    <col min="10243" max="10243" width="11.5703125" style="4" customWidth="1"/>
    <col min="10244" max="10244" width="13.710937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95" width="8.85546875" style="4"/>
    <col min="10496" max="10497" width="10.7109375" style="4" customWidth="1"/>
    <col min="10498" max="10498" width="8.85546875" style="4"/>
    <col min="10499" max="10499" width="11.5703125" style="4" customWidth="1"/>
    <col min="10500" max="10500" width="13.710937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51" width="8.85546875" style="4"/>
    <col min="10752" max="10753" width="10.7109375" style="4" customWidth="1"/>
    <col min="10754" max="10754" width="8.85546875" style="4"/>
    <col min="10755" max="10755" width="11.5703125" style="4" customWidth="1"/>
    <col min="10756" max="10756" width="13.710937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7" width="8.85546875" style="4"/>
    <col min="11008" max="11009" width="10.7109375" style="4" customWidth="1"/>
    <col min="11010" max="11010" width="8.85546875" style="4"/>
    <col min="11011" max="11011" width="11.5703125" style="4" customWidth="1"/>
    <col min="11012" max="11012" width="13.710937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63" width="8.85546875" style="4"/>
    <col min="11264" max="11265" width="10.7109375" style="4" customWidth="1"/>
    <col min="11266" max="11266" width="8.85546875" style="4"/>
    <col min="11267" max="11267" width="11.5703125" style="4" customWidth="1"/>
    <col min="11268" max="11268" width="13.710937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9" width="8.85546875" style="4"/>
    <col min="11520" max="11521" width="10.7109375" style="4" customWidth="1"/>
    <col min="11522" max="11522" width="8.85546875" style="4"/>
    <col min="11523" max="11523" width="11.5703125" style="4" customWidth="1"/>
    <col min="11524" max="11524" width="13.710937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75" width="8.85546875" style="4"/>
    <col min="11776" max="11777" width="10.7109375" style="4" customWidth="1"/>
    <col min="11778" max="11778" width="8.85546875" style="4"/>
    <col min="11779" max="11779" width="11.5703125" style="4" customWidth="1"/>
    <col min="11780" max="11780" width="13.710937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31" width="8.85546875" style="4"/>
    <col min="12032" max="12033" width="10.7109375" style="4" customWidth="1"/>
    <col min="12034" max="12034" width="8.85546875" style="4"/>
    <col min="12035" max="12035" width="11.5703125" style="4" customWidth="1"/>
    <col min="12036" max="12036" width="13.710937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7" width="8.85546875" style="4"/>
    <col min="12288" max="12289" width="10.7109375" style="4" customWidth="1"/>
    <col min="12290" max="12290" width="8.85546875" style="4"/>
    <col min="12291" max="12291" width="11.5703125" style="4" customWidth="1"/>
    <col min="12292" max="12292" width="13.710937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43" width="8.85546875" style="4"/>
    <col min="12544" max="12545" width="10.7109375" style="4" customWidth="1"/>
    <col min="12546" max="12546" width="8.85546875" style="4"/>
    <col min="12547" max="12547" width="11.5703125" style="4" customWidth="1"/>
    <col min="12548" max="12548" width="13.710937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9" width="8.85546875" style="4"/>
    <col min="12800" max="12801" width="10.7109375" style="4" customWidth="1"/>
    <col min="12802" max="12802" width="8.85546875" style="4"/>
    <col min="12803" max="12803" width="11.5703125" style="4" customWidth="1"/>
    <col min="12804" max="12804" width="13.710937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55" width="8.85546875" style="4"/>
    <col min="13056" max="13057" width="10.7109375" style="4" customWidth="1"/>
    <col min="13058" max="13058" width="8.85546875" style="4"/>
    <col min="13059" max="13059" width="11.5703125" style="4" customWidth="1"/>
    <col min="13060" max="13060" width="13.710937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11" width="8.85546875" style="4"/>
    <col min="13312" max="13313" width="10.7109375" style="4" customWidth="1"/>
    <col min="13314" max="13314" width="8.85546875" style="4"/>
    <col min="13315" max="13315" width="11.5703125" style="4" customWidth="1"/>
    <col min="13316" max="13316" width="13.710937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7" width="8.85546875" style="4"/>
    <col min="13568" max="13569" width="10.7109375" style="4" customWidth="1"/>
    <col min="13570" max="13570" width="8.85546875" style="4"/>
    <col min="13571" max="13571" width="11.5703125" style="4" customWidth="1"/>
    <col min="13572" max="13572" width="13.710937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23" width="8.85546875" style="4"/>
    <col min="13824" max="13825" width="10.7109375" style="4" customWidth="1"/>
    <col min="13826" max="13826" width="8.85546875" style="4"/>
    <col min="13827" max="13827" width="11.5703125" style="4" customWidth="1"/>
    <col min="13828" max="13828" width="13.710937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9" width="8.85546875" style="4"/>
    <col min="14080" max="14081" width="10.7109375" style="4" customWidth="1"/>
    <col min="14082" max="14082" width="8.85546875" style="4"/>
    <col min="14083" max="14083" width="11.5703125" style="4" customWidth="1"/>
    <col min="14084" max="14084" width="13.710937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35" width="8.85546875" style="4"/>
    <col min="14336" max="14337" width="10.7109375" style="4" customWidth="1"/>
    <col min="14338" max="14338" width="8.85546875" style="4"/>
    <col min="14339" max="14339" width="11.5703125" style="4" customWidth="1"/>
    <col min="14340" max="14340" width="13.710937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91" width="8.85546875" style="4"/>
    <col min="14592" max="14593" width="10.7109375" style="4" customWidth="1"/>
    <col min="14594" max="14594" width="8.85546875" style="4"/>
    <col min="14595" max="14595" width="11.5703125" style="4" customWidth="1"/>
    <col min="14596" max="14596" width="13.710937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7" width="8.85546875" style="4"/>
    <col min="14848" max="14849" width="10.7109375" style="4" customWidth="1"/>
    <col min="14850" max="14850" width="8.85546875" style="4"/>
    <col min="14851" max="14851" width="11.5703125" style="4" customWidth="1"/>
    <col min="14852" max="14852" width="13.710937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103" width="8.85546875" style="4"/>
    <col min="15104" max="15105" width="10.7109375" style="4" customWidth="1"/>
    <col min="15106" max="15106" width="8.85546875" style="4"/>
    <col min="15107" max="15107" width="11.5703125" style="4" customWidth="1"/>
    <col min="15108" max="15108" width="13.710937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9" width="8.85546875" style="4"/>
    <col min="15360" max="15361" width="10.7109375" style="4" customWidth="1"/>
    <col min="15362" max="15362" width="8.85546875" style="4"/>
    <col min="15363" max="15363" width="11.5703125" style="4" customWidth="1"/>
    <col min="15364" max="15364" width="13.710937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15" width="8.85546875" style="4"/>
    <col min="15616" max="15617" width="10.7109375" style="4" customWidth="1"/>
    <col min="15618" max="15618" width="8.85546875" style="4"/>
    <col min="15619" max="15619" width="11.5703125" style="4" customWidth="1"/>
    <col min="15620" max="15620" width="13.710937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71" width="8.85546875" style="4"/>
    <col min="15872" max="15873" width="10.7109375" style="4" customWidth="1"/>
    <col min="15874" max="15874" width="8.85546875" style="4"/>
    <col min="15875" max="15875" width="11.5703125" style="4" customWidth="1"/>
    <col min="15876" max="15876" width="13.710937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7" width="8.85546875" style="4"/>
    <col min="16128" max="16129" width="10.7109375" style="4" customWidth="1"/>
    <col min="16130" max="16130" width="8.85546875" style="4"/>
    <col min="16131" max="16131" width="11.5703125" style="4" customWidth="1"/>
    <col min="16132" max="16132" width="13.7109375" style="4" customWidth="1"/>
    <col min="16133" max="16136" width="9.28515625" style="4" customWidth="1"/>
    <col min="16137" max="16377" width="8.85546875" style="4"/>
    <col min="16378" max="16383" width="8.85546875" style="4" customWidth="1"/>
    <col min="16384" max="16384" width="8.85546875" style="4"/>
  </cols>
  <sheetData>
    <row r="1" spans="1:15" ht="30.7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301</v>
      </c>
      <c r="B3" s="426"/>
      <c r="C3" s="426"/>
      <c r="D3" s="426"/>
      <c r="E3" s="426"/>
      <c r="F3" s="426"/>
      <c r="G3" s="426"/>
    </row>
    <row r="4" spans="1:15" ht="19.5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504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505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506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507" t="s">
        <v>236</v>
      </c>
      <c r="B7" s="457">
        <v>14000</v>
      </c>
      <c r="C7" s="181"/>
      <c r="D7" s="181"/>
      <c r="E7" s="181"/>
      <c r="F7" s="462">
        <v>14000</v>
      </c>
      <c r="G7" s="180"/>
      <c r="H7" s="219"/>
      <c r="I7" s="223">
        <v>6500</v>
      </c>
      <c r="J7" s="223"/>
      <c r="K7" s="225"/>
      <c r="L7" s="458"/>
      <c r="M7" s="363"/>
      <c r="N7" s="363"/>
      <c r="O7" s="363"/>
    </row>
    <row r="8" spans="1:15" ht="15.75">
      <c r="A8" s="460" t="s">
        <v>237</v>
      </c>
      <c r="B8" s="508">
        <v>0</v>
      </c>
      <c r="C8" s="181"/>
      <c r="D8" s="181"/>
      <c r="E8" s="181"/>
      <c r="F8" s="462"/>
      <c r="G8" s="180"/>
      <c r="H8" s="219"/>
      <c r="I8" s="181"/>
      <c r="J8" s="181"/>
      <c r="K8" s="180"/>
      <c r="L8" s="462"/>
      <c r="M8" s="180"/>
      <c r="N8" s="180"/>
      <c r="O8" s="180"/>
    </row>
    <row r="9" spans="1:15" ht="15.75">
      <c r="A9" s="460" t="s">
        <v>238</v>
      </c>
      <c r="B9" s="508">
        <v>0</v>
      </c>
      <c r="C9" s="181"/>
      <c r="D9" s="181"/>
      <c r="E9" s="181"/>
      <c r="F9" s="462"/>
      <c r="G9" s="180"/>
      <c r="H9" s="219"/>
      <c r="I9" s="181"/>
      <c r="J9" s="181"/>
      <c r="K9" s="180"/>
      <c r="L9" s="462"/>
      <c r="M9" s="180"/>
      <c r="N9" s="180"/>
      <c r="O9" s="180"/>
    </row>
    <row r="10" spans="1:15" ht="15.75">
      <c r="A10" s="460" t="s">
        <v>239</v>
      </c>
      <c r="B10" s="508">
        <v>0</v>
      </c>
      <c r="C10" s="181"/>
      <c r="D10" s="181"/>
      <c r="E10" s="181"/>
      <c r="F10" s="462"/>
      <c r="G10" s="180"/>
      <c r="H10" s="219"/>
      <c r="I10" s="181"/>
      <c r="J10" s="181"/>
      <c r="K10" s="180"/>
      <c r="L10" s="462"/>
      <c r="M10" s="180"/>
      <c r="N10" s="180"/>
      <c r="O10" s="180"/>
    </row>
    <row r="11" spans="1:15" ht="15.75">
      <c r="A11" s="460" t="s">
        <v>240</v>
      </c>
      <c r="B11" s="508">
        <v>0</v>
      </c>
      <c r="C11" s="181"/>
      <c r="D11" s="181"/>
      <c r="E11" s="181"/>
      <c r="F11" s="462"/>
      <c r="G11" s="180"/>
      <c r="H11" s="219"/>
      <c r="I11" s="181"/>
      <c r="J11" s="181"/>
      <c r="K11" s="180"/>
      <c r="L11" s="462"/>
      <c r="M11" s="180"/>
      <c r="N11" s="180"/>
      <c r="O11" s="180"/>
    </row>
    <row r="12" spans="1:15" ht="15.75">
      <c r="A12" s="460" t="s">
        <v>241</v>
      </c>
      <c r="B12" s="508">
        <v>0</v>
      </c>
      <c r="C12" s="181"/>
      <c r="D12" s="181"/>
      <c r="E12" s="181"/>
      <c r="F12" s="462"/>
      <c r="G12" s="180"/>
      <c r="H12" s="219"/>
      <c r="I12" s="181"/>
      <c r="J12" s="181"/>
      <c r="K12" s="180"/>
      <c r="L12" s="462"/>
      <c r="M12" s="180"/>
      <c r="N12" s="180"/>
      <c r="O12" s="180"/>
    </row>
    <row r="13" spans="1:15" ht="15.75">
      <c r="A13" s="460" t="s">
        <v>242</v>
      </c>
      <c r="B13" s="508">
        <v>0</v>
      </c>
      <c r="C13" s="181"/>
      <c r="D13" s="181"/>
      <c r="E13" s="181"/>
      <c r="F13" s="462"/>
      <c r="G13" s="180"/>
      <c r="H13" s="219"/>
      <c r="I13" s="181"/>
      <c r="J13" s="181"/>
      <c r="K13" s="180"/>
      <c r="L13" s="462"/>
      <c r="M13" s="180"/>
      <c r="N13" s="180"/>
      <c r="O13" s="180"/>
    </row>
    <row r="14" spans="1:15" ht="14.45" customHeight="1">
      <c r="A14" s="460" t="s">
        <v>243</v>
      </c>
      <c r="B14" s="508">
        <v>0</v>
      </c>
      <c r="C14" s="181"/>
      <c r="D14" s="181"/>
      <c r="E14" s="181"/>
      <c r="F14" s="462"/>
      <c r="G14" s="180"/>
      <c r="H14" s="219"/>
      <c r="I14" s="181"/>
      <c r="J14" s="181"/>
      <c r="K14" s="180"/>
      <c r="L14" s="462"/>
      <c r="M14" s="180"/>
      <c r="N14" s="180"/>
      <c r="O14" s="180"/>
    </row>
    <row r="15" spans="1:15" ht="15.75">
      <c r="A15" s="460" t="s">
        <v>244</v>
      </c>
      <c r="B15" s="508">
        <v>0</v>
      </c>
      <c r="C15" s="181"/>
      <c r="D15" s="181"/>
      <c r="E15" s="181"/>
      <c r="F15" s="462"/>
      <c r="G15" s="180"/>
      <c r="H15" s="219"/>
      <c r="I15" s="181"/>
      <c r="J15" s="181"/>
      <c r="K15" s="180"/>
      <c r="L15" s="462"/>
      <c r="M15" s="180"/>
      <c r="N15" s="180"/>
      <c r="O15" s="180"/>
    </row>
    <row r="16" spans="1:15" ht="15.75">
      <c r="A16" s="460" t="s">
        <v>245</v>
      </c>
      <c r="B16" s="508">
        <v>3000</v>
      </c>
      <c r="C16" s="181"/>
      <c r="D16" s="181"/>
      <c r="E16" s="181"/>
      <c r="F16" s="462">
        <v>3000</v>
      </c>
      <c r="G16" s="180"/>
      <c r="H16" s="219"/>
      <c r="I16" s="181">
        <v>1000</v>
      </c>
      <c r="J16" s="181"/>
      <c r="K16" s="180"/>
      <c r="L16" s="462"/>
      <c r="M16" s="180"/>
      <c r="N16" s="180"/>
      <c r="O16" s="180"/>
    </row>
    <row r="17" spans="1:15" ht="15.75">
      <c r="A17" s="460" t="s">
        <v>246</v>
      </c>
      <c r="B17" s="508">
        <v>1000</v>
      </c>
      <c r="C17" s="181"/>
      <c r="D17" s="181"/>
      <c r="E17" s="181"/>
      <c r="F17" s="462">
        <v>1000</v>
      </c>
      <c r="G17" s="180"/>
      <c r="H17" s="219"/>
      <c r="I17" s="181">
        <v>1000</v>
      </c>
      <c r="J17" s="181"/>
      <c r="K17" s="180"/>
      <c r="L17" s="462"/>
      <c r="M17" s="180"/>
      <c r="N17" s="180"/>
      <c r="O17" s="180"/>
    </row>
    <row r="18" spans="1:15" ht="15.75">
      <c r="A18" s="460" t="s">
        <v>247</v>
      </c>
      <c r="B18" s="508">
        <v>1000</v>
      </c>
      <c r="C18" s="181"/>
      <c r="D18" s="181"/>
      <c r="E18" s="181"/>
      <c r="F18" s="462">
        <v>750</v>
      </c>
      <c r="G18" s="180"/>
      <c r="H18" s="219"/>
      <c r="I18" s="181">
        <v>375</v>
      </c>
      <c r="J18" s="181"/>
      <c r="K18" s="180"/>
      <c r="L18" s="462"/>
      <c r="M18" s="180"/>
      <c r="N18" s="180"/>
      <c r="O18" s="180"/>
    </row>
    <row r="19" spans="1:15" ht="15.75">
      <c r="A19" s="460" t="s">
        <v>248</v>
      </c>
      <c r="B19" s="508">
        <v>0</v>
      </c>
      <c r="C19" s="181"/>
      <c r="D19" s="181"/>
      <c r="E19" s="181"/>
      <c r="F19" s="462">
        <v>250</v>
      </c>
      <c r="G19" s="180"/>
      <c r="H19" s="219"/>
      <c r="I19" s="181">
        <v>125</v>
      </c>
      <c r="J19" s="181"/>
      <c r="K19" s="180"/>
      <c r="L19" s="462"/>
      <c r="M19" s="180"/>
      <c r="N19" s="180"/>
      <c r="O19" s="180"/>
    </row>
    <row r="20" spans="1:15" ht="15.75">
      <c r="A20" s="460" t="s">
        <v>249</v>
      </c>
      <c r="B20" s="508">
        <v>0</v>
      </c>
      <c r="C20" s="181"/>
      <c r="D20" s="181"/>
      <c r="E20" s="181"/>
      <c r="F20" s="462"/>
      <c r="G20" s="180"/>
      <c r="H20" s="219"/>
      <c r="I20" s="181"/>
      <c r="J20" s="181"/>
      <c r="K20" s="180"/>
      <c r="L20" s="462"/>
      <c r="M20" s="180"/>
      <c r="N20" s="180"/>
      <c r="O20" s="180"/>
    </row>
    <row r="21" spans="1:15" ht="15.75">
      <c r="A21" s="460" t="s">
        <v>250</v>
      </c>
      <c r="B21" s="508">
        <v>6000</v>
      </c>
      <c r="C21" s="181"/>
      <c r="D21" s="181"/>
      <c r="E21" s="181"/>
      <c r="F21" s="462">
        <v>6000</v>
      </c>
      <c r="G21" s="180"/>
      <c r="H21" s="219">
        <v>600</v>
      </c>
      <c r="I21" s="181">
        <v>5000</v>
      </c>
      <c r="J21" s="181"/>
      <c r="K21" s="180"/>
      <c r="L21" s="462"/>
      <c r="M21" s="180"/>
      <c r="N21" s="180"/>
      <c r="O21" s="180"/>
    </row>
    <row r="22" spans="1:15" ht="15.6" customHeight="1">
      <c r="A22" s="460" t="s">
        <v>251</v>
      </c>
      <c r="B22" s="508">
        <v>0</v>
      </c>
      <c r="C22" s="181"/>
      <c r="D22" s="181"/>
      <c r="E22" s="181"/>
      <c r="F22" s="462"/>
      <c r="G22" s="180"/>
      <c r="H22" s="219"/>
      <c r="I22" s="181"/>
      <c r="J22" s="181"/>
      <c r="K22" s="180"/>
      <c r="L22" s="462"/>
      <c r="M22" s="180"/>
      <c r="N22" s="180"/>
      <c r="O22" s="180"/>
    </row>
    <row r="23" spans="1:15" ht="15.75">
      <c r="A23" s="460" t="s">
        <v>252</v>
      </c>
      <c r="B23" s="508">
        <v>0</v>
      </c>
      <c r="C23" s="181"/>
      <c r="D23" s="181"/>
      <c r="E23" s="181"/>
      <c r="F23" s="462"/>
      <c r="G23" s="180"/>
      <c r="H23" s="219"/>
      <c r="I23" s="181"/>
      <c r="J23" s="181"/>
      <c r="K23" s="180"/>
      <c r="L23" s="462"/>
      <c r="M23" s="180"/>
      <c r="N23" s="180"/>
      <c r="O23" s="180"/>
    </row>
    <row r="24" spans="1:15" ht="15.75">
      <c r="A24" s="460" t="s">
        <v>253</v>
      </c>
      <c r="B24" s="508">
        <v>0</v>
      </c>
      <c r="C24" s="181"/>
      <c r="D24" s="181"/>
      <c r="E24" s="181"/>
      <c r="F24" s="462"/>
      <c r="G24" s="180"/>
      <c r="H24" s="219"/>
      <c r="I24" s="181"/>
      <c r="J24" s="181"/>
      <c r="K24" s="180"/>
      <c r="L24" s="462"/>
      <c r="M24" s="180"/>
      <c r="N24" s="180"/>
      <c r="O24" s="180"/>
    </row>
    <row r="25" spans="1:15" ht="15.6" customHeight="1">
      <c r="A25" s="460" t="s">
        <v>254</v>
      </c>
      <c r="B25" s="508">
        <v>0</v>
      </c>
      <c r="C25" s="181"/>
      <c r="D25" s="181"/>
      <c r="E25" s="181"/>
      <c r="F25" s="462"/>
      <c r="G25" s="180"/>
      <c r="H25" s="219"/>
      <c r="I25" s="181"/>
      <c r="J25" s="181"/>
      <c r="K25" s="180"/>
      <c r="L25" s="462"/>
      <c r="M25" s="180"/>
      <c r="N25" s="180"/>
      <c r="O25" s="180"/>
    </row>
    <row r="26" spans="1:15" ht="15.6" customHeight="1">
      <c r="A26" s="460" t="s">
        <v>255</v>
      </c>
      <c r="B26" s="508">
        <v>1000</v>
      </c>
      <c r="C26" s="181"/>
      <c r="D26" s="181"/>
      <c r="E26" s="181"/>
      <c r="F26" s="462">
        <v>1000</v>
      </c>
      <c r="G26" s="180"/>
      <c r="H26" s="219"/>
      <c r="I26" s="181"/>
      <c r="J26" s="181"/>
      <c r="K26" s="180"/>
      <c r="L26" s="462"/>
      <c r="M26" s="180"/>
      <c r="N26" s="180"/>
      <c r="O26" s="180"/>
    </row>
    <row r="27" spans="1:15" ht="15.6" customHeight="1">
      <c r="A27" s="460" t="s">
        <v>256</v>
      </c>
      <c r="B27" s="508">
        <v>0</v>
      </c>
      <c r="C27" s="181"/>
      <c r="D27" s="181"/>
      <c r="E27" s="181"/>
      <c r="F27" s="462"/>
      <c r="G27" s="180"/>
      <c r="H27" s="219"/>
      <c r="I27" s="181"/>
      <c r="J27" s="181"/>
      <c r="K27" s="180"/>
      <c r="L27" s="462"/>
      <c r="M27" s="180"/>
      <c r="N27" s="180"/>
      <c r="O27" s="180"/>
    </row>
    <row r="28" spans="1:15" ht="15.6" customHeight="1">
      <c r="A28" s="460" t="s">
        <v>257</v>
      </c>
      <c r="B28" s="508">
        <v>0</v>
      </c>
      <c r="C28" s="181"/>
      <c r="D28" s="181"/>
      <c r="E28" s="181"/>
      <c r="F28" s="462"/>
      <c r="G28" s="180"/>
      <c r="H28" s="219"/>
      <c r="I28" s="181"/>
      <c r="J28" s="181"/>
      <c r="K28" s="180"/>
      <c r="L28" s="462"/>
      <c r="M28" s="180"/>
      <c r="N28" s="180"/>
      <c r="O28" s="180"/>
    </row>
    <row r="29" spans="1:15" ht="15.6" customHeight="1">
      <c r="A29" s="460" t="s">
        <v>258</v>
      </c>
      <c r="B29" s="508">
        <v>0</v>
      </c>
      <c r="C29" s="181"/>
      <c r="D29" s="181"/>
      <c r="E29" s="181"/>
      <c r="F29" s="462"/>
      <c r="G29" s="180"/>
      <c r="H29" s="219"/>
      <c r="I29" s="181"/>
      <c r="J29" s="181"/>
      <c r="K29" s="180"/>
      <c r="L29" s="462"/>
      <c r="M29" s="180"/>
      <c r="N29" s="180"/>
      <c r="O29" s="180"/>
    </row>
    <row r="30" spans="1:15" ht="15.6" customHeight="1">
      <c r="A30" s="460" t="s">
        <v>259</v>
      </c>
      <c r="B30" s="508">
        <v>0</v>
      </c>
      <c r="C30" s="181"/>
      <c r="D30" s="181"/>
      <c r="E30" s="181"/>
      <c r="F30" s="462"/>
      <c r="G30" s="180"/>
      <c r="H30" s="219"/>
      <c r="I30" s="181"/>
      <c r="J30" s="181"/>
      <c r="K30" s="180"/>
      <c r="L30" s="462"/>
      <c r="M30" s="180"/>
      <c r="N30" s="180"/>
      <c r="O30" s="180"/>
    </row>
    <row r="31" spans="1:15" ht="15.6" customHeight="1">
      <c r="A31" s="460" t="s">
        <v>260</v>
      </c>
      <c r="B31" s="508">
        <v>0</v>
      </c>
      <c r="C31" s="181"/>
      <c r="D31" s="181"/>
      <c r="E31" s="181"/>
      <c r="F31" s="462"/>
      <c r="G31" s="180"/>
      <c r="H31" s="219"/>
      <c r="I31" s="181"/>
      <c r="J31" s="181"/>
      <c r="K31" s="180"/>
      <c r="L31" s="509"/>
      <c r="M31" s="510"/>
      <c r="N31" s="510"/>
      <c r="O31" s="510"/>
    </row>
    <row r="32" spans="1:15" ht="15.6" customHeight="1">
      <c r="A32" s="460" t="s">
        <v>261</v>
      </c>
      <c r="B32" s="508">
        <v>0</v>
      </c>
      <c r="C32" s="181"/>
      <c r="D32" s="181"/>
      <c r="E32" s="181"/>
      <c r="F32" s="462"/>
      <c r="G32" s="180"/>
      <c r="H32" s="219"/>
      <c r="I32" s="181"/>
      <c r="J32" s="181"/>
      <c r="K32" s="180"/>
      <c r="L32" s="462"/>
      <c r="M32" s="180"/>
      <c r="N32" s="180"/>
      <c r="O32" s="180"/>
    </row>
    <row r="33" spans="1:15" ht="17.45" customHeight="1">
      <c r="A33" s="460" t="s">
        <v>262</v>
      </c>
      <c r="B33" s="508">
        <v>0</v>
      </c>
      <c r="C33" s="181"/>
      <c r="D33" s="181"/>
      <c r="E33" s="181"/>
      <c r="F33" s="462"/>
      <c r="G33" s="180"/>
      <c r="H33" s="219"/>
      <c r="I33" s="181"/>
      <c r="J33" s="181"/>
      <c r="K33" s="180"/>
      <c r="L33" s="462"/>
      <c r="M33" s="180"/>
      <c r="N33" s="180"/>
      <c r="O33" s="180"/>
    </row>
    <row r="34" spans="1:15" ht="15.75">
      <c r="A34" s="460" t="s">
        <v>263</v>
      </c>
      <c r="B34" s="508">
        <v>0</v>
      </c>
      <c r="C34" s="181"/>
      <c r="D34" s="181"/>
      <c r="E34" s="181"/>
      <c r="F34" s="462"/>
      <c r="G34" s="180"/>
      <c r="H34" s="219"/>
      <c r="I34" s="181"/>
      <c r="J34" s="181"/>
      <c r="K34" s="180"/>
      <c r="L34" s="462"/>
      <c r="M34" s="180"/>
      <c r="N34" s="180"/>
      <c r="O34" s="180"/>
    </row>
    <row r="35" spans="1:15" ht="16.899999999999999" customHeight="1">
      <c r="A35" s="460" t="s">
        <v>264</v>
      </c>
      <c r="B35" s="508">
        <v>0</v>
      </c>
      <c r="C35" s="181"/>
      <c r="D35" s="181"/>
      <c r="E35" s="181"/>
      <c r="F35" s="462"/>
      <c r="G35" s="180"/>
      <c r="H35" s="219"/>
      <c r="I35" s="181"/>
      <c r="J35" s="181"/>
      <c r="K35" s="180"/>
      <c r="L35" s="462"/>
      <c r="M35" s="180"/>
      <c r="N35" s="180"/>
      <c r="O35" s="180"/>
    </row>
    <row r="36" spans="1:15" s="469" customFormat="1" ht="15.6" customHeight="1">
      <c r="A36" s="463" t="s">
        <v>265</v>
      </c>
      <c r="B36" s="508">
        <v>0</v>
      </c>
      <c r="C36" s="511"/>
      <c r="D36" s="511"/>
      <c r="E36" s="511"/>
      <c r="F36" s="467"/>
      <c r="G36" s="365"/>
      <c r="H36" s="219"/>
      <c r="I36" s="511"/>
      <c r="J36" s="511"/>
      <c r="K36" s="466">
        <f t="shared" ref="K36" si="0">ROUND(((B36+H36)*4)+I36*9.4,2)</f>
        <v>0</v>
      </c>
      <c r="L36" s="467"/>
      <c r="M36" s="365"/>
      <c r="N36" s="365"/>
      <c r="O36" s="365"/>
    </row>
    <row r="37" spans="1:15" ht="15.6" customHeight="1">
      <c r="A37" s="460" t="s">
        <v>266</v>
      </c>
      <c r="B37" s="508">
        <v>3000</v>
      </c>
      <c r="C37" s="181"/>
      <c r="D37" s="181"/>
      <c r="E37" s="181"/>
      <c r="F37" s="462">
        <v>3000</v>
      </c>
      <c r="G37" s="180"/>
      <c r="H37" s="219"/>
      <c r="I37" s="181">
        <v>2000</v>
      </c>
      <c r="J37" s="181"/>
      <c r="K37" s="365"/>
      <c r="L37" s="462"/>
      <c r="M37" s="180"/>
      <c r="N37" s="180"/>
      <c r="O37" s="180"/>
    </row>
    <row r="38" spans="1:15" ht="15.75">
      <c r="A38" s="460" t="s">
        <v>267</v>
      </c>
      <c r="B38" s="508">
        <v>0</v>
      </c>
      <c r="C38" s="181"/>
      <c r="D38" s="181"/>
      <c r="E38" s="181"/>
      <c r="F38" s="462"/>
      <c r="G38" s="180"/>
      <c r="H38" s="219"/>
      <c r="I38" s="181"/>
      <c r="J38" s="181"/>
      <c r="K38" s="180"/>
      <c r="L38" s="462"/>
      <c r="M38" s="180"/>
      <c r="N38" s="180"/>
      <c r="O38" s="180"/>
    </row>
    <row r="39" spans="1:15" ht="15.6" customHeight="1">
      <c r="A39" s="460" t="s">
        <v>268</v>
      </c>
      <c r="B39" s="508">
        <v>6000</v>
      </c>
      <c r="C39" s="181"/>
      <c r="D39" s="181"/>
      <c r="E39" s="181"/>
      <c r="F39" s="462">
        <v>6000</v>
      </c>
      <c r="G39" s="180"/>
      <c r="H39" s="219">
        <v>600</v>
      </c>
      <c r="I39" s="181">
        <v>2500</v>
      </c>
      <c r="J39" s="181"/>
      <c r="K39" s="180"/>
      <c r="L39" s="462"/>
      <c r="M39" s="180"/>
      <c r="N39" s="180"/>
      <c r="O39" s="180"/>
    </row>
    <row r="40" spans="1:15" ht="15.6" customHeight="1">
      <c r="A40" s="460" t="s">
        <v>269</v>
      </c>
      <c r="B40" s="508">
        <v>0</v>
      </c>
      <c r="C40" s="181"/>
      <c r="D40" s="181"/>
      <c r="E40" s="181"/>
      <c r="F40" s="462"/>
      <c r="G40" s="180"/>
      <c r="H40" s="219"/>
      <c r="I40" s="181"/>
      <c r="J40" s="181"/>
      <c r="K40" s="180"/>
      <c r="L40" s="462"/>
      <c r="M40" s="180"/>
      <c r="N40" s="180"/>
      <c r="O40" s="180"/>
    </row>
    <row r="41" spans="1:15" ht="15.6" customHeight="1">
      <c r="A41" s="460" t="s">
        <v>270</v>
      </c>
      <c r="B41" s="508">
        <v>16825</v>
      </c>
      <c r="C41" s="181">
        <v>9553</v>
      </c>
      <c r="D41" s="181">
        <v>272</v>
      </c>
      <c r="E41" s="181"/>
      <c r="F41" s="462">
        <v>7000</v>
      </c>
      <c r="G41" s="180"/>
      <c r="H41" s="219">
        <v>7520</v>
      </c>
      <c r="I41" s="181">
        <v>9000</v>
      </c>
      <c r="J41" s="181"/>
      <c r="K41" s="180"/>
      <c r="L41" s="462"/>
      <c r="M41" s="180"/>
      <c r="N41" s="180"/>
      <c r="O41" s="180"/>
    </row>
    <row r="42" spans="1:15" ht="15.6" customHeight="1">
      <c r="A42" s="460" t="s">
        <v>271</v>
      </c>
      <c r="B42" s="508">
        <v>2000</v>
      </c>
      <c r="C42" s="181"/>
      <c r="D42" s="181"/>
      <c r="E42" s="181"/>
      <c r="F42" s="462">
        <v>2000</v>
      </c>
      <c r="G42" s="180"/>
      <c r="H42" s="219"/>
      <c r="I42" s="181"/>
      <c r="J42" s="181"/>
      <c r="K42" s="180"/>
      <c r="L42" s="462"/>
      <c r="M42" s="180"/>
      <c r="N42" s="180"/>
      <c r="O42" s="180"/>
    </row>
    <row r="43" spans="1:15" ht="15.6" customHeight="1">
      <c r="A43" s="460" t="s">
        <v>272</v>
      </c>
      <c r="B43" s="508">
        <v>0</v>
      </c>
      <c r="C43" s="181"/>
      <c r="D43" s="181"/>
      <c r="E43" s="181"/>
      <c r="F43" s="462"/>
      <c r="G43" s="180"/>
      <c r="H43" s="219"/>
      <c r="I43" s="181"/>
      <c r="J43" s="181"/>
      <c r="K43" s="180"/>
      <c r="L43" s="462"/>
      <c r="M43" s="180"/>
      <c r="N43" s="180"/>
      <c r="O43" s="180"/>
    </row>
    <row r="44" spans="1:15" ht="15" customHeight="1">
      <c r="A44" s="460" t="s">
        <v>273</v>
      </c>
      <c r="B44" s="508">
        <v>0</v>
      </c>
      <c r="C44" s="181"/>
      <c r="D44" s="181"/>
      <c r="E44" s="181"/>
      <c r="F44" s="462"/>
      <c r="G44" s="180"/>
      <c r="H44" s="219"/>
      <c r="I44" s="181"/>
      <c r="J44" s="181"/>
      <c r="K44" s="180"/>
      <c r="L44" s="509"/>
      <c r="M44" s="180"/>
      <c r="N44" s="510"/>
      <c r="O44" s="510"/>
    </row>
    <row r="45" spans="1:15" ht="30.6" customHeight="1">
      <c r="A45" s="470" t="s">
        <v>274</v>
      </c>
      <c r="B45" s="508">
        <v>0</v>
      </c>
      <c r="C45" s="181"/>
      <c r="D45" s="181"/>
      <c r="E45" s="181"/>
      <c r="F45" s="462"/>
      <c r="G45" s="180"/>
      <c r="H45" s="219"/>
      <c r="I45" s="181"/>
      <c r="J45" s="181"/>
      <c r="K45" s="180"/>
      <c r="L45" s="509"/>
      <c r="M45" s="180"/>
      <c r="N45" s="510"/>
      <c r="O45" s="510"/>
    </row>
    <row r="46" spans="1:15" ht="15.6" customHeight="1">
      <c r="A46" s="460" t="s">
        <v>275</v>
      </c>
      <c r="B46" s="508">
        <v>0</v>
      </c>
      <c r="C46" s="181"/>
      <c r="D46" s="181"/>
      <c r="E46" s="181"/>
      <c r="F46" s="462"/>
      <c r="G46" s="180"/>
      <c r="H46" s="219"/>
      <c r="I46" s="181"/>
      <c r="J46" s="181"/>
      <c r="K46" s="180"/>
      <c r="L46" s="462"/>
      <c r="M46" s="180"/>
      <c r="N46" s="180"/>
      <c r="O46" s="180"/>
    </row>
    <row r="47" spans="1:15" ht="15.6" customHeight="1">
      <c r="A47" s="460" t="s">
        <v>276</v>
      </c>
      <c r="B47" s="508">
        <v>0</v>
      </c>
      <c r="C47" s="181"/>
      <c r="D47" s="181"/>
      <c r="E47" s="181"/>
      <c r="F47" s="462"/>
      <c r="G47" s="180"/>
      <c r="H47" s="219"/>
      <c r="I47" s="181"/>
      <c r="J47" s="181"/>
      <c r="K47" s="180"/>
      <c r="L47" s="462"/>
      <c r="M47" s="180"/>
      <c r="N47" s="180"/>
      <c r="O47" s="180"/>
    </row>
    <row r="48" spans="1:15" s="472" customFormat="1" ht="15.75">
      <c r="A48" s="460" t="s">
        <v>277</v>
      </c>
      <c r="B48" s="508">
        <v>0</v>
      </c>
      <c r="C48" s="181"/>
      <c r="D48" s="181"/>
      <c r="E48" s="181"/>
      <c r="F48" s="462"/>
      <c r="G48" s="180"/>
      <c r="H48" s="219"/>
      <c r="I48" s="181"/>
      <c r="J48" s="181"/>
      <c r="K48" s="180"/>
      <c r="L48" s="462"/>
      <c r="M48" s="180"/>
      <c r="N48" s="180"/>
      <c r="O48" s="180"/>
    </row>
    <row r="49" spans="1:15" ht="15.75">
      <c r="A49" s="460" t="s">
        <v>278</v>
      </c>
      <c r="B49" s="508">
        <v>0</v>
      </c>
      <c r="C49" s="181"/>
      <c r="D49" s="181"/>
      <c r="E49" s="181"/>
      <c r="F49" s="462"/>
      <c r="G49" s="180"/>
      <c r="H49" s="219"/>
      <c r="I49" s="181"/>
      <c r="J49" s="181"/>
      <c r="K49" s="180"/>
      <c r="L49" s="462"/>
      <c r="M49" s="180"/>
      <c r="N49" s="180"/>
      <c r="O49" s="180"/>
    </row>
    <row r="50" spans="1:15" ht="15.75">
      <c r="A50" s="460" t="s">
        <v>279</v>
      </c>
      <c r="B50" s="508">
        <v>0</v>
      </c>
      <c r="C50" s="181"/>
      <c r="D50" s="181"/>
      <c r="E50" s="181"/>
      <c r="F50" s="462"/>
      <c r="G50" s="180"/>
      <c r="H50" s="219"/>
      <c r="I50" s="181"/>
      <c r="J50" s="181"/>
      <c r="K50" s="180"/>
      <c r="L50" s="462"/>
      <c r="M50" s="180"/>
      <c r="N50" s="180"/>
      <c r="O50" s="180"/>
    </row>
    <row r="51" spans="1:15" ht="17.45" customHeight="1">
      <c r="A51" s="460" t="s">
        <v>280</v>
      </c>
      <c r="B51" s="508">
        <v>0</v>
      </c>
      <c r="C51" s="181"/>
      <c r="D51" s="181"/>
      <c r="E51" s="181"/>
      <c r="F51" s="462"/>
      <c r="G51" s="180"/>
      <c r="H51" s="219"/>
      <c r="I51" s="181"/>
      <c r="J51" s="181"/>
      <c r="K51" s="180"/>
      <c r="L51" s="462"/>
      <c r="M51" s="180"/>
      <c r="N51" s="180"/>
      <c r="O51" s="180"/>
    </row>
    <row r="52" spans="1:15" s="469" customFormat="1" ht="15" customHeight="1">
      <c r="A52" s="463" t="s">
        <v>281</v>
      </c>
      <c r="B52" s="508">
        <v>3000</v>
      </c>
      <c r="C52" s="511"/>
      <c r="D52" s="511"/>
      <c r="E52" s="511"/>
      <c r="F52" s="467">
        <v>3000</v>
      </c>
      <c r="G52" s="365"/>
      <c r="H52" s="219"/>
      <c r="I52" s="511">
        <v>1000</v>
      </c>
      <c r="J52" s="511"/>
      <c r="K52" s="466">
        <f t="shared" ref="K52:K55" si="1">ROUND(((B52+H52)*4)+I52*9.4,2)</f>
        <v>21400</v>
      </c>
      <c r="L52" s="467"/>
      <c r="M52" s="365"/>
      <c r="N52" s="365"/>
      <c r="O52" s="365"/>
    </row>
    <row r="53" spans="1:15" s="469" customFormat="1" ht="15.75">
      <c r="A53" s="463" t="s">
        <v>282</v>
      </c>
      <c r="B53" s="508">
        <v>0</v>
      </c>
      <c r="C53" s="365"/>
      <c r="D53" s="365"/>
      <c r="E53" s="365"/>
      <c r="F53" s="467"/>
      <c r="G53" s="365"/>
      <c r="H53" s="218"/>
      <c r="I53" s="365"/>
      <c r="J53" s="365"/>
      <c r="K53" s="466">
        <f t="shared" si="1"/>
        <v>0</v>
      </c>
      <c r="L53" s="467"/>
      <c r="M53" s="365"/>
      <c r="N53" s="365"/>
      <c r="O53" s="365"/>
    </row>
    <row r="54" spans="1:15" s="469" customFormat="1" ht="15.75">
      <c r="A54" s="463" t="s">
        <v>283</v>
      </c>
      <c r="B54" s="508">
        <v>0</v>
      </c>
      <c r="C54" s="365"/>
      <c r="D54" s="365"/>
      <c r="E54" s="365"/>
      <c r="F54" s="467"/>
      <c r="G54" s="365"/>
      <c r="H54" s="218"/>
      <c r="I54" s="365"/>
      <c r="J54" s="365"/>
      <c r="K54" s="466">
        <f t="shared" si="1"/>
        <v>0</v>
      </c>
      <c r="L54" s="467"/>
      <c r="M54" s="365"/>
      <c r="N54" s="365"/>
      <c r="O54" s="365"/>
    </row>
    <row r="55" spans="1:15" s="469" customFormat="1" ht="15.75">
      <c r="A55" s="463" t="s">
        <v>284</v>
      </c>
      <c r="B55" s="508">
        <v>0</v>
      </c>
      <c r="C55" s="365"/>
      <c r="D55" s="365"/>
      <c r="E55" s="365"/>
      <c r="F55" s="467"/>
      <c r="G55" s="365"/>
      <c r="H55" s="218"/>
      <c r="I55" s="365"/>
      <c r="J55" s="365"/>
      <c r="K55" s="466">
        <f t="shared" si="1"/>
        <v>0</v>
      </c>
      <c r="L55" s="467"/>
      <c r="M55" s="365"/>
      <c r="N55" s="365"/>
      <c r="O55" s="365"/>
    </row>
    <row r="56" spans="1:15" ht="15.75">
      <c r="A56" s="460" t="s">
        <v>285</v>
      </c>
      <c r="B56" s="508">
        <v>0</v>
      </c>
      <c r="C56" s="180"/>
      <c r="D56" s="180"/>
      <c r="E56" s="180"/>
      <c r="F56" s="462"/>
      <c r="G56" s="180"/>
      <c r="H56" s="218"/>
      <c r="I56" s="180"/>
      <c r="J56" s="180"/>
      <c r="K56" s="180"/>
      <c r="L56" s="462"/>
      <c r="M56" s="180"/>
      <c r="N56" s="180"/>
      <c r="O56" s="180"/>
    </row>
    <row r="57" spans="1:15" ht="15.75">
      <c r="A57" s="460" t="s">
        <v>286</v>
      </c>
      <c r="B57" s="508">
        <v>0</v>
      </c>
      <c r="C57" s="180"/>
      <c r="D57" s="180"/>
      <c r="E57" s="180"/>
      <c r="F57" s="462"/>
      <c r="G57" s="180"/>
      <c r="H57" s="218"/>
      <c r="I57" s="180"/>
      <c r="J57" s="180"/>
      <c r="K57" s="180"/>
      <c r="L57" s="462"/>
      <c r="M57" s="180"/>
      <c r="N57" s="180"/>
      <c r="O57" s="180"/>
    </row>
    <row r="58" spans="1:15" ht="15.75">
      <c r="A58" s="460" t="s">
        <v>287</v>
      </c>
      <c r="B58" s="508">
        <v>30659</v>
      </c>
      <c r="C58" s="180">
        <v>2949</v>
      </c>
      <c r="D58" s="180">
        <v>15829</v>
      </c>
      <c r="E58" s="180">
        <v>2929</v>
      </c>
      <c r="F58" s="462">
        <v>11881</v>
      </c>
      <c r="G58" s="180">
        <v>9157</v>
      </c>
      <c r="H58" s="218">
        <v>10834</v>
      </c>
      <c r="I58" s="180">
        <v>18695</v>
      </c>
      <c r="J58" s="180"/>
      <c r="K58" s="180"/>
      <c r="L58" s="462"/>
      <c r="M58" s="180"/>
      <c r="N58" s="180"/>
      <c r="O58" s="180"/>
    </row>
    <row r="59" spans="1:15" ht="16.149999999999999" customHeight="1">
      <c r="A59" s="460" t="s">
        <v>288</v>
      </c>
      <c r="B59" s="508">
        <v>0</v>
      </c>
      <c r="C59" s="180"/>
      <c r="D59" s="180"/>
      <c r="E59" s="180"/>
      <c r="F59" s="462"/>
      <c r="G59" s="180"/>
      <c r="H59" s="218"/>
      <c r="I59" s="180"/>
      <c r="J59" s="180"/>
      <c r="K59" s="180"/>
      <c r="L59" s="462"/>
      <c r="M59" s="180"/>
      <c r="N59" s="180"/>
      <c r="O59" s="180"/>
    </row>
    <row r="60" spans="1:15" ht="15.75">
      <c r="A60" s="460" t="s">
        <v>289</v>
      </c>
      <c r="B60" s="508">
        <v>0</v>
      </c>
      <c r="C60" s="180"/>
      <c r="D60" s="180"/>
      <c r="E60" s="180"/>
      <c r="F60" s="462"/>
      <c r="G60" s="180"/>
      <c r="H60" s="218"/>
      <c r="I60" s="180"/>
      <c r="J60" s="180"/>
      <c r="K60" s="180"/>
      <c r="L60" s="462"/>
      <c r="M60" s="180"/>
      <c r="N60" s="180"/>
      <c r="O60" s="180"/>
    </row>
    <row r="61" spans="1:15" ht="15.6" customHeight="1">
      <c r="A61" s="460" t="s">
        <v>290</v>
      </c>
      <c r="B61" s="508">
        <v>1000</v>
      </c>
      <c r="C61" s="180"/>
      <c r="D61" s="180"/>
      <c r="E61" s="180"/>
      <c r="F61" s="462">
        <v>1000</v>
      </c>
      <c r="G61" s="180"/>
      <c r="H61" s="218"/>
      <c r="I61" s="180">
        <v>1000</v>
      </c>
      <c r="J61" s="180"/>
      <c r="K61" s="180"/>
      <c r="L61" s="462"/>
      <c r="M61" s="180"/>
      <c r="N61" s="180"/>
      <c r="O61" s="180"/>
    </row>
    <row r="62" spans="1:15" ht="31.5" customHeight="1">
      <c r="A62" s="460" t="s">
        <v>291</v>
      </c>
      <c r="B62" s="508">
        <v>0</v>
      </c>
      <c r="C62" s="180"/>
      <c r="D62" s="180"/>
      <c r="E62" s="180"/>
      <c r="F62" s="462"/>
      <c r="G62" s="180"/>
      <c r="H62" s="218"/>
      <c r="I62" s="180"/>
      <c r="J62" s="180"/>
      <c r="K62" s="180"/>
      <c r="L62" s="462"/>
      <c r="M62" s="180"/>
      <c r="N62" s="180"/>
      <c r="O62" s="180"/>
    </row>
    <row r="63" spans="1:15" ht="15.75">
      <c r="A63" s="460" t="s">
        <v>292</v>
      </c>
      <c r="B63" s="508">
        <v>2000</v>
      </c>
      <c r="C63" s="180"/>
      <c r="D63" s="180"/>
      <c r="E63" s="180"/>
      <c r="F63" s="462">
        <v>2000</v>
      </c>
      <c r="G63" s="180"/>
      <c r="H63" s="218"/>
      <c r="I63" s="180">
        <v>2000</v>
      </c>
      <c r="J63" s="180"/>
      <c r="K63" s="180"/>
      <c r="L63" s="462"/>
      <c r="M63" s="180"/>
      <c r="N63" s="180"/>
      <c r="O63" s="180"/>
    </row>
    <row r="64" spans="1:15" ht="15.6" customHeight="1">
      <c r="A64" s="460" t="s">
        <v>293</v>
      </c>
      <c r="B64" s="508">
        <v>5000</v>
      </c>
      <c r="C64" s="180"/>
      <c r="D64" s="365"/>
      <c r="E64" s="365"/>
      <c r="F64" s="462">
        <v>5000</v>
      </c>
      <c r="G64" s="180"/>
      <c r="H64" s="218">
        <v>1000</v>
      </c>
      <c r="I64" s="365">
        <v>4000</v>
      </c>
      <c r="J64" s="365"/>
      <c r="K64" s="180"/>
      <c r="L64" s="462"/>
      <c r="M64" s="180"/>
      <c r="N64" s="180"/>
      <c r="O64" s="180"/>
    </row>
    <row r="65" spans="1:15" ht="15.75">
      <c r="A65" s="460" t="s">
        <v>294</v>
      </c>
      <c r="B65" s="508">
        <v>0</v>
      </c>
      <c r="C65" s="180"/>
      <c r="D65" s="180"/>
      <c r="E65" s="180"/>
      <c r="F65" s="462"/>
      <c r="G65" s="180"/>
      <c r="H65" s="218"/>
      <c r="I65" s="180"/>
      <c r="J65" s="180"/>
      <c r="K65" s="180"/>
      <c r="L65" s="462"/>
      <c r="M65" s="180"/>
      <c r="N65" s="180"/>
      <c r="O65" s="180"/>
    </row>
    <row r="66" spans="1:15" ht="15.75">
      <c r="A66" s="460" t="s">
        <v>295</v>
      </c>
      <c r="B66" s="508">
        <v>2500</v>
      </c>
      <c r="C66" s="180"/>
      <c r="D66" s="180"/>
      <c r="E66" s="180"/>
      <c r="F66" s="462">
        <v>2500</v>
      </c>
      <c r="G66" s="180">
        <v>700</v>
      </c>
      <c r="H66" s="218"/>
      <c r="I66" s="180"/>
      <c r="J66" s="180"/>
      <c r="K66" s="180"/>
      <c r="L66" s="462"/>
      <c r="M66" s="180"/>
      <c r="N66" s="180"/>
      <c r="O66" s="180"/>
    </row>
    <row r="67" spans="1:15" ht="19.5" customHeight="1">
      <c r="A67" s="460" t="s">
        <v>296</v>
      </c>
      <c r="B67" s="508"/>
      <c r="C67" s="180"/>
      <c r="D67" s="180"/>
      <c r="E67" s="180"/>
      <c r="F67" s="462"/>
      <c r="G67" s="180"/>
      <c r="H67" s="218"/>
      <c r="I67" s="180"/>
      <c r="J67" s="180"/>
      <c r="K67" s="180"/>
      <c r="L67" s="462"/>
      <c r="M67" s="180"/>
      <c r="N67" s="180"/>
      <c r="O67" s="180"/>
    </row>
    <row r="68" spans="1:15" s="469" customFormat="1" ht="15.75">
      <c r="A68" s="463" t="s">
        <v>297</v>
      </c>
      <c r="B68" s="508">
        <v>6000</v>
      </c>
      <c r="C68" s="365"/>
      <c r="D68" s="365"/>
      <c r="E68" s="365"/>
      <c r="F68" s="467">
        <v>6000</v>
      </c>
      <c r="G68" s="365"/>
      <c r="H68" s="218"/>
      <c r="I68" s="365">
        <v>18000</v>
      </c>
      <c r="J68" s="365"/>
      <c r="K68" s="466">
        <f t="shared" ref="K68" si="2">ROUND(((B68+H68)*4)+I68*9.4,2)</f>
        <v>193200</v>
      </c>
      <c r="L68" s="467"/>
      <c r="M68" s="365"/>
      <c r="N68" s="365"/>
      <c r="O68" s="365"/>
    </row>
    <row r="69" spans="1:15" ht="15.75">
      <c r="A69" s="460" t="s">
        <v>298</v>
      </c>
      <c r="B69" s="508">
        <v>24000</v>
      </c>
      <c r="C69" s="180"/>
      <c r="D69" s="180"/>
      <c r="E69" s="180"/>
      <c r="F69" s="462">
        <v>24000</v>
      </c>
      <c r="G69" s="180"/>
      <c r="H69" s="218">
        <v>4000</v>
      </c>
      <c r="I69" s="180">
        <v>6800</v>
      </c>
      <c r="J69" s="180"/>
      <c r="K69" s="180"/>
      <c r="L69" s="462"/>
      <c r="M69" s="180"/>
      <c r="N69" s="180"/>
      <c r="O69" s="180"/>
    </row>
    <row r="70" spans="1:15" ht="16.5" thickBot="1">
      <c r="A70" s="473" t="s">
        <v>299</v>
      </c>
      <c r="B70" s="457">
        <v>2000</v>
      </c>
      <c r="C70" s="512"/>
      <c r="D70" s="512"/>
      <c r="E70" s="512"/>
      <c r="F70" s="513">
        <v>2000</v>
      </c>
      <c r="G70" s="512"/>
      <c r="H70" s="514"/>
      <c r="I70" s="512"/>
      <c r="J70" s="512"/>
      <c r="K70" s="512"/>
      <c r="L70" s="513"/>
      <c r="M70" s="512"/>
      <c r="N70" s="512"/>
      <c r="O70" s="512"/>
    </row>
    <row r="71" spans="1:15" ht="16.5" thickBot="1">
      <c r="A71" s="515" t="s">
        <v>50</v>
      </c>
      <c r="B71" s="516">
        <f t="shared" ref="B71:O71" si="3">SUM(B7:B70)</f>
        <v>129984</v>
      </c>
      <c r="C71" s="517">
        <f t="shared" si="3"/>
        <v>12502</v>
      </c>
      <c r="D71" s="518">
        <f t="shared" si="3"/>
        <v>16101</v>
      </c>
      <c r="E71" s="518">
        <f t="shared" si="3"/>
        <v>2929</v>
      </c>
      <c r="F71" s="518">
        <f t="shared" si="3"/>
        <v>101381</v>
      </c>
      <c r="G71" s="518">
        <f t="shared" si="3"/>
        <v>9857</v>
      </c>
      <c r="H71" s="519">
        <f t="shared" si="3"/>
        <v>24554</v>
      </c>
      <c r="I71" s="518">
        <f t="shared" si="3"/>
        <v>78995</v>
      </c>
      <c r="J71" s="518">
        <f t="shared" si="3"/>
        <v>0</v>
      </c>
      <c r="K71" s="520">
        <f t="shared" si="3"/>
        <v>214600</v>
      </c>
      <c r="L71" s="518">
        <f t="shared" si="3"/>
        <v>0</v>
      </c>
      <c r="M71" s="518">
        <f t="shared" si="3"/>
        <v>0</v>
      </c>
      <c r="N71" s="518">
        <f t="shared" si="3"/>
        <v>0</v>
      </c>
      <c r="O71" s="521">
        <f t="shared" si="3"/>
        <v>0</v>
      </c>
    </row>
    <row r="72" spans="1:15" ht="15.75">
      <c r="B72" s="498"/>
      <c r="C72" s="498"/>
      <c r="D72" s="498"/>
      <c r="E72" s="498"/>
      <c r="F72" s="498"/>
      <c r="G72" s="498"/>
      <c r="H72" s="522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68" bottom="0" header="0.31496062992125984" footer="0.31496062992125984"/>
  <pageSetup paperSize="9" scale="3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3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4" style="472" customWidth="1"/>
    <col min="3" max="3" width="27.7109375" style="472" customWidth="1"/>
    <col min="4" max="4" width="19.140625" style="472" customWidth="1"/>
    <col min="5" max="5" width="12" style="472" customWidth="1"/>
    <col min="6" max="7" width="12.5703125" style="472" customWidth="1"/>
    <col min="8" max="8" width="17.42578125" style="4" customWidth="1"/>
    <col min="9" max="9" width="10.710937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0" width="8.85546875" style="4"/>
    <col min="241" max="241" width="34" style="4" customWidth="1"/>
    <col min="242" max="242" width="11.28515625" style="4" customWidth="1"/>
    <col min="243" max="243" width="11" style="4" customWidth="1"/>
    <col min="244" max="250" width="8.85546875" style="4"/>
    <col min="251" max="252" width="10.7109375" style="4" customWidth="1"/>
    <col min="253" max="253" width="8.85546875" style="4"/>
    <col min="254" max="254" width="11.5703125" style="4" customWidth="1"/>
    <col min="255" max="255" width="13.7109375" style="4" customWidth="1"/>
    <col min="256" max="259" width="9.28515625" style="4" customWidth="1"/>
    <col min="260" max="496" width="8.85546875" style="4"/>
    <col min="497" max="497" width="34" style="4" customWidth="1"/>
    <col min="498" max="498" width="11.28515625" style="4" customWidth="1"/>
    <col min="499" max="499" width="11" style="4" customWidth="1"/>
    <col min="500" max="506" width="8.85546875" style="4"/>
    <col min="507" max="508" width="10.7109375" style="4" customWidth="1"/>
    <col min="509" max="509" width="8.85546875" style="4"/>
    <col min="510" max="510" width="11.5703125" style="4" customWidth="1"/>
    <col min="511" max="511" width="13.7109375" style="4" customWidth="1"/>
    <col min="512" max="515" width="9.28515625" style="4" customWidth="1"/>
    <col min="516" max="752" width="8.85546875" style="4"/>
    <col min="753" max="753" width="34" style="4" customWidth="1"/>
    <col min="754" max="754" width="11.28515625" style="4" customWidth="1"/>
    <col min="755" max="755" width="11" style="4" customWidth="1"/>
    <col min="756" max="762" width="8.85546875" style="4"/>
    <col min="763" max="764" width="10.7109375" style="4" customWidth="1"/>
    <col min="765" max="765" width="8.85546875" style="4"/>
    <col min="766" max="766" width="11.5703125" style="4" customWidth="1"/>
    <col min="767" max="767" width="13.7109375" style="4" customWidth="1"/>
    <col min="768" max="771" width="9.28515625" style="4" customWidth="1"/>
    <col min="772" max="1008" width="8.85546875" style="4"/>
    <col min="1009" max="1009" width="34" style="4" customWidth="1"/>
    <col min="1010" max="1010" width="11.28515625" style="4" customWidth="1"/>
    <col min="1011" max="1011" width="11" style="4" customWidth="1"/>
    <col min="1012" max="1018" width="8.85546875" style="4"/>
    <col min="1019" max="1020" width="10.7109375" style="4" customWidth="1"/>
    <col min="1021" max="1021" width="8.85546875" style="4"/>
    <col min="1022" max="1022" width="11.5703125" style="4" customWidth="1"/>
    <col min="1023" max="1023" width="13.7109375" style="4" customWidth="1"/>
    <col min="1024" max="1027" width="9.28515625" style="4" customWidth="1"/>
    <col min="1028" max="1264" width="8.85546875" style="4"/>
    <col min="1265" max="1265" width="34" style="4" customWidth="1"/>
    <col min="1266" max="1266" width="11.28515625" style="4" customWidth="1"/>
    <col min="1267" max="1267" width="11" style="4" customWidth="1"/>
    <col min="1268" max="1274" width="8.85546875" style="4"/>
    <col min="1275" max="1276" width="10.7109375" style="4" customWidth="1"/>
    <col min="1277" max="1277" width="8.85546875" style="4"/>
    <col min="1278" max="1278" width="11.5703125" style="4" customWidth="1"/>
    <col min="1279" max="1279" width="13.7109375" style="4" customWidth="1"/>
    <col min="1280" max="1283" width="9.28515625" style="4" customWidth="1"/>
    <col min="1284" max="1520" width="8.85546875" style="4"/>
    <col min="1521" max="1521" width="34" style="4" customWidth="1"/>
    <col min="1522" max="1522" width="11.28515625" style="4" customWidth="1"/>
    <col min="1523" max="1523" width="11" style="4" customWidth="1"/>
    <col min="1524" max="1530" width="8.85546875" style="4"/>
    <col min="1531" max="1532" width="10.7109375" style="4" customWidth="1"/>
    <col min="1533" max="1533" width="8.85546875" style="4"/>
    <col min="1534" max="1534" width="11.5703125" style="4" customWidth="1"/>
    <col min="1535" max="1535" width="13.7109375" style="4" customWidth="1"/>
    <col min="1536" max="1539" width="9.28515625" style="4" customWidth="1"/>
    <col min="1540" max="1776" width="8.85546875" style="4"/>
    <col min="1777" max="1777" width="34" style="4" customWidth="1"/>
    <col min="1778" max="1778" width="11.28515625" style="4" customWidth="1"/>
    <col min="1779" max="1779" width="11" style="4" customWidth="1"/>
    <col min="1780" max="1786" width="8.85546875" style="4"/>
    <col min="1787" max="1788" width="10.7109375" style="4" customWidth="1"/>
    <col min="1789" max="1789" width="8.85546875" style="4"/>
    <col min="1790" max="1790" width="11.5703125" style="4" customWidth="1"/>
    <col min="1791" max="1791" width="13.7109375" style="4" customWidth="1"/>
    <col min="1792" max="1795" width="9.28515625" style="4" customWidth="1"/>
    <col min="1796" max="2032" width="8.85546875" style="4"/>
    <col min="2033" max="2033" width="34" style="4" customWidth="1"/>
    <col min="2034" max="2034" width="11.28515625" style="4" customWidth="1"/>
    <col min="2035" max="2035" width="11" style="4" customWidth="1"/>
    <col min="2036" max="2042" width="8.85546875" style="4"/>
    <col min="2043" max="2044" width="10.7109375" style="4" customWidth="1"/>
    <col min="2045" max="2045" width="8.85546875" style="4"/>
    <col min="2046" max="2046" width="11.5703125" style="4" customWidth="1"/>
    <col min="2047" max="2047" width="13.7109375" style="4" customWidth="1"/>
    <col min="2048" max="2051" width="9.28515625" style="4" customWidth="1"/>
    <col min="2052" max="2288" width="8.85546875" style="4"/>
    <col min="2289" max="2289" width="34" style="4" customWidth="1"/>
    <col min="2290" max="2290" width="11.28515625" style="4" customWidth="1"/>
    <col min="2291" max="2291" width="11" style="4" customWidth="1"/>
    <col min="2292" max="2298" width="8.85546875" style="4"/>
    <col min="2299" max="2300" width="10.7109375" style="4" customWidth="1"/>
    <col min="2301" max="2301" width="8.85546875" style="4"/>
    <col min="2302" max="2302" width="11.5703125" style="4" customWidth="1"/>
    <col min="2303" max="2303" width="13.7109375" style="4" customWidth="1"/>
    <col min="2304" max="2307" width="9.28515625" style="4" customWidth="1"/>
    <col min="2308" max="2544" width="8.85546875" style="4"/>
    <col min="2545" max="2545" width="34" style="4" customWidth="1"/>
    <col min="2546" max="2546" width="11.28515625" style="4" customWidth="1"/>
    <col min="2547" max="2547" width="11" style="4" customWidth="1"/>
    <col min="2548" max="2554" width="8.85546875" style="4"/>
    <col min="2555" max="2556" width="10.7109375" style="4" customWidth="1"/>
    <col min="2557" max="2557" width="8.85546875" style="4"/>
    <col min="2558" max="2558" width="11.5703125" style="4" customWidth="1"/>
    <col min="2559" max="2559" width="13.7109375" style="4" customWidth="1"/>
    <col min="2560" max="2563" width="9.28515625" style="4" customWidth="1"/>
    <col min="2564" max="2800" width="8.85546875" style="4"/>
    <col min="2801" max="2801" width="34" style="4" customWidth="1"/>
    <col min="2802" max="2802" width="11.28515625" style="4" customWidth="1"/>
    <col min="2803" max="2803" width="11" style="4" customWidth="1"/>
    <col min="2804" max="2810" width="8.85546875" style="4"/>
    <col min="2811" max="2812" width="10.7109375" style="4" customWidth="1"/>
    <col min="2813" max="2813" width="8.85546875" style="4"/>
    <col min="2814" max="2814" width="11.5703125" style="4" customWidth="1"/>
    <col min="2815" max="2815" width="13.7109375" style="4" customWidth="1"/>
    <col min="2816" max="2819" width="9.28515625" style="4" customWidth="1"/>
    <col min="2820" max="3056" width="8.85546875" style="4"/>
    <col min="3057" max="3057" width="34" style="4" customWidth="1"/>
    <col min="3058" max="3058" width="11.28515625" style="4" customWidth="1"/>
    <col min="3059" max="3059" width="11" style="4" customWidth="1"/>
    <col min="3060" max="3066" width="8.85546875" style="4"/>
    <col min="3067" max="3068" width="10.7109375" style="4" customWidth="1"/>
    <col min="3069" max="3069" width="8.85546875" style="4"/>
    <col min="3070" max="3070" width="11.5703125" style="4" customWidth="1"/>
    <col min="3071" max="3071" width="13.7109375" style="4" customWidth="1"/>
    <col min="3072" max="3075" width="9.28515625" style="4" customWidth="1"/>
    <col min="3076" max="3312" width="8.85546875" style="4"/>
    <col min="3313" max="3313" width="34" style="4" customWidth="1"/>
    <col min="3314" max="3314" width="11.28515625" style="4" customWidth="1"/>
    <col min="3315" max="3315" width="11" style="4" customWidth="1"/>
    <col min="3316" max="3322" width="8.85546875" style="4"/>
    <col min="3323" max="3324" width="10.7109375" style="4" customWidth="1"/>
    <col min="3325" max="3325" width="8.85546875" style="4"/>
    <col min="3326" max="3326" width="11.5703125" style="4" customWidth="1"/>
    <col min="3327" max="3327" width="13.7109375" style="4" customWidth="1"/>
    <col min="3328" max="3331" width="9.28515625" style="4" customWidth="1"/>
    <col min="3332" max="3568" width="8.85546875" style="4"/>
    <col min="3569" max="3569" width="34" style="4" customWidth="1"/>
    <col min="3570" max="3570" width="11.28515625" style="4" customWidth="1"/>
    <col min="3571" max="3571" width="11" style="4" customWidth="1"/>
    <col min="3572" max="3578" width="8.85546875" style="4"/>
    <col min="3579" max="3580" width="10.7109375" style="4" customWidth="1"/>
    <col min="3581" max="3581" width="8.85546875" style="4"/>
    <col min="3582" max="3582" width="11.5703125" style="4" customWidth="1"/>
    <col min="3583" max="3583" width="13.7109375" style="4" customWidth="1"/>
    <col min="3584" max="3587" width="9.28515625" style="4" customWidth="1"/>
    <col min="3588" max="3824" width="8.85546875" style="4"/>
    <col min="3825" max="3825" width="34" style="4" customWidth="1"/>
    <col min="3826" max="3826" width="11.28515625" style="4" customWidth="1"/>
    <col min="3827" max="3827" width="11" style="4" customWidth="1"/>
    <col min="3828" max="3834" width="8.85546875" style="4"/>
    <col min="3835" max="3836" width="10.7109375" style="4" customWidth="1"/>
    <col min="3837" max="3837" width="8.85546875" style="4"/>
    <col min="3838" max="3838" width="11.5703125" style="4" customWidth="1"/>
    <col min="3839" max="3839" width="13.7109375" style="4" customWidth="1"/>
    <col min="3840" max="3843" width="9.28515625" style="4" customWidth="1"/>
    <col min="3844" max="4080" width="8.85546875" style="4"/>
    <col min="4081" max="4081" width="34" style="4" customWidth="1"/>
    <col min="4082" max="4082" width="11.28515625" style="4" customWidth="1"/>
    <col min="4083" max="4083" width="11" style="4" customWidth="1"/>
    <col min="4084" max="4090" width="8.85546875" style="4"/>
    <col min="4091" max="4092" width="10.7109375" style="4" customWidth="1"/>
    <col min="4093" max="4093" width="8.85546875" style="4"/>
    <col min="4094" max="4094" width="11.5703125" style="4" customWidth="1"/>
    <col min="4095" max="4095" width="13.7109375" style="4" customWidth="1"/>
    <col min="4096" max="4099" width="9.28515625" style="4" customWidth="1"/>
    <col min="4100" max="4336" width="8.85546875" style="4"/>
    <col min="4337" max="4337" width="34" style="4" customWidth="1"/>
    <col min="4338" max="4338" width="11.28515625" style="4" customWidth="1"/>
    <col min="4339" max="4339" width="11" style="4" customWidth="1"/>
    <col min="4340" max="4346" width="8.85546875" style="4"/>
    <col min="4347" max="4348" width="10.7109375" style="4" customWidth="1"/>
    <col min="4349" max="4349" width="8.85546875" style="4"/>
    <col min="4350" max="4350" width="11.5703125" style="4" customWidth="1"/>
    <col min="4351" max="4351" width="13.7109375" style="4" customWidth="1"/>
    <col min="4352" max="4355" width="9.28515625" style="4" customWidth="1"/>
    <col min="4356" max="4592" width="8.85546875" style="4"/>
    <col min="4593" max="4593" width="34" style="4" customWidth="1"/>
    <col min="4594" max="4594" width="11.28515625" style="4" customWidth="1"/>
    <col min="4595" max="4595" width="11" style="4" customWidth="1"/>
    <col min="4596" max="4602" width="8.85546875" style="4"/>
    <col min="4603" max="4604" width="10.7109375" style="4" customWidth="1"/>
    <col min="4605" max="4605" width="8.85546875" style="4"/>
    <col min="4606" max="4606" width="11.5703125" style="4" customWidth="1"/>
    <col min="4607" max="4607" width="13.7109375" style="4" customWidth="1"/>
    <col min="4608" max="4611" width="9.28515625" style="4" customWidth="1"/>
    <col min="4612" max="4848" width="8.85546875" style="4"/>
    <col min="4849" max="4849" width="34" style="4" customWidth="1"/>
    <col min="4850" max="4850" width="11.28515625" style="4" customWidth="1"/>
    <col min="4851" max="4851" width="11" style="4" customWidth="1"/>
    <col min="4852" max="4858" width="8.85546875" style="4"/>
    <col min="4859" max="4860" width="10.7109375" style="4" customWidth="1"/>
    <col min="4861" max="4861" width="8.85546875" style="4"/>
    <col min="4862" max="4862" width="11.5703125" style="4" customWidth="1"/>
    <col min="4863" max="4863" width="13.7109375" style="4" customWidth="1"/>
    <col min="4864" max="4867" width="9.28515625" style="4" customWidth="1"/>
    <col min="4868" max="5104" width="8.85546875" style="4"/>
    <col min="5105" max="5105" width="34" style="4" customWidth="1"/>
    <col min="5106" max="5106" width="11.28515625" style="4" customWidth="1"/>
    <col min="5107" max="5107" width="11" style="4" customWidth="1"/>
    <col min="5108" max="5114" width="8.85546875" style="4"/>
    <col min="5115" max="5116" width="10.7109375" style="4" customWidth="1"/>
    <col min="5117" max="5117" width="8.85546875" style="4"/>
    <col min="5118" max="5118" width="11.5703125" style="4" customWidth="1"/>
    <col min="5119" max="5119" width="13.7109375" style="4" customWidth="1"/>
    <col min="5120" max="5123" width="9.28515625" style="4" customWidth="1"/>
    <col min="5124" max="5360" width="8.85546875" style="4"/>
    <col min="5361" max="5361" width="34" style="4" customWidth="1"/>
    <col min="5362" max="5362" width="11.28515625" style="4" customWidth="1"/>
    <col min="5363" max="5363" width="11" style="4" customWidth="1"/>
    <col min="5364" max="5370" width="8.85546875" style="4"/>
    <col min="5371" max="5372" width="10.7109375" style="4" customWidth="1"/>
    <col min="5373" max="5373" width="8.85546875" style="4"/>
    <col min="5374" max="5374" width="11.5703125" style="4" customWidth="1"/>
    <col min="5375" max="5375" width="13.7109375" style="4" customWidth="1"/>
    <col min="5376" max="5379" width="9.28515625" style="4" customWidth="1"/>
    <col min="5380" max="5616" width="8.85546875" style="4"/>
    <col min="5617" max="5617" width="34" style="4" customWidth="1"/>
    <col min="5618" max="5618" width="11.28515625" style="4" customWidth="1"/>
    <col min="5619" max="5619" width="11" style="4" customWidth="1"/>
    <col min="5620" max="5626" width="8.85546875" style="4"/>
    <col min="5627" max="5628" width="10.7109375" style="4" customWidth="1"/>
    <col min="5629" max="5629" width="8.85546875" style="4"/>
    <col min="5630" max="5630" width="11.5703125" style="4" customWidth="1"/>
    <col min="5631" max="5631" width="13.7109375" style="4" customWidth="1"/>
    <col min="5632" max="5635" width="9.28515625" style="4" customWidth="1"/>
    <col min="5636" max="5872" width="8.85546875" style="4"/>
    <col min="5873" max="5873" width="34" style="4" customWidth="1"/>
    <col min="5874" max="5874" width="11.28515625" style="4" customWidth="1"/>
    <col min="5875" max="5875" width="11" style="4" customWidth="1"/>
    <col min="5876" max="5882" width="8.85546875" style="4"/>
    <col min="5883" max="5884" width="10.7109375" style="4" customWidth="1"/>
    <col min="5885" max="5885" width="8.85546875" style="4"/>
    <col min="5886" max="5886" width="11.5703125" style="4" customWidth="1"/>
    <col min="5887" max="5887" width="13.7109375" style="4" customWidth="1"/>
    <col min="5888" max="5891" width="9.28515625" style="4" customWidth="1"/>
    <col min="5892" max="6128" width="8.85546875" style="4"/>
    <col min="6129" max="6129" width="34" style="4" customWidth="1"/>
    <col min="6130" max="6130" width="11.28515625" style="4" customWidth="1"/>
    <col min="6131" max="6131" width="11" style="4" customWidth="1"/>
    <col min="6132" max="6138" width="8.85546875" style="4"/>
    <col min="6139" max="6140" width="10.7109375" style="4" customWidth="1"/>
    <col min="6141" max="6141" width="8.85546875" style="4"/>
    <col min="6142" max="6142" width="11.5703125" style="4" customWidth="1"/>
    <col min="6143" max="6143" width="13.7109375" style="4" customWidth="1"/>
    <col min="6144" max="6147" width="9.28515625" style="4" customWidth="1"/>
    <col min="6148" max="6384" width="8.85546875" style="4"/>
    <col min="6385" max="6385" width="34" style="4" customWidth="1"/>
    <col min="6386" max="6386" width="11.28515625" style="4" customWidth="1"/>
    <col min="6387" max="6387" width="11" style="4" customWidth="1"/>
    <col min="6388" max="6394" width="8.85546875" style="4"/>
    <col min="6395" max="6396" width="10.7109375" style="4" customWidth="1"/>
    <col min="6397" max="6397" width="8.85546875" style="4"/>
    <col min="6398" max="6398" width="11.5703125" style="4" customWidth="1"/>
    <col min="6399" max="6399" width="13.7109375" style="4" customWidth="1"/>
    <col min="6400" max="6403" width="9.28515625" style="4" customWidth="1"/>
    <col min="6404" max="6640" width="8.85546875" style="4"/>
    <col min="6641" max="6641" width="34" style="4" customWidth="1"/>
    <col min="6642" max="6642" width="11.28515625" style="4" customWidth="1"/>
    <col min="6643" max="6643" width="11" style="4" customWidth="1"/>
    <col min="6644" max="6650" width="8.85546875" style="4"/>
    <col min="6651" max="6652" width="10.7109375" style="4" customWidth="1"/>
    <col min="6653" max="6653" width="8.85546875" style="4"/>
    <col min="6654" max="6654" width="11.5703125" style="4" customWidth="1"/>
    <col min="6655" max="6655" width="13.7109375" style="4" customWidth="1"/>
    <col min="6656" max="6659" width="9.28515625" style="4" customWidth="1"/>
    <col min="6660" max="6896" width="8.85546875" style="4"/>
    <col min="6897" max="6897" width="34" style="4" customWidth="1"/>
    <col min="6898" max="6898" width="11.28515625" style="4" customWidth="1"/>
    <col min="6899" max="6899" width="11" style="4" customWidth="1"/>
    <col min="6900" max="6906" width="8.85546875" style="4"/>
    <col min="6907" max="6908" width="10.7109375" style="4" customWidth="1"/>
    <col min="6909" max="6909" width="8.85546875" style="4"/>
    <col min="6910" max="6910" width="11.5703125" style="4" customWidth="1"/>
    <col min="6911" max="6911" width="13.7109375" style="4" customWidth="1"/>
    <col min="6912" max="6915" width="9.28515625" style="4" customWidth="1"/>
    <col min="6916" max="7152" width="8.85546875" style="4"/>
    <col min="7153" max="7153" width="34" style="4" customWidth="1"/>
    <col min="7154" max="7154" width="11.28515625" style="4" customWidth="1"/>
    <col min="7155" max="7155" width="11" style="4" customWidth="1"/>
    <col min="7156" max="7162" width="8.85546875" style="4"/>
    <col min="7163" max="7164" width="10.7109375" style="4" customWidth="1"/>
    <col min="7165" max="7165" width="8.85546875" style="4"/>
    <col min="7166" max="7166" width="11.5703125" style="4" customWidth="1"/>
    <col min="7167" max="7167" width="13.7109375" style="4" customWidth="1"/>
    <col min="7168" max="7171" width="9.28515625" style="4" customWidth="1"/>
    <col min="7172" max="7408" width="8.85546875" style="4"/>
    <col min="7409" max="7409" width="34" style="4" customWidth="1"/>
    <col min="7410" max="7410" width="11.28515625" style="4" customWidth="1"/>
    <col min="7411" max="7411" width="11" style="4" customWidth="1"/>
    <col min="7412" max="7418" width="8.85546875" style="4"/>
    <col min="7419" max="7420" width="10.7109375" style="4" customWidth="1"/>
    <col min="7421" max="7421" width="8.85546875" style="4"/>
    <col min="7422" max="7422" width="11.5703125" style="4" customWidth="1"/>
    <col min="7423" max="7423" width="13.7109375" style="4" customWidth="1"/>
    <col min="7424" max="7427" width="9.28515625" style="4" customWidth="1"/>
    <col min="7428" max="7664" width="8.85546875" style="4"/>
    <col min="7665" max="7665" width="34" style="4" customWidth="1"/>
    <col min="7666" max="7666" width="11.28515625" style="4" customWidth="1"/>
    <col min="7667" max="7667" width="11" style="4" customWidth="1"/>
    <col min="7668" max="7674" width="8.85546875" style="4"/>
    <col min="7675" max="7676" width="10.7109375" style="4" customWidth="1"/>
    <col min="7677" max="7677" width="8.85546875" style="4"/>
    <col min="7678" max="7678" width="11.5703125" style="4" customWidth="1"/>
    <col min="7679" max="7679" width="13.7109375" style="4" customWidth="1"/>
    <col min="7680" max="7683" width="9.28515625" style="4" customWidth="1"/>
    <col min="7684" max="7920" width="8.85546875" style="4"/>
    <col min="7921" max="7921" width="34" style="4" customWidth="1"/>
    <col min="7922" max="7922" width="11.28515625" style="4" customWidth="1"/>
    <col min="7923" max="7923" width="11" style="4" customWidth="1"/>
    <col min="7924" max="7930" width="8.85546875" style="4"/>
    <col min="7931" max="7932" width="10.7109375" style="4" customWidth="1"/>
    <col min="7933" max="7933" width="8.85546875" style="4"/>
    <col min="7934" max="7934" width="11.5703125" style="4" customWidth="1"/>
    <col min="7935" max="7935" width="13.7109375" style="4" customWidth="1"/>
    <col min="7936" max="7939" width="9.28515625" style="4" customWidth="1"/>
    <col min="7940" max="8176" width="8.85546875" style="4"/>
    <col min="8177" max="8177" width="34" style="4" customWidth="1"/>
    <col min="8178" max="8178" width="11.28515625" style="4" customWidth="1"/>
    <col min="8179" max="8179" width="11" style="4" customWidth="1"/>
    <col min="8180" max="8186" width="8.85546875" style="4"/>
    <col min="8187" max="8188" width="10.7109375" style="4" customWidth="1"/>
    <col min="8189" max="8189" width="8.85546875" style="4"/>
    <col min="8190" max="8190" width="11.5703125" style="4" customWidth="1"/>
    <col min="8191" max="8191" width="13.7109375" style="4" customWidth="1"/>
    <col min="8192" max="8195" width="9.28515625" style="4" customWidth="1"/>
    <col min="8196" max="8432" width="8.85546875" style="4"/>
    <col min="8433" max="8433" width="34" style="4" customWidth="1"/>
    <col min="8434" max="8434" width="11.28515625" style="4" customWidth="1"/>
    <col min="8435" max="8435" width="11" style="4" customWidth="1"/>
    <col min="8436" max="8442" width="8.85546875" style="4"/>
    <col min="8443" max="8444" width="10.7109375" style="4" customWidth="1"/>
    <col min="8445" max="8445" width="8.85546875" style="4"/>
    <col min="8446" max="8446" width="11.5703125" style="4" customWidth="1"/>
    <col min="8447" max="8447" width="13.7109375" style="4" customWidth="1"/>
    <col min="8448" max="8451" width="9.28515625" style="4" customWidth="1"/>
    <col min="8452" max="8688" width="8.85546875" style="4"/>
    <col min="8689" max="8689" width="34" style="4" customWidth="1"/>
    <col min="8690" max="8690" width="11.28515625" style="4" customWidth="1"/>
    <col min="8691" max="8691" width="11" style="4" customWidth="1"/>
    <col min="8692" max="8698" width="8.85546875" style="4"/>
    <col min="8699" max="8700" width="10.7109375" style="4" customWidth="1"/>
    <col min="8701" max="8701" width="8.85546875" style="4"/>
    <col min="8702" max="8702" width="11.5703125" style="4" customWidth="1"/>
    <col min="8703" max="8703" width="13.7109375" style="4" customWidth="1"/>
    <col min="8704" max="8707" width="9.28515625" style="4" customWidth="1"/>
    <col min="8708" max="8944" width="8.85546875" style="4"/>
    <col min="8945" max="8945" width="34" style="4" customWidth="1"/>
    <col min="8946" max="8946" width="11.28515625" style="4" customWidth="1"/>
    <col min="8947" max="8947" width="11" style="4" customWidth="1"/>
    <col min="8948" max="8954" width="8.85546875" style="4"/>
    <col min="8955" max="8956" width="10.7109375" style="4" customWidth="1"/>
    <col min="8957" max="8957" width="8.85546875" style="4"/>
    <col min="8958" max="8958" width="11.5703125" style="4" customWidth="1"/>
    <col min="8959" max="8959" width="13.7109375" style="4" customWidth="1"/>
    <col min="8960" max="8963" width="9.28515625" style="4" customWidth="1"/>
    <col min="8964" max="9200" width="8.85546875" style="4"/>
    <col min="9201" max="9201" width="34" style="4" customWidth="1"/>
    <col min="9202" max="9202" width="11.28515625" style="4" customWidth="1"/>
    <col min="9203" max="9203" width="11" style="4" customWidth="1"/>
    <col min="9204" max="9210" width="8.85546875" style="4"/>
    <col min="9211" max="9212" width="10.7109375" style="4" customWidth="1"/>
    <col min="9213" max="9213" width="8.85546875" style="4"/>
    <col min="9214" max="9214" width="11.5703125" style="4" customWidth="1"/>
    <col min="9215" max="9215" width="13.7109375" style="4" customWidth="1"/>
    <col min="9216" max="9219" width="9.28515625" style="4" customWidth="1"/>
    <col min="9220" max="9456" width="8.85546875" style="4"/>
    <col min="9457" max="9457" width="34" style="4" customWidth="1"/>
    <col min="9458" max="9458" width="11.28515625" style="4" customWidth="1"/>
    <col min="9459" max="9459" width="11" style="4" customWidth="1"/>
    <col min="9460" max="9466" width="8.85546875" style="4"/>
    <col min="9467" max="9468" width="10.7109375" style="4" customWidth="1"/>
    <col min="9469" max="9469" width="8.85546875" style="4"/>
    <col min="9470" max="9470" width="11.5703125" style="4" customWidth="1"/>
    <col min="9471" max="9471" width="13.7109375" style="4" customWidth="1"/>
    <col min="9472" max="9475" width="9.28515625" style="4" customWidth="1"/>
    <col min="9476" max="9712" width="8.85546875" style="4"/>
    <col min="9713" max="9713" width="34" style="4" customWidth="1"/>
    <col min="9714" max="9714" width="11.28515625" style="4" customWidth="1"/>
    <col min="9715" max="9715" width="11" style="4" customWidth="1"/>
    <col min="9716" max="9722" width="8.85546875" style="4"/>
    <col min="9723" max="9724" width="10.7109375" style="4" customWidth="1"/>
    <col min="9725" max="9725" width="8.85546875" style="4"/>
    <col min="9726" max="9726" width="11.5703125" style="4" customWidth="1"/>
    <col min="9727" max="9727" width="13.7109375" style="4" customWidth="1"/>
    <col min="9728" max="9731" width="9.28515625" style="4" customWidth="1"/>
    <col min="9732" max="9968" width="8.85546875" style="4"/>
    <col min="9969" max="9969" width="34" style="4" customWidth="1"/>
    <col min="9970" max="9970" width="11.28515625" style="4" customWidth="1"/>
    <col min="9971" max="9971" width="11" style="4" customWidth="1"/>
    <col min="9972" max="9978" width="8.85546875" style="4"/>
    <col min="9979" max="9980" width="10.7109375" style="4" customWidth="1"/>
    <col min="9981" max="9981" width="8.85546875" style="4"/>
    <col min="9982" max="9982" width="11.5703125" style="4" customWidth="1"/>
    <col min="9983" max="9983" width="13.7109375" style="4" customWidth="1"/>
    <col min="9984" max="9987" width="9.28515625" style="4" customWidth="1"/>
    <col min="9988" max="10224" width="8.85546875" style="4"/>
    <col min="10225" max="10225" width="34" style="4" customWidth="1"/>
    <col min="10226" max="10226" width="11.28515625" style="4" customWidth="1"/>
    <col min="10227" max="10227" width="11" style="4" customWidth="1"/>
    <col min="10228" max="10234" width="8.85546875" style="4"/>
    <col min="10235" max="10236" width="10.7109375" style="4" customWidth="1"/>
    <col min="10237" max="10237" width="8.85546875" style="4"/>
    <col min="10238" max="10238" width="11.5703125" style="4" customWidth="1"/>
    <col min="10239" max="10239" width="13.7109375" style="4" customWidth="1"/>
    <col min="10240" max="10243" width="9.28515625" style="4" customWidth="1"/>
    <col min="10244" max="10480" width="8.85546875" style="4"/>
    <col min="10481" max="10481" width="34" style="4" customWidth="1"/>
    <col min="10482" max="10482" width="11.28515625" style="4" customWidth="1"/>
    <col min="10483" max="10483" width="11" style="4" customWidth="1"/>
    <col min="10484" max="10490" width="8.85546875" style="4"/>
    <col min="10491" max="10492" width="10.7109375" style="4" customWidth="1"/>
    <col min="10493" max="10493" width="8.85546875" style="4"/>
    <col min="10494" max="10494" width="11.5703125" style="4" customWidth="1"/>
    <col min="10495" max="10495" width="13.7109375" style="4" customWidth="1"/>
    <col min="10496" max="10499" width="9.28515625" style="4" customWidth="1"/>
    <col min="10500" max="10736" width="8.85546875" style="4"/>
    <col min="10737" max="10737" width="34" style="4" customWidth="1"/>
    <col min="10738" max="10738" width="11.28515625" style="4" customWidth="1"/>
    <col min="10739" max="10739" width="11" style="4" customWidth="1"/>
    <col min="10740" max="10746" width="8.85546875" style="4"/>
    <col min="10747" max="10748" width="10.7109375" style="4" customWidth="1"/>
    <col min="10749" max="10749" width="8.85546875" style="4"/>
    <col min="10750" max="10750" width="11.5703125" style="4" customWidth="1"/>
    <col min="10751" max="10751" width="13.7109375" style="4" customWidth="1"/>
    <col min="10752" max="10755" width="9.28515625" style="4" customWidth="1"/>
    <col min="10756" max="10992" width="8.85546875" style="4"/>
    <col min="10993" max="10993" width="34" style="4" customWidth="1"/>
    <col min="10994" max="10994" width="11.28515625" style="4" customWidth="1"/>
    <col min="10995" max="10995" width="11" style="4" customWidth="1"/>
    <col min="10996" max="11002" width="8.85546875" style="4"/>
    <col min="11003" max="11004" width="10.7109375" style="4" customWidth="1"/>
    <col min="11005" max="11005" width="8.85546875" style="4"/>
    <col min="11006" max="11006" width="11.5703125" style="4" customWidth="1"/>
    <col min="11007" max="11007" width="13.7109375" style="4" customWidth="1"/>
    <col min="11008" max="11011" width="9.28515625" style="4" customWidth="1"/>
    <col min="11012" max="11248" width="8.85546875" style="4"/>
    <col min="11249" max="11249" width="34" style="4" customWidth="1"/>
    <col min="11250" max="11250" width="11.28515625" style="4" customWidth="1"/>
    <col min="11251" max="11251" width="11" style="4" customWidth="1"/>
    <col min="11252" max="11258" width="8.85546875" style="4"/>
    <col min="11259" max="11260" width="10.7109375" style="4" customWidth="1"/>
    <col min="11261" max="11261" width="8.85546875" style="4"/>
    <col min="11262" max="11262" width="11.5703125" style="4" customWidth="1"/>
    <col min="11263" max="11263" width="13.7109375" style="4" customWidth="1"/>
    <col min="11264" max="11267" width="9.28515625" style="4" customWidth="1"/>
    <col min="11268" max="11504" width="8.85546875" style="4"/>
    <col min="11505" max="11505" width="34" style="4" customWidth="1"/>
    <col min="11506" max="11506" width="11.28515625" style="4" customWidth="1"/>
    <col min="11507" max="11507" width="11" style="4" customWidth="1"/>
    <col min="11508" max="11514" width="8.85546875" style="4"/>
    <col min="11515" max="11516" width="10.7109375" style="4" customWidth="1"/>
    <col min="11517" max="11517" width="8.85546875" style="4"/>
    <col min="11518" max="11518" width="11.5703125" style="4" customWidth="1"/>
    <col min="11519" max="11519" width="13.7109375" style="4" customWidth="1"/>
    <col min="11520" max="11523" width="9.28515625" style="4" customWidth="1"/>
    <col min="11524" max="11760" width="8.85546875" style="4"/>
    <col min="11761" max="11761" width="34" style="4" customWidth="1"/>
    <col min="11762" max="11762" width="11.28515625" style="4" customWidth="1"/>
    <col min="11763" max="11763" width="11" style="4" customWidth="1"/>
    <col min="11764" max="11770" width="8.85546875" style="4"/>
    <col min="11771" max="11772" width="10.7109375" style="4" customWidth="1"/>
    <col min="11773" max="11773" width="8.85546875" style="4"/>
    <col min="11774" max="11774" width="11.5703125" style="4" customWidth="1"/>
    <col min="11775" max="11775" width="13.7109375" style="4" customWidth="1"/>
    <col min="11776" max="11779" width="9.28515625" style="4" customWidth="1"/>
    <col min="11780" max="12016" width="8.85546875" style="4"/>
    <col min="12017" max="12017" width="34" style="4" customWidth="1"/>
    <col min="12018" max="12018" width="11.28515625" style="4" customWidth="1"/>
    <col min="12019" max="12019" width="11" style="4" customWidth="1"/>
    <col min="12020" max="12026" width="8.85546875" style="4"/>
    <col min="12027" max="12028" width="10.7109375" style="4" customWidth="1"/>
    <col min="12029" max="12029" width="8.85546875" style="4"/>
    <col min="12030" max="12030" width="11.5703125" style="4" customWidth="1"/>
    <col min="12031" max="12031" width="13.7109375" style="4" customWidth="1"/>
    <col min="12032" max="12035" width="9.28515625" style="4" customWidth="1"/>
    <col min="12036" max="12272" width="8.85546875" style="4"/>
    <col min="12273" max="12273" width="34" style="4" customWidth="1"/>
    <col min="12274" max="12274" width="11.28515625" style="4" customWidth="1"/>
    <col min="12275" max="12275" width="11" style="4" customWidth="1"/>
    <col min="12276" max="12282" width="8.85546875" style="4"/>
    <col min="12283" max="12284" width="10.7109375" style="4" customWidth="1"/>
    <col min="12285" max="12285" width="8.85546875" style="4"/>
    <col min="12286" max="12286" width="11.5703125" style="4" customWidth="1"/>
    <col min="12287" max="12287" width="13.7109375" style="4" customWidth="1"/>
    <col min="12288" max="12291" width="9.28515625" style="4" customWidth="1"/>
    <col min="12292" max="12528" width="8.85546875" style="4"/>
    <col min="12529" max="12529" width="34" style="4" customWidth="1"/>
    <col min="12530" max="12530" width="11.28515625" style="4" customWidth="1"/>
    <col min="12531" max="12531" width="11" style="4" customWidth="1"/>
    <col min="12532" max="12538" width="8.85546875" style="4"/>
    <col min="12539" max="12540" width="10.7109375" style="4" customWidth="1"/>
    <col min="12541" max="12541" width="8.85546875" style="4"/>
    <col min="12542" max="12542" width="11.5703125" style="4" customWidth="1"/>
    <col min="12543" max="12543" width="13.7109375" style="4" customWidth="1"/>
    <col min="12544" max="12547" width="9.28515625" style="4" customWidth="1"/>
    <col min="12548" max="12784" width="8.85546875" style="4"/>
    <col min="12785" max="12785" width="34" style="4" customWidth="1"/>
    <col min="12786" max="12786" width="11.28515625" style="4" customWidth="1"/>
    <col min="12787" max="12787" width="11" style="4" customWidth="1"/>
    <col min="12788" max="12794" width="8.85546875" style="4"/>
    <col min="12795" max="12796" width="10.7109375" style="4" customWidth="1"/>
    <col min="12797" max="12797" width="8.85546875" style="4"/>
    <col min="12798" max="12798" width="11.5703125" style="4" customWidth="1"/>
    <col min="12799" max="12799" width="13.7109375" style="4" customWidth="1"/>
    <col min="12800" max="12803" width="9.28515625" style="4" customWidth="1"/>
    <col min="12804" max="13040" width="8.85546875" style="4"/>
    <col min="13041" max="13041" width="34" style="4" customWidth="1"/>
    <col min="13042" max="13042" width="11.28515625" style="4" customWidth="1"/>
    <col min="13043" max="13043" width="11" style="4" customWidth="1"/>
    <col min="13044" max="13050" width="8.85546875" style="4"/>
    <col min="13051" max="13052" width="10.7109375" style="4" customWidth="1"/>
    <col min="13053" max="13053" width="8.85546875" style="4"/>
    <col min="13054" max="13054" width="11.5703125" style="4" customWidth="1"/>
    <col min="13055" max="13055" width="13.7109375" style="4" customWidth="1"/>
    <col min="13056" max="13059" width="9.28515625" style="4" customWidth="1"/>
    <col min="13060" max="13296" width="8.85546875" style="4"/>
    <col min="13297" max="13297" width="34" style="4" customWidth="1"/>
    <col min="13298" max="13298" width="11.28515625" style="4" customWidth="1"/>
    <col min="13299" max="13299" width="11" style="4" customWidth="1"/>
    <col min="13300" max="13306" width="8.85546875" style="4"/>
    <col min="13307" max="13308" width="10.7109375" style="4" customWidth="1"/>
    <col min="13309" max="13309" width="8.85546875" style="4"/>
    <col min="13310" max="13310" width="11.5703125" style="4" customWidth="1"/>
    <col min="13311" max="13311" width="13.7109375" style="4" customWidth="1"/>
    <col min="13312" max="13315" width="9.28515625" style="4" customWidth="1"/>
    <col min="13316" max="13552" width="8.85546875" style="4"/>
    <col min="13553" max="13553" width="34" style="4" customWidth="1"/>
    <col min="13554" max="13554" width="11.28515625" style="4" customWidth="1"/>
    <col min="13555" max="13555" width="11" style="4" customWidth="1"/>
    <col min="13556" max="13562" width="8.85546875" style="4"/>
    <col min="13563" max="13564" width="10.7109375" style="4" customWidth="1"/>
    <col min="13565" max="13565" width="8.85546875" style="4"/>
    <col min="13566" max="13566" width="11.5703125" style="4" customWidth="1"/>
    <col min="13567" max="13567" width="13.7109375" style="4" customWidth="1"/>
    <col min="13568" max="13571" width="9.28515625" style="4" customWidth="1"/>
    <col min="13572" max="13808" width="8.85546875" style="4"/>
    <col min="13809" max="13809" width="34" style="4" customWidth="1"/>
    <col min="13810" max="13810" width="11.28515625" style="4" customWidth="1"/>
    <col min="13811" max="13811" width="11" style="4" customWidth="1"/>
    <col min="13812" max="13818" width="8.85546875" style="4"/>
    <col min="13819" max="13820" width="10.7109375" style="4" customWidth="1"/>
    <col min="13821" max="13821" width="8.85546875" style="4"/>
    <col min="13822" max="13822" width="11.5703125" style="4" customWidth="1"/>
    <col min="13823" max="13823" width="13.7109375" style="4" customWidth="1"/>
    <col min="13824" max="13827" width="9.28515625" style="4" customWidth="1"/>
    <col min="13828" max="14064" width="8.85546875" style="4"/>
    <col min="14065" max="14065" width="34" style="4" customWidth="1"/>
    <col min="14066" max="14066" width="11.28515625" style="4" customWidth="1"/>
    <col min="14067" max="14067" width="11" style="4" customWidth="1"/>
    <col min="14068" max="14074" width="8.85546875" style="4"/>
    <col min="14075" max="14076" width="10.7109375" style="4" customWidth="1"/>
    <col min="14077" max="14077" width="8.85546875" style="4"/>
    <col min="14078" max="14078" width="11.5703125" style="4" customWidth="1"/>
    <col min="14079" max="14079" width="13.7109375" style="4" customWidth="1"/>
    <col min="14080" max="14083" width="9.28515625" style="4" customWidth="1"/>
    <col min="14084" max="14320" width="8.85546875" style="4"/>
    <col min="14321" max="14321" width="34" style="4" customWidth="1"/>
    <col min="14322" max="14322" width="11.28515625" style="4" customWidth="1"/>
    <col min="14323" max="14323" width="11" style="4" customWidth="1"/>
    <col min="14324" max="14330" width="8.85546875" style="4"/>
    <col min="14331" max="14332" width="10.7109375" style="4" customWidth="1"/>
    <col min="14333" max="14333" width="8.85546875" style="4"/>
    <col min="14334" max="14334" width="11.5703125" style="4" customWidth="1"/>
    <col min="14335" max="14335" width="13.7109375" style="4" customWidth="1"/>
    <col min="14336" max="14339" width="9.28515625" style="4" customWidth="1"/>
    <col min="14340" max="14576" width="8.85546875" style="4"/>
    <col min="14577" max="14577" width="34" style="4" customWidth="1"/>
    <col min="14578" max="14578" width="11.28515625" style="4" customWidth="1"/>
    <col min="14579" max="14579" width="11" style="4" customWidth="1"/>
    <col min="14580" max="14586" width="8.85546875" style="4"/>
    <col min="14587" max="14588" width="10.7109375" style="4" customWidth="1"/>
    <col min="14589" max="14589" width="8.85546875" style="4"/>
    <col min="14590" max="14590" width="11.5703125" style="4" customWidth="1"/>
    <col min="14591" max="14591" width="13.7109375" style="4" customWidth="1"/>
    <col min="14592" max="14595" width="9.28515625" style="4" customWidth="1"/>
    <col min="14596" max="14832" width="8.85546875" style="4"/>
    <col min="14833" max="14833" width="34" style="4" customWidth="1"/>
    <col min="14834" max="14834" width="11.28515625" style="4" customWidth="1"/>
    <col min="14835" max="14835" width="11" style="4" customWidth="1"/>
    <col min="14836" max="14842" width="8.85546875" style="4"/>
    <col min="14843" max="14844" width="10.7109375" style="4" customWidth="1"/>
    <col min="14845" max="14845" width="8.85546875" style="4"/>
    <col min="14846" max="14846" width="11.5703125" style="4" customWidth="1"/>
    <col min="14847" max="14847" width="13.7109375" style="4" customWidth="1"/>
    <col min="14848" max="14851" width="9.28515625" style="4" customWidth="1"/>
    <col min="14852" max="15088" width="8.85546875" style="4"/>
    <col min="15089" max="15089" width="34" style="4" customWidth="1"/>
    <col min="15090" max="15090" width="11.28515625" style="4" customWidth="1"/>
    <col min="15091" max="15091" width="11" style="4" customWidth="1"/>
    <col min="15092" max="15098" width="8.85546875" style="4"/>
    <col min="15099" max="15100" width="10.7109375" style="4" customWidth="1"/>
    <col min="15101" max="15101" width="8.85546875" style="4"/>
    <col min="15102" max="15102" width="11.5703125" style="4" customWidth="1"/>
    <col min="15103" max="15103" width="13.7109375" style="4" customWidth="1"/>
    <col min="15104" max="15107" width="9.28515625" style="4" customWidth="1"/>
    <col min="15108" max="15344" width="8.85546875" style="4"/>
    <col min="15345" max="15345" width="34" style="4" customWidth="1"/>
    <col min="15346" max="15346" width="11.28515625" style="4" customWidth="1"/>
    <col min="15347" max="15347" width="11" style="4" customWidth="1"/>
    <col min="15348" max="15354" width="8.85546875" style="4"/>
    <col min="15355" max="15356" width="10.7109375" style="4" customWidth="1"/>
    <col min="15357" max="15357" width="8.85546875" style="4"/>
    <col min="15358" max="15358" width="11.5703125" style="4" customWidth="1"/>
    <col min="15359" max="15359" width="13.7109375" style="4" customWidth="1"/>
    <col min="15360" max="15363" width="9.28515625" style="4" customWidth="1"/>
    <col min="15364" max="15600" width="8.85546875" style="4"/>
    <col min="15601" max="15601" width="34" style="4" customWidth="1"/>
    <col min="15602" max="15602" width="11.28515625" style="4" customWidth="1"/>
    <col min="15603" max="15603" width="11" style="4" customWidth="1"/>
    <col min="15604" max="15610" width="8.85546875" style="4"/>
    <col min="15611" max="15612" width="10.7109375" style="4" customWidth="1"/>
    <col min="15613" max="15613" width="8.85546875" style="4"/>
    <col min="15614" max="15614" width="11.5703125" style="4" customWidth="1"/>
    <col min="15615" max="15615" width="13.7109375" style="4" customWidth="1"/>
    <col min="15616" max="15619" width="9.28515625" style="4" customWidth="1"/>
    <col min="15620" max="15856" width="8.85546875" style="4"/>
    <col min="15857" max="15857" width="34" style="4" customWidth="1"/>
    <col min="15858" max="15858" width="11.28515625" style="4" customWidth="1"/>
    <col min="15859" max="15859" width="11" style="4" customWidth="1"/>
    <col min="15860" max="15866" width="8.85546875" style="4"/>
    <col min="15867" max="15868" width="10.7109375" style="4" customWidth="1"/>
    <col min="15869" max="15869" width="8.85546875" style="4"/>
    <col min="15870" max="15870" width="11.5703125" style="4" customWidth="1"/>
    <col min="15871" max="15871" width="13.7109375" style="4" customWidth="1"/>
    <col min="15872" max="15875" width="9.28515625" style="4" customWidth="1"/>
    <col min="15876" max="16112" width="8.85546875" style="4"/>
    <col min="16113" max="16113" width="34" style="4" customWidth="1"/>
    <col min="16114" max="16114" width="11.28515625" style="4" customWidth="1"/>
    <col min="16115" max="16115" width="11" style="4" customWidth="1"/>
    <col min="16116" max="16122" width="8.85546875" style="4"/>
    <col min="16123" max="16124" width="10.7109375" style="4" customWidth="1"/>
    <col min="16125" max="16125" width="8.85546875" style="4"/>
    <col min="16126" max="16126" width="11.5703125" style="4" customWidth="1"/>
    <col min="16127" max="16127" width="13.7109375" style="4" customWidth="1"/>
    <col min="16128" max="16131" width="9.28515625" style="4" customWidth="1"/>
    <col min="16132" max="16372" width="8.85546875" style="4"/>
    <col min="16373" max="16382" width="8.85546875" style="4" customWidth="1"/>
    <col min="16383" max="16384" width="8.85546875" style="4"/>
  </cols>
  <sheetData>
    <row r="1" spans="1:15" ht="29.2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 ht="23.25" customHeight="1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22.5" customHeight="1" thickBot="1">
      <c r="A3" s="502" t="s">
        <v>302</v>
      </c>
      <c r="B3" s="426"/>
      <c r="C3" s="426"/>
      <c r="D3" s="426"/>
      <c r="E3" s="426"/>
      <c r="F3" s="426"/>
      <c r="G3" s="426"/>
    </row>
    <row r="4" spans="1:15" ht="25.5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185</v>
      </c>
      <c r="C7" s="178"/>
      <c r="D7" s="178"/>
      <c r="E7" s="523"/>
      <c r="F7" s="458">
        <v>185</v>
      </c>
      <c r="G7" s="458"/>
      <c r="H7" s="178"/>
      <c r="I7" s="223">
        <v>2700</v>
      </c>
      <c r="J7" s="524"/>
      <c r="K7" s="225"/>
      <c r="L7" s="458"/>
      <c r="M7" s="363"/>
      <c r="N7" s="363">
        <v>185</v>
      </c>
      <c r="O7" s="364">
        <v>2700</v>
      </c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0</v>
      </c>
      <c r="C14" s="181"/>
      <c r="D14" s="181"/>
      <c r="E14" s="525"/>
      <c r="F14" s="462"/>
      <c r="G14" s="462"/>
      <c r="H14" s="181"/>
      <c r="I14" s="181"/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2500</v>
      </c>
      <c r="C16" s="181"/>
      <c r="D16" s="181"/>
      <c r="E16" s="525"/>
      <c r="F16" s="462">
        <v>2500</v>
      </c>
      <c r="G16" s="462"/>
      <c r="H16" s="181"/>
      <c r="I16" s="181">
        <v>1500</v>
      </c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/>
      <c r="D18" s="181"/>
      <c r="E18" s="525"/>
      <c r="F18" s="462"/>
      <c r="G18" s="462"/>
      <c r="H18" s="181"/>
      <c r="I18" s="181"/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0</v>
      </c>
      <c r="C19" s="181"/>
      <c r="D19" s="181"/>
      <c r="E19" s="525"/>
      <c r="F19" s="462"/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1052</v>
      </c>
      <c r="C21" s="181"/>
      <c r="D21" s="181"/>
      <c r="E21" s="525"/>
      <c r="F21" s="462">
        <v>1052</v>
      </c>
      <c r="G21" s="462">
        <v>500</v>
      </c>
      <c r="H21" s="181">
        <v>50</v>
      </c>
      <c r="I21" s="181">
        <v>1000</v>
      </c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963</v>
      </c>
      <c r="C26" s="181"/>
      <c r="D26" s="181"/>
      <c r="E26" s="525"/>
      <c r="F26" s="462">
        <v>963</v>
      </c>
      <c r="G26" s="462"/>
      <c r="H26" s="181"/>
      <c r="I26" s="181">
        <v>500</v>
      </c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/>
      <c r="D36" s="511"/>
      <c r="E36" s="526"/>
      <c r="F36" s="467"/>
      <c r="G36" s="467"/>
      <c r="H36" s="511"/>
      <c r="I36" s="511"/>
      <c r="J36" s="526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472</v>
      </c>
      <c r="C37" s="181"/>
      <c r="D37" s="181"/>
      <c r="E37" s="525"/>
      <c r="F37" s="462">
        <v>472</v>
      </c>
      <c r="G37" s="462"/>
      <c r="H37" s="181"/>
      <c r="I37" s="181">
        <v>550</v>
      </c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4542</v>
      </c>
      <c r="C39" s="181"/>
      <c r="D39" s="181"/>
      <c r="E39" s="525"/>
      <c r="F39" s="462">
        <v>4542</v>
      </c>
      <c r="G39" s="462"/>
      <c r="H39" s="181"/>
      <c r="I39" s="181">
        <v>600</v>
      </c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2496</v>
      </c>
      <c r="C40" s="181">
        <v>500</v>
      </c>
      <c r="D40" s="181">
        <v>16</v>
      </c>
      <c r="E40" s="525"/>
      <c r="F40" s="462">
        <v>1980</v>
      </c>
      <c r="G40" s="462"/>
      <c r="H40" s="181">
        <v>50</v>
      </c>
      <c r="I40" s="181">
        <v>600</v>
      </c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7627</v>
      </c>
      <c r="C41" s="181">
        <v>3594</v>
      </c>
      <c r="D41" s="181">
        <v>4</v>
      </c>
      <c r="E41" s="525"/>
      <c r="F41" s="462">
        <v>4029</v>
      </c>
      <c r="G41" s="462"/>
      <c r="H41" s="181">
        <v>1900</v>
      </c>
      <c r="I41" s="181">
        <v>5600</v>
      </c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/>
      <c r="D42" s="181"/>
      <c r="E42" s="525"/>
      <c r="F42" s="462"/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511"/>
      <c r="D52" s="511"/>
      <c r="E52" s="526"/>
      <c r="F52" s="467"/>
      <c r="G52" s="467"/>
      <c r="H52" s="511"/>
      <c r="I52" s="511"/>
      <c r="J52" s="526">
        <v>0</v>
      </c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365"/>
      <c r="D53" s="365"/>
      <c r="E53" s="467"/>
      <c r="F53" s="467"/>
      <c r="G53" s="467"/>
      <c r="H53" s="365"/>
      <c r="I53" s="365"/>
      <c r="J53" s="467">
        <v>0</v>
      </c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365"/>
      <c r="D54" s="365"/>
      <c r="E54" s="467"/>
      <c r="F54" s="467"/>
      <c r="G54" s="467"/>
      <c r="H54" s="365"/>
      <c r="I54" s="365"/>
      <c r="J54" s="467">
        <v>0</v>
      </c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/>
      <c r="D55" s="365"/>
      <c r="E55" s="467"/>
      <c r="F55" s="467"/>
      <c r="G55" s="467"/>
      <c r="H55" s="365"/>
      <c r="I55" s="365"/>
      <c r="J55" s="467">
        <v>0</v>
      </c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900</v>
      </c>
      <c r="C57" s="180"/>
      <c r="D57" s="527">
        <v>800</v>
      </c>
      <c r="E57" s="528">
        <v>100</v>
      </c>
      <c r="F57" s="462">
        <v>100</v>
      </c>
      <c r="G57" s="462"/>
      <c r="H57" s="180"/>
      <c r="I57" s="180">
        <v>500</v>
      </c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5000</v>
      </c>
      <c r="C58" s="180">
        <v>50</v>
      </c>
      <c r="D58" s="527">
        <v>2235</v>
      </c>
      <c r="E58" s="528">
        <v>200</v>
      </c>
      <c r="F58" s="462">
        <v>2715</v>
      </c>
      <c r="G58" s="462">
        <v>500</v>
      </c>
      <c r="H58" s="180">
        <v>1600</v>
      </c>
      <c r="I58" s="180">
        <v>3424</v>
      </c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0</v>
      </c>
      <c r="C61" s="180"/>
      <c r="D61" s="180"/>
      <c r="E61" s="462"/>
      <c r="F61" s="462"/>
      <c r="G61" s="462"/>
      <c r="H61" s="180"/>
      <c r="I61" s="180"/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2472</v>
      </c>
      <c r="C64" s="180"/>
      <c r="D64" s="365"/>
      <c r="E64" s="467"/>
      <c r="F64" s="462">
        <v>2472</v>
      </c>
      <c r="G64" s="462"/>
      <c r="H64" s="180">
        <v>500</v>
      </c>
      <c r="I64" s="365">
        <v>2952</v>
      </c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2500</v>
      </c>
      <c r="C66" s="180"/>
      <c r="D66" s="180"/>
      <c r="E66" s="462"/>
      <c r="F66" s="462">
        <v>2500</v>
      </c>
      <c r="G66" s="462">
        <v>250</v>
      </c>
      <c r="H66" s="180"/>
      <c r="I66" s="180">
        <v>1800</v>
      </c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2172</v>
      </c>
      <c r="C68" s="365"/>
      <c r="D68" s="365"/>
      <c r="E68" s="467"/>
      <c r="F68" s="467">
        <v>2172</v>
      </c>
      <c r="G68" s="467"/>
      <c r="H68" s="365">
        <v>100</v>
      </c>
      <c r="I68" s="365">
        <v>3300</v>
      </c>
      <c r="J68" s="467"/>
      <c r="K68" s="466">
        <f t="shared" ref="K68" si="3">ROUND(((B68+H68)*4)+I68*9.4,2)</f>
        <v>40108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12111</v>
      </c>
      <c r="C69" s="180">
        <v>1755</v>
      </c>
      <c r="D69" s="180">
        <v>4306</v>
      </c>
      <c r="E69" s="462">
        <v>1088</v>
      </c>
      <c r="F69" s="462">
        <v>6050</v>
      </c>
      <c r="G69" s="462">
        <v>3448</v>
      </c>
      <c r="H69" s="180">
        <v>4300</v>
      </c>
      <c r="I69" s="180">
        <v>6550</v>
      </c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6605</v>
      </c>
      <c r="C70" s="474"/>
      <c r="D70" s="474"/>
      <c r="E70" s="513"/>
      <c r="F70" s="462">
        <v>6605</v>
      </c>
      <c r="G70" s="513"/>
      <c r="H70" s="474"/>
      <c r="I70" s="474">
        <v>1000</v>
      </c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51597</v>
      </c>
      <c r="C71" s="517">
        <f t="shared" si="4"/>
        <v>5899</v>
      </c>
      <c r="D71" s="517">
        <f t="shared" si="4"/>
        <v>7361</v>
      </c>
      <c r="E71" s="517">
        <f t="shared" si="4"/>
        <v>1388</v>
      </c>
      <c r="F71" s="517">
        <f t="shared" si="4"/>
        <v>38337</v>
      </c>
      <c r="G71" s="517">
        <f t="shared" si="4"/>
        <v>4698</v>
      </c>
      <c r="H71" s="517">
        <f t="shared" si="4"/>
        <v>8500</v>
      </c>
      <c r="I71" s="517">
        <f t="shared" si="4"/>
        <v>32576</v>
      </c>
      <c r="J71" s="517">
        <f t="shared" si="4"/>
        <v>0</v>
      </c>
      <c r="K71" s="529">
        <f t="shared" si="4"/>
        <v>40108</v>
      </c>
      <c r="L71" s="517">
        <f t="shared" si="4"/>
        <v>0</v>
      </c>
      <c r="M71" s="517">
        <f t="shared" si="4"/>
        <v>0</v>
      </c>
      <c r="N71" s="517">
        <f t="shared" si="4"/>
        <v>185</v>
      </c>
      <c r="O71" s="530">
        <f t="shared" si="4"/>
        <v>2700</v>
      </c>
    </row>
    <row r="72" spans="1:15" ht="15.75">
      <c r="B72" s="498"/>
      <c r="C72" s="498"/>
      <c r="D72" s="498"/>
      <c r="E72" s="498"/>
      <c r="F72" s="498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43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" style="472" customWidth="1"/>
    <col min="6" max="7" width="16.5703125" style="472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55" width="8.85546875" style="4"/>
    <col min="256" max="257" width="10.7109375" style="4" customWidth="1"/>
    <col min="258" max="258" width="8.85546875" style="4"/>
    <col min="259" max="259" width="11.5703125" style="4" customWidth="1"/>
    <col min="260" max="260" width="13.710937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11" width="8.85546875" style="4"/>
    <col min="512" max="513" width="10.7109375" style="4" customWidth="1"/>
    <col min="514" max="514" width="8.85546875" style="4"/>
    <col min="515" max="515" width="11.5703125" style="4" customWidth="1"/>
    <col min="516" max="516" width="13.710937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7" width="8.85546875" style="4"/>
    <col min="768" max="769" width="10.7109375" style="4" customWidth="1"/>
    <col min="770" max="770" width="8.85546875" style="4"/>
    <col min="771" max="771" width="11.5703125" style="4" customWidth="1"/>
    <col min="772" max="772" width="13.710937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23" width="8.85546875" style="4"/>
    <col min="1024" max="1025" width="10.7109375" style="4" customWidth="1"/>
    <col min="1026" max="1026" width="8.85546875" style="4"/>
    <col min="1027" max="1027" width="11.5703125" style="4" customWidth="1"/>
    <col min="1028" max="1028" width="13.710937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9" width="8.85546875" style="4"/>
    <col min="1280" max="1281" width="10.7109375" style="4" customWidth="1"/>
    <col min="1282" max="1282" width="8.85546875" style="4"/>
    <col min="1283" max="1283" width="11.5703125" style="4" customWidth="1"/>
    <col min="1284" max="1284" width="13.710937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35" width="8.85546875" style="4"/>
    <col min="1536" max="1537" width="10.7109375" style="4" customWidth="1"/>
    <col min="1538" max="1538" width="8.85546875" style="4"/>
    <col min="1539" max="1539" width="11.5703125" style="4" customWidth="1"/>
    <col min="1540" max="1540" width="13.710937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91" width="8.85546875" style="4"/>
    <col min="1792" max="1793" width="10.7109375" style="4" customWidth="1"/>
    <col min="1794" max="1794" width="8.85546875" style="4"/>
    <col min="1795" max="1795" width="11.5703125" style="4" customWidth="1"/>
    <col min="1796" max="1796" width="13.710937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7" width="8.85546875" style="4"/>
    <col min="2048" max="2049" width="10.7109375" style="4" customWidth="1"/>
    <col min="2050" max="2050" width="8.85546875" style="4"/>
    <col min="2051" max="2051" width="11.5703125" style="4" customWidth="1"/>
    <col min="2052" max="2052" width="13.710937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303" width="8.85546875" style="4"/>
    <col min="2304" max="2305" width="10.7109375" style="4" customWidth="1"/>
    <col min="2306" max="2306" width="8.85546875" style="4"/>
    <col min="2307" max="2307" width="11.5703125" style="4" customWidth="1"/>
    <col min="2308" max="2308" width="13.710937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9" width="8.85546875" style="4"/>
    <col min="2560" max="2561" width="10.7109375" style="4" customWidth="1"/>
    <col min="2562" max="2562" width="8.85546875" style="4"/>
    <col min="2563" max="2563" width="11.5703125" style="4" customWidth="1"/>
    <col min="2564" max="2564" width="13.710937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15" width="8.85546875" style="4"/>
    <col min="2816" max="2817" width="10.7109375" style="4" customWidth="1"/>
    <col min="2818" max="2818" width="8.85546875" style="4"/>
    <col min="2819" max="2819" width="11.5703125" style="4" customWidth="1"/>
    <col min="2820" max="2820" width="13.710937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71" width="8.85546875" style="4"/>
    <col min="3072" max="3073" width="10.7109375" style="4" customWidth="1"/>
    <col min="3074" max="3074" width="8.85546875" style="4"/>
    <col min="3075" max="3075" width="11.5703125" style="4" customWidth="1"/>
    <col min="3076" max="3076" width="13.710937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7" width="8.85546875" style="4"/>
    <col min="3328" max="3329" width="10.7109375" style="4" customWidth="1"/>
    <col min="3330" max="3330" width="8.85546875" style="4"/>
    <col min="3331" max="3331" width="11.5703125" style="4" customWidth="1"/>
    <col min="3332" max="3332" width="13.710937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83" width="8.85546875" style="4"/>
    <col min="3584" max="3585" width="10.7109375" style="4" customWidth="1"/>
    <col min="3586" max="3586" width="8.85546875" style="4"/>
    <col min="3587" max="3587" width="11.5703125" style="4" customWidth="1"/>
    <col min="3588" max="3588" width="13.710937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9" width="8.85546875" style="4"/>
    <col min="3840" max="3841" width="10.7109375" style="4" customWidth="1"/>
    <col min="3842" max="3842" width="8.85546875" style="4"/>
    <col min="3843" max="3843" width="11.5703125" style="4" customWidth="1"/>
    <col min="3844" max="3844" width="13.710937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95" width="8.85546875" style="4"/>
    <col min="4096" max="4097" width="10.7109375" style="4" customWidth="1"/>
    <col min="4098" max="4098" width="8.85546875" style="4"/>
    <col min="4099" max="4099" width="11.5703125" style="4" customWidth="1"/>
    <col min="4100" max="4100" width="13.710937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51" width="8.85546875" style="4"/>
    <col min="4352" max="4353" width="10.7109375" style="4" customWidth="1"/>
    <col min="4354" max="4354" width="8.85546875" style="4"/>
    <col min="4355" max="4355" width="11.5703125" style="4" customWidth="1"/>
    <col min="4356" max="4356" width="13.710937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7" width="8.85546875" style="4"/>
    <col min="4608" max="4609" width="10.7109375" style="4" customWidth="1"/>
    <col min="4610" max="4610" width="8.85546875" style="4"/>
    <col min="4611" max="4611" width="11.5703125" style="4" customWidth="1"/>
    <col min="4612" max="4612" width="13.710937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63" width="8.85546875" style="4"/>
    <col min="4864" max="4865" width="10.7109375" style="4" customWidth="1"/>
    <col min="4866" max="4866" width="8.85546875" style="4"/>
    <col min="4867" max="4867" width="11.5703125" style="4" customWidth="1"/>
    <col min="4868" max="4868" width="13.710937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9" width="8.85546875" style="4"/>
    <col min="5120" max="5121" width="10.7109375" style="4" customWidth="1"/>
    <col min="5122" max="5122" width="8.85546875" style="4"/>
    <col min="5123" max="5123" width="11.5703125" style="4" customWidth="1"/>
    <col min="5124" max="5124" width="13.710937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75" width="8.85546875" style="4"/>
    <col min="5376" max="5377" width="10.7109375" style="4" customWidth="1"/>
    <col min="5378" max="5378" width="8.85546875" style="4"/>
    <col min="5379" max="5379" width="11.5703125" style="4" customWidth="1"/>
    <col min="5380" max="5380" width="13.710937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31" width="8.85546875" style="4"/>
    <col min="5632" max="5633" width="10.7109375" style="4" customWidth="1"/>
    <col min="5634" max="5634" width="8.85546875" style="4"/>
    <col min="5635" max="5635" width="11.5703125" style="4" customWidth="1"/>
    <col min="5636" max="5636" width="13.710937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7" width="8.85546875" style="4"/>
    <col min="5888" max="5889" width="10.7109375" style="4" customWidth="1"/>
    <col min="5890" max="5890" width="8.85546875" style="4"/>
    <col min="5891" max="5891" width="11.5703125" style="4" customWidth="1"/>
    <col min="5892" max="5892" width="13.710937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43" width="8.85546875" style="4"/>
    <col min="6144" max="6145" width="10.7109375" style="4" customWidth="1"/>
    <col min="6146" max="6146" width="8.85546875" style="4"/>
    <col min="6147" max="6147" width="11.5703125" style="4" customWidth="1"/>
    <col min="6148" max="6148" width="13.710937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9" width="8.85546875" style="4"/>
    <col min="6400" max="6401" width="10.7109375" style="4" customWidth="1"/>
    <col min="6402" max="6402" width="8.85546875" style="4"/>
    <col min="6403" max="6403" width="11.5703125" style="4" customWidth="1"/>
    <col min="6404" max="6404" width="13.710937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55" width="8.85546875" style="4"/>
    <col min="6656" max="6657" width="10.7109375" style="4" customWidth="1"/>
    <col min="6658" max="6658" width="8.85546875" style="4"/>
    <col min="6659" max="6659" width="11.5703125" style="4" customWidth="1"/>
    <col min="6660" max="6660" width="13.710937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11" width="8.85546875" style="4"/>
    <col min="6912" max="6913" width="10.7109375" style="4" customWidth="1"/>
    <col min="6914" max="6914" width="8.85546875" style="4"/>
    <col min="6915" max="6915" width="11.5703125" style="4" customWidth="1"/>
    <col min="6916" max="6916" width="13.710937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7" width="8.85546875" style="4"/>
    <col min="7168" max="7169" width="10.7109375" style="4" customWidth="1"/>
    <col min="7170" max="7170" width="8.85546875" style="4"/>
    <col min="7171" max="7171" width="11.5703125" style="4" customWidth="1"/>
    <col min="7172" max="7172" width="13.710937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23" width="8.85546875" style="4"/>
    <col min="7424" max="7425" width="10.7109375" style="4" customWidth="1"/>
    <col min="7426" max="7426" width="8.85546875" style="4"/>
    <col min="7427" max="7427" width="11.5703125" style="4" customWidth="1"/>
    <col min="7428" max="7428" width="13.710937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9" width="8.85546875" style="4"/>
    <col min="7680" max="7681" width="10.7109375" style="4" customWidth="1"/>
    <col min="7682" max="7682" width="8.85546875" style="4"/>
    <col min="7683" max="7683" width="11.5703125" style="4" customWidth="1"/>
    <col min="7684" max="7684" width="13.710937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35" width="8.85546875" style="4"/>
    <col min="7936" max="7937" width="10.7109375" style="4" customWidth="1"/>
    <col min="7938" max="7938" width="8.85546875" style="4"/>
    <col min="7939" max="7939" width="11.5703125" style="4" customWidth="1"/>
    <col min="7940" max="7940" width="13.710937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91" width="8.85546875" style="4"/>
    <col min="8192" max="8193" width="10.7109375" style="4" customWidth="1"/>
    <col min="8194" max="8194" width="8.85546875" style="4"/>
    <col min="8195" max="8195" width="11.5703125" style="4" customWidth="1"/>
    <col min="8196" max="8196" width="13.710937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7" width="8.85546875" style="4"/>
    <col min="8448" max="8449" width="10.7109375" style="4" customWidth="1"/>
    <col min="8450" max="8450" width="8.85546875" style="4"/>
    <col min="8451" max="8451" width="11.5703125" style="4" customWidth="1"/>
    <col min="8452" max="8452" width="13.710937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703" width="8.85546875" style="4"/>
    <col min="8704" max="8705" width="10.7109375" style="4" customWidth="1"/>
    <col min="8706" max="8706" width="8.85546875" style="4"/>
    <col min="8707" max="8707" width="11.5703125" style="4" customWidth="1"/>
    <col min="8708" max="8708" width="13.710937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9" width="8.85546875" style="4"/>
    <col min="8960" max="8961" width="10.7109375" style="4" customWidth="1"/>
    <col min="8962" max="8962" width="8.85546875" style="4"/>
    <col min="8963" max="8963" width="11.5703125" style="4" customWidth="1"/>
    <col min="8964" max="8964" width="13.710937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15" width="8.85546875" style="4"/>
    <col min="9216" max="9217" width="10.7109375" style="4" customWidth="1"/>
    <col min="9218" max="9218" width="8.85546875" style="4"/>
    <col min="9219" max="9219" width="11.5703125" style="4" customWidth="1"/>
    <col min="9220" max="9220" width="13.710937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71" width="8.85546875" style="4"/>
    <col min="9472" max="9473" width="10.7109375" style="4" customWidth="1"/>
    <col min="9474" max="9474" width="8.85546875" style="4"/>
    <col min="9475" max="9475" width="11.5703125" style="4" customWidth="1"/>
    <col min="9476" max="9476" width="13.710937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7" width="8.85546875" style="4"/>
    <col min="9728" max="9729" width="10.7109375" style="4" customWidth="1"/>
    <col min="9730" max="9730" width="8.85546875" style="4"/>
    <col min="9731" max="9731" width="11.5703125" style="4" customWidth="1"/>
    <col min="9732" max="9732" width="13.710937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83" width="8.85546875" style="4"/>
    <col min="9984" max="9985" width="10.7109375" style="4" customWidth="1"/>
    <col min="9986" max="9986" width="8.85546875" style="4"/>
    <col min="9987" max="9987" width="11.5703125" style="4" customWidth="1"/>
    <col min="9988" max="9988" width="13.710937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9" width="8.85546875" style="4"/>
    <col min="10240" max="10241" width="10.7109375" style="4" customWidth="1"/>
    <col min="10242" max="10242" width="8.85546875" style="4"/>
    <col min="10243" max="10243" width="11.5703125" style="4" customWidth="1"/>
    <col min="10244" max="10244" width="13.710937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95" width="8.85546875" style="4"/>
    <col min="10496" max="10497" width="10.7109375" style="4" customWidth="1"/>
    <col min="10498" max="10498" width="8.85546875" style="4"/>
    <col min="10499" max="10499" width="11.5703125" style="4" customWidth="1"/>
    <col min="10500" max="10500" width="13.710937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51" width="8.85546875" style="4"/>
    <col min="10752" max="10753" width="10.7109375" style="4" customWidth="1"/>
    <col min="10754" max="10754" width="8.85546875" style="4"/>
    <col min="10755" max="10755" width="11.5703125" style="4" customWidth="1"/>
    <col min="10756" max="10756" width="13.710937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7" width="8.85546875" style="4"/>
    <col min="11008" max="11009" width="10.7109375" style="4" customWidth="1"/>
    <col min="11010" max="11010" width="8.85546875" style="4"/>
    <col min="11011" max="11011" width="11.5703125" style="4" customWidth="1"/>
    <col min="11012" max="11012" width="13.710937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63" width="8.85546875" style="4"/>
    <col min="11264" max="11265" width="10.7109375" style="4" customWidth="1"/>
    <col min="11266" max="11266" width="8.85546875" style="4"/>
    <col min="11267" max="11267" width="11.5703125" style="4" customWidth="1"/>
    <col min="11268" max="11268" width="13.710937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9" width="8.85546875" style="4"/>
    <col min="11520" max="11521" width="10.7109375" style="4" customWidth="1"/>
    <col min="11522" max="11522" width="8.85546875" style="4"/>
    <col min="11523" max="11523" width="11.5703125" style="4" customWidth="1"/>
    <col min="11524" max="11524" width="13.710937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75" width="8.85546875" style="4"/>
    <col min="11776" max="11777" width="10.7109375" style="4" customWidth="1"/>
    <col min="11778" max="11778" width="8.85546875" style="4"/>
    <col min="11779" max="11779" width="11.5703125" style="4" customWidth="1"/>
    <col min="11780" max="11780" width="13.710937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31" width="8.85546875" style="4"/>
    <col min="12032" max="12033" width="10.7109375" style="4" customWidth="1"/>
    <col min="12034" max="12034" width="8.85546875" style="4"/>
    <col min="12035" max="12035" width="11.5703125" style="4" customWidth="1"/>
    <col min="12036" max="12036" width="13.710937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7" width="8.85546875" style="4"/>
    <col min="12288" max="12289" width="10.7109375" style="4" customWidth="1"/>
    <col min="12290" max="12290" width="8.85546875" style="4"/>
    <col min="12291" max="12291" width="11.5703125" style="4" customWidth="1"/>
    <col min="12292" max="12292" width="13.710937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43" width="8.85546875" style="4"/>
    <col min="12544" max="12545" width="10.7109375" style="4" customWidth="1"/>
    <col min="12546" max="12546" width="8.85546875" style="4"/>
    <col min="12547" max="12547" width="11.5703125" style="4" customWidth="1"/>
    <col min="12548" max="12548" width="13.710937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9" width="8.85546875" style="4"/>
    <col min="12800" max="12801" width="10.7109375" style="4" customWidth="1"/>
    <col min="12802" max="12802" width="8.85546875" style="4"/>
    <col min="12803" max="12803" width="11.5703125" style="4" customWidth="1"/>
    <col min="12804" max="12804" width="13.710937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55" width="8.85546875" style="4"/>
    <col min="13056" max="13057" width="10.7109375" style="4" customWidth="1"/>
    <col min="13058" max="13058" width="8.85546875" style="4"/>
    <col min="13059" max="13059" width="11.5703125" style="4" customWidth="1"/>
    <col min="13060" max="13060" width="13.710937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11" width="8.85546875" style="4"/>
    <col min="13312" max="13313" width="10.7109375" style="4" customWidth="1"/>
    <col min="13314" max="13314" width="8.85546875" style="4"/>
    <col min="13315" max="13315" width="11.5703125" style="4" customWidth="1"/>
    <col min="13316" max="13316" width="13.710937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7" width="8.85546875" style="4"/>
    <col min="13568" max="13569" width="10.7109375" style="4" customWidth="1"/>
    <col min="13570" max="13570" width="8.85546875" style="4"/>
    <col min="13571" max="13571" width="11.5703125" style="4" customWidth="1"/>
    <col min="13572" max="13572" width="13.710937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23" width="8.85546875" style="4"/>
    <col min="13824" max="13825" width="10.7109375" style="4" customWidth="1"/>
    <col min="13826" max="13826" width="8.85546875" style="4"/>
    <col min="13827" max="13827" width="11.5703125" style="4" customWidth="1"/>
    <col min="13828" max="13828" width="13.710937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9" width="8.85546875" style="4"/>
    <col min="14080" max="14081" width="10.7109375" style="4" customWidth="1"/>
    <col min="14082" max="14082" width="8.85546875" style="4"/>
    <col min="14083" max="14083" width="11.5703125" style="4" customWidth="1"/>
    <col min="14084" max="14084" width="13.710937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35" width="8.85546875" style="4"/>
    <col min="14336" max="14337" width="10.7109375" style="4" customWidth="1"/>
    <col min="14338" max="14338" width="8.85546875" style="4"/>
    <col min="14339" max="14339" width="11.5703125" style="4" customWidth="1"/>
    <col min="14340" max="14340" width="13.710937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91" width="8.85546875" style="4"/>
    <col min="14592" max="14593" width="10.7109375" style="4" customWidth="1"/>
    <col min="14594" max="14594" width="8.85546875" style="4"/>
    <col min="14595" max="14595" width="11.5703125" style="4" customWidth="1"/>
    <col min="14596" max="14596" width="13.710937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7" width="8.85546875" style="4"/>
    <col min="14848" max="14849" width="10.7109375" style="4" customWidth="1"/>
    <col min="14850" max="14850" width="8.85546875" style="4"/>
    <col min="14851" max="14851" width="11.5703125" style="4" customWidth="1"/>
    <col min="14852" max="14852" width="13.710937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103" width="8.85546875" style="4"/>
    <col min="15104" max="15105" width="10.7109375" style="4" customWidth="1"/>
    <col min="15106" max="15106" width="8.85546875" style="4"/>
    <col min="15107" max="15107" width="11.5703125" style="4" customWidth="1"/>
    <col min="15108" max="15108" width="13.710937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9" width="8.85546875" style="4"/>
    <col min="15360" max="15361" width="10.7109375" style="4" customWidth="1"/>
    <col min="15362" max="15362" width="8.85546875" style="4"/>
    <col min="15363" max="15363" width="11.5703125" style="4" customWidth="1"/>
    <col min="15364" max="15364" width="13.710937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15" width="8.85546875" style="4"/>
    <col min="15616" max="15617" width="10.7109375" style="4" customWidth="1"/>
    <col min="15618" max="15618" width="8.85546875" style="4"/>
    <col min="15619" max="15619" width="11.5703125" style="4" customWidth="1"/>
    <col min="15620" max="15620" width="13.710937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71" width="8.85546875" style="4"/>
    <col min="15872" max="15873" width="10.7109375" style="4" customWidth="1"/>
    <col min="15874" max="15874" width="8.85546875" style="4"/>
    <col min="15875" max="15875" width="11.5703125" style="4" customWidth="1"/>
    <col min="15876" max="15876" width="13.710937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7" width="8.85546875" style="4"/>
    <col min="16128" max="16129" width="10.7109375" style="4" customWidth="1"/>
    <col min="16130" max="16130" width="8.85546875" style="4"/>
    <col min="16131" max="16131" width="11.5703125" style="4" customWidth="1"/>
    <col min="16132" max="16132" width="13.7109375" style="4" customWidth="1"/>
    <col min="16133" max="16136" width="9.28515625" style="4" customWidth="1"/>
    <col min="16137" max="16377" width="8.85546875" style="4"/>
    <col min="16378" max="16384" width="8.85546875" style="4" customWidth="1"/>
  </cols>
  <sheetData>
    <row r="1" spans="1:15" ht="27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2" t="s">
        <v>308</v>
      </c>
      <c r="B3" s="426"/>
      <c r="C3" s="426"/>
      <c r="D3" s="426"/>
      <c r="E3" s="426"/>
      <c r="F3" s="426"/>
      <c r="G3" s="426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15</v>
      </c>
      <c r="C7" s="178"/>
      <c r="D7" s="178"/>
      <c r="E7" s="523"/>
      <c r="F7" s="458">
        <v>15</v>
      </c>
      <c r="G7" s="458"/>
      <c r="H7" s="178"/>
      <c r="I7" s="223">
        <v>40</v>
      </c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0</v>
      </c>
      <c r="C14" s="181"/>
      <c r="D14" s="181"/>
      <c r="E14" s="525"/>
      <c r="F14" s="462"/>
      <c r="G14" s="462"/>
      <c r="H14" s="181"/>
      <c r="I14" s="181"/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0</v>
      </c>
      <c r="C16" s="181"/>
      <c r="D16" s="181"/>
      <c r="E16" s="525"/>
      <c r="F16" s="462"/>
      <c r="G16" s="462"/>
      <c r="H16" s="181"/>
      <c r="I16" s="181"/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140</v>
      </c>
      <c r="C18" s="181"/>
      <c r="D18" s="181"/>
      <c r="E18" s="525"/>
      <c r="F18" s="462">
        <v>140</v>
      </c>
      <c r="G18" s="462">
        <v>30</v>
      </c>
      <c r="H18" s="181"/>
      <c r="I18" s="181">
        <v>100</v>
      </c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0</v>
      </c>
      <c r="C19" s="181"/>
      <c r="D19" s="181"/>
      <c r="E19" s="525"/>
      <c r="F19" s="462"/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175</v>
      </c>
      <c r="C21" s="181"/>
      <c r="D21" s="181"/>
      <c r="E21" s="525"/>
      <c r="F21" s="462">
        <v>175</v>
      </c>
      <c r="G21" s="462">
        <v>30</v>
      </c>
      <c r="H21" s="181"/>
      <c r="I21" s="181">
        <v>150</v>
      </c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>
        <v>110</v>
      </c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0</v>
      </c>
      <c r="C26" s="181"/>
      <c r="D26" s="181"/>
      <c r="E26" s="525"/>
      <c r="F26" s="462"/>
      <c r="G26" s="462"/>
      <c r="H26" s="181"/>
      <c r="I26" s="181"/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/>
      <c r="D36" s="511"/>
      <c r="E36" s="526"/>
      <c r="F36" s="462"/>
      <c r="G36" s="462"/>
      <c r="H36" s="181"/>
      <c r="I36" s="181"/>
      <c r="J36" s="525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0</v>
      </c>
      <c r="C37" s="181"/>
      <c r="D37" s="181"/>
      <c r="E37" s="525"/>
      <c r="F37" s="462"/>
      <c r="G37" s="462"/>
      <c r="H37" s="181"/>
      <c r="I37" s="181"/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110</v>
      </c>
      <c r="C39" s="181"/>
      <c r="D39" s="181"/>
      <c r="E39" s="525"/>
      <c r="F39" s="462">
        <v>110</v>
      </c>
      <c r="G39" s="462">
        <v>20</v>
      </c>
      <c r="H39" s="181"/>
      <c r="I39" s="181">
        <v>100</v>
      </c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0</v>
      </c>
      <c r="C40" s="181"/>
      <c r="D40" s="181"/>
      <c r="E40" s="525"/>
      <c r="F40" s="462"/>
      <c r="G40" s="462"/>
      <c r="H40" s="181"/>
      <c r="I40" s="181"/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358</v>
      </c>
      <c r="C41" s="181">
        <v>168</v>
      </c>
      <c r="D41" s="181"/>
      <c r="E41" s="525"/>
      <c r="F41" s="462">
        <v>190</v>
      </c>
      <c r="G41" s="462">
        <v>32</v>
      </c>
      <c r="H41" s="181">
        <v>24</v>
      </c>
      <c r="I41" s="181">
        <v>460</v>
      </c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/>
      <c r="D42" s="181"/>
      <c r="E42" s="525"/>
      <c r="F42" s="462"/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511"/>
      <c r="D52" s="511"/>
      <c r="E52" s="526"/>
      <c r="F52" s="462"/>
      <c r="G52" s="462"/>
      <c r="H52" s="181"/>
      <c r="I52" s="181"/>
      <c r="J52" s="525"/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30</v>
      </c>
      <c r="C53" s="365"/>
      <c r="D53" s="365"/>
      <c r="E53" s="467"/>
      <c r="F53" s="462">
        <v>30</v>
      </c>
      <c r="G53" s="462"/>
      <c r="H53" s="180"/>
      <c r="I53" s="180">
        <v>30</v>
      </c>
      <c r="J53" s="462"/>
      <c r="K53" s="466">
        <f t="shared" si="2"/>
        <v>402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150</v>
      </c>
      <c r="C54" s="365"/>
      <c r="D54" s="365"/>
      <c r="E54" s="467"/>
      <c r="F54" s="462">
        <v>150</v>
      </c>
      <c r="G54" s="462"/>
      <c r="H54" s="180"/>
      <c r="I54" s="180">
        <v>150</v>
      </c>
      <c r="J54" s="462"/>
      <c r="K54" s="466">
        <f t="shared" si="2"/>
        <v>2010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/>
      <c r="D55" s="365"/>
      <c r="E55" s="467"/>
      <c r="F55" s="462"/>
      <c r="G55" s="462"/>
      <c r="H55" s="180"/>
      <c r="I55" s="180"/>
      <c r="J55" s="462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0</v>
      </c>
      <c r="C57" s="180"/>
      <c r="D57" s="180"/>
      <c r="E57" s="462"/>
      <c r="F57" s="462"/>
      <c r="G57" s="462"/>
      <c r="H57" s="180"/>
      <c r="I57" s="180"/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1180</v>
      </c>
      <c r="C58" s="180">
        <v>190</v>
      </c>
      <c r="D58" s="180">
        <v>447</v>
      </c>
      <c r="E58" s="462">
        <v>34</v>
      </c>
      <c r="F58" s="462">
        <v>543</v>
      </c>
      <c r="G58" s="462">
        <v>110</v>
      </c>
      <c r="H58" s="180">
        <v>51</v>
      </c>
      <c r="I58" s="180">
        <v>861</v>
      </c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>
        <v>110</v>
      </c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0</v>
      </c>
      <c r="C61" s="180"/>
      <c r="D61" s="180"/>
      <c r="E61" s="462"/>
      <c r="F61" s="462"/>
      <c r="G61" s="462"/>
      <c r="H61" s="180"/>
      <c r="I61" s="180"/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100</v>
      </c>
      <c r="C64" s="180"/>
      <c r="D64" s="365"/>
      <c r="E64" s="467"/>
      <c r="F64" s="462">
        <v>100</v>
      </c>
      <c r="G64" s="462">
        <v>10</v>
      </c>
      <c r="H64" s="180"/>
      <c r="I64" s="180">
        <v>200</v>
      </c>
      <c r="J64" s="462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145</v>
      </c>
      <c r="C66" s="180"/>
      <c r="D66" s="180"/>
      <c r="E66" s="462"/>
      <c r="F66" s="462">
        <v>145</v>
      </c>
      <c r="G66" s="462">
        <v>20</v>
      </c>
      <c r="H66" s="180"/>
      <c r="I66" s="180">
        <v>100</v>
      </c>
      <c r="J66" s="462"/>
      <c r="K66" s="180"/>
      <c r="L66" s="462"/>
      <c r="M66" s="180"/>
      <c r="N66" s="180"/>
      <c r="O66" s="269"/>
    </row>
    <row r="67" spans="1:15" ht="19.5" customHeight="1">
      <c r="A67" s="460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0</v>
      </c>
      <c r="C68" s="365"/>
      <c r="D68" s="365"/>
      <c r="E68" s="467"/>
      <c r="F68" s="462"/>
      <c r="G68" s="462"/>
      <c r="H68" s="180"/>
      <c r="I68" s="180"/>
      <c r="J68" s="462"/>
      <c r="K68" s="466">
        <f t="shared" ref="K68" si="3">ROUND(((B68+H68)*4)+I68*9.4,2)</f>
        <v>0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210</v>
      </c>
      <c r="C69" s="180"/>
      <c r="D69" s="180"/>
      <c r="E69" s="462"/>
      <c r="F69" s="462">
        <v>210</v>
      </c>
      <c r="G69" s="462">
        <v>30</v>
      </c>
      <c r="H69" s="180"/>
      <c r="I69" s="180">
        <v>150</v>
      </c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5</v>
      </c>
      <c r="C70" s="474"/>
      <c r="D70" s="474"/>
      <c r="E70" s="513"/>
      <c r="F70" s="462">
        <v>5</v>
      </c>
      <c r="G70" s="513"/>
      <c r="H70" s="474"/>
      <c r="I70" s="474"/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2618</v>
      </c>
      <c r="C71" s="517">
        <f t="shared" si="4"/>
        <v>358</v>
      </c>
      <c r="D71" s="517">
        <f t="shared" si="4"/>
        <v>447</v>
      </c>
      <c r="E71" s="517">
        <f t="shared" si="4"/>
        <v>34</v>
      </c>
      <c r="F71" s="517">
        <f t="shared" si="4"/>
        <v>1813</v>
      </c>
      <c r="G71" s="517">
        <f t="shared" si="4"/>
        <v>282</v>
      </c>
      <c r="H71" s="517">
        <f t="shared" si="4"/>
        <v>75</v>
      </c>
      <c r="I71" s="517">
        <f t="shared" si="4"/>
        <v>2341</v>
      </c>
      <c r="J71" s="517">
        <f t="shared" si="4"/>
        <v>220</v>
      </c>
      <c r="K71" s="529">
        <f t="shared" si="4"/>
        <v>2412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8"/>
      <c r="C72" s="498"/>
      <c r="D72" s="498"/>
      <c r="E72" s="498"/>
      <c r="F72" s="498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zoomScale="75" zoomScaleNormal="75" workbookViewId="0">
      <pane ySplit="6" topLeftCell="A64" activePane="bottomLeft" state="frozen"/>
      <selection activeCell="C23" sqref="C23"/>
      <selection pane="bottomLeft" activeCell="C23" sqref="C23"/>
    </sheetView>
  </sheetViews>
  <sheetFormatPr defaultColWidth="8.85546875" defaultRowHeight="15"/>
  <cols>
    <col min="1" max="1" width="48.140625" style="533" customWidth="1"/>
    <col min="2" max="2" width="10.7109375" style="541" customWidth="1"/>
    <col min="3" max="3" width="24.42578125" style="541" customWidth="1"/>
    <col min="4" max="4" width="21.5703125" style="541" customWidth="1"/>
    <col min="5" max="5" width="12" style="541" customWidth="1"/>
    <col min="6" max="7" width="16.5703125" style="541" customWidth="1"/>
    <col min="8" max="8" width="16.42578125" style="533" customWidth="1"/>
    <col min="9" max="9" width="16.140625" style="533" customWidth="1"/>
    <col min="10" max="10" width="14.28515625" style="533" customWidth="1"/>
    <col min="11" max="11" width="11.28515625" style="533" customWidth="1"/>
    <col min="12" max="12" width="11.42578125" style="533" customWidth="1"/>
    <col min="13" max="14" width="8.85546875" style="533" customWidth="1"/>
    <col min="15" max="15" width="11.7109375" style="533" customWidth="1"/>
    <col min="16" max="245" width="8.85546875" style="533" customWidth="1"/>
    <col min="246" max="246" width="34" style="533" customWidth="1"/>
    <col min="247" max="247" width="11.28515625" style="533" customWidth="1"/>
    <col min="248" max="248" width="11" style="533" customWidth="1"/>
    <col min="249" max="16384" width="8.85546875" style="533"/>
  </cols>
  <sheetData>
    <row r="1" spans="1:15" ht="24.75" customHeight="1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309</v>
      </c>
      <c r="B3" s="534"/>
      <c r="C3" s="534"/>
      <c r="D3" s="534"/>
      <c r="E3" s="534"/>
      <c r="F3" s="534"/>
      <c r="G3" s="534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535" t="s">
        <v>236</v>
      </c>
      <c r="B7" s="457">
        <f t="shared" ref="B7:B70" si="0">C7+D7+F7</f>
        <v>0</v>
      </c>
      <c r="C7" s="178"/>
      <c r="D7" s="178"/>
      <c r="E7" s="523"/>
      <c r="F7" s="458"/>
      <c r="G7" s="458"/>
      <c r="H7" s="178"/>
      <c r="I7" s="223"/>
      <c r="J7" s="524"/>
      <c r="K7" s="225"/>
      <c r="L7" s="523"/>
      <c r="M7" s="178"/>
      <c r="N7" s="178"/>
      <c r="O7" s="177"/>
    </row>
    <row r="8" spans="1:15" ht="15.75">
      <c r="A8" s="536" t="s">
        <v>237</v>
      </c>
      <c r="B8" s="508">
        <f t="shared" si="0"/>
        <v>0</v>
      </c>
      <c r="C8" s="181"/>
      <c r="D8" s="181"/>
      <c r="E8" s="525"/>
      <c r="F8" s="462"/>
      <c r="G8" s="462"/>
      <c r="H8" s="181"/>
      <c r="I8" s="181"/>
      <c r="J8" s="525"/>
      <c r="K8" s="180"/>
      <c r="L8" s="525"/>
      <c r="M8" s="181"/>
      <c r="N8" s="181"/>
      <c r="O8" s="366"/>
    </row>
    <row r="9" spans="1:15" ht="15.75">
      <c r="A9" s="536" t="s">
        <v>238</v>
      </c>
      <c r="B9" s="508">
        <f t="shared" si="0"/>
        <v>0</v>
      </c>
      <c r="C9" s="181"/>
      <c r="D9" s="181"/>
      <c r="E9" s="525"/>
      <c r="F9" s="462"/>
      <c r="G9" s="462"/>
      <c r="H9" s="181"/>
      <c r="I9" s="181"/>
      <c r="J9" s="525"/>
      <c r="K9" s="180"/>
      <c r="L9" s="525"/>
      <c r="M9" s="181"/>
      <c r="N9" s="181"/>
      <c r="O9" s="366"/>
    </row>
    <row r="10" spans="1:15" ht="15.75">
      <c r="A10" s="536" t="s">
        <v>239</v>
      </c>
      <c r="B10" s="508">
        <f t="shared" si="0"/>
        <v>0</v>
      </c>
      <c r="C10" s="181"/>
      <c r="D10" s="181"/>
      <c r="E10" s="525"/>
      <c r="F10" s="462"/>
      <c r="G10" s="462"/>
      <c r="H10" s="181"/>
      <c r="I10" s="181"/>
      <c r="J10" s="525"/>
      <c r="K10" s="180"/>
      <c r="L10" s="525"/>
      <c r="M10" s="181"/>
      <c r="N10" s="181"/>
      <c r="O10" s="366"/>
    </row>
    <row r="11" spans="1:15" ht="15.75">
      <c r="A11" s="536" t="s">
        <v>240</v>
      </c>
      <c r="B11" s="508">
        <f t="shared" si="0"/>
        <v>0</v>
      </c>
      <c r="C11" s="181"/>
      <c r="D11" s="181"/>
      <c r="E11" s="525"/>
      <c r="F11" s="462"/>
      <c r="G11" s="462"/>
      <c r="H11" s="181"/>
      <c r="I11" s="181"/>
      <c r="J11" s="525"/>
      <c r="K11" s="180"/>
      <c r="L11" s="525"/>
      <c r="M11" s="181"/>
      <c r="N11" s="181"/>
      <c r="O11" s="366"/>
    </row>
    <row r="12" spans="1:15" ht="15.75">
      <c r="A12" s="536" t="s">
        <v>241</v>
      </c>
      <c r="B12" s="508">
        <f t="shared" si="0"/>
        <v>0</v>
      </c>
      <c r="C12" s="181"/>
      <c r="D12" s="181"/>
      <c r="E12" s="525"/>
      <c r="F12" s="462"/>
      <c r="G12" s="462"/>
      <c r="H12" s="181"/>
      <c r="I12" s="181"/>
      <c r="J12" s="525"/>
      <c r="K12" s="180"/>
      <c r="L12" s="525"/>
      <c r="M12" s="181"/>
      <c r="N12" s="181"/>
      <c r="O12" s="366"/>
    </row>
    <row r="13" spans="1:15" ht="15.75">
      <c r="A13" s="536" t="s">
        <v>242</v>
      </c>
      <c r="B13" s="508">
        <f t="shared" si="0"/>
        <v>0</v>
      </c>
      <c r="C13" s="181"/>
      <c r="D13" s="181"/>
      <c r="E13" s="525"/>
      <c r="F13" s="462"/>
      <c r="G13" s="462"/>
      <c r="H13" s="181"/>
      <c r="I13" s="181"/>
      <c r="J13" s="525"/>
      <c r="K13" s="180"/>
      <c r="L13" s="525"/>
      <c r="M13" s="181"/>
      <c r="N13" s="181"/>
      <c r="O13" s="366"/>
    </row>
    <row r="14" spans="1:15" ht="14.45" customHeight="1">
      <c r="A14" s="536" t="s">
        <v>243</v>
      </c>
      <c r="B14" s="508">
        <f t="shared" si="0"/>
        <v>0</v>
      </c>
      <c r="C14" s="181"/>
      <c r="D14" s="181"/>
      <c r="E14" s="525"/>
      <c r="F14" s="462"/>
      <c r="G14" s="462"/>
      <c r="H14" s="181"/>
      <c r="I14" s="181"/>
      <c r="J14" s="525"/>
      <c r="K14" s="180"/>
      <c r="L14" s="525"/>
      <c r="M14" s="181"/>
      <c r="N14" s="181"/>
      <c r="O14" s="366"/>
    </row>
    <row r="15" spans="1:15" ht="15.75">
      <c r="A15" s="536" t="s">
        <v>244</v>
      </c>
      <c r="B15" s="508">
        <f t="shared" si="0"/>
        <v>0</v>
      </c>
      <c r="C15" s="181"/>
      <c r="D15" s="181"/>
      <c r="E15" s="525"/>
      <c r="F15" s="462"/>
      <c r="G15" s="462"/>
      <c r="H15" s="181"/>
      <c r="I15" s="181">
        <v>500</v>
      </c>
      <c r="J15" s="525"/>
      <c r="K15" s="180"/>
      <c r="L15" s="525"/>
      <c r="M15" s="181"/>
      <c r="N15" s="181"/>
      <c r="O15" s="366"/>
    </row>
    <row r="16" spans="1:15" ht="15.75">
      <c r="A16" s="536" t="s">
        <v>245</v>
      </c>
      <c r="B16" s="508">
        <f t="shared" si="0"/>
        <v>0</v>
      </c>
      <c r="C16" s="181"/>
      <c r="D16" s="181"/>
      <c r="E16" s="525"/>
      <c r="F16" s="462"/>
      <c r="G16" s="462"/>
      <c r="H16" s="181"/>
      <c r="I16" s="181"/>
      <c r="J16" s="525"/>
      <c r="K16" s="180"/>
      <c r="L16" s="525"/>
      <c r="M16" s="181"/>
      <c r="N16" s="181"/>
      <c r="O16" s="366"/>
    </row>
    <row r="17" spans="1:15" ht="15.75">
      <c r="A17" s="536" t="s">
        <v>246</v>
      </c>
      <c r="B17" s="508">
        <f t="shared" si="0"/>
        <v>0</v>
      </c>
      <c r="C17" s="181"/>
      <c r="D17" s="181"/>
      <c r="E17" s="525"/>
      <c r="F17" s="462"/>
      <c r="G17" s="462"/>
      <c r="H17" s="181"/>
      <c r="I17" s="181"/>
      <c r="J17" s="525"/>
      <c r="K17" s="180"/>
      <c r="L17" s="525"/>
      <c r="M17" s="181"/>
      <c r="N17" s="181"/>
      <c r="O17" s="366"/>
    </row>
    <row r="18" spans="1:15" ht="15.75">
      <c r="A18" s="536" t="s">
        <v>247</v>
      </c>
      <c r="B18" s="508">
        <f t="shared" si="0"/>
        <v>0</v>
      </c>
      <c r="C18" s="181"/>
      <c r="D18" s="181"/>
      <c r="E18" s="525"/>
      <c r="F18" s="462"/>
      <c r="G18" s="462"/>
      <c r="H18" s="181"/>
      <c r="I18" s="181"/>
      <c r="J18" s="525"/>
      <c r="K18" s="180"/>
      <c r="L18" s="525"/>
      <c r="M18" s="181"/>
      <c r="N18" s="181"/>
      <c r="O18" s="366"/>
    </row>
    <row r="19" spans="1:15" ht="15.75">
      <c r="A19" s="536" t="s">
        <v>248</v>
      </c>
      <c r="B19" s="508">
        <f t="shared" si="0"/>
        <v>0</v>
      </c>
      <c r="C19" s="181"/>
      <c r="D19" s="181"/>
      <c r="E19" s="525"/>
      <c r="F19" s="462"/>
      <c r="G19" s="462"/>
      <c r="H19" s="181"/>
      <c r="I19" s="181"/>
      <c r="J19" s="525"/>
      <c r="K19" s="180"/>
      <c r="L19" s="525"/>
      <c r="M19" s="181"/>
      <c r="N19" s="181"/>
      <c r="O19" s="366"/>
    </row>
    <row r="20" spans="1:15" ht="15.75">
      <c r="A20" s="536" t="s">
        <v>249</v>
      </c>
      <c r="B20" s="508">
        <f t="shared" si="0"/>
        <v>0</v>
      </c>
      <c r="C20" s="181"/>
      <c r="D20" s="181"/>
      <c r="E20" s="525"/>
      <c r="F20" s="462"/>
      <c r="G20" s="462"/>
      <c r="H20" s="181"/>
      <c r="I20" s="181"/>
      <c r="J20" s="525"/>
      <c r="K20" s="180"/>
      <c r="L20" s="525"/>
      <c r="M20" s="181"/>
      <c r="N20" s="181"/>
      <c r="O20" s="366"/>
    </row>
    <row r="21" spans="1:15" ht="15.75">
      <c r="A21" s="536" t="s">
        <v>250</v>
      </c>
      <c r="B21" s="508">
        <f t="shared" si="0"/>
        <v>0</v>
      </c>
      <c r="C21" s="181"/>
      <c r="D21" s="181"/>
      <c r="E21" s="525"/>
      <c r="F21" s="462"/>
      <c r="G21" s="462"/>
      <c r="H21" s="181"/>
      <c r="I21" s="181"/>
      <c r="J21" s="525"/>
      <c r="K21" s="180"/>
      <c r="L21" s="525"/>
      <c r="M21" s="181"/>
      <c r="N21" s="181"/>
      <c r="O21" s="366"/>
    </row>
    <row r="22" spans="1:15" ht="15.6" customHeight="1">
      <c r="A22" s="536" t="s">
        <v>251</v>
      </c>
      <c r="B22" s="508">
        <f t="shared" si="0"/>
        <v>0</v>
      </c>
      <c r="C22" s="181"/>
      <c r="D22" s="181"/>
      <c r="E22" s="525"/>
      <c r="F22" s="462"/>
      <c r="G22" s="462"/>
      <c r="H22" s="181"/>
      <c r="I22" s="181"/>
      <c r="J22" s="525"/>
      <c r="K22" s="180"/>
      <c r="L22" s="525"/>
      <c r="M22" s="181"/>
      <c r="N22" s="181"/>
      <c r="O22" s="366"/>
    </row>
    <row r="23" spans="1:15" ht="15.75">
      <c r="A23" s="536" t="s">
        <v>252</v>
      </c>
      <c r="B23" s="508">
        <f t="shared" si="0"/>
        <v>0</v>
      </c>
      <c r="C23" s="181"/>
      <c r="D23" s="181"/>
      <c r="E23" s="525"/>
      <c r="F23" s="462"/>
      <c r="G23" s="462"/>
      <c r="H23" s="181"/>
      <c r="I23" s="181"/>
      <c r="J23" s="525"/>
      <c r="K23" s="180"/>
      <c r="L23" s="525"/>
      <c r="M23" s="181"/>
      <c r="N23" s="181"/>
      <c r="O23" s="366"/>
    </row>
    <row r="24" spans="1:15" ht="15.75">
      <c r="A24" s="536" t="s">
        <v>253</v>
      </c>
      <c r="B24" s="508">
        <f t="shared" si="0"/>
        <v>0</v>
      </c>
      <c r="C24" s="181"/>
      <c r="D24" s="181"/>
      <c r="E24" s="525"/>
      <c r="F24" s="462"/>
      <c r="G24" s="462"/>
      <c r="H24" s="181"/>
      <c r="I24" s="181"/>
      <c r="J24" s="525"/>
      <c r="K24" s="180"/>
      <c r="L24" s="525"/>
      <c r="M24" s="181"/>
      <c r="N24" s="181"/>
      <c r="O24" s="366"/>
    </row>
    <row r="25" spans="1:15" ht="15.6" customHeight="1">
      <c r="A25" s="536" t="s">
        <v>254</v>
      </c>
      <c r="B25" s="508">
        <f t="shared" si="0"/>
        <v>0</v>
      </c>
      <c r="C25" s="181"/>
      <c r="D25" s="181"/>
      <c r="E25" s="525"/>
      <c r="F25" s="462"/>
      <c r="G25" s="462"/>
      <c r="H25" s="181"/>
      <c r="I25" s="181"/>
      <c r="J25" s="525"/>
      <c r="K25" s="180"/>
      <c r="L25" s="525"/>
      <c r="M25" s="181"/>
      <c r="N25" s="181"/>
      <c r="O25" s="366"/>
    </row>
    <row r="26" spans="1:15" ht="15.6" customHeight="1">
      <c r="A26" s="536" t="s">
        <v>255</v>
      </c>
      <c r="B26" s="508">
        <f t="shared" si="0"/>
        <v>0</v>
      </c>
      <c r="C26" s="181"/>
      <c r="D26" s="181"/>
      <c r="E26" s="525"/>
      <c r="F26" s="462"/>
      <c r="G26" s="462"/>
      <c r="H26" s="181"/>
      <c r="I26" s="181"/>
      <c r="J26" s="525"/>
      <c r="K26" s="180"/>
      <c r="L26" s="525"/>
      <c r="M26" s="181"/>
      <c r="N26" s="181"/>
      <c r="O26" s="366"/>
    </row>
    <row r="27" spans="1:15" ht="15.6" customHeight="1">
      <c r="A27" s="536" t="s">
        <v>256</v>
      </c>
      <c r="B27" s="508">
        <f t="shared" si="0"/>
        <v>0</v>
      </c>
      <c r="C27" s="181"/>
      <c r="D27" s="181"/>
      <c r="E27" s="525"/>
      <c r="F27" s="462"/>
      <c r="G27" s="462"/>
      <c r="H27" s="181"/>
      <c r="I27" s="181"/>
      <c r="J27" s="525"/>
      <c r="K27" s="180"/>
      <c r="L27" s="525"/>
      <c r="M27" s="181"/>
      <c r="N27" s="181"/>
      <c r="O27" s="366"/>
    </row>
    <row r="28" spans="1:15" ht="15.6" customHeight="1">
      <c r="A28" s="536" t="s">
        <v>257</v>
      </c>
      <c r="B28" s="508">
        <f t="shared" si="0"/>
        <v>0</v>
      </c>
      <c r="C28" s="181"/>
      <c r="D28" s="181"/>
      <c r="E28" s="525"/>
      <c r="F28" s="462"/>
      <c r="G28" s="462"/>
      <c r="H28" s="181"/>
      <c r="I28" s="181"/>
      <c r="J28" s="525"/>
      <c r="K28" s="180"/>
      <c r="L28" s="525"/>
      <c r="M28" s="181"/>
      <c r="N28" s="181"/>
      <c r="O28" s="366"/>
    </row>
    <row r="29" spans="1:15" ht="15.6" customHeight="1">
      <c r="A29" s="536" t="s">
        <v>258</v>
      </c>
      <c r="B29" s="508">
        <f t="shared" si="0"/>
        <v>0</v>
      </c>
      <c r="C29" s="181"/>
      <c r="D29" s="181"/>
      <c r="E29" s="525"/>
      <c r="F29" s="462"/>
      <c r="G29" s="462"/>
      <c r="H29" s="181"/>
      <c r="I29" s="181"/>
      <c r="J29" s="525"/>
      <c r="K29" s="180"/>
      <c r="L29" s="525"/>
      <c r="M29" s="181"/>
      <c r="N29" s="181"/>
      <c r="O29" s="366"/>
    </row>
    <row r="30" spans="1:15" ht="15.6" customHeight="1">
      <c r="A30" s="536" t="s">
        <v>259</v>
      </c>
      <c r="B30" s="508">
        <f t="shared" si="0"/>
        <v>0</v>
      </c>
      <c r="C30" s="181"/>
      <c r="D30" s="181"/>
      <c r="E30" s="525"/>
      <c r="F30" s="462"/>
      <c r="G30" s="462"/>
      <c r="H30" s="181"/>
      <c r="I30" s="181"/>
      <c r="J30" s="525"/>
      <c r="K30" s="180"/>
      <c r="L30" s="525"/>
      <c r="M30" s="181"/>
      <c r="N30" s="181"/>
      <c r="O30" s="366"/>
    </row>
    <row r="31" spans="1:15" ht="15.6" customHeight="1">
      <c r="A31" s="536" t="s">
        <v>260</v>
      </c>
      <c r="B31" s="508">
        <f t="shared" si="0"/>
        <v>0</v>
      </c>
      <c r="C31" s="181"/>
      <c r="D31" s="181"/>
      <c r="E31" s="525"/>
      <c r="F31" s="462"/>
      <c r="G31" s="462"/>
      <c r="H31" s="181"/>
      <c r="I31" s="181"/>
      <c r="J31" s="525"/>
      <c r="K31" s="180"/>
      <c r="L31" s="525"/>
      <c r="M31" s="181"/>
      <c r="N31" s="181"/>
      <c r="O31" s="366"/>
    </row>
    <row r="32" spans="1:15" ht="15.6" customHeight="1">
      <c r="A32" s="536" t="s">
        <v>261</v>
      </c>
      <c r="B32" s="508">
        <f t="shared" si="0"/>
        <v>0</v>
      </c>
      <c r="C32" s="181"/>
      <c r="D32" s="181"/>
      <c r="E32" s="525"/>
      <c r="F32" s="462"/>
      <c r="G32" s="462"/>
      <c r="H32" s="181"/>
      <c r="I32" s="181"/>
      <c r="J32" s="525"/>
      <c r="K32" s="180"/>
      <c r="L32" s="525"/>
      <c r="M32" s="181"/>
      <c r="N32" s="181"/>
      <c r="O32" s="366"/>
    </row>
    <row r="33" spans="1:15" ht="17.45" customHeight="1">
      <c r="A33" s="536" t="s">
        <v>262</v>
      </c>
      <c r="B33" s="508">
        <f t="shared" si="0"/>
        <v>0</v>
      </c>
      <c r="C33" s="181"/>
      <c r="D33" s="181"/>
      <c r="E33" s="525"/>
      <c r="F33" s="462"/>
      <c r="G33" s="462"/>
      <c r="H33" s="181"/>
      <c r="I33" s="181"/>
      <c r="J33" s="525"/>
      <c r="K33" s="180"/>
      <c r="L33" s="525"/>
      <c r="M33" s="181"/>
      <c r="N33" s="181"/>
      <c r="O33" s="366"/>
    </row>
    <row r="34" spans="1:15" ht="15.75">
      <c r="A34" s="536" t="s">
        <v>263</v>
      </c>
      <c r="B34" s="508">
        <f t="shared" si="0"/>
        <v>0</v>
      </c>
      <c r="C34" s="181"/>
      <c r="D34" s="181"/>
      <c r="E34" s="525"/>
      <c r="F34" s="462"/>
      <c r="G34" s="462"/>
      <c r="H34" s="181"/>
      <c r="I34" s="181"/>
      <c r="J34" s="525"/>
      <c r="K34" s="180"/>
      <c r="L34" s="525"/>
      <c r="M34" s="181"/>
      <c r="N34" s="181"/>
      <c r="O34" s="366"/>
    </row>
    <row r="35" spans="1:15" ht="16.899999999999999" customHeight="1">
      <c r="A35" s="536" t="s">
        <v>264</v>
      </c>
      <c r="B35" s="508">
        <f t="shared" si="0"/>
        <v>0</v>
      </c>
      <c r="C35" s="181"/>
      <c r="D35" s="181"/>
      <c r="E35" s="525"/>
      <c r="F35" s="462"/>
      <c r="G35" s="462"/>
      <c r="H35" s="181"/>
      <c r="I35" s="181"/>
      <c r="J35" s="525"/>
      <c r="K35" s="180"/>
      <c r="L35" s="525"/>
      <c r="M35" s="181"/>
      <c r="N35" s="181"/>
      <c r="O35" s="366"/>
    </row>
    <row r="36" spans="1:15" s="539" customFormat="1" ht="15.6" customHeight="1">
      <c r="A36" s="537" t="s">
        <v>265</v>
      </c>
      <c r="B36" s="508">
        <f t="shared" si="0"/>
        <v>0</v>
      </c>
      <c r="C36" s="511"/>
      <c r="D36" s="511"/>
      <c r="E36" s="526"/>
      <c r="F36" s="467"/>
      <c r="G36" s="467"/>
      <c r="H36" s="511"/>
      <c r="I36" s="511"/>
      <c r="J36" s="526"/>
      <c r="K36" s="466">
        <f t="shared" ref="K36" si="1">ROUND(((B36+H36)*4)+I36*9.4,2)</f>
        <v>0</v>
      </c>
      <c r="L36" s="526"/>
      <c r="M36" s="511"/>
      <c r="N36" s="511"/>
      <c r="O36" s="538"/>
    </row>
    <row r="37" spans="1:15" ht="15.6" customHeight="1">
      <c r="A37" s="536" t="s">
        <v>266</v>
      </c>
      <c r="B37" s="508">
        <f t="shared" si="0"/>
        <v>0</v>
      </c>
      <c r="C37" s="181"/>
      <c r="D37" s="181"/>
      <c r="E37" s="525"/>
      <c r="F37" s="462"/>
      <c r="G37" s="462"/>
      <c r="H37" s="181"/>
      <c r="I37" s="181">
        <v>375</v>
      </c>
      <c r="J37" s="525"/>
      <c r="K37" s="365"/>
      <c r="L37" s="525"/>
      <c r="M37" s="181"/>
      <c r="N37" s="181"/>
      <c r="O37" s="366"/>
    </row>
    <row r="38" spans="1:15" ht="15.75">
      <c r="A38" s="536" t="s">
        <v>267</v>
      </c>
      <c r="B38" s="508">
        <f t="shared" si="0"/>
        <v>0</v>
      </c>
      <c r="C38" s="181"/>
      <c r="D38" s="181"/>
      <c r="E38" s="525"/>
      <c r="F38" s="462"/>
      <c r="G38" s="462"/>
      <c r="H38" s="181"/>
      <c r="I38" s="181"/>
      <c r="J38" s="525"/>
      <c r="K38" s="180"/>
      <c r="L38" s="525"/>
      <c r="M38" s="181"/>
      <c r="N38" s="181"/>
      <c r="O38" s="366"/>
    </row>
    <row r="39" spans="1:15" ht="15.6" customHeight="1">
      <c r="A39" s="536" t="s">
        <v>268</v>
      </c>
      <c r="B39" s="508">
        <f t="shared" si="0"/>
        <v>0</v>
      </c>
      <c r="C39" s="181"/>
      <c r="D39" s="181"/>
      <c r="E39" s="525"/>
      <c r="F39" s="462"/>
      <c r="G39" s="462"/>
      <c r="H39" s="181"/>
      <c r="I39" s="181"/>
      <c r="J39" s="525"/>
      <c r="K39" s="180"/>
      <c r="L39" s="525"/>
      <c r="M39" s="181"/>
      <c r="N39" s="181"/>
      <c r="O39" s="366"/>
    </row>
    <row r="40" spans="1:15" ht="15.6" customHeight="1">
      <c r="A40" s="536" t="s">
        <v>269</v>
      </c>
      <c r="B40" s="508">
        <f t="shared" si="0"/>
        <v>0</v>
      </c>
      <c r="C40" s="181"/>
      <c r="D40" s="181"/>
      <c r="E40" s="525"/>
      <c r="F40" s="462"/>
      <c r="G40" s="462"/>
      <c r="H40" s="181"/>
      <c r="I40" s="181"/>
      <c r="J40" s="525"/>
      <c r="K40" s="180"/>
      <c r="L40" s="525"/>
      <c r="M40" s="181"/>
      <c r="N40" s="181"/>
      <c r="O40" s="366"/>
    </row>
    <row r="41" spans="1:15" ht="15.6" customHeight="1">
      <c r="A41" s="536" t="s">
        <v>270</v>
      </c>
      <c r="B41" s="508">
        <f t="shared" si="0"/>
        <v>0</v>
      </c>
      <c r="C41" s="181"/>
      <c r="D41" s="181"/>
      <c r="E41" s="525"/>
      <c r="F41" s="462"/>
      <c r="G41" s="462"/>
      <c r="H41" s="181"/>
      <c r="I41" s="181"/>
      <c r="J41" s="525"/>
      <c r="K41" s="180"/>
      <c r="L41" s="525"/>
      <c r="M41" s="181"/>
      <c r="N41" s="181"/>
      <c r="O41" s="366"/>
    </row>
    <row r="42" spans="1:15" ht="15.6" customHeight="1">
      <c r="A42" s="536" t="s">
        <v>271</v>
      </c>
      <c r="B42" s="508">
        <f t="shared" si="0"/>
        <v>0</v>
      </c>
      <c r="C42" s="181"/>
      <c r="D42" s="181"/>
      <c r="E42" s="525"/>
      <c r="F42" s="462"/>
      <c r="G42" s="462"/>
      <c r="H42" s="181"/>
      <c r="I42" s="181"/>
      <c r="J42" s="525"/>
      <c r="K42" s="180"/>
      <c r="L42" s="525"/>
      <c r="M42" s="181"/>
      <c r="N42" s="181"/>
      <c r="O42" s="366"/>
    </row>
    <row r="43" spans="1:15" ht="15.6" customHeight="1">
      <c r="A43" s="536" t="s">
        <v>272</v>
      </c>
      <c r="B43" s="508">
        <f t="shared" si="0"/>
        <v>0</v>
      </c>
      <c r="C43" s="181"/>
      <c r="D43" s="181"/>
      <c r="E43" s="525"/>
      <c r="F43" s="462"/>
      <c r="G43" s="462"/>
      <c r="H43" s="181"/>
      <c r="I43" s="181"/>
      <c r="J43" s="525"/>
      <c r="K43" s="180"/>
      <c r="L43" s="525"/>
      <c r="M43" s="181"/>
      <c r="N43" s="181"/>
      <c r="O43" s="366"/>
    </row>
    <row r="44" spans="1:15" ht="15" customHeight="1">
      <c r="A44" s="536" t="s">
        <v>273</v>
      </c>
      <c r="B44" s="508">
        <f t="shared" si="0"/>
        <v>0</v>
      </c>
      <c r="C44" s="181"/>
      <c r="D44" s="181"/>
      <c r="E44" s="525"/>
      <c r="F44" s="462"/>
      <c r="G44" s="462"/>
      <c r="H44" s="181"/>
      <c r="I44" s="181"/>
      <c r="J44" s="525"/>
      <c r="K44" s="180"/>
      <c r="L44" s="525"/>
      <c r="M44" s="181"/>
      <c r="N44" s="181"/>
      <c r="O44" s="366"/>
    </row>
    <row r="45" spans="1:15" ht="30.6" customHeight="1">
      <c r="A45" s="540" t="s">
        <v>274</v>
      </c>
      <c r="B45" s="508">
        <f t="shared" si="0"/>
        <v>0</v>
      </c>
      <c r="C45" s="181"/>
      <c r="D45" s="181"/>
      <c r="E45" s="525"/>
      <c r="F45" s="462"/>
      <c r="G45" s="462"/>
      <c r="H45" s="181"/>
      <c r="I45" s="181"/>
      <c r="J45" s="525"/>
      <c r="K45" s="180"/>
      <c r="L45" s="525"/>
      <c r="M45" s="181"/>
      <c r="N45" s="181"/>
      <c r="O45" s="366"/>
    </row>
    <row r="46" spans="1:15" ht="15.6" customHeight="1">
      <c r="A46" s="536" t="s">
        <v>275</v>
      </c>
      <c r="B46" s="508">
        <f t="shared" si="0"/>
        <v>0</v>
      </c>
      <c r="C46" s="181"/>
      <c r="D46" s="181"/>
      <c r="E46" s="525"/>
      <c r="F46" s="462"/>
      <c r="G46" s="462"/>
      <c r="H46" s="181"/>
      <c r="I46" s="181"/>
      <c r="J46" s="525"/>
      <c r="K46" s="180"/>
      <c r="L46" s="525"/>
      <c r="M46" s="181"/>
      <c r="N46" s="181"/>
      <c r="O46" s="366"/>
    </row>
    <row r="47" spans="1:15" ht="15.6" customHeight="1">
      <c r="A47" s="536" t="s">
        <v>276</v>
      </c>
      <c r="B47" s="508">
        <f t="shared" si="0"/>
        <v>0</v>
      </c>
      <c r="C47" s="181"/>
      <c r="D47" s="181"/>
      <c r="E47" s="525"/>
      <c r="F47" s="462"/>
      <c r="G47" s="462"/>
      <c r="H47" s="181"/>
      <c r="I47" s="181"/>
      <c r="J47" s="525"/>
      <c r="K47" s="180"/>
      <c r="L47" s="525"/>
      <c r="M47" s="181"/>
      <c r="N47" s="181"/>
      <c r="O47" s="366"/>
    </row>
    <row r="48" spans="1:15" s="541" customFormat="1" ht="15.75">
      <c r="A48" s="536" t="s">
        <v>277</v>
      </c>
      <c r="B48" s="508">
        <f t="shared" si="0"/>
        <v>0</v>
      </c>
      <c r="C48" s="181"/>
      <c r="D48" s="181"/>
      <c r="E48" s="525"/>
      <c r="F48" s="462"/>
      <c r="G48" s="462"/>
      <c r="H48" s="181"/>
      <c r="I48" s="181"/>
      <c r="J48" s="525"/>
      <c r="K48" s="180"/>
      <c r="L48" s="525"/>
      <c r="M48" s="181"/>
      <c r="N48" s="181"/>
      <c r="O48" s="366"/>
    </row>
    <row r="49" spans="1:15" ht="15.75">
      <c r="A49" s="536" t="s">
        <v>278</v>
      </c>
      <c r="B49" s="508">
        <f t="shared" si="0"/>
        <v>0</v>
      </c>
      <c r="C49" s="181"/>
      <c r="D49" s="181"/>
      <c r="E49" s="525"/>
      <c r="F49" s="462"/>
      <c r="G49" s="462"/>
      <c r="H49" s="181"/>
      <c r="I49" s="181"/>
      <c r="J49" s="525"/>
      <c r="K49" s="180"/>
      <c r="L49" s="525"/>
      <c r="M49" s="181"/>
      <c r="N49" s="181"/>
      <c r="O49" s="366"/>
    </row>
    <row r="50" spans="1:15" ht="15.75">
      <c r="A50" s="536" t="s">
        <v>279</v>
      </c>
      <c r="B50" s="508">
        <f t="shared" si="0"/>
        <v>0</v>
      </c>
      <c r="C50" s="181"/>
      <c r="D50" s="181"/>
      <c r="E50" s="525"/>
      <c r="F50" s="462"/>
      <c r="G50" s="462"/>
      <c r="H50" s="181"/>
      <c r="I50" s="181"/>
      <c r="J50" s="525"/>
      <c r="K50" s="180"/>
      <c r="L50" s="525"/>
      <c r="M50" s="181"/>
      <c r="N50" s="181"/>
      <c r="O50" s="366"/>
    </row>
    <row r="51" spans="1:15" ht="17.45" customHeight="1">
      <c r="A51" s="536" t="s">
        <v>280</v>
      </c>
      <c r="B51" s="508">
        <f t="shared" si="0"/>
        <v>0</v>
      </c>
      <c r="C51" s="181"/>
      <c r="D51" s="181"/>
      <c r="E51" s="525"/>
      <c r="F51" s="462"/>
      <c r="G51" s="462"/>
      <c r="H51" s="181"/>
      <c r="I51" s="181"/>
      <c r="J51" s="525"/>
      <c r="K51" s="180"/>
      <c r="L51" s="525"/>
      <c r="M51" s="181"/>
      <c r="N51" s="181"/>
      <c r="O51" s="366"/>
    </row>
    <row r="52" spans="1:15" s="539" customFormat="1" ht="15" customHeight="1">
      <c r="A52" s="537" t="s">
        <v>281</v>
      </c>
      <c r="B52" s="508">
        <f t="shared" si="0"/>
        <v>0</v>
      </c>
      <c r="C52" s="511"/>
      <c r="D52" s="511"/>
      <c r="E52" s="526"/>
      <c r="F52" s="467"/>
      <c r="G52" s="467"/>
      <c r="H52" s="511"/>
      <c r="I52" s="511"/>
      <c r="J52" s="526"/>
      <c r="K52" s="466">
        <f t="shared" ref="K52:K55" si="2">ROUND(((B52+H52)*4)+I52*9.4,2)</f>
        <v>0</v>
      </c>
      <c r="L52" s="526"/>
      <c r="M52" s="511"/>
      <c r="N52" s="511"/>
      <c r="O52" s="538"/>
    </row>
    <row r="53" spans="1:15" s="539" customFormat="1" ht="15.75">
      <c r="A53" s="537" t="s">
        <v>282</v>
      </c>
      <c r="B53" s="508">
        <f t="shared" si="0"/>
        <v>0</v>
      </c>
      <c r="C53" s="365"/>
      <c r="D53" s="365"/>
      <c r="E53" s="467"/>
      <c r="F53" s="467"/>
      <c r="G53" s="467"/>
      <c r="H53" s="365"/>
      <c r="I53" s="365"/>
      <c r="J53" s="467"/>
      <c r="K53" s="466">
        <f t="shared" si="2"/>
        <v>0</v>
      </c>
      <c r="L53" s="526"/>
      <c r="M53" s="511"/>
      <c r="N53" s="511"/>
      <c r="O53" s="538"/>
    </row>
    <row r="54" spans="1:15" s="539" customFormat="1" ht="15.75">
      <c r="A54" s="537" t="s">
        <v>283</v>
      </c>
      <c r="B54" s="508">
        <f t="shared" si="0"/>
        <v>0</v>
      </c>
      <c r="C54" s="365"/>
      <c r="D54" s="365"/>
      <c r="E54" s="467"/>
      <c r="F54" s="467"/>
      <c r="G54" s="467"/>
      <c r="H54" s="365"/>
      <c r="I54" s="365"/>
      <c r="J54" s="467"/>
      <c r="K54" s="466">
        <f t="shared" si="2"/>
        <v>0</v>
      </c>
      <c r="L54" s="526"/>
      <c r="M54" s="511"/>
      <c r="N54" s="511"/>
      <c r="O54" s="538"/>
    </row>
    <row r="55" spans="1:15" s="539" customFormat="1" ht="15.75">
      <c r="A55" s="537" t="s">
        <v>284</v>
      </c>
      <c r="B55" s="508">
        <f t="shared" si="0"/>
        <v>0</v>
      </c>
      <c r="C55" s="365"/>
      <c r="D55" s="365"/>
      <c r="E55" s="467"/>
      <c r="F55" s="467"/>
      <c r="G55" s="467"/>
      <c r="H55" s="365"/>
      <c r="I55" s="365"/>
      <c r="J55" s="467"/>
      <c r="K55" s="466">
        <f t="shared" si="2"/>
        <v>0</v>
      </c>
      <c r="L55" s="526"/>
      <c r="M55" s="511"/>
      <c r="N55" s="511"/>
      <c r="O55" s="538"/>
    </row>
    <row r="56" spans="1:15" ht="15.75">
      <c r="A56" s="536" t="s">
        <v>285</v>
      </c>
      <c r="B56" s="508">
        <f t="shared" si="0"/>
        <v>0</v>
      </c>
      <c r="C56" s="180"/>
      <c r="D56" s="180"/>
      <c r="E56" s="462"/>
      <c r="F56" s="462"/>
      <c r="G56" s="462"/>
      <c r="H56" s="180"/>
      <c r="I56" s="180"/>
      <c r="J56" s="462"/>
      <c r="K56" s="180"/>
      <c r="L56" s="525"/>
      <c r="M56" s="181"/>
      <c r="N56" s="181"/>
      <c r="O56" s="366"/>
    </row>
    <row r="57" spans="1:15" ht="15.75">
      <c r="A57" s="536" t="s">
        <v>286</v>
      </c>
      <c r="B57" s="508">
        <f t="shared" si="0"/>
        <v>0</v>
      </c>
      <c r="C57" s="180"/>
      <c r="D57" s="180"/>
      <c r="E57" s="462"/>
      <c r="F57" s="462"/>
      <c r="G57" s="462"/>
      <c r="H57" s="180"/>
      <c r="I57" s="180"/>
      <c r="J57" s="462"/>
      <c r="K57" s="180"/>
      <c r="L57" s="525"/>
      <c r="M57" s="181"/>
      <c r="N57" s="181"/>
      <c r="O57" s="366"/>
    </row>
    <row r="58" spans="1:15" ht="15.75">
      <c r="A58" s="536" t="s">
        <v>287</v>
      </c>
      <c r="B58" s="508">
        <f t="shared" si="0"/>
        <v>0</v>
      </c>
      <c r="C58" s="180"/>
      <c r="D58" s="180"/>
      <c r="E58" s="462"/>
      <c r="F58" s="462"/>
      <c r="G58" s="462"/>
      <c r="H58" s="180"/>
      <c r="I58" s="180"/>
      <c r="J58" s="462"/>
      <c r="K58" s="180"/>
      <c r="L58" s="525"/>
      <c r="M58" s="181"/>
      <c r="N58" s="181"/>
      <c r="O58" s="366"/>
    </row>
    <row r="59" spans="1:15" ht="16.149999999999999" customHeight="1">
      <c r="A59" s="536" t="s">
        <v>288</v>
      </c>
      <c r="B59" s="508">
        <f t="shared" si="0"/>
        <v>0</v>
      </c>
      <c r="C59" s="180"/>
      <c r="D59" s="180"/>
      <c r="E59" s="462"/>
      <c r="F59" s="462"/>
      <c r="G59" s="462"/>
      <c r="H59" s="180"/>
      <c r="I59" s="180"/>
      <c r="J59" s="462"/>
      <c r="K59" s="180"/>
      <c r="L59" s="525"/>
      <c r="M59" s="181"/>
      <c r="N59" s="181"/>
      <c r="O59" s="366"/>
    </row>
    <row r="60" spans="1:15" ht="15.75">
      <c r="A60" s="536" t="s">
        <v>289</v>
      </c>
      <c r="B60" s="508">
        <f t="shared" si="0"/>
        <v>0</v>
      </c>
      <c r="C60" s="180"/>
      <c r="D60" s="180"/>
      <c r="E60" s="462"/>
      <c r="F60" s="462"/>
      <c r="G60" s="462"/>
      <c r="H60" s="180"/>
      <c r="I60" s="180"/>
      <c r="J60" s="462"/>
      <c r="K60" s="180"/>
      <c r="L60" s="525"/>
      <c r="M60" s="181"/>
      <c r="N60" s="181"/>
      <c r="O60" s="366"/>
    </row>
    <row r="61" spans="1:15" ht="15.6" customHeight="1">
      <c r="A61" s="536" t="s">
        <v>290</v>
      </c>
      <c r="B61" s="508">
        <f t="shared" si="0"/>
        <v>0</v>
      </c>
      <c r="C61" s="180"/>
      <c r="D61" s="180"/>
      <c r="E61" s="462"/>
      <c r="F61" s="462"/>
      <c r="G61" s="462"/>
      <c r="H61" s="180"/>
      <c r="I61" s="180"/>
      <c r="J61" s="462"/>
      <c r="K61" s="180"/>
      <c r="L61" s="525"/>
      <c r="M61" s="181"/>
      <c r="N61" s="181"/>
      <c r="O61" s="366"/>
    </row>
    <row r="62" spans="1:15" ht="31.5" customHeight="1">
      <c r="A62" s="536" t="s">
        <v>291</v>
      </c>
      <c r="B62" s="508">
        <f t="shared" si="0"/>
        <v>0</v>
      </c>
      <c r="C62" s="180"/>
      <c r="D62" s="180"/>
      <c r="E62" s="462"/>
      <c r="F62" s="462"/>
      <c r="G62" s="462"/>
      <c r="H62" s="180"/>
      <c r="I62" s="180"/>
      <c r="J62" s="462"/>
      <c r="K62" s="180"/>
      <c r="L62" s="525"/>
      <c r="M62" s="181"/>
      <c r="N62" s="181"/>
      <c r="O62" s="366"/>
    </row>
    <row r="63" spans="1:15" ht="15.75">
      <c r="A63" s="536" t="s">
        <v>292</v>
      </c>
      <c r="B63" s="508">
        <f t="shared" si="0"/>
        <v>0</v>
      </c>
      <c r="C63" s="180"/>
      <c r="D63" s="180"/>
      <c r="E63" s="462"/>
      <c r="F63" s="462"/>
      <c r="G63" s="462"/>
      <c r="H63" s="180"/>
      <c r="I63" s="180"/>
      <c r="J63" s="462"/>
      <c r="K63" s="180"/>
      <c r="L63" s="525"/>
      <c r="M63" s="181"/>
      <c r="N63" s="181"/>
      <c r="O63" s="366"/>
    </row>
    <row r="64" spans="1:15" ht="15.6" customHeight="1">
      <c r="A64" s="536" t="s">
        <v>293</v>
      </c>
      <c r="B64" s="508">
        <f t="shared" si="0"/>
        <v>0</v>
      </c>
      <c r="C64" s="180"/>
      <c r="D64" s="365"/>
      <c r="E64" s="467"/>
      <c r="F64" s="462"/>
      <c r="G64" s="462"/>
      <c r="H64" s="180"/>
      <c r="I64" s="365"/>
      <c r="J64" s="467"/>
      <c r="K64" s="180"/>
      <c r="L64" s="525"/>
      <c r="M64" s="181"/>
      <c r="N64" s="181"/>
      <c r="O64" s="366"/>
    </row>
    <row r="65" spans="1:15" ht="15.75">
      <c r="A65" s="536" t="s">
        <v>294</v>
      </c>
      <c r="B65" s="508">
        <f t="shared" si="0"/>
        <v>0</v>
      </c>
      <c r="C65" s="180"/>
      <c r="D65" s="180"/>
      <c r="E65" s="462"/>
      <c r="F65" s="462"/>
      <c r="G65" s="462"/>
      <c r="H65" s="180"/>
      <c r="I65" s="180"/>
      <c r="J65" s="462"/>
      <c r="K65" s="180"/>
      <c r="L65" s="525"/>
      <c r="M65" s="181"/>
      <c r="N65" s="181"/>
      <c r="O65" s="366"/>
    </row>
    <row r="66" spans="1:15" ht="15.75">
      <c r="A66" s="536" t="s">
        <v>295</v>
      </c>
      <c r="B66" s="508">
        <f t="shared" si="0"/>
        <v>0</v>
      </c>
      <c r="C66" s="180"/>
      <c r="D66" s="180"/>
      <c r="E66" s="462"/>
      <c r="F66" s="462"/>
      <c r="G66" s="462"/>
      <c r="H66" s="180"/>
      <c r="I66" s="180">
        <v>50</v>
      </c>
      <c r="J66" s="462"/>
      <c r="K66" s="180"/>
      <c r="L66" s="525"/>
      <c r="M66" s="181"/>
      <c r="N66" s="181"/>
      <c r="O66" s="366"/>
    </row>
    <row r="67" spans="1:15" ht="19.5" customHeight="1">
      <c r="A67" s="536" t="s">
        <v>296</v>
      </c>
      <c r="B67" s="508"/>
      <c r="C67" s="180"/>
      <c r="D67" s="180"/>
      <c r="E67" s="462"/>
      <c r="F67" s="462"/>
      <c r="G67" s="462"/>
      <c r="H67" s="180"/>
      <c r="I67" s="180"/>
      <c r="J67" s="462"/>
      <c r="K67" s="180"/>
      <c r="L67" s="525"/>
      <c r="M67" s="181"/>
      <c r="N67" s="181"/>
      <c r="O67" s="366"/>
    </row>
    <row r="68" spans="1:15" s="539" customFormat="1" ht="15.75">
      <c r="A68" s="537" t="s">
        <v>297</v>
      </c>
      <c r="B68" s="508">
        <f t="shared" si="0"/>
        <v>0</v>
      </c>
      <c r="C68" s="365"/>
      <c r="D68" s="365"/>
      <c r="E68" s="467"/>
      <c r="F68" s="467"/>
      <c r="G68" s="467"/>
      <c r="H68" s="365"/>
      <c r="I68" s="365"/>
      <c r="J68" s="467"/>
      <c r="K68" s="466">
        <f t="shared" ref="K68" si="3">ROUND(((B68+H68)*4)+I68*9.4,2)</f>
        <v>0</v>
      </c>
      <c r="L68" s="526"/>
      <c r="M68" s="511"/>
      <c r="N68" s="511"/>
      <c r="O68" s="538"/>
    </row>
    <row r="69" spans="1:15" ht="15.75">
      <c r="A69" s="536" t="s">
        <v>298</v>
      </c>
      <c r="B69" s="508">
        <f t="shared" si="0"/>
        <v>0</v>
      </c>
      <c r="C69" s="180"/>
      <c r="D69" s="180"/>
      <c r="E69" s="462"/>
      <c r="F69" s="462"/>
      <c r="G69" s="462"/>
      <c r="H69" s="180"/>
      <c r="I69" s="180"/>
      <c r="J69" s="462"/>
      <c r="K69" s="180"/>
      <c r="L69" s="525"/>
      <c r="M69" s="181"/>
      <c r="N69" s="181"/>
      <c r="O69" s="366"/>
    </row>
    <row r="70" spans="1:15" ht="16.5" thickBot="1">
      <c r="A70" s="542" t="s">
        <v>299</v>
      </c>
      <c r="B70" s="457">
        <f t="shared" si="0"/>
        <v>0</v>
      </c>
      <c r="C70" s="474"/>
      <c r="D70" s="474"/>
      <c r="E70" s="513"/>
      <c r="F70" s="462"/>
      <c r="G70" s="513"/>
      <c r="H70" s="474"/>
      <c r="I70" s="474"/>
      <c r="J70" s="513"/>
      <c r="K70" s="474"/>
      <c r="L70" s="543"/>
      <c r="M70" s="544"/>
      <c r="N70" s="544"/>
      <c r="O70" s="545"/>
    </row>
    <row r="71" spans="1:15" ht="16.5" thickBot="1">
      <c r="A71" s="515" t="s">
        <v>50</v>
      </c>
      <c r="B71" s="517">
        <f t="shared" ref="B71:O71" si="4">SUM(B7:B70)</f>
        <v>0</v>
      </c>
      <c r="C71" s="517">
        <f t="shared" si="4"/>
        <v>0</v>
      </c>
      <c r="D71" s="517">
        <f t="shared" si="4"/>
        <v>0</v>
      </c>
      <c r="E71" s="517">
        <f t="shared" si="4"/>
        <v>0</v>
      </c>
      <c r="F71" s="517">
        <f t="shared" si="4"/>
        <v>0</v>
      </c>
      <c r="G71" s="517">
        <f t="shared" si="4"/>
        <v>0</v>
      </c>
      <c r="H71" s="517">
        <f t="shared" si="4"/>
        <v>0</v>
      </c>
      <c r="I71" s="517">
        <f t="shared" si="4"/>
        <v>925</v>
      </c>
      <c r="J71" s="517">
        <f t="shared" si="4"/>
        <v>0</v>
      </c>
      <c r="K71" s="529">
        <f t="shared" si="4"/>
        <v>0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546"/>
      <c r="C72" s="546"/>
      <c r="D72" s="546"/>
      <c r="E72" s="546"/>
      <c r="F72" s="546"/>
      <c r="G72" s="546"/>
      <c r="H72" s="547"/>
      <c r="I72" s="547"/>
      <c r="J72" s="547"/>
      <c r="K72" s="547"/>
      <c r="L72" s="547"/>
      <c r="M72" s="547"/>
      <c r="N72" s="547"/>
      <c r="O72" s="547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2"/>
  <sheetViews>
    <sheetView topLeftCell="A37" workbookViewId="0">
      <selection activeCell="C23" sqref="C23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" style="472" customWidth="1"/>
    <col min="6" max="6" width="16.5703125" style="793" customWidth="1"/>
    <col min="7" max="7" width="16.5703125" style="472" customWidth="1"/>
    <col min="8" max="8" width="16.42578125" style="4" customWidth="1"/>
    <col min="9" max="9" width="16.140625" style="4" customWidth="1"/>
    <col min="10" max="10" width="14.28515625" style="4" customWidth="1"/>
    <col min="11" max="11" width="11.28515625" style="4" customWidth="1"/>
    <col min="12" max="12" width="11.42578125" style="4" customWidth="1"/>
    <col min="13" max="14" width="8.85546875" style="4"/>
    <col min="15" max="15" width="11.7109375" style="4" customWidth="1"/>
    <col min="16" max="245" width="8.85546875" style="4"/>
    <col min="246" max="246" width="34" style="4" customWidth="1"/>
    <col min="247" max="247" width="11.28515625" style="4" customWidth="1"/>
    <col min="248" max="248" width="11" style="4" customWidth="1"/>
    <col min="249" max="255" width="8.85546875" style="4"/>
    <col min="256" max="257" width="10.7109375" style="4" customWidth="1"/>
    <col min="258" max="258" width="8.85546875" style="4"/>
    <col min="259" max="259" width="11.5703125" style="4" customWidth="1"/>
    <col min="260" max="260" width="13.7109375" style="4" customWidth="1"/>
    <col min="261" max="264" width="9.28515625" style="4" customWidth="1"/>
    <col min="265" max="501" width="8.85546875" style="4"/>
    <col min="502" max="502" width="34" style="4" customWidth="1"/>
    <col min="503" max="503" width="11.28515625" style="4" customWidth="1"/>
    <col min="504" max="504" width="11" style="4" customWidth="1"/>
    <col min="505" max="511" width="8.85546875" style="4"/>
    <col min="512" max="513" width="10.7109375" style="4" customWidth="1"/>
    <col min="514" max="514" width="8.85546875" style="4"/>
    <col min="515" max="515" width="11.5703125" style="4" customWidth="1"/>
    <col min="516" max="516" width="13.7109375" style="4" customWidth="1"/>
    <col min="517" max="520" width="9.28515625" style="4" customWidth="1"/>
    <col min="521" max="757" width="8.85546875" style="4"/>
    <col min="758" max="758" width="34" style="4" customWidth="1"/>
    <col min="759" max="759" width="11.28515625" style="4" customWidth="1"/>
    <col min="760" max="760" width="11" style="4" customWidth="1"/>
    <col min="761" max="767" width="8.85546875" style="4"/>
    <col min="768" max="769" width="10.7109375" style="4" customWidth="1"/>
    <col min="770" max="770" width="8.85546875" style="4"/>
    <col min="771" max="771" width="11.5703125" style="4" customWidth="1"/>
    <col min="772" max="772" width="13.7109375" style="4" customWidth="1"/>
    <col min="773" max="776" width="9.28515625" style="4" customWidth="1"/>
    <col min="777" max="1013" width="8.85546875" style="4"/>
    <col min="1014" max="1014" width="34" style="4" customWidth="1"/>
    <col min="1015" max="1015" width="11.28515625" style="4" customWidth="1"/>
    <col min="1016" max="1016" width="11" style="4" customWidth="1"/>
    <col min="1017" max="1023" width="8.85546875" style="4"/>
    <col min="1024" max="1025" width="10.7109375" style="4" customWidth="1"/>
    <col min="1026" max="1026" width="8.85546875" style="4"/>
    <col min="1027" max="1027" width="11.5703125" style="4" customWidth="1"/>
    <col min="1028" max="1028" width="13.7109375" style="4" customWidth="1"/>
    <col min="1029" max="1032" width="9.28515625" style="4" customWidth="1"/>
    <col min="1033" max="1269" width="8.85546875" style="4"/>
    <col min="1270" max="1270" width="34" style="4" customWidth="1"/>
    <col min="1271" max="1271" width="11.28515625" style="4" customWidth="1"/>
    <col min="1272" max="1272" width="11" style="4" customWidth="1"/>
    <col min="1273" max="1279" width="8.85546875" style="4"/>
    <col min="1280" max="1281" width="10.7109375" style="4" customWidth="1"/>
    <col min="1282" max="1282" width="8.85546875" style="4"/>
    <col min="1283" max="1283" width="11.5703125" style="4" customWidth="1"/>
    <col min="1284" max="1284" width="13.7109375" style="4" customWidth="1"/>
    <col min="1285" max="1288" width="9.28515625" style="4" customWidth="1"/>
    <col min="1289" max="1525" width="8.85546875" style="4"/>
    <col min="1526" max="1526" width="34" style="4" customWidth="1"/>
    <col min="1527" max="1527" width="11.28515625" style="4" customWidth="1"/>
    <col min="1528" max="1528" width="11" style="4" customWidth="1"/>
    <col min="1529" max="1535" width="8.85546875" style="4"/>
    <col min="1536" max="1537" width="10.7109375" style="4" customWidth="1"/>
    <col min="1538" max="1538" width="8.85546875" style="4"/>
    <col min="1539" max="1539" width="11.5703125" style="4" customWidth="1"/>
    <col min="1540" max="1540" width="13.7109375" style="4" customWidth="1"/>
    <col min="1541" max="1544" width="9.28515625" style="4" customWidth="1"/>
    <col min="1545" max="1781" width="8.85546875" style="4"/>
    <col min="1782" max="1782" width="34" style="4" customWidth="1"/>
    <col min="1783" max="1783" width="11.28515625" style="4" customWidth="1"/>
    <col min="1784" max="1784" width="11" style="4" customWidth="1"/>
    <col min="1785" max="1791" width="8.85546875" style="4"/>
    <col min="1792" max="1793" width="10.7109375" style="4" customWidth="1"/>
    <col min="1794" max="1794" width="8.85546875" style="4"/>
    <col min="1795" max="1795" width="11.5703125" style="4" customWidth="1"/>
    <col min="1796" max="1796" width="13.7109375" style="4" customWidth="1"/>
    <col min="1797" max="1800" width="9.28515625" style="4" customWidth="1"/>
    <col min="1801" max="2037" width="8.85546875" style="4"/>
    <col min="2038" max="2038" width="34" style="4" customWidth="1"/>
    <col min="2039" max="2039" width="11.28515625" style="4" customWidth="1"/>
    <col min="2040" max="2040" width="11" style="4" customWidth="1"/>
    <col min="2041" max="2047" width="8.85546875" style="4"/>
    <col min="2048" max="2049" width="10.7109375" style="4" customWidth="1"/>
    <col min="2050" max="2050" width="8.85546875" style="4"/>
    <col min="2051" max="2051" width="11.5703125" style="4" customWidth="1"/>
    <col min="2052" max="2052" width="13.7109375" style="4" customWidth="1"/>
    <col min="2053" max="2056" width="9.28515625" style="4" customWidth="1"/>
    <col min="2057" max="2293" width="8.85546875" style="4"/>
    <col min="2294" max="2294" width="34" style="4" customWidth="1"/>
    <col min="2295" max="2295" width="11.28515625" style="4" customWidth="1"/>
    <col min="2296" max="2296" width="11" style="4" customWidth="1"/>
    <col min="2297" max="2303" width="8.85546875" style="4"/>
    <col min="2304" max="2305" width="10.7109375" style="4" customWidth="1"/>
    <col min="2306" max="2306" width="8.85546875" style="4"/>
    <col min="2307" max="2307" width="11.5703125" style="4" customWidth="1"/>
    <col min="2308" max="2308" width="13.7109375" style="4" customWidth="1"/>
    <col min="2309" max="2312" width="9.28515625" style="4" customWidth="1"/>
    <col min="2313" max="2549" width="8.85546875" style="4"/>
    <col min="2550" max="2550" width="34" style="4" customWidth="1"/>
    <col min="2551" max="2551" width="11.28515625" style="4" customWidth="1"/>
    <col min="2552" max="2552" width="11" style="4" customWidth="1"/>
    <col min="2553" max="2559" width="8.85546875" style="4"/>
    <col min="2560" max="2561" width="10.7109375" style="4" customWidth="1"/>
    <col min="2562" max="2562" width="8.85546875" style="4"/>
    <col min="2563" max="2563" width="11.5703125" style="4" customWidth="1"/>
    <col min="2564" max="2564" width="13.7109375" style="4" customWidth="1"/>
    <col min="2565" max="2568" width="9.28515625" style="4" customWidth="1"/>
    <col min="2569" max="2805" width="8.85546875" style="4"/>
    <col min="2806" max="2806" width="34" style="4" customWidth="1"/>
    <col min="2807" max="2807" width="11.28515625" style="4" customWidth="1"/>
    <col min="2808" max="2808" width="11" style="4" customWidth="1"/>
    <col min="2809" max="2815" width="8.85546875" style="4"/>
    <col min="2816" max="2817" width="10.7109375" style="4" customWidth="1"/>
    <col min="2818" max="2818" width="8.85546875" style="4"/>
    <col min="2819" max="2819" width="11.5703125" style="4" customWidth="1"/>
    <col min="2820" max="2820" width="13.7109375" style="4" customWidth="1"/>
    <col min="2821" max="2824" width="9.28515625" style="4" customWidth="1"/>
    <col min="2825" max="3061" width="8.85546875" style="4"/>
    <col min="3062" max="3062" width="34" style="4" customWidth="1"/>
    <col min="3063" max="3063" width="11.28515625" style="4" customWidth="1"/>
    <col min="3064" max="3064" width="11" style="4" customWidth="1"/>
    <col min="3065" max="3071" width="8.85546875" style="4"/>
    <col min="3072" max="3073" width="10.7109375" style="4" customWidth="1"/>
    <col min="3074" max="3074" width="8.85546875" style="4"/>
    <col min="3075" max="3075" width="11.5703125" style="4" customWidth="1"/>
    <col min="3076" max="3076" width="13.7109375" style="4" customWidth="1"/>
    <col min="3077" max="3080" width="9.28515625" style="4" customWidth="1"/>
    <col min="3081" max="3317" width="8.85546875" style="4"/>
    <col min="3318" max="3318" width="34" style="4" customWidth="1"/>
    <col min="3319" max="3319" width="11.28515625" style="4" customWidth="1"/>
    <col min="3320" max="3320" width="11" style="4" customWidth="1"/>
    <col min="3321" max="3327" width="8.85546875" style="4"/>
    <col min="3328" max="3329" width="10.7109375" style="4" customWidth="1"/>
    <col min="3330" max="3330" width="8.85546875" style="4"/>
    <col min="3331" max="3331" width="11.5703125" style="4" customWidth="1"/>
    <col min="3332" max="3332" width="13.7109375" style="4" customWidth="1"/>
    <col min="3333" max="3336" width="9.28515625" style="4" customWidth="1"/>
    <col min="3337" max="3573" width="8.85546875" style="4"/>
    <col min="3574" max="3574" width="34" style="4" customWidth="1"/>
    <col min="3575" max="3575" width="11.28515625" style="4" customWidth="1"/>
    <col min="3576" max="3576" width="11" style="4" customWidth="1"/>
    <col min="3577" max="3583" width="8.85546875" style="4"/>
    <col min="3584" max="3585" width="10.7109375" style="4" customWidth="1"/>
    <col min="3586" max="3586" width="8.85546875" style="4"/>
    <col min="3587" max="3587" width="11.5703125" style="4" customWidth="1"/>
    <col min="3588" max="3588" width="13.7109375" style="4" customWidth="1"/>
    <col min="3589" max="3592" width="9.28515625" style="4" customWidth="1"/>
    <col min="3593" max="3829" width="8.85546875" style="4"/>
    <col min="3830" max="3830" width="34" style="4" customWidth="1"/>
    <col min="3831" max="3831" width="11.28515625" style="4" customWidth="1"/>
    <col min="3832" max="3832" width="11" style="4" customWidth="1"/>
    <col min="3833" max="3839" width="8.85546875" style="4"/>
    <col min="3840" max="3841" width="10.7109375" style="4" customWidth="1"/>
    <col min="3842" max="3842" width="8.85546875" style="4"/>
    <col min="3843" max="3843" width="11.5703125" style="4" customWidth="1"/>
    <col min="3844" max="3844" width="13.7109375" style="4" customWidth="1"/>
    <col min="3845" max="3848" width="9.28515625" style="4" customWidth="1"/>
    <col min="3849" max="4085" width="8.85546875" style="4"/>
    <col min="4086" max="4086" width="34" style="4" customWidth="1"/>
    <col min="4087" max="4087" width="11.28515625" style="4" customWidth="1"/>
    <col min="4088" max="4088" width="11" style="4" customWidth="1"/>
    <col min="4089" max="4095" width="8.85546875" style="4"/>
    <col min="4096" max="4097" width="10.7109375" style="4" customWidth="1"/>
    <col min="4098" max="4098" width="8.85546875" style="4"/>
    <col min="4099" max="4099" width="11.5703125" style="4" customWidth="1"/>
    <col min="4100" max="4100" width="13.7109375" style="4" customWidth="1"/>
    <col min="4101" max="4104" width="9.28515625" style="4" customWidth="1"/>
    <col min="4105" max="4341" width="8.85546875" style="4"/>
    <col min="4342" max="4342" width="34" style="4" customWidth="1"/>
    <col min="4343" max="4343" width="11.28515625" style="4" customWidth="1"/>
    <col min="4344" max="4344" width="11" style="4" customWidth="1"/>
    <col min="4345" max="4351" width="8.85546875" style="4"/>
    <col min="4352" max="4353" width="10.7109375" style="4" customWidth="1"/>
    <col min="4354" max="4354" width="8.85546875" style="4"/>
    <col min="4355" max="4355" width="11.5703125" style="4" customWidth="1"/>
    <col min="4356" max="4356" width="13.7109375" style="4" customWidth="1"/>
    <col min="4357" max="4360" width="9.28515625" style="4" customWidth="1"/>
    <col min="4361" max="4597" width="8.85546875" style="4"/>
    <col min="4598" max="4598" width="34" style="4" customWidth="1"/>
    <col min="4599" max="4599" width="11.28515625" style="4" customWidth="1"/>
    <col min="4600" max="4600" width="11" style="4" customWidth="1"/>
    <col min="4601" max="4607" width="8.85546875" style="4"/>
    <col min="4608" max="4609" width="10.7109375" style="4" customWidth="1"/>
    <col min="4610" max="4610" width="8.85546875" style="4"/>
    <col min="4611" max="4611" width="11.5703125" style="4" customWidth="1"/>
    <col min="4612" max="4612" width="13.7109375" style="4" customWidth="1"/>
    <col min="4613" max="4616" width="9.28515625" style="4" customWidth="1"/>
    <col min="4617" max="4853" width="8.85546875" style="4"/>
    <col min="4854" max="4854" width="34" style="4" customWidth="1"/>
    <col min="4855" max="4855" width="11.28515625" style="4" customWidth="1"/>
    <col min="4856" max="4856" width="11" style="4" customWidth="1"/>
    <col min="4857" max="4863" width="8.85546875" style="4"/>
    <col min="4864" max="4865" width="10.7109375" style="4" customWidth="1"/>
    <col min="4866" max="4866" width="8.85546875" style="4"/>
    <col min="4867" max="4867" width="11.5703125" style="4" customWidth="1"/>
    <col min="4868" max="4868" width="13.7109375" style="4" customWidth="1"/>
    <col min="4869" max="4872" width="9.28515625" style="4" customWidth="1"/>
    <col min="4873" max="5109" width="8.85546875" style="4"/>
    <col min="5110" max="5110" width="34" style="4" customWidth="1"/>
    <col min="5111" max="5111" width="11.28515625" style="4" customWidth="1"/>
    <col min="5112" max="5112" width="11" style="4" customWidth="1"/>
    <col min="5113" max="5119" width="8.85546875" style="4"/>
    <col min="5120" max="5121" width="10.7109375" style="4" customWidth="1"/>
    <col min="5122" max="5122" width="8.85546875" style="4"/>
    <col min="5123" max="5123" width="11.5703125" style="4" customWidth="1"/>
    <col min="5124" max="5124" width="13.7109375" style="4" customWidth="1"/>
    <col min="5125" max="5128" width="9.28515625" style="4" customWidth="1"/>
    <col min="5129" max="5365" width="8.85546875" style="4"/>
    <col min="5366" max="5366" width="34" style="4" customWidth="1"/>
    <col min="5367" max="5367" width="11.28515625" style="4" customWidth="1"/>
    <col min="5368" max="5368" width="11" style="4" customWidth="1"/>
    <col min="5369" max="5375" width="8.85546875" style="4"/>
    <col min="5376" max="5377" width="10.7109375" style="4" customWidth="1"/>
    <col min="5378" max="5378" width="8.85546875" style="4"/>
    <col min="5379" max="5379" width="11.5703125" style="4" customWidth="1"/>
    <col min="5380" max="5380" width="13.7109375" style="4" customWidth="1"/>
    <col min="5381" max="5384" width="9.28515625" style="4" customWidth="1"/>
    <col min="5385" max="5621" width="8.85546875" style="4"/>
    <col min="5622" max="5622" width="34" style="4" customWidth="1"/>
    <col min="5623" max="5623" width="11.28515625" style="4" customWidth="1"/>
    <col min="5624" max="5624" width="11" style="4" customWidth="1"/>
    <col min="5625" max="5631" width="8.85546875" style="4"/>
    <col min="5632" max="5633" width="10.7109375" style="4" customWidth="1"/>
    <col min="5634" max="5634" width="8.85546875" style="4"/>
    <col min="5635" max="5635" width="11.5703125" style="4" customWidth="1"/>
    <col min="5636" max="5636" width="13.7109375" style="4" customWidth="1"/>
    <col min="5637" max="5640" width="9.28515625" style="4" customWidth="1"/>
    <col min="5641" max="5877" width="8.85546875" style="4"/>
    <col min="5878" max="5878" width="34" style="4" customWidth="1"/>
    <col min="5879" max="5879" width="11.28515625" style="4" customWidth="1"/>
    <col min="5880" max="5880" width="11" style="4" customWidth="1"/>
    <col min="5881" max="5887" width="8.85546875" style="4"/>
    <col min="5888" max="5889" width="10.7109375" style="4" customWidth="1"/>
    <col min="5890" max="5890" width="8.85546875" style="4"/>
    <col min="5891" max="5891" width="11.5703125" style="4" customWidth="1"/>
    <col min="5892" max="5892" width="13.7109375" style="4" customWidth="1"/>
    <col min="5893" max="5896" width="9.28515625" style="4" customWidth="1"/>
    <col min="5897" max="6133" width="8.85546875" style="4"/>
    <col min="6134" max="6134" width="34" style="4" customWidth="1"/>
    <col min="6135" max="6135" width="11.28515625" style="4" customWidth="1"/>
    <col min="6136" max="6136" width="11" style="4" customWidth="1"/>
    <col min="6137" max="6143" width="8.85546875" style="4"/>
    <col min="6144" max="6145" width="10.7109375" style="4" customWidth="1"/>
    <col min="6146" max="6146" width="8.85546875" style="4"/>
    <col min="6147" max="6147" width="11.5703125" style="4" customWidth="1"/>
    <col min="6148" max="6148" width="13.7109375" style="4" customWidth="1"/>
    <col min="6149" max="6152" width="9.28515625" style="4" customWidth="1"/>
    <col min="6153" max="6389" width="8.85546875" style="4"/>
    <col min="6390" max="6390" width="34" style="4" customWidth="1"/>
    <col min="6391" max="6391" width="11.28515625" style="4" customWidth="1"/>
    <col min="6392" max="6392" width="11" style="4" customWidth="1"/>
    <col min="6393" max="6399" width="8.85546875" style="4"/>
    <col min="6400" max="6401" width="10.7109375" style="4" customWidth="1"/>
    <col min="6402" max="6402" width="8.85546875" style="4"/>
    <col min="6403" max="6403" width="11.5703125" style="4" customWidth="1"/>
    <col min="6404" max="6404" width="13.7109375" style="4" customWidth="1"/>
    <col min="6405" max="6408" width="9.28515625" style="4" customWidth="1"/>
    <col min="6409" max="6645" width="8.85546875" style="4"/>
    <col min="6646" max="6646" width="34" style="4" customWidth="1"/>
    <col min="6647" max="6647" width="11.28515625" style="4" customWidth="1"/>
    <col min="6648" max="6648" width="11" style="4" customWidth="1"/>
    <col min="6649" max="6655" width="8.85546875" style="4"/>
    <col min="6656" max="6657" width="10.7109375" style="4" customWidth="1"/>
    <col min="6658" max="6658" width="8.85546875" style="4"/>
    <col min="6659" max="6659" width="11.5703125" style="4" customWidth="1"/>
    <col min="6660" max="6660" width="13.7109375" style="4" customWidth="1"/>
    <col min="6661" max="6664" width="9.28515625" style="4" customWidth="1"/>
    <col min="6665" max="6901" width="8.85546875" style="4"/>
    <col min="6902" max="6902" width="34" style="4" customWidth="1"/>
    <col min="6903" max="6903" width="11.28515625" style="4" customWidth="1"/>
    <col min="6904" max="6904" width="11" style="4" customWidth="1"/>
    <col min="6905" max="6911" width="8.85546875" style="4"/>
    <col min="6912" max="6913" width="10.7109375" style="4" customWidth="1"/>
    <col min="6914" max="6914" width="8.85546875" style="4"/>
    <col min="6915" max="6915" width="11.5703125" style="4" customWidth="1"/>
    <col min="6916" max="6916" width="13.7109375" style="4" customWidth="1"/>
    <col min="6917" max="6920" width="9.28515625" style="4" customWidth="1"/>
    <col min="6921" max="7157" width="8.85546875" style="4"/>
    <col min="7158" max="7158" width="34" style="4" customWidth="1"/>
    <col min="7159" max="7159" width="11.28515625" style="4" customWidth="1"/>
    <col min="7160" max="7160" width="11" style="4" customWidth="1"/>
    <col min="7161" max="7167" width="8.85546875" style="4"/>
    <col min="7168" max="7169" width="10.7109375" style="4" customWidth="1"/>
    <col min="7170" max="7170" width="8.85546875" style="4"/>
    <col min="7171" max="7171" width="11.5703125" style="4" customWidth="1"/>
    <col min="7172" max="7172" width="13.7109375" style="4" customWidth="1"/>
    <col min="7173" max="7176" width="9.28515625" style="4" customWidth="1"/>
    <col min="7177" max="7413" width="8.85546875" style="4"/>
    <col min="7414" max="7414" width="34" style="4" customWidth="1"/>
    <col min="7415" max="7415" width="11.28515625" style="4" customWidth="1"/>
    <col min="7416" max="7416" width="11" style="4" customWidth="1"/>
    <col min="7417" max="7423" width="8.85546875" style="4"/>
    <col min="7424" max="7425" width="10.7109375" style="4" customWidth="1"/>
    <col min="7426" max="7426" width="8.85546875" style="4"/>
    <col min="7427" max="7427" width="11.5703125" style="4" customWidth="1"/>
    <col min="7428" max="7428" width="13.7109375" style="4" customWidth="1"/>
    <col min="7429" max="7432" width="9.28515625" style="4" customWidth="1"/>
    <col min="7433" max="7669" width="8.85546875" style="4"/>
    <col min="7670" max="7670" width="34" style="4" customWidth="1"/>
    <col min="7671" max="7671" width="11.28515625" style="4" customWidth="1"/>
    <col min="7672" max="7672" width="11" style="4" customWidth="1"/>
    <col min="7673" max="7679" width="8.85546875" style="4"/>
    <col min="7680" max="7681" width="10.7109375" style="4" customWidth="1"/>
    <col min="7682" max="7682" width="8.85546875" style="4"/>
    <col min="7683" max="7683" width="11.5703125" style="4" customWidth="1"/>
    <col min="7684" max="7684" width="13.7109375" style="4" customWidth="1"/>
    <col min="7685" max="7688" width="9.28515625" style="4" customWidth="1"/>
    <col min="7689" max="7925" width="8.85546875" style="4"/>
    <col min="7926" max="7926" width="34" style="4" customWidth="1"/>
    <col min="7927" max="7927" width="11.28515625" style="4" customWidth="1"/>
    <col min="7928" max="7928" width="11" style="4" customWidth="1"/>
    <col min="7929" max="7935" width="8.85546875" style="4"/>
    <col min="7936" max="7937" width="10.7109375" style="4" customWidth="1"/>
    <col min="7938" max="7938" width="8.85546875" style="4"/>
    <col min="7939" max="7939" width="11.5703125" style="4" customWidth="1"/>
    <col min="7940" max="7940" width="13.7109375" style="4" customWidth="1"/>
    <col min="7941" max="7944" width="9.28515625" style="4" customWidth="1"/>
    <col min="7945" max="8181" width="8.85546875" style="4"/>
    <col min="8182" max="8182" width="34" style="4" customWidth="1"/>
    <col min="8183" max="8183" width="11.28515625" style="4" customWidth="1"/>
    <col min="8184" max="8184" width="11" style="4" customWidth="1"/>
    <col min="8185" max="8191" width="8.85546875" style="4"/>
    <col min="8192" max="8193" width="10.7109375" style="4" customWidth="1"/>
    <col min="8194" max="8194" width="8.85546875" style="4"/>
    <col min="8195" max="8195" width="11.5703125" style="4" customWidth="1"/>
    <col min="8196" max="8196" width="13.7109375" style="4" customWidth="1"/>
    <col min="8197" max="8200" width="9.28515625" style="4" customWidth="1"/>
    <col min="8201" max="8437" width="8.85546875" style="4"/>
    <col min="8438" max="8438" width="34" style="4" customWidth="1"/>
    <col min="8439" max="8439" width="11.28515625" style="4" customWidth="1"/>
    <col min="8440" max="8440" width="11" style="4" customWidth="1"/>
    <col min="8441" max="8447" width="8.85546875" style="4"/>
    <col min="8448" max="8449" width="10.7109375" style="4" customWidth="1"/>
    <col min="8450" max="8450" width="8.85546875" style="4"/>
    <col min="8451" max="8451" width="11.5703125" style="4" customWidth="1"/>
    <col min="8452" max="8452" width="13.7109375" style="4" customWidth="1"/>
    <col min="8453" max="8456" width="9.28515625" style="4" customWidth="1"/>
    <col min="8457" max="8693" width="8.85546875" style="4"/>
    <col min="8694" max="8694" width="34" style="4" customWidth="1"/>
    <col min="8695" max="8695" width="11.28515625" style="4" customWidth="1"/>
    <col min="8696" max="8696" width="11" style="4" customWidth="1"/>
    <col min="8697" max="8703" width="8.85546875" style="4"/>
    <col min="8704" max="8705" width="10.7109375" style="4" customWidth="1"/>
    <col min="8706" max="8706" width="8.85546875" style="4"/>
    <col min="8707" max="8707" width="11.5703125" style="4" customWidth="1"/>
    <col min="8708" max="8708" width="13.7109375" style="4" customWidth="1"/>
    <col min="8709" max="8712" width="9.28515625" style="4" customWidth="1"/>
    <col min="8713" max="8949" width="8.85546875" style="4"/>
    <col min="8950" max="8950" width="34" style="4" customWidth="1"/>
    <col min="8951" max="8951" width="11.28515625" style="4" customWidth="1"/>
    <col min="8952" max="8952" width="11" style="4" customWidth="1"/>
    <col min="8953" max="8959" width="8.85546875" style="4"/>
    <col min="8960" max="8961" width="10.7109375" style="4" customWidth="1"/>
    <col min="8962" max="8962" width="8.85546875" style="4"/>
    <col min="8963" max="8963" width="11.5703125" style="4" customWidth="1"/>
    <col min="8964" max="8964" width="13.7109375" style="4" customWidth="1"/>
    <col min="8965" max="8968" width="9.28515625" style="4" customWidth="1"/>
    <col min="8969" max="9205" width="8.85546875" style="4"/>
    <col min="9206" max="9206" width="34" style="4" customWidth="1"/>
    <col min="9207" max="9207" width="11.28515625" style="4" customWidth="1"/>
    <col min="9208" max="9208" width="11" style="4" customWidth="1"/>
    <col min="9209" max="9215" width="8.85546875" style="4"/>
    <col min="9216" max="9217" width="10.7109375" style="4" customWidth="1"/>
    <col min="9218" max="9218" width="8.85546875" style="4"/>
    <col min="9219" max="9219" width="11.5703125" style="4" customWidth="1"/>
    <col min="9220" max="9220" width="13.7109375" style="4" customWidth="1"/>
    <col min="9221" max="9224" width="9.28515625" style="4" customWidth="1"/>
    <col min="9225" max="9461" width="8.85546875" style="4"/>
    <col min="9462" max="9462" width="34" style="4" customWidth="1"/>
    <col min="9463" max="9463" width="11.28515625" style="4" customWidth="1"/>
    <col min="9464" max="9464" width="11" style="4" customWidth="1"/>
    <col min="9465" max="9471" width="8.85546875" style="4"/>
    <col min="9472" max="9473" width="10.7109375" style="4" customWidth="1"/>
    <col min="9474" max="9474" width="8.85546875" style="4"/>
    <col min="9475" max="9475" width="11.5703125" style="4" customWidth="1"/>
    <col min="9476" max="9476" width="13.7109375" style="4" customWidth="1"/>
    <col min="9477" max="9480" width="9.28515625" style="4" customWidth="1"/>
    <col min="9481" max="9717" width="8.85546875" style="4"/>
    <col min="9718" max="9718" width="34" style="4" customWidth="1"/>
    <col min="9719" max="9719" width="11.28515625" style="4" customWidth="1"/>
    <col min="9720" max="9720" width="11" style="4" customWidth="1"/>
    <col min="9721" max="9727" width="8.85546875" style="4"/>
    <col min="9728" max="9729" width="10.7109375" style="4" customWidth="1"/>
    <col min="9730" max="9730" width="8.85546875" style="4"/>
    <col min="9731" max="9731" width="11.5703125" style="4" customWidth="1"/>
    <col min="9732" max="9732" width="13.7109375" style="4" customWidth="1"/>
    <col min="9733" max="9736" width="9.28515625" style="4" customWidth="1"/>
    <col min="9737" max="9973" width="8.85546875" style="4"/>
    <col min="9974" max="9974" width="34" style="4" customWidth="1"/>
    <col min="9975" max="9975" width="11.28515625" style="4" customWidth="1"/>
    <col min="9976" max="9976" width="11" style="4" customWidth="1"/>
    <col min="9977" max="9983" width="8.85546875" style="4"/>
    <col min="9984" max="9985" width="10.7109375" style="4" customWidth="1"/>
    <col min="9986" max="9986" width="8.85546875" style="4"/>
    <col min="9987" max="9987" width="11.5703125" style="4" customWidth="1"/>
    <col min="9988" max="9988" width="13.7109375" style="4" customWidth="1"/>
    <col min="9989" max="9992" width="9.28515625" style="4" customWidth="1"/>
    <col min="9993" max="10229" width="8.85546875" style="4"/>
    <col min="10230" max="10230" width="34" style="4" customWidth="1"/>
    <col min="10231" max="10231" width="11.28515625" style="4" customWidth="1"/>
    <col min="10232" max="10232" width="11" style="4" customWidth="1"/>
    <col min="10233" max="10239" width="8.85546875" style="4"/>
    <col min="10240" max="10241" width="10.7109375" style="4" customWidth="1"/>
    <col min="10242" max="10242" width="8.85546875" style="4"/>
    <col min="10243" max="10243" width="11.5703125" style="4" customWidth="1"/>
    <col min="10244" max="10244" width="13.7109375" style="4" customWidth="1"/>
    <col min="10245" max="10248" width="9.28515625" style="4" customWidth="1"/>
    <col min="10249" max="10485" width="8.85546875" style="4"/>
    <col min="10486" max="10486" width="34" style="4" customWidth="1"/>
    <col min="10487" max="10487" width="11.28515625" style="4" customWidth="1"/>
    <col min="10488" max="10488" width="11" style="4" customWidth="1"/>
    <col min="10489" max="10495" width="8.85546875" style="4"/>
    <col min="10496" max="10497" width="10.7109375" style="4" customWidth="1"/>
    <col min="10498" max="10498" width="8.85546875" style="4"/>
    <col min="10499" max="10499" width="11.5703125" style="4" customWidth="1"/>
    <col min="10500" max="10500" width="13.7109375" style="4" customWidth="1"/>
    <col min="10501" max="10504" width="9.28515625" style="4" customWidth="1"/>
    <col min="10505" max="10741" width="8.85546875" style="4"/>
    <col min="10742" max="10742" width="34" style="4" customWidth="1"/>
    <col min="10743" max="10743" width="11.28515625" style="4" customWidth="1"/>
    <col min="10744" max="10744" width="11" style="4" customWidth="1"/>
    <col min="10745" max="10751" width="8.85546875" style="4"/>
    <col min="10752" max="10753" width="10.7109375" style="4" customWidth="1"/>
    <col min="10754" max="10754" width="8.85546875" style="4"/>
    <col min="10755" max="10755" width="11.5703125" style="4" customWidth="1"/>
    <col min="10756" max="10756" width="13.7109375" style="4" customWidth="1"/>
    <col min="10757" max="10760" width="9.28515625" style="4" customWidth="1"/>
    <col min="10761" max="10997" width="8.85546875" style="4"/>
    <col min="10998" max="10998" width="34" style="4" customWidth="1"/>
    <col min="10999" max="10999" width="11.28515625" style="4" customWidth="1"/>
    <col min="11000" max="11000" width="11" style="4" customWidth="1"/>
    <col min="11001" max="11007" width="8.85546875" style="4"/>
    <col min="11008" max="11009" width="10.7109375" style="4" customWidth="1"/>
    <col min="11010" max="11010" width="8.85546875" style="4"/>
    <col min="11011" max="11011" width="11.5703125" style="4" customWidth="1"/>
    <col min="11012" max="11012" width="13.7109375" style="4" customWidth="1"/>
    <col min="11013" max="11016" width="9.28515625" style="4" customWidth="1"/>
    <col min="11017" max="11253" width="8.85546875" style="4"/>
    <col min="11254" max="11254" width="34" style="4" customWidth="1"/>
    <col min="11255" max="11255" width="11.28515625" style="4" customWidth="1"/>
    <col min="11256" max="11256" width="11" style="4" customWidth="1"/>
    <col min="11257" max="11263" width="8.85546875" style="4"/>
    <col min="11264" max="11265" width="10.7109375" style="4" customWidth="1"/>
    <col min="11266" max="11266" width="8.85546875" style="4"/>
    <col min="11267" max="11267" width="11.5703125" style="4" customWidth="1"/>
    <col min="11268" max="11268" width="13.7109375" style="4" customWidth="1"/>
    <col min="11269" max="11272" width="9.28515625" style="4" customWidth="1"/>
    <col min="11273" max="11509" width="8.85546875" style="4"/>
    <col min="11510" max="11510" width="34" style="4" customWidth="1"/>
    <col min="11511" max="11511" width="11.28515625" style="4" customWidth="1"/>
    <col min="11512" max="11512" width="11" style="4" customWidth="1"/>
    <col min="11513" max="11519" width="8.85546875" style="4"/>
    <col min="11520" max="11521" width="10.7109375" style="4" customWidth="1"/>
    <col min="11522" max="11522" width="8.85546875" style="4"/>
    <col min="11523" max="11523" width="11.5703125" style="4" customWidth="1"/>
    <col min="11524" max="11524" width="13.7109375" style="4" customWidth="1"/>
    <col min="11525" max="11528" width="9.28515625" style="4" customWidth="1"/>
    <col min="11529" max="11765" width="8.85546875" style="4"/>
    <col min="11766" max="11766" width="34" style="4" customWidth="1"/>
    <col min="11767" max="11767" width="11.28515625" style="4" customWidth="1"/>
    <col min="11768" max="11768" width="11" style="4" customWidth="1"/>
    <col min="11769" max="11775" width="8.85546875" style="4"/>
    <col min="11776" max="11777" width="10.7109375" style="4" customWidth="1"/>
    <col min="11778" max="11778" width="8.85546875" style="4"/>
    <col min="11779" max="11779" width="11.5703125" style="4" customWidth="1"/>
    <col min="11780" max="11780" width="13.7109375" style="4" customWidth="1"/>
    <col min="11781" max="11784" width="9.28515625" style="4" customWidth="1"/>
    <col min="11785" max="12021" width="8.85546875" style="4"/>
    <col min="12022" max="12022" width="34" style="4" customWidth="1"/>
    <col min="12023" max="12023" width="11.28515625" style="4" customWidth="1"/>
    <col min="12024" max="12024" width="11" style="4" customWidth="1"/>
    <col min="12025" max="12031" width="8.85546875" style="4"/>
    <col min="12032" max="12033" width="10.7109375" style="4" customWidth="1"/>
    <col min="12034" max="12034" width="8.85546875" style="4"/>
    <col min="12035" max="12035" width="11.5703125" style="4" customWidth="1"/>
    <col min="12036" max="12036" width="13.7109375" style="4" customWidth="1"/>
    <col min="12037" max="12040" width="9.28515625" style="4" customWidth="1"/>
    <col min="12041" max="12277" width="8.85546875" style="4"/>
    <col min="12278" max="12278" width="34" style="4" customWidth="1"/>
    <col min="12279" max="12279" width="11.28515625" style="4" customWidth="1"/>
    <col min="12280" max="12280" width="11" style="4" customWidth="1"/>
    <col min="12281" max="12287" width="8.85546875" style="4"/>
    <col min="12288" max="12289" width="10.7109375" style="4" customWidth="1"/>
    <col min="12290" max="12290" width="8.85546875" style="4"/>
    <col min="12291" max="12291" width="11.5703125" style="4" customWidth="1"/>
    <col min="12292" max="12292" width="13.7109375" style="4" customWidth="1"/>
    <col min="12293" max="12296" width="9.28515625" style="4" customWidth="1"/>
    <col min="12297" max="12533" width="8.85546875" style="4"/>
    <col min="12534" max="12534" width="34" style="4" customWidth="1"/>
    <col min="12535" max="12535" width="11.28515625" style="4" customWidth="1"/>
    <col min="12536" max="12536" width="11" style="4" customWidth="1"/>
    <col min="12537" max="12543" width="8.85546875" style="4"/>
    <col min="12544" max="12545" width="10.7109375" style="4" customWidth="1"/>
    <col min="12546" max="12546" width="8.85546875" style="4"/>
    <col min="12547" max="12547" width="11.5703125" style="4" customWidth="1"/>
    <col min="12548" max="12548" width="13.7109375" style="4" customWidth="1"/>
    <col min="12549" max="12552" width="9.28515625" style="4" customWidth="1"/>
    <col min="12553" max="12789" width="8.85546875" style="4"/>
    <col min="12790" max="12790" width="34" style="4" customWidth="1"/>
    <col min="12791" max="12791" width="11.28515625" style="4" customWidth="1"/>
    <col min="12792" max="12792" width="11" style="4" customWidth="1"/>
    <col min="12793" max="12799" width="8.85546875" style="4"/>
    <col min="12800" max="12801" width="10.7109375" style="4" customWidth="1"/>
    <col min="12802" max="12802" width="8.85546875" style="4"/>
    <col min="12803" max="12803" width="11.5703125" style="4" customWidth="1"/>
    <col min="12804" max="12804" width="13.7109375" style="4" customWidth="1"/>
    <col min="12805" max="12808" width="9.28515625" style="4" customWidth="1"/>
    <col min="12809" max="13045" width="8.85546875" style="4"/>
    <col min="13046" max="13046" width="34" style="4" customWidth="1"/>
    <col min="13047" max="13047" width="11.28515625" style="4" customWidth="1"/>
    <col min="13048" max="13048" width="11" style="4" customWidth="1"/>
    <col min="13049" max="13055" width="8.85546875" style="4"/>
    <col min="13056" max="13057" width="10.7109375" style="4" customWidth="1"/>
    <col min="13058" max="13058" width="8.85546875" style="4"/>
    <col min="13059" max="13059" width="11.5703125" style="4" customWidth="1"/>
    <col min="13060" max="13060" width="13.7109375" style="4" customWidth="1"/>
    <col min="13061" max="13064" width="9.28515625" style="4" customWidth="1"/>
    <col min="13065" max="13301" width="8.85546875" style="4"/>
    <col min="13302" max="13302" width="34" style="4" customWidth="1"/>
    <col min="13303" max="13303" width="11.28515625" style="4" customWidth="1"/>
    <col min="13304" max="13304" width="11" style="4" customWidth="1"/>
    <col min="13305" max="13311" width="8.85546875" style="4"/>
    <col min="13312" max="13313" width="10.7109375" style="4" customWidth="1"/>
    <col min="13314" max="13314" width="8.85546875" style="4"/>
    <col min="13315" max="13315" width="11.5703125" style="4" customWidth="1"/>
    <col min="13316" max="13316" width="13.7109375" style="4" customWidth="1"/>
    <col min="13317" max="13320" width="9.28515625" style="4" customWidth="1"/>
    <col min="13321" max="13557" width="8.85546875" style="4"/>
    <col min="13558" max="13558" width="34" style="4" customWidth="1"/>
    <col min="13559" max="13559" width="11.28515625" style="4" customWidth="1"/>
    <col min="13560" max="13560" width="11" style="4" customWidth="1"/>
    <col min="13561" max="13567" width="8.85546875" style="4"/>
    <col min="13568" max="13569" width="10.7109375" style="4" customWidth="1"/>
    <col min="13570" max="13570" width="8.85546875" style="4"/>
    <col min="13571" max="13571" width="11.5703125" style="4" customWidth="1"/>
    <col min="13572" max="13572" width="13.7109375" style="4" customWidth="1"/>
    <col min="13573" max="13576" width="9.28515625" style="4" customWidth="1"/>
    <col min="13577" max="13813" width="8.85546875" style="4"/>
    <col min="13814" max="13814" width="34" style="4" customWidth="1"/>
    <col min="13815" max="13815" width="11.28515625" style="4" customWidth="1"/>
    <col min="13816" max="13816" width="11" style="4" customWidth="1"/>
    <col min="13817" max="13823" width="8.85546875" style="4"/>
    <col min="13824" max="13825" width="10.7109375" style="4" customWidth="1"/>
    <col min="13826" max="13826" width="8.85546875" style="4"/>
    <col min="13827" max="13827" width="11.5703125" style="4" customWidth="1"/>
    <col min="13828" max="13828" width="13.7109375" style="4" customWidth="1"/>
    <col min="13829" max="13832" width="9.28515625" style="4" customWidth="1"/>
    <col min="13833" max="14069" width="8.85546875" style="4"/>
    <col min="14070" max="14070" width="34" style="4" customWidth="1"/>
    <col min="14071" max="14071" width="11.28515625" style="4" customWidth="1"/>
    <col min="14072" max="14072" width="11" style="4" customWidth="1"/>
    <col min="14073" max="14079" width="8.85546875" style="4"/>
    <col min="14080" max="14081" width="10.7109375" style="4" customWidth="1"/>
    <col min="14082" max="14082" width="8.85546875" style="4"/>
    <col min="14083" max="14083" width="11.5703125" style="4" customWidth="1"/>
    <col min="14084" max="14084" width="13.7109375" style="4" customWidth="1"/>
    <col min="14085" max="14088" width="9.28515625" style="4" customWidth="1"/>
    <col min="14089" max="14325" width="8.85546875" style="4"/>
    <col min="14326" max="14326" width="34" style="4" customWidth="1"/>
    <col min="14327" max="14327" width="11.28515625" style="4" customWidth="1"/>
    <col min="14328" max="14328" width="11" style="4" customWidth="1"/>
    <col min="14329" max="14335" width="8.85546875" style="4"/>
    <col min="14336" max="14337" width="10.7109375" style="4" customWidth="1"/>
    <col min="14338" max="14338" width="8.85546875" style="4"/>
    <col min="14339" max="14339" width="11.5703125" style="4" customWidth="1"/>
    <col min="14340" max="14340" width="13.7109375" style="4" customWidth="1"/>
    <col min="14341" max="14344" width="9.28515625" style="4" customWidth="1"/>
    <col min="14345" max="14581" width="8.85546875" style="4"/>
    <col min="14582" max="14582" width="34" style="4" customWidth="1"/>
    <col min="14583" max="14583" width="11.28515625" style="4" customWidth="1"/>
    <col min="14584" max="14584" width="11" style="4" customWidth="1"/>
    <col min="14585" max="14591" width="8.85546875" style="4"/>
    <col min="14592" max="14593" width="10.7109375" style="4" customWidth="1"/>
    <col min="14594" max="14594" width="8.85546875" style="4"/>
    <col min="14595" max="14595" width="11.5703125" style="4" customWidth="1"/>
    <col min="14596" max="14596" width="13.7109375" style="4" customWidth="1"/>
    <col min="14597" max="14600" width="9.28515625" style="4" customWidth="1"/>
    <col min="14601" max="14837" width="8.85546875" style="4"/>
    <col min="14838" max="14838" width="34" style="4" customWidth="1"/>
    <col min="14839" max="14839" width="11.28515625" style="4" customWidth="1"/>
    <col min="14840" max="14840" width="11" style="4" customWidth="1"/>
    <col min="14841" max="14847" width="8.85546875" style="4"/>
    <col min="14848" max="14849" width="10.7109375" style="4" customWidth="1"/>
    <col min="14850" max="14850" width="8.85546875" style="4"/>
    <col min="14851" max="14851" width="11.5703125" style="4" customWidth="1"/>
    <col min="14852" max="14852" width="13.7109375" style="4" customWidth="1"/>
    <col min="14853" max="14856" width="9.28515625" style="4" customWidth="1"/>
    <col min="14857" max="15093" width="8.85546875" style="4"/>
    <col min="15094" max="15094" width="34" style="4" customWidth="1"/>
    <col min="15095" max="15095" width="11.28515625" style="4" customWidth="1"/>
    <col min="15096" max="15096" width="11" style="4" customWidth="1"/>
    <col min="15097" max="15103" width="8.85546875" style="4"/>
    <col min="15104" max="15105" width="10.7109375" style="4" customWidth="1"/>
    <col min="15106" max="15106" width="8.85546875" style="4"/>
    <col min="15107" max="15107" width="11.5703125" style="4" customWidth="1"/>
    <col min="15108" max="15108" width="13.7109375" style="4" customWidth="1"/>
    <col min="15109" max="15112" width="9.28515625" style="4" customWidth="1"/>
    <col min="15113" max="15349" width="8.85546875" style="4"/>
    <col min="15350" max="15350" width="34" style="4" customWidth="1"/>
    <col min="15351" max="15351" width="11.28515625" style="4" customWidth="1"/>
    <col min="15352" max="15352" width="11" style="4" customWidth="1"/>
    <col min="15353" max="15359" width="8.85546875" style="4"/>
    <col min="15360" max="15361" width="10.7109375" style="4" customWidth="1"/>
    <col min="15362" max="15362" width="8.85546875" style="4"/>
    <col min="15363" max="15363" width="11.5703125" style="4" customWidth="1"/>
    <col min="15364" max="15364" width="13.7109375" style="4" customWidth="1"/>
    <col min="15365" max="15368" width="9.28515625" style="4" customWidth="1"/>
    <col min="15369" max="15605" width="8.85546875" style="4"/>
    <col min="15606" max="15606" width="34" style="4" customWidth="1"/>
    <col min="15607" max="15607" width="11.28515625" style="4" customWidth="1"/>
    <col min="15608" max="15608" width="11" style="4" customWidth="1"/>
    <col min="15609" max="15615" width="8.85546875" style="4"/>
    <col min="15616" max="15617" width="10.7109375" style="4" customWidth="1"/>
    <col min="15618" max="15618" width="8.85546875" style="4"/>
    <col min="15619" max="15619" width="11.5703125" style="4" customWidth="1"/>
    <col min="15620" max="15620" width="13.7109375" style="4" customWidth="1"/>
    <col min="15621" max="15624" width="9.28515625" style="4" customWidth="1"/>
    <col min="15625" max="15861" width="8.85546875" style="4"/>
    <col min="15862" max="15862" width="34" style="4" customWidth="1"/>
    <col min="15863" max="15863" width="11.28515625" style="4" customWidth="1"/>
    <col min="15864" max="15864" width="11" style="4" customWidth="1"/>
    <col min="15865" max="15871" width="8.85546875" style="4"/>
    <col min="15872" max="15873" width="10.7109375" style="4" customWidth="1"/>
    <col min="15874" max="15874" width="8.85546875" style="4"/>
    <col min="15875" max="15875" width="11.5703125" style="4" customWidth="1"/>
    <col min="15876" max="15876" width="13.7109375" style="4" customWidth="1"/>
    <col min="15877" max="15880" width="9.28515625" style="4" customWidth="1"/>
    <col min="15881" max="16117" width="8.85546875" style="4"/>
    <col min="16118" max="16118" width="34" style="4" customWidth="1"/>
    <col min="16119" max="16119" width="11.28515625" style="4" customWidth="1"/>
    <col min="16120" max="16120" width="11" style="4" customWidth="1"/>
    <col min="16121" max="16127" width="8.85546875" style="4"/>
    <col min="16128" max="16129" width="10.7109375" style="4" customWidth="1"/>
    <col min="16130" max="16130" width="8.85546875" style="4"/>
    <col min="16131" max="16131" width="11.5703125" style="4" customWidth="1"/>
    <col min="16132" max="16132" width="13.7109375" style="4" customWidth="1"/>
    <col min="16133" max="16136" width="9.28515625" style="4" customWidth="1"/>
    <col min="16137" max="16384" width="8.85546875" style="4"/>
  </cols>
  <sheetData>
    <row r="1" spans="1:15">
      <c r="B1" s="501" t="s">
        <v>300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1:15">
      <c r="B2" s="501"/>
      <c r="C2" s="501"/>
      <c r="D2" s="501"/>
      <c r="E2" s="501"/>
      <c r="F2" s="501"/>
      <c r="G2" s="501"/>
      <c r="H2" s="501"/>
      <c r="I2" s="501"/>
      <c r="J2" s="501"/>
      <c r="K2" s="501"/>
    </row>
    <row r="3" spans="1:15" ht="16.5" thickBot="1">
      <c r="A3" s="502" t="s">
        <v>405</v>
      </c>
      <c r="B3" s="426"/>
      <c r="C3" s="426"/>
      <c r="D3" s="426"/>
      <c r="E3" s="426"/>
      <c r="F3" s="787"/>
      <c r="G3" s="426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24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788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7">
        <f t="shared" ref="B7:B70" si="0">C7+D7+F7</f>
        <v>0</v>
      </c>
      <c r="C7" s="178"/>
      <c r="D7" s="178"/>
      <c r="E7" s="523"/>
      <c r="F7" s="789"/>
      <c r="G7" s="458"/>
      <c r="H7" s="178"/>
      <c r="I7" s="223"/>
      <c r="J7" s="524"/>
      <c r="K7" s="225"/>
      <c r="L7" s="458"/>
      <c r="M7" s="363"/>
      <c r="N7" s="363"/>
      <c r="O7" s="364"/>
    </row>
    <row r="8" spans="1:15" ht="15.75">
      <c r="A8" s="460" t="s">
        <v>237</v>
      </c>
      <c r="B8" s="508">
        <f t="shared" si="0"/>
        <v>0</v>
      </c>
      <c r="C8" s="181"/>
      <c r="D8" s="181"/>
      <c r="E8" s="525"/>
      <c r="F8" s="790"/>
      <c r="G8" s="462"/>
      <c r="H8" s="181"/>
      <c r="I8" s="181"/>
      <c r="J8" s="525"/>
      <c r="K8" s="180"/>
      <c r="L8" s="462"/>
      <c r="M8" s="180"/>
      <c r="N8" s="180"/>
      <c r="O8" s="269"/>
    </row>
    <row r="9" spans="1:15" ht="15.75">
      <c r="A9" s="460" t="s">
        <v>238</v>
      </c>
      <c r="B9" s="508">
        <f t="shared" si="0"/>
        <v>0</v>
      </c>
      <c r="C9" s="181"/>
      <c r="D9" s="181"/>
      <c r="E9" s="525"/>
      <c r="F9" s="790"/>
      <c r="G9" s="462"/>
      <c r="H9" s="181"/>
      <c r="I9" s="181"/>
      <c r="J9" s="525"/>
      <c r="K9" s="180"/>
      <c r="L9" s="462"/>
      <c r="M9" s="180"/>
      <c r="N9" s="180"/>
      <c r="O9" s="269"/>
    </row>
    <row r="10" spans="1:15" ht="15.75">
      <c r="A10" s="460" t="s">
        <v>239</v>
      </c>
      <c r="B10" s="508">
        <f t="shared" si="0"/>
        <v>0</v>
      </c>
      <c r="C10" s="181"/>
      <c r="D10" s="181"/>
      <c r="E10" s="525"/>
      <c r="F10" s="790"/>
      <c r="G10" s="462"/>
      <c r="H10" s="181"/>
      <c r="I10" s="181"/>
      <c r="J10" s="525"/>
      <c r="K10" s="180"/>
      <c r="L10" s="462"/>
      <c r="M10" s="180"/>
      <c r="N10" s="180"/>
      <c r="O10" s="269"/>
    </row>
    <row r="11" spans="1:15" ht="15.75">
      <c r="A11" s="460" t="s">
        <v>240</v>
      </c>
      <c r="B11" s="508">
        <f t="shared" si="0"/>
        <v>0</v>
      </c>
      <c r="C11" s="181"/>
      <c r="D11" s="181"/>
      <c r="E11" s="525"/>
      <c r="F11" s="790"/>
      <c r="G11" s="462"/>
      <c r="H11" s="181"/>
      <c r="I11" s="181"/>
      <c r="J11" s="525"/>
      <c r="K11" s="180"/>
      <c r="L11" s="462"/>
      <c r="M11" s="180"/>
      <c r="N11" s="180"/>
      <c r="O11" s="269"/>
    </row>
    <row r="12" spans="1:15" ht="15.75">
      <c r="A12" s="460" t="s">
        <v>241</v>
      </c>
      <c r="B12" s="508">
        <f t="shared" si="0"/>
        <v>0</v>
      </c>
      <c r="C12" s="181"/>
      <c r="D12" s="181"/>
      <c r="E12" s="525"/>
      <c r="F12" s="790"/>
      <c r="G12" s="462"/>
      <c r="H12" s="181"/>
      <c r="I12" s="181"/>
      <c r="J12" s="525"/>
      <c r="K12" s="180"/>
      <c r="L12" s="462"/>
      <c r="M12" s="180"/>
      <c r="N12" s="180"/>
      <c r="O12" s="269"/>
    </row>
    <row r="13" spans="1:15" ht="15.75">
      <c r="A13" s="460" t="s">
        <v>242</v>
      </c>
      <c r="B13" s="508">
        <f t="shared" si="0"/>
        <v>0</v>
      </c>
      <c r="C13" s="181"/>
      <c r="D13" s="181"/>
      <c r="E13" s="525"/>
      <c r="F13" s="790"/>
      <c r="G13" s="462"/>
      <c r="H13" s="181"/>
      <c r="I13" s="181"/>
      <c r="J13" s="525"/>
      <c r="K13" s="180"/>
      <c r="L13" s="462"/>
      <c r="M13" s="180"/>
      <c r="N13" s="180"/>
      <c r="O13" s="269"/>
    </row>
    <row r="14" spans="1:15" ht="14.45" customHeight="1">
      <c r="A14" s="460" t="s">
        <v>243</v>
      </c>
      <c r="B14" s="508">
        <f t="shared" si="0"/>
        <v>0</v>
      </c>
      <c r="C14" s="181"/>
      <c r="D14" s="181"/>
      <c r="E14" s="525"/>
      <c r="F14" s="790"/>
      <c r="G14" s="462"/>
      <c r="H14" s="181"/>
      <c r="I14" s="181"/>
      <c r="J14" s="525"/>
      <c r="K14" s="180"/>
      <c r="L14" s="462"/>
      <c r="M14" s="180"/>
      <c r="N14" s="180"/>
      <c r="O14" s="269"/>
    </row>
    <row r="15" spans="1:15" ht="15.75">
      <c r="A15" s="460" t="s">
        <v>244</v>
      </c>
      <c r="B15" s="508">
        <f t="shared" si="0"/>
        <v>0</v>
      </c>
      <c r="C15" s="181"/>
      <c r="D15" s="181"/>
      <c r="E15" s="525"/>
      <c r="F15" s="790"/>
      <c r="G15" s="462"/>
      <c r="H15" s="181"/>
      <c r="I15" s="181"/>
      <c r="J15" s="525"/>
      <c r="K15" s="180"/>
      <c r="L15" s="462"/>
      <c r="M15" s="180"/>
      <c r="N15" s="180"/>
      <c r="O15" s="269"/>
    </row>
    <row r="16" spans="1:15" ht="15.75">
      <c r="A16" s="460" t="s">
        <v>245</v>
      </c>
      <c r="B16" s="508">
        <f t="shared" si="0"/>
        <v>0</v>
      </c>
      <c r="C16" s="181"/>
      <c r="D16" s="181"/>
      <c r="E16" s="525"/>
      <c r="F16" s="790"/>
      <c r="G16" s="462"/>
      <c r="H16" s="181"/>
      <c r="I16" s="181"/>
      <c r="J16" s="525"/>
      <c r="K16" s="180"/>
      <c r="L16" s="462"/>
      <c r="M16" s="180"/>
      <c r="N16" s="180"/>
      <c r="O16" s="269"/>
    </row>
    <row r="17" spans="1:15" ht="15.75">
      <c r="A17" s="460" t="s">
        <v>246</v>
      </c>
      <c r="B17" s="508">
        <f t="shared" si="0"/>
        <v>0</v>
      </c>
      <c r="C17" s="181"/>
      <c r="D17" s="181"/>
      <c r="E17" s="525"/>
      <c r="F17" s="790"/>
      <c r="G17" s="462"/>
      <c r="H17" s="181"/>
      <c r="I17" s="181"/>
      <c r="J17" s="525"/>
      <c r="K17" s="180"/>
      <c r="L17" s="462"/>
      <c r="M17" s="180"/>
      <c r="N17" s="180"/>
      <c r="O17" s="269"/>
    </row>
    <row r="18" spans="1:15" ht="15.75">
      <c r="A18" s="460" t="s">
        <v>247</v>
      </c>
      <c r="B18" s="508">
        <f t="shared" si="0"/>
        <v>0</v>
      </c>
      <c r="C18" s="181"/>
      <c r="D18" s="181"/>
      <c r="E18" s="525"/>
      <c r="F18" s="790"/>
      <c r="G18" s="462"/>
      <c r="H18" s="181"/>
      <c r="I18" s="181"/>
      <c r="J18" s="525"/>
      <c r="K18" s="180"/>
      <c r="L18" s="462"/>
      <c r="M18" s="180"/>
      <c r="N18" s="180"/>
      <c r="O18" s="269"/>
    </row>
    <row r="19" spans="1:15" ht="15.75">
      <c r="A19" s="460" t="s">
        <v>248</v>
      </c>
      <c r="B19" s="508">
        <f t="shared" si="0"/>
        <v>0</v>
      </c>
      <c r="C19" s="181"/>
      <c r="D19" s="181"/>
      <c r="E19" s="525"/>
      <c r="F19" s="790"/>
      <c r="G19" s="462"/>
      <c r="H19" s="181"/>
      <c r="I19" s="181"/>
      <c r="J19" s="525"/>
      <c r="K19" s="180"/>
      <c r="L19" s="462"/>
      <c r="M19" s="180"/>
      <c r="N19" s="180"/>
      <c r="O19" s="269"/>
    </row>
    <row r="20" spans="1:15" ht="15.75">
      <c r="A20" s="460" t="s">
        <v>249</v>
      </c>
      <c r="B20" s="508">
        <f t="shared" si="0"/>
        <v>0</v>
      </c>
      <c r="C20" s="181"/>
      <c r="D20" s="181"/>
      <c r="E20" s="525"/>
      <c r="F20" s="790"/>
      <c r="G20" s="462"/>
      <c r="H20" s="181"/>
      <c r="I20" s="181"/>
      <c r="J20" s="525"/>
      <c r="K20" s="180"/>
      <c r="L20" s="462"/>
      <c r="M20" s="180"/>
      <c r="N20" s="180"/>
      <c r="O20" s="269"/>
    </row>
    <row r="21" spans="1:15" ht="15.75">
      <c r="A21" s="460" t="s">
        <v>250</v>
      </c>
      <c r="B21" s="508">
        <f t="shared" si="0"/>
        <v>0</v>
      </c>
      <c r="C21" s="181"/>
      <c r="D21" s="181"/>
      <c r="E21" s="525"/>
      <c r="F21" s="790"/>
      <c r="G21" s="462"/>
      <c r="H21" s="181"/>
      <c r="I21" s="181"/>
      <c r="J21" s="525"/>
      <c r="K21" s="180"/>
      <c r="L21" s="462"/>
      <c r="M21" s="180"/>
      <c r="N21" s="180"/>
      <c r="O21" s="269"/>
    </row>
    <row r="22" spans="1:15" ht="15.6" customHeight="1">
      <c r="A22" s="460" t="s">
        <v>251</v>
      </c>
      <c r="B22" s="508">
        <f t="shared" si="0"/>
        <v>0</v>
      </c>
      <c r="C22" s="181"/>
      <c r="D22" s="181"/>
      <c r="E22" s="525"/>
      <c r="F22" s="790"/>
      <c r="G22" s="462"/>
      <c r="H22" s="181"/>
      <c r="I22" s="181"/>
      <c r="J22" s="525"/>
      <c r="K22" s="180"/>
      <c r="L22" s="462"/>
      <c r="M22" s="180"/>
      <c r="N22" s="180"/>
      <c r="O22" s="269"/>
    </row>
    <row r="23" spans="1:15" ht="15.75">
      <c r="A23" s="460" t="s">
        <v>252</v>
      </c>
      <c r="B23" s="508">
        <f t="shared" si="0"/>
        <v>0</v>
      </c>
      <c r="C23" s="181"/>
      <c r="D23" s="181"/>
      <c r="E23" s="525"/>
      <c r="F23" s="790"/>
      <c r="G23" s="462"/>
      <c r="H23" s="181"/>
      <c r="I23" s="181"/>
      <c r="J23" s="525"/>
      <c r="K23" s="180"/>
      <c r="L23" s="462"/>
      <c r="M23" s="180"/>
      <c r="N23" s="180"/>
      <c r="O23" s="269"/>
    </row>
    <row r="24" spans="1:15" ht="15.75">
      <c r="A24" s="460" t="s">
        <v>253</v>
      </c>
      <c r="B24" s="508">
        <f t="shared" si="0"/>
        <v>0</v>
      </c>
      <c r="C24" s="181"/>
      <c r="D24" s="181"/>
      <c r="E24" s="525"/>
      <c r="F24" s="790"/>
      <c r="G24" s="462"/>
      <c r="H24" s="181"/>
      <c r="I24" s="181"/>
      <c r="J24" s="525"/>
      <c r="K24" s="180"/>
      <c r="L24" s="462"/>
      <c r="M24" s="180"/>
      <c r="N24" s="180"/>
      <c r="O24" s="269"/>
    </row>
    <row r="25" spans="1:15" ht="15.6" customHeight="1">
      <c r="A25" s="460" t="s">
        <v>254</v>
      </c>
      <c r="B25" s="508">
        <f t="shared" si="0"/>
        <v>0</v>
      </c>
      <c r="C25" s="181"/>
      <c r="D25" s="181"/>
      <c r="E25" s="525"/>
      <c r="F25" s="790"/>
      <c r="G25" s="462"/>
      <c r="H25" s="181"/>
      <c r="I25" s="181"/>
      <c r="J25" s="525"/>
      <c r="K25" s="180"/>
      <c r="L25" s="462"/>
      <c r="M25" s="180"/>
      <c r="N25" s="180"/>
      <c r="O25" s="269"/>
    </row>
    <row r="26" spans="1:15" ht="15.6" customHeight="1">
      <c r="A26" s="460" t="s">
        <v>255</v>
      </c>
      <c r="B26" s="508">
        <f t="shared" si="0"/>
        <v>0</v>
      </c>
      <c r="C26" s="181"/>
      <c r="D26" s="181"/>
      <c r="E26" s="525"/>
      <c r="F26" s="790"/>
      <c r="G26" s="462"/>
      <c r="H26" s="181"/>
      <c r="I26" s="181"/>
      <c r="J26" s="525"/>
      <c r="K26" s="180"/>
      <c r="L26" s="462"/>
      <c r="M26" s="180"/>
      <c r="N26" s="180"/>
      <c r="O26" s="269"/>
    </row>
    <row r="27" spans="1:15" ht="15.6" customHeight="1">
      <c r="A27" s="460" t="s">
        <v>256</v>
      </c>
      <c r="B27" s="508">
        <f t="shared" si="0"/>
        <v>0</v>
      </c>
      <c r="C27" s="181"/>
      <c r="D27" s="181"/>
      <c r="E27" s="525"/>
      <c r="F27" s="790"/>
      <c r="G27" s="462"/>
      <c r="H27" s="181"/>
      <c r="I27" s="181"/>
      <c r="J27" s="525"/>
      <c r="K27" s="180"/>
      <c r="L27" s="462"/>
      <c r="M27" s="180"/>
      <c r="N27" s="180"/>
      <c r="O27" s="269"/>
    </row>
    <row r="28" spans="1:15" ht="15.6" customHeight="1">
      <c r="A28" s="460" t="s">
        <v>257</v>
      </c>
      <c r="B28" s="508">
        <f t="shared" si="0"/>
        <v>0</v>
      </c>
      <c r="C28" s="181"/>
      <c r="D28" s="181"/>
      <c r="E28" s="525"/>
      <c r="F28" s="790"/>
      <c r="G28" s="462"/>
      <c r="H28" s="181"/>
      <c r="I28" s="181"/>
      <c r="J28" s="525"/>
      <c r="K28" s="180"/>
      <c r="L28" s="462"/>
      <c r="M28" s="180"/>
      <c r="N28" s="180"/>
      <c r="O28" s="269"/>
    </row>
    <row r="29" spans="1:15" ht="15.6" customHeight="1">
      <c r="A29" s="460" t="s">
        <v>258</v>
      </c>
      <c r="B29" s="508">
        <f t="shared" si="0"/>
        <v>0</v>
      </c>
      <c r="C29" s="181"/>
      <c r="D29" s="181"/>
      <c r="E29" s="525"/>
      <c r="F29" s="790"/>
      <c r="G29" s="462"/>
      <c r="H29" s="181"/>
      <c r="I29" s="181"/>
      <c r="J29" s="525"/>
      <c r="K29" s="180"/>
      <c r="L29" s="462"/>
      <c r="M29" s="180"/>
      <c r="N29" s="180"/>
      <c r="O29" s="269"/>
    </row>
    <row r="30" spans="1:15" ht="15.6" customHeight="1">
      <c r="A30" s="460" t="s">
        <v>259</v>
      </c>
      <c r="B30" s="508">
        <f t="shared" si="0"/>
        <v>0</v>
      </c>
      <c r="C30" s="181"/>
      <c r="D30" s="181"/>
      <c r="E30" s="525"/>
      <c r="F30" s="790"/>
      <c r="G30" s="462"/>
      <c r="H30" s="181"/>
      <c r="I30" s="181"/>
      <c r="J30" s="525"/>
      <c r="K30" s="180"/>
      <c r="L30" s="462"/>
      <c r="M30" s="180"/>
      <c r="N30" s="180"/>
      <c r="O30" s="269"/>
    </row>
    <row r="31" spans="1:15" ht="15.6" customHeight="1">
      <c r="A31" s="460" t="s">
        <v>260</v>
      </c>
      <c r="B31" s="508">
        <f t="shared" si="0"/>
        <v>0</v>
      </c>
      <c r="C31" s="181"/>
      <c r="D31" s="181"/>
      <c r="E31" s="525"/>
      <c r="F31" s="790"/>
      <c r="G31" s="462"/>
      <c r="H31" s="181"/>
      <c r="I31" s="181"/>
      <c r="J31" s="525"/>
      <c r="K31" s="180"/>
      <c r="L31" s="462"/>
      <c r="M31" s="180"/>
      <c r="N31" s="180"/>
      <c r="O31" s="269"/>
    </row>
    <row r="32" spans="1:15" ht="15.6" customHeight="1">
      <c r="A32" s="460" t="s">
        <v>261</v>
      </c>
      <c r="B32" s="508">
        <f t="shared" si="0"/>
        <v>0</v>
      </c>
      <c r="C32" s="181"/>
      <c r="D32" s="181"/>
      <c r="E32" s="525"/>
      <c r="F32" s="790"/>
      <c r="G32" s="462"/>
      <c r="H32" s="181"/>
      <c r="I32" s="181"/>
      <c r="J32" s="525"/>
      <c r="K32" s="180"/>
      <c r="L32" s="462"/>
      <c r="M32" s="180"/>
      <c r="N32" s="180"/>
      <c r="O32" s="269"/>
    </row>
    <row r="33" spans="1:15" ht="17.45" customHeight="1">
      <c r="A33" s="460" t="s">
        <v>262</v>
      </c>
      <c r="B33" s="508">
        <f t="shared" si="0"/>
        <v>0</v>
      </c>
      <c r="C33" s="181"/>
      <c r="D33" s="181"/>
      <c r="E33" s="525"/>
      <c r="F33" s="790"/>
      <c r="G33" s="462"/>
      <c r="H33" s="181"/>
      <c r="I33" s="181"/>
      <c r="J33" s="525"/>
      <c r="K33" s="180"/>
      <c r="L33" s="462"/>
      <c r="M33" s="180"/>
      <c r="N33" s="180"/>
      <c r="O33" s="269"/>
    </row>
    <row r="34" spans="1:15" ht="15.75">
      <c r="A34" s="460" t="s">
        <v>263</v>
      </c>
      <c r="B34" s="508">
        <f t="shared" si="0"/>
        <v>0</v>
      </c>
      <c r="C34" s="181"/>
      <c r="D34" s="181"/>
      <c r="E34" s="525"/>
      <c r="F34" s="790"/>
      <c r="G34" s="462"/>
      <c r="H34" s="181"/>
      <c r="I34" s="181"/>
      <c r="J34" s="525"/>
      <c r="K34" s="180"/>
      <c r="L34" s="462"/>
      <c r="M34" s="180"/>
      <c r="N34" s="180"/>
      <c r="O34" s="269"/>
    </row>
    <row r="35" spans="1:15" ht="16.899999999999999" customHeight="1">
      <c r="A35" s="460" t="s">
        <v>264</v>
      </c>
      <c r="B35" s="508">
        <f t="shared" si="0"/>
        <v>0</v>
      </c>
      <c r="C35" s="181"/>
      <c r="D35" s="181"/>
      <c r="E35" s="525"/>
      <c r="F35" s="790"/>
      <c r="G35" s="462"/>
      <c r="H35" s="181"/>
      <c r="I35" s="181"/>
      <c r="J35" s="525"/>
      <c r="K35" s="180"/>
      <c r="L35" s="462"/>
      <c r="M35" s="180"/>
      <c r="N35" s="180"/>
      <c r="O35" s="269"/>
    </row>
    <row r="36" spans="1:15" s="469" customFormat="1" ht="15.6" customHeight="1">
      <c r="A36" s="463" t="s">
        <v>265</v>
      </c>
      <c r="B36" s="508">
        <f t="shared" si="0"/>
        <v>0</v>
      </c>
      <c r="C36" s="511"/>
      <c r="D36" s="511"/>
      <c r="E36" s="526"/>
      <c r="F36" s="790"/>
      <c r="G36" s="467"/>
      <c r="H36" s="511"/>
      <c r="I36" s="511"/>
      <c r="J36" s="526"/>
      <c r="K36" s="466">
        <f t="shared" ref="K36" si="1">ROUND(((B36+H36)*4)+I36*9.4,2)</f>
        <v>0</v>
      </c>
      <c r="L36" s="467"/>
      <c r="M36" s="365"/>
      <c r="N36" s="365"/>
      <c r="O36" s="468"/>
    </row>
    <row r="37" spans="1:15" ht="15.6" customHeight="1">
      <c r="A37" s="460" t="s">
        <v>266</v>
      </c>
      <c r="B37" s="508">
        <f t="shared" si="0"/>
        <v>0</v>
      </c>
      <c r="C37" s="181"/>
      <c r="D37" s="181"/>
      <c r="E37" s="525"/>
      <c r="F37" s="790"/>
      <c r="G37" s="462"/>
      <c r="H37" s="181"/>
      <c r="I37" s="181"/>
      <c r="J37" s="525"/>
      <c r="K37" s="365"/>
      <c r="L37" s="462"/>
      <c r="M37" s="180"/>
      <c r="N37" s="180"/>
      <c r="O37" s="269"/>
    </row>
    <row r="38" spans="1:15" ht="15.75">
      <c r="A38" s="460" t="s">
        <v>267</v>
      </c>
      <c r="B38" s="508">
        <f t="shared" si="0"/>
        <v>0</v>
      </c>
      <c r="C38" s="181"/>
      <c r="D38" s="181"/>
      <c r="E38" s="525"/>
      <c r="F38" s="790"/>
      <c r="G38" s="462"/>
      <c r="H38" s="181"/>
      <c r="I38" s="181"/>
      <c r="J38" s="525"/>
      <c r="K38" s="180"/>
      <c r="L38" s="462"/>
      <c r="M38" s="180"/>
      <c r="N38" s="180"/>
      <c r="O38" s="269"/>
    </row>
    <row r="39" spans="1:15" ht="15.6" customHeight="1">
      <c r="A39" s="460" t="s">
        <v>268</v>
      </c>
      <c r="B39" s="508">
        <f t="shared" si="0"/>
        <v>0</v>
      </c>
      <c r="C39" s="181"/>
      <c r="D39" s="181"/>
      <c r="E39" s="525"/>
      <c r="F39" s="790"/>
      <c r="G39" s="462"/>
      <c r="H39" s="181"/>
      <c r="I39" s="181"/>
      <c r="J39" s="525"/>
      <c r="K39" s="180"/>
      <c r="L39" s="462"/>
      <c r="M39" s="180"/>
      <c r="N39" s="180"/>
      <c r="O39" s="269"/>
    </row>
    <row r="40" spans="1:15" ht="15.6" customHeight="1">
      <c r="A40" s="460" t="s">
        <v>269</v>
      </c>
      <c r="B40" s="508">
        <f t="shared" si="0"/>
        <v>0</v>
      </c>
      <c r="C40" s="181"/>
      <c r="D40" s="181"/>
      <c r="E40" s="525"/>
      <c r="F40" s="790"/>
      <c r="G40" s="462"/>
      <c r="H40" s="181"/>
      <c r="I40" s="181"/>
      <c r="J40" s="525"/>
      <c r="K40" s="180"/>
      <c r="L40" s="462"/>
      <c r="M40" s="180"/>
      <c r="N40" s="180"/>
      <c r="O40" s="269"/>
    </row>
    <row r="41" spans="1:15" ht="15.6" customHeight="1">
      <c r="A41" s="460" t="s">
        <v>270</v>
      </c>
      <c r="B41" s="508">
        <f t="shared" si="0"/>
        <v>0</v>
      </c>
      <c r="C41" s="181"/>
      <c r="D41" s="181"/>
      <c r="E41" s="525"/>
      <c r="F41" s="790"/>
      <c r="G41" s="462"/>
      <c r="H41" s="181"/>
      <c r="I41" s="181"/>
      <c r="J41" s="525"/>
      <c r="K41" s="180"/>
      <c r="L41" s="462"/>
      <c r="M41" s="180"/>
      <c r="N41" s="180"/>
      <c r="O41" s="269"/>
    </row>
    <row r="42" spans="1:15" ht="15.6" customHeight="1">
      <c r="A42" s="460" t="s">
        <v>271</v>
      </c>
      <c r="B42" s="508">
        <f t="shared" si="0"/>
        <v>0</v>
      </c>
      <c r="C42" s="181"/>
      <c r="D42" s="181"/>
      <c r="E42" s="525"/>
      <c r="F42" s="790"/>
      <c r="G42" s="462"/>
      <c r="H42" s="181"/>
      <c r="I42" s="181"/>
      <c r="J42" s="525"/>
      <c r="K42" s="180"/>
      <c r="L42" s="462"/>
      <c r="M42" s="180"/>
      <c r="N42" s="180"/>
      <c r="O42" s="269"/>
    </row>
    <row r="43" spans="1:15" ht="15.6" customHeight="1">
      <c r="A43" s="460" t="s">
        <v>272</v>
      </c>
      <c r="B43" s="508">
        <f t="shared" si="0"/>
        <v>0</v>
      </c>
      <c r="C43" s="181"/>
      <c r="D43" s="181"/>
      <c r="E43" s="525"/>
      <c r="F43" s="790"/>
      <c r="G43" s="462"/>
      <c r="H43" s="181"/>
      <c r="I43" s="181"/>
      <c r="J43" s="525"/>
      <c r="K43" s="180"/>
      <c r="L43" s="462"/>
      <c r="M43" s="180"/>
      <c r="N43" s="180"/>
      <c r="O43" s="269"/>
    </row>
    <row r="44" spans="1:15" ht="15" customHeight="1">
      <c r="A44" s="460" t="s">
        <v>273</v>
      </c>
      <c r="B44" s="508">
        <f t="shared" si="0"/>
        <v>0</v>
      </c>
      <c r="C44" s="181"/>
      <c r="D44" s="181"/>
      <c r="E44" s="525"/>
      <c r="F44" s="790"/>
      <c r="G44" s="462"/>
      <c r="H44" s="181"/>
      <c r="I44" s="181"/>
      <c r="J44" s="525"/>
      <c r="K44" s="180"/>
      <c r="L44" s="462"/>
      <c r="M44" s="180"/>
      <c r="N44" s="180"/>
      <c r="O44" s="269"/>
    </row>
    <row r="45" spans="1:15" ht="30.6" customHeight="1">
      <c r="A45" s="470" t="s">
        <v>274</v>
      </c>
      <c r="B45" s="508">
        <f t="shared" si="0"/>
        <v>0</v>
      </c>
      <c r="C45" s="181"/>
      <c r="D45" s="181"/>
      <c r="E45" s="525"/>
      <c r="F45" s="790"/>
      <c r="G45" s="462"/>
      <c r="H45" s="181"/>
      <c r="I45" s="181"/>
      <c r="J45" s="525"/>
      <c r="K45" s="180"/>
      <c r="L45" s="462"/>
      <c r="M45" s="180"/>
      <c r="N45" s="180"/>
      <c r="O45" s="269"/>
    </row>
    <row r="46" spans="1:15" ht="15.6" customHeight="1">
      <c r="A46" s="460" t="s">
        <v>275</v>
      </c>
      <c r="B46" s="508">
        <f t="shared" si="0"/>
        <v>0</v>
      </c>
      <c r="C46" s="181"/>
      <c r="D46" s="181"/>
      <c r="E46" s="525"/>
      <c r="F46" s="790"/>
      <c r="G46" s="462"/>
      <c r="H46" s="181"/>
      <c r="I46" s="181"/>
      <c r="J46" s="525"/>
      <c r="K46" s="180"/>
      <c r="L46" s="462"/>
      <c r="M46" s="180"/>
      <c r="N46" s="180"/>
      <c r="O46" s="269"/>
    </row>
    <row r="47" spans="1:15" ht="15.6" customHeight="1">
      <c r="A47" s="460" t="s">
        <v>276</v>
      </c>
      <c r="B47" s="508">
        <f t="shared" si="0"/>
        <v>0</v>
      </c>
      <c r="C47" s="181"/>
      <c r="D47" s="181"/>
      <c r="E47" s="525"/>
      <c r="F47" s="790"/>
      <c r="G47" s="462"/>
      <c r="H47" s="181"/>
      <c r="I47" s="181"/>
      <c r="J47" s="525"/>
      <c r="K47" s="180"/>
      <c r="L47" s="462"/>
      <c r="M47" s="180"/>
      <c r="N47" s="180"/>
      <c r="O47" s="269"/>
    </row>
    <row r="48" spans="1:15" s="472" customFormat="1" ht="15.75">
      <c r="A48" s="460" t="s">
        <v>277</v>
      </c>
      <c r="B48" s="508">
        <f t="shared" si="0"/>
        <v>0</v>
      </c>
      <c r="C48" s="181"/>
      <c r="D48" s="181"/>
      <c r="E48" s="525"/>
      <c r="F48" s="790"/>
      <c r="G48" s="462"/>
      <c r="H48" s="181"/>
      <c r="I48" s="181"/>
      <c r="J48" s="525"/>
      <c r="K48" s="180"/>
      <c r="L48" s="462"/>
      <c r="M48" s="180"/>
      <c r="N48" s="180"/>
      <c r="O48" s="269"/>
    </row>
    <row r="49" spans="1:15" ht="15.75">
      <c r="A49" s="460" t="s">
        <v>278</v>
      </c>
      <c r="B49" s="508">
        <f t="shared" si="0"/>
        <v>0</v>
      </c>
      <c r="C49" s="181"/>
      <c r="D49" s="181"/>
      <c r="E49" s="525"/>
      <c r="F49" s="790"/>
      <c r="G49" s="462"/>
      <c r="H49" s="181"/>
      <c r="I49" s="181"/>
      <c r="J49" s="525"/>
      <c r="K49" s="180"/>
      <c r="L49" s="462"/>
      <c r="M49" s="180"/>
      <c r="N49" s="180"/>
      <c r="O49" s="269"/>
    </row>
    <row r="50" spans="1:15" ht="15.75">
      <c r="A50" s="460" t="s">
        <v>279</v>
      </c>
      <c r="B50" s="508">
        <f t="shared" si="0"/>
        <v>0</v>
      </c>
      <c r="C50" s="181"/>
      <c r="D50" s="181"/>
      <c r="E50" s="525"/>
      <c r="F50" s="790"/>
      <c r="G50" s="462"/>
      <c r="H50" s="181"/>
      <c r="I50" s="181"/>
      <c r="J50" s="525"/>
      <c r="K50" s="180"/>
      <c r="L50" s="462"/>
      <c r="M50" s="180"/>
      <c r="N50" s="180"/>
      <c r="O50" s="269"/>
    </row>
    <row r="51" spans="1:15" ht="17.45" customHeight="1">
      <c r="A51" s="460" t="s">
        <v>280</v>
      </c>
      <c r="B51" s="508">
        <f t="shared" si="0"/>
        <v>0</v>
      </c>
      <c r="C51" s="181"/>
      <c r="D51" s="181"/>
      <c r="E51" s="525"/>
      <c r="F51" s="790"/>
      <c r="G51" s="462"/>
      <c r="H51" s="181"/>
      <c r="I51" s="181"/>
      <c r="J51" s="525"/>
      <c r="K51" s="180"/>
      <c r="L51" s="462"/>
      <c r="M51" s="180"/>
      <c r="N51" s="180"/>
      <c r="O51" s="269"/>
    </row>
    <row r="52" spans="1:15" s="469" customFormat="1" ht="15" customHeight="1">
      <c r="A52" s="463" t="s">
        <v>281</v>
      </c>
      <c r="B52" s="508">
        <f t="shared" si="0"/>
        <v>0</v>
      </c>
      <c r="C52" s="511"/>
      <c r="D52" s="511"/>
      <c r="E52" s="526"/>
      <c r="F52" s="790"/>
      <c r="G52" s="467"/>
      <c r="H52" s="511"/>
      <c r="I52" s="511"/>
      <c r="J52" s="526"/>
      <c r="K52" s="466">
        <f t="shared" ref="K52:K55" si="2">ROUND(((B52+H52)*4)+I52*9.4,2)</f>
        <v>0</v>
      </c>
      <c r="L52" s="467"/>
      <c r="M52" s="365"/>
      <c r="N52" s="365"/>
      <c r="O52" s="468"/>
    </row>
    <row r="53" spans="1:15" s="469" customFormat="1" ht="15.75">
      <c r="A53" s="463" t="s">
        <v>282</v>
      </c>
      <c r="B53" s="508">
        <f t="shared" si="0"/>
        <v>0</v>
      </c>
      <c r="C53" s="365"/>
      <c r="D53" s="365"/>
      <c r="E53" s="467"/>
      <c r="F53" s="790"/>
      <c r="G53" s="467"/>
      <c r="H53" s="365"/>
      <c r="I53" s="365"/>
      <c r="J53" s="467"/>
      <c r="K53" s="466">
        <f t="shared" si="2"/>
        <v>0</v>
      </c>
      <c r="L53" s="467"/>
      <c r="M53" s="365"/>
      <c r="N53" s="365"/>
      <c r="O53" s="468"/>
    </row>
    <row r="54" spans="1:15" s="469" customFormat="1" ht="15.75">
      <c r="A54" s="463" t="s">
        <v>283</v>
      </c>
      <c r="B54" s="508">
        <f t="shared" si="0"/>
        <v>0</v>
      </c>
      <c r="C54" s="365"/>
      <c r="D54" s="365"/>
      <c r="E54" s="467"/>
      <c r="F54" s="790"/>
      <c r="G54" s="467"/>
      <c r="H54" s="365"/>
      <c r="I54" s="365"/>
      <c r="J54" s="467"/>
      <c r="K54" s="466">
        <f t="shared" si="2"/>
        <v>0</v>
      </c>
      <c r="L54" s="467"/>
      <c r="M54" s="365"/>
      <c r="N54" s="365"/>
      <c r="O54" s="468"/>
    </row>
    <row r="55" spans="1:15" s="469" customFormat="1" ht="15.75">
      <c r="A55" s="463" t="s">
        <v>284</v>
      </c>
      <c r="B55" s="508">
        <f t="shared" si="0"/>
        <v>0</v>
      </c>
      <c r="C55" s="365"/>
      <c r="D55" s="365"/>
      <c r="E55" s="467"/>
      <c r="F55" s="790"/>
      <c r="G55" s="467"/>
      <c r="H55" s="365"/>
      <c r="I55" s="365"/>
      <c r="J55" s="467"/>
      <c r="K55" s="466">
        <f t="shared" si="2"/>
        <v>0</v>
      </c>
      <c r="L55" s="467"/>
      <c r="M55" s="365"/>
      <c r="N55" s="365"/>
      <c r="O55" s="468"/>
    </row>
    <row r="56" spans="1:15" ht="15.75">
      <c r="A56" s="460" t="s">
        <v>285</v>
      </c>
      <c r="B56" s="508">
        <f t="shared" si="0"/>
        <v>0</v>
      </c>
      <c r="C56" s="180"/>
      <c r="D56" s="180"/>
      <c r="E56" s="462"/>
      <c r="F56" s="790"/>
      <c r="G56" s="462"/>
      <c r="H56" s="180"/>
      <c r="I56" s="180"/>
      <c r="J56" s="462"/>
      <c r="K56" s="180"/>
      <c r="L56" s="462"/>
      <c r="M56" s="180"/>
      <c r="N56" s="180"/>
      <c r="O56" s="269"/>
    </row>
    <row r="57" spans="1:15" ht="15.75">
      <c r="A57" s="460" t="s">
        <v>286</v>
      </c>
      <c r="B57" s="508">
        <f t="shared" si="0"/>
        <v>0</v>
      </c>
      <c r="C57" s="180"/>
      <c r="D57" s="180"/>
      <c r="E57" s="462"/>
      <c r="F57" s="790"/>
      <c r="G57" s="462"/>
      <c r="H57" s="180"/>
      <c r="I57" s="180"/>
      <c r="J57" s="462"/>
      <c r="K57" s="180"/>
      <c r="L57" s="462"/>
      <c r="M57" s="180"/>
      <c r="N57" s="180"/>
      <c r="O57" s="269"/>
    </row>
    <row r="58" spans="1:15" ht="15.75">
      <c r="A58" s="460" t="s">
        <v>287</v>
      </c>
      <c r="B58" s="508">
        <f t="shared" si="0"/>
        <v>0</v>
      </c>
      <c r="C58" s="180"/>
      <c r="D58" s="180"/>
      <c r="E58" s="462"/>
      <c r="F58" s="790"/>
      <c r="G58" s="462"/>
      <c r="H58" s="180"/>
      <c r="I58" s="180"/>
      <c r="J58" s="462"/>
      <c r="K58" s="180"/>
      <c r="L58" s="462"/>
      <c r="M58" s="180"/>
      <c r="N58" s="180"/>
      <c r="O58" s="269"/>
    </row>
    <row r="59" spans="1:15" ht="16.149999999999999" customHeight="1">
      <c r="A59" s="460" t="s">
        <v>288</v>
      </c>
      <c r="B59" s="508">
        <f t="shared" si="0"/>
        <v>0</v>
      </c>
      <c r="C59" s="180"/>
      <c r="D59" s="180"/>
      <c r="E59" s="462"/>
      <c r="F59" s="790"/>
      <c r="G59" s="462"/>
      <c r="H59" s="180"/>
      <c r="I59" s="180"/>
      <c r="J59" s="462"/>
      <c r="K59" s="180"/>
      <c r="L59" s="462"/>
      <c r="M59" s="180"/>
      <c r="N59" s="180"/>
      <c r="O59" s="269"/>
    </row>
    <row r="60" spans="1:15" ht="15.75">
      <c r="A60" s="460" t="s">
        <v>289</v>
      </c>
      <c r="B60" s="508">
        <f t="shared" si="0"/>
        <v>0</v>
      </c>
      <c r="C60" s="180"/>
      <c r="D60" s="180"/>
      <c r="E60" s="462"/>
      <c r="F60" s="790"/>
      <c r="G60" s="462"/>
      <c r="H60" s="180"/>
      <c r="I60" s="180"/>
      <c r="J60" s="462"/>
      <c r="K60" s="180"/>
      <c r="L60" s="462"/>
      <c r="M60" s="180"/>
      <c r="N60" s="180"/>
      <c r="O60" s="269"/>
    </row>
    <row r="61" spans="1:15" ht="15.6" customHeight="1">
      <c r="A61" s="460" t="s">
        <v>290</v>
      </c>
      <c r="B61" s="508">
        <f t="shared" si="0"/>
        <v>0</v>
      </c>
      <c r="C61" s="180"/>
      <c r="D61" s="180"/>
      <c r="E61" s="462"/>
      <c r="F61" s="790"/>
      <c r="G61" s="462"/>
      <c r="H61" s="180"/>
      <c r="I61" s="180"/>
      <c r="J61" s="462"/>
      <c r="K61" s="180"/>
      <c r="L61" s="462"/>
      <c r="M61" s="180"/>
      <c r="N61" s="180"/>
      <c r="O61" s="269"/>
    </row>
    <row r="62" spans="1:15" ht="31.5" customHeight="1">
      <c r="A62" s="460" t="s">
        <v>291</v>
      </c>
      <c r="B62" s="508">
        <f t="shared" si="0"/>
        <v>0</v>
      </c>
      <c r="C62" s="180"/>
      <c r="D62" s="180"/>
      <c r="E62" s="462"/>
      <c r="F62" s="790"/>
      <c r="G62" s="462"/>
      <c r="H62" s="180"/>
      <c r="I62" s="180"/>
      <c r="J62" s="462"/>
      <c r="K62" s="180"/>
      <c r="L62" s="462"/>
      <c r="M62" s="180"/>
      <c r="N62" s="180"/>
      <c r="O62" s="269"/>
    </row>
    <row r="63" spans="1:15" ht="15.75">
      <c r="A63" s="460" t="s">
        <v>292</v>
      </c>
      <c r="B63" s="508">
        <f t="shared" si="0"/>
        <v>0</v>
      </c>
      <c r="C63" s="180"/>
      <c r="D63" s="180"/>
      <c r="E63" s="462"/>
      <c r="F63" s="790"/>
      <c r="G63" s="462"/>
      <c r="H63" s="180"/>
      <c r="I63" s="180"/>
      <c r="J63" s="462"/>
      <c r="K63" s="180"/>
      <c r="L63" s="462"/>
      <c r="M63" s="180"/>
      <c r="N63" s="180"/>
      <c r="O63" s="269"/>
    </row>
    <row r="64" spans="1:15" ht="15.6" customHeight="1">
      <c r="A64" s="460" t="s">
        <v>293</v>
      </c>
      <c r="B64" s="508">
        <f t="shared" si="0"/>
        <v>0</v>
      </c>
      <c r="C64" s="180"/>
      <c r="D64" s="365"/>
      <c r="E64" s="467"/>
      <c r="F64" s="790"/>
      <c r="G64" s="462"/>
      <c r="H64" s="180"/>
      <c r="I64" s="365"/>
      <c r="J64" s="467"/>
      <c r="K64" s="180"/>
      <c r="L64" s="462"/>
      <c r="M64" s="180"/>
      <c r="N64" s="180"/>
      <c r="O64" s="269"/>
    </row>
    <row r="65" spans="1:15" ht="15.75">
      <c r="A65" s="460" t="s">
        <v>294</v>
      </c>
      <c r="B65" s="508">
        <f t="shared" si="0"/>
        <v>0</v>
      </c>
      <c r="C65" s="180"/>
      <c r="D65" s="180"/>
      <c r="E65" s="462"/>
      <c r="F65" s="790"/>
      <c r="G65" s="462"/>
      <c r="H65" s="180"/>
      <c r="I65" s="180"/>
      <c r="J65" s="462"/>
      <c r="K65" s="180"/>
      <c r="L65" s="462"/>
      <c r="M65" s="180"/>
      <c r="N65" s="180"/>
      <c r="O65" s="269"/>
    </row>
    <row r="66" spans="1:15" ht="15.75">
      <c r="A66" s="460" t="s">
        <v>295</v>
      </c>
      <c r="B66" s="508">
        <f t="shared" si="0"/>
        <v>0</v>
      </c>
      <c r="C66" s="180"/>
      <c r="D66" s="180"/>
      <c r="E66" s="462"/>
      <c r="F66" s="790"/>
      <c r="G66" s="462"/>
      <c r="H66" s="180"/>
      <c r="I66" s="180"/>
      <c r="J66" s="462"/>
      <c r="K66" s="180"/>
      <c r="L66" s="462"/>
      <c r="M66" s="180"/>
      <c r="N66" s="180"/>
      <c r="O66" s="269"/>
    </row>
    <row r="67" spans="1:15" ht="33" customHeight="1">
      <c r="A67" s="460" t="s">
        <v>296</v>
      </c>
      <c r="B67" s="508"/>
      <c r="C67" s="180"/>
      <c r="D67" s="180"/>
      <c r="E67" s="462"/>
      <c r="F67" s="790"/>
      <c r="G67" s="462"/>
      <c r="H67" s="180"/>
      <c r="I67" s="180"/>
      <c r="J67" s="462">
        <v>80</v>
      </c>
      <c r="K67" s="180"/>
      <c r="L67" s="462"/>
      <c r="M67" s="180"/>
      <c r="N67" s="180"/>
      <c r="O67" s="269"/>
    </row>
    <row r="68" spans="1:15" s="469" customFormat="1" ht="15.75">
      <c r="A68" s="463" t="s">
        <v>297</v>
      </c>
      <c r="B68" s="508">
        <f t="shared" si="0"/>
        <v>0</v>
      </c>
      <c r="C68" s="365"/>
      <c r="D68" s="365"/>
      <c r="E68" s="467"/>
      <c r="F68" s="790"/>
      <c r="G68" s="467"/>
      <c r="H68" s="365"/>
      <c r="I68" s="365"/>
      <c r="J68" s="467"/>
      <c r="K68" s="466">
        <f t="shared" ref="K68" si="3">ROUND(((B68+H68)*4)+I68*9.4,2)</f>
        <v>0</v>
      </c>
      <c r="L68" s="467"/>
      <c r="M68" s="365"/>
      <c r="N68" s="365"/>
      <c r="O68" s="468"/>
    </row>
    <row r="69" spans="1:15" ht="15.75">
      <c r="A69" s="460" t="s">
        <v>298</v>
      </c>
      <c r="B69" s="508">
        <f t="shared" si="0"/>
        <v>0</v>
      </c>
      <c r="C69" s="180"/>
      <c r="D69" s="180"/>
      <c r="E69" s="462"/>
      <c r="F69" s="790"/>
      <c r="G69" s="462"/>
      <c r="H69" s="180"/>
      <c r="I69" s="180"/>
      <c r="J69" s="462"/>
      <c r="K69" s="180"/>
      <c r="L69" s="462"/>
      <c r="M69" s="180"/>
      <c r="N69" s="180"/>
      <c r="O69" s="269"/>
    </row>
    <row r="70" spans="1:15" ht="16.5" thickBot="1">
      <c r="A70" s="473" t="s">
        <v>299</v>
      </c>
      <c r="B70" s="457">
        <f t="shared" si="0"/>
        <v>0</v>
      </c>
      <c r="C70" s="474"/>
      <c r="D70" s="474"/>
      <c r="E70" s="513"/>
      <c r="F70" s="790"/>
      <c r="G70" s="513"/>
      <c r="H70" s="474"/>
      <c r="I70" s="474"/>
      <c r="J70" s="513"/>
      <c r="K70" s="474"/>
      <c r="L70" s="475"/>
      <c r="M70" s="474"/>
      <c r="N70" s="474"/>
      <c r="O70" s="476"/>
    </row>
    <row r="71" spans="1:15" ht="16.5" thickBot="1">
      <c r="A71" s="515" t="s">
        <v>50</v>
      </c>
      <c r="B71" s="517">
        <f t="shared" ref="B71:O71" si="4">SUM(B7:B70)</f>
        <v>0</v>
      </c>
      <c r="C71" s="517">
        <f t="shared" si="4"/>
        <v>0</v>
      </c>
      <c r="D71" s="517">
        <f t="shared" si="4"/>
        <v>0</v>
      </c>
      <c r="E71" s="517">
        <f t="shared" si="4"/>
        <v>0</v>
      </c>
      <c r="F71" s="791">
        <f t="shared" si="4"/>
        <v>0</v>
      </c>
      <c r="G71" s="517">
        <f t="shared" si="4"/>
        <v>0</v>
      </c>
      <c r="H71" s="517">
        <f t="shared" si="4"/>
        <v>0</v>
      </c>
      <c r="I71" s="517">
        <f t="shared" si="4"/>
        <v>0</v>
      </c>
      <c r="J71" s="517">
        <f t="shared" si="4"/>
        <v>80</v>
      </c>
      <c r="K71" s="529">
        <f t="shared" si="4"/>
        <v>0</v>
      </c>
      <c r="L71" s="517">
        <f t="shared" si="4"/>
        <v>0</v>
      </c>
      <c r="M71" s="517">
        <f t="shared" si="4"/>
        <v>0</v>
      </c>
      <c r="N71" s="517">
        <f t="shared" si="4"/>
        <v>0</v>
      </c>
      <c r="O71" s="530">
        <f t="shared" si="4"/>
        <v>0</v>
      </c>
    </row>
    <row r="72" spans="1:15" ht="15.75">
      <c r="B72" s="498"/>
      <c r="C72" s="498"/>
      <c r="D72" s="498"/>
      <c r="E72" s="498"/>
      <c r="F72" s="792"/>
      <c r="G72" s="498"/>
      <c r="H72" s="499"/>
      <c r="I72" s="499"/>
      <c r="J72" s="499"/>
      <c r="K72" s="499"/>
      <c r="L72" s="499"/>
      <c r="M72" s="499"/>
      <c r="N72" s="499"/>
      <c r="O72" s="499"/>
    </row>
  </sheetData>
  <mergeCells count="11">
    <mergeCell ref="L4:O4"/>
    <mergeCell ref="L5:M5"/>
    <mergeCell ref="N5:O5"/>
    <mergeCell ref="B1:K2"/>
    <mergeCell ref="A4:A6"/>
    <mergeCell ref="B4:F5"/>
    <mergeCell ref="G4:G6"/>
    <mergeCell ref="H4:H6"/>
    <mergeCell ref="I4:I6"/>
    <mergeCell ref="J4:J6"/>
    <mergeCell ref="K4:K6"/>
  </mergeCells>
  <pageMargins left="0.70866141732283472" right="0.70866141732283472" top="0.74803149606299213" bottom="0.2" header="0.31496062992125984" footer="0.31496062992125984"/>
  <pageSetup paperSize="9" scale="42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F0"/>
  </sheetPr>
  <dimension ref="A1:O71"/>
  <sheetViews>
    <sheetView view="pageBreakPreview" zoomScaleNormal="60" zoomScaleSheetLayoutView="100" workbookViewId="0">
      <pane ySplit="10" topLeftCell="A62" activePane="bottomLeft" state="frozen"/>
      <selection activeCell="C23" sqref="C23"/>
      <selection pane="bottomLeft" activeCell="C23" sqref="C23"/>
    </sheetView>
  </sheetViews>
  <sheetFormatPr defaultRowHeight="15"/>
  <cols>
    <col min="1" max="1" width="30.42578125" customWidth="1"/>
    <col min="2" max="2" width="8.85546875" customWidth="1"/>
    <col min="3" max="3" width="10.28515625" customWidth="1"/>
    <col min="4" max="4" width="13" customWidth="1"/>
    <col min="5" max="5" width="10.7109375" customWidth="1"/>
    <col min="6" max="6" width="7.140625" customWidth="1"/>
    <col min="7" max="7" width="9" customWidth="1"/>
    <col min="8" max="8" width="7" customWidth="1"/>
    <col min="9" max="9" width="7.28515625" customWidth="1"/>
    <col min="12" max="12" width="9.7109375" customWidth="1"/>
    <col min="13" max="14" width="10.28515625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15" ht="44.45" customHeight="1"/>
    <row r="2" spans="1:15" ht="46.9" customHeight="1">
      <c r="B2" s="548" t="s">
        <v>327</v>
      </c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</row>
    <row r="3" spans="1:15" ht="21" customHeight="1">
      <c r="B3" s="549" t="s">
        <v>328</v>
      </c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</row>
    <row r="4" spans="1:15" ht="10.9" customHeight="1" thickBot="1"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</row>
    <row r="5" spans="1:15" ht="24" customHeight="1">
      <c r="A5" s="551" t="s">
        <v>312</v>
      </c>
      <c r="B5" s="552" t="s">
        <v>313</v>
      </c>
      <c r="C5" s="553"/>
      <c r="D5" s="554" t="s">
        <v>314</v>
      </c>
      <c r="E5" s="555"/>
      <c r="F5" s="555"/>
      <c r="G5" s="556"/>
      <c r="H5" s="553" t="s">
        <v>315</v>
      </c>
      <c r="I5" s="553"/>
      <c r="J5" s="553"/>
      <c r="K5" s="553"/>
      <c r="L5" s="553"/>
      <c r="M5" s="553"/>
      <c r="N5" s="553"/>
      <c r="O5" s="557"/>
    </row>
    <row r="6" spans="1:15" ht="28.9" customHeight="1">
      <c r="A6" s="558"/>
      <c r="B6" s="559"/>
      <c r="C6" s="560"/>
      <c r="D6" s="561"/>
      <c r="E6" s="562"/>
      <c r="F6" s="562"/>
      <c r="G6" s="563"/>
      <c r="H6" s="560"/>
      <c r="I6" s="560"/>
      <c r="J6" s="560"/>
      <c r="K6" s="560"/>
      <c r="L6" s="560"/>
      <c r="M6" s="560"/>
      <c r="N6" s="560"/>
      <c r="O6" s="564"/>
    </row>
    <row r="7" spans="1:15" ht="16.149999999999999" hidden="1" customHeight="1">
      <c r="A7" s="558"/>
      <c r="B7" s="559"/>
      <c r="C7" s="560"/>
      <c r="D7" s="561"/>
      <c r="E7" s="562"/>
      <c r="F7" s="562"/>
      <c r="G7" s="563"/>
      <c r="H7" s="560"/>
      <c r="I7" s="560"/>
      <c r="J7" s="560"/>
      <c r="K7" s="560"/>
      <c r="L7" s="560"/>
      <c r="M7" s="560"/>
      <c r="N7" s="560"/>
      <c r="O7" s="564"/>
    </row>
    <row r="8" spans="1:15" ht="7.15" customHeight="1">
      <c r="A8" s="558"/>
      <c r="B8" s="559"/>
      <c r="C8" s="560"/>
      <c r="D8" s="610"/>
      <c r="E8" s="611"/>
      <c r="F8" s="611"/>
      <c r="G8" s="612"/>
      <c r="H8" s="560"/>
      <c r="I8" s="560"/>
      <c r="J8" s="560"/>
      <c r="K8" s="560"/>
      <c r="L8" s="560"/>
      <c r="M8" s="560"/>
      <c r="N8" s="560"/>
      <c r="O8" s="564"/>
    </row>
    <row r="9" spans="1:15" ht="46.15" customHeight="1">
      <c r="A9" s="558"/>
      <c r="B9" s="571" t="s">
        <v>316</v>
      </c>
      <c r="C9" s="572" t="s">
        <v>317</v>
      </c>
      <c r="D9" s="572" t="s">
        <v>318</v>
      </c>
      <c r="E9" s="572" t="s">
        <v>319</v>
      </c>
      <c r="F9" s="572" t="s">
        <v>320</v>
      </c>
      <c r="G9" s="572" t="s">
        <v>234</v>
      </c>
      <c r="H9" s="572" t="s">
        <v>321</v>
      </c>
      <c r="I9" s="572" t="s">
        <v>322</v>
      </c>
      <c r="J9" s="613" t="s">
        <v>323</v>
      </c>
      <c r="K9" s="614"/>
      <c r="L9" s="615"/>
      <c r="M9" s="572" t="s">
        <v>324</v>
      </c>
      <c r="N9" s="573" t="s">
        <v>325</v>
      </c>
      <c r="O9" s="575" t="s">
        <v>326</v>
      </c>
    </row>
    <row r="10" spans="1:15" ht="94.9" customHeight="1" thickBot="1">
      <c r="A10" s="576"/>
      <c r="B10" s="577"/>
      <c r="C10" s="578"/>
      <c r="D10" s="578"/>
      <c r="E10" s="578"/>
      <c r="F10" s="578"/>
      <c r="G10" s="578"/>
      <c r="H10" s="578"/>
      <c r="I10" s="578"/>
      <c r="J10" s="616" t="s">
        <v>186</v>
      </c>
      <c r="K10" s="616" t="s">
        <v>185</v>
      </c>
      <c r="L10" s="616" t="s">
        <v>187</v>
      </c>
      <c r="M10" s="578"/>
      <c r="N10" s="579"/>
      <c r="O10" s="581"/>
    </row>
    <row r="11" spans="1:15" ht="17.45" customHeight="1">
      <c r="A11" s="582" t="s">
        <v>236</v>
      </c>
      <c r="B11" s="617"/>
      <c r="C11" s="617"/>
      <c r="D11" s="617"/>
      <c r="E11" s="617"/>
      <c r="F11" s="617"/>
      <c r="G11" s="617"/>
      <c r="H11" s="618"/>
      <c r="I11" s="618"/>
      <c r="J11" s="618"/>
      <c r="K11" s="618"/>
      <c r="L11" s="618">
        <f>J11+K11</f>
        <v>0</v>
      </c>
      <c r="M11" s="618"/>
      <c r="N11" s="618"/>
      <c r="O11" s="619">
        <v>14000</v>
      </c>
    </row>
    <row r="12" spans="1:15" ht="15.75">
      <c r="A12" s="586" t="s">
        <v>237</v>
      </c>
      <c r="B12" s="617"/>
      <c r="C12" s="617"/>
      <c r="D12" s="617"/>
      <c r="E12" s="617"/>
      <c r="F12" s="617"/>
      <c r="G12" s="617"/>
      <c r="H12" s="618"/>
      <c r="I12" s="618"/>
      <c r="J12" s="618"/>
      <c r="K12" s="618"/>
      <c r="L12" s="618">
        <f t="shared" ref="L12:L71" si="0">J12+K12</f>
        <v>0</v>
      </c>
      <c r="M12" s="618"/>
      <c r="N12" s="618"/>
      <c r="O12" s="619"/>
    </row>
    <row r="13" spans="1:15" ht="15.75">
      <c r="A13" s="586" t="s">
        <v>238</v>
      </c>
      <c r="B13" s="617"/>
      <c r="C13" s="617"/>
      <c r="D13" s="617"/>
      <c r="E13" s="617"/>
      <c r="F13" s="617"/>
      <c r="G13" s="617"/>
      <c r="H13" s="618"/>
      <c r="I13" s="618"/>
      <c r="J13" s="618"/>
      <c r="K13" s="618"/>
      <c r="L13" s="618">
        <f t="shared" si="0"/>
        <v>0</v>
      </c>
      <c r="M13" s="618"/>
      <c r="N13" s="618"/>
      <c r="O13" s="619"/>
    </row>
    <row r="14" spans="1:15" ht="15.75">
      <c r="A14" s="586" t="s">
        <v>239</v>
      </c>
      <c r="B14" s="617"/>
      <c r="C14" s="617"/>
      <c r="D14" s="617"/>
      <c r="E14" s="617"/>
      <c r="F14" s="617"/>
      <c r="G14" s="617"/>
      <c r="H14" s="618"/>
      <c r="I14" s="618"/>
      <c r="J14" s="618"/>
      <c r="K14" s="618"/>
      <c r="L14" s="618">
        <f t="shared" si="0"/>
        <v>0</v>
      </c>
      <c r="M14" s="618"/>
      <c r="N14" s="618"/>
      <c r="O14" s="619"/>
    </row>
    <row r="15" spans="1:15" ht="15.75">
      <c r="A15" s="586" t="s">
        <v>240</v>
      </c>
      <c r="B15" s="617"/>
      <c r="C15" s="617"/>
      <c r="D15" s="617"/>
      <c r="E15" s="617"/>
      <c r="F15" s="617"/>
      <c r="G15" s="617"/>
      <c r="H15" s="618"/>
      <c r="I15" s="618"/>
      <c r="J15" s="618"/>
      <c r="K15" s="618"/>
      <c r="L15" s="618">
        <f t="shared" si="0"/>
        <v>0</v>
      </c>
      <c r="M15" s="618"/>
      <c r="N15" s="618"/>
      <c r="O15" s="619"/>
    </row>
    <row r="16" spans="1:15" ht="15.75">
      <c r="A16" s="586" t="s">
        <v>241</v>
      </c>
      <c r="B16" s="617"/>
      <c r="C16" s="617"/>
      <c r="D16" s="617"/>
      <c r="E16" s="617"/>
      <c r="F16" s="617"/>
      <c r="G16" s="617"/>
      <c r="H16" s="618"/>
      <c r="I16" s="618"/>
      <c r="J16" s="618"/>
      <c r="K16" s="618"/>
      <c r="L16" s="618">
        <f t="shared" si="0"/>
        <v>0</v>
      </c>
      <c r="M16" s="618"/>
      <c r="N16" s="618"/>
      <c r="O16" s="619"/>
    </row>
    <row r="17" spans="1:15" ht="19.899999999999999" customHeight="1">
      <c r="A17" s="586" t="s">
        <v>242</v>
      </c>
      <c r="B17" s="617"/>
      <c r="C17" s="617"/>
      <c r="D17" s="617"/>
      <c r="E17" s="617"/>
      <c r="F17" s="617"/>
      <c r="G17" s="617"/>
      <c r="H17" s="618"/>
      <c r="I17" s="618"/>
      <c r="J17" s="618"/>
      <c r="K17" s="618"/>
      <c r="L17" s="618">
        <f t="shared" si="0"/>
        <v>0</v>
      </c>
      <c r="M17" s="618"/>
      <c r="N17" s="618"/>
      <c r="O17" s="619"/>
    </row>
    <row r="18" spans="1:15" ht="31.9" customHeight="1">
      <c r="A18" s="586" t="s">
        <v>243</v>
      </c>
      <c r="B18" s="617"/>
      <c r="C18" s="617"/>
      <c r="D18" s="617"/>
      <c r="E18" s="617"/>
      <c r="F18" s="617"/>
      <c r="G18" s="617"/>
      <c r="H18" s="618"/>
      <c r="I18" s="618"/>
      <c r="J18" s="618"/>
      <c r="K18" s="618"/>
      <c r="L18" s="618">
        <f t="shared" si="0"/>
        <v>0</v>
      </c>
      <c r="M18" s="618"/>
      <c r="N18" s="618"/>
      <c r="O18" s="619"/>
    </row>
    <row r="19" spans="1:15" ht="15.75">
      <c r="A19" s="586" t="s">
        <v>244</v>
      </c>
      <c r="B19" s="617"/>
      <c r="C19" s="617"/>
      <c r="D19" s="617"/>
      <c r="E19" s="617"/>
      <c r="F19" s="617"/>
      <c r="G19" s="617"/>
      <c r="H19" s="618"/>
      <c r="I19" s="618"/>
      <c r="J19" s="618"/>
      <c r="K19" s="618"/>
      <c r="L19" s="618">
        <f t="shared" si="0"/>
        <v>0</v>
      </c>
      <c r="M19" s="618"/>
      <c r="N19" s="618"/>
      <c r="O19" s="619"/>
    </row>
    <row r="20" spans="1:15" ht="15.75">
      <c r="A20" s="586" t="s">
        <v>245</v>
      </c>
      <c r="B20" s="617"/>
      <c r="C20" s="617"/>
      <c r="D20" s="617"/>
      <c r="E20" s="617"/>
      <c r="F20" s="617"/>
      <c r="G20" s="617"/>
      <c r="H20" s="618"/>
      <c r="I20" s="618"/>
      <c r="J20" s="618"/>
      <c r="K20" s="618"/>
      <c r="L20" s="618">
        <f t="shared" si="0"/>
        <v>0</v>
      </c>
      <c r="M20" s="618"/>
      <c r="N20" s="618"/>
      <c r="O20" s="619">
        <v>3000</v>
      </c>
    </row>
    <row r="21" spans="1:15" ht="16.149999999999999" customHeight="1">
      <c r="A21" s="586" t="s">
        <v>246</v>
      </c>
      <c r="B21" s="617"/>
      <c r="C21" s="617"/>
      <c r="D21" s="617"/>
      <c r="E21" s="617"/>
      <c r="F21" s="617"/>
      <c r="G21" s="617"/>
      <c r="H21" s="618"/>
      <c r="I21" s="618"/>
      <c r="J21" s="618"/>
      <c r="K21" s="618"/>
      <c r="L21" s="618">
        <f t="shared" si="0"/>
        <v>0</v>
      </c>
      <c r="M21" s="618"/>
      <c r="N21" s="618"/>
      <c r="O21" s="619">
        <v>1000</v>
      </c>
    </row>
    <row r="22" spans="1:15" ht="16.149999999999999" customHeight="1">
      <c r="A22" s="586" t="s">
        <v>247</v>
      </c>
      <c r="B22" s="617"/>
      <c r="C22" s="617"/>
      <c r="D22" s="617"/>
      <c r="E22" s="617"/>
      <c r="F22" s="617"/>
      <c r="G22" s="617"/>
      <c r="H22" s="618"/>
      <c r="I22" s="618"/>
      <c r="J22" s="618"/>
      <c r="K22" s="618"/>
      <c r="L22" s="618">
        <f t="shared" si="0"/>
        <v>0</v>
      </c>
      <c r="M22" s="618"/>
      <c r="N22" s="618"/>
      <c r="O22" s="619">
        <v>750</v>
      </c>
    </row>
    <row r="23" spans="1:15" ht="19.149999999999999" customHeight="1">
      <c r="A23" s="586" t="s">
        <v>248</v>
      </c>
      <c r="B23" s="617"/>
      <c r="C23" s="617"/>
      <c r="D23" s="617"/>
      <c r="E23" s="617"/>
      <c r="F23" s="617"/>
      <c r="G23" s="617"/>
      <c r="H23" s="618"/>
      <c r="I23" s="618"/>
      <c r="J23" s="618"/>
      <c r="K23" s="618"/>
      <c r="L23" s="618">
        <f t="shared" si="0"/>
        <v>0</v>
      </c>
      <c r="M23" s="618"/>
      <c r="N23" s="618"/>
      <c r="O23" s="619">
        <v>250</v>
      </c>
    </row>
    <row r="24" spans="1:15" ht="15.75">
      <c r="A24" s="586" t="s">
        <v>249</v>
      </c>
      <c r="B24" s="617"/>
      <c r="C24" s="617"/>
      <c r="D24" s="617"/>
      <c r="E24" s="617"/>
      <c r="F24" s="617"/>
      <c r="G24" s="617"/>
      <c r="H24" s="618"/>
      <c r="I24" s="618"/>
      <c r="J24" s="618"/>
      <c r="K24" s="618"/>
      <c r="L24" s="618">
        <f t="shared" si="0"/>
        <v>0</v>
      </c>
      <c r="M24" s="618"/>
      <c r="N24" s="618"/>
      <c r="O24" s="619"/>
    </row>
    <row r="25" spans="1:15" ht="15.75">
      <c r="A25" s="586" t="s">
        <v>250</v>
      </c>
      <c r="B25" s="617"/>
      <c r="C25" s="617"/>
      <c r="D25" s="617"/>
      <c r="E25" s="617"/>
      <c r="F25" s="617"/>
      <c r="G25" s="617"/>
      <c r="H25" s="618"/>
      <c r="I25" s="618"/>
      <c r="J25" s="618"/>
      <c r="K25" s="618"/>
      <c r="L25" s="618">
        <f t="shared" si="0"/>
        <v>0</v>
      </c>
      <c r="M25" s="618"/>
      <c r="N25" s="618"/>
      <c r="O25" s="619">
        <v>6000</v>
      </c>
    </row>
    <row r="26" spans="1:15" ht="31.5">
      <c r="A26" s="586" t="s">
        <v>251</v>
      </c>
      <c r="B26" s="617"/>
      <c r="C26" s="617"/>
      <c r="D26" s="617"/>
      <c r="E26" s="617"/>
      <c r="F26" s="617"/>
      <c r="G26" s="617"/>
      <c r="H26" s="618"/>
      <c r="I26" s="618"/>
      <c r="J26" s="618"/>
      <c r="K26" s="618"/>
      <c r="L26" s="618">
        <f t="shared" si="0"/>
        <v>0</v>
      </c>
      <c r="M26" s="618"/>
      <c r="N26" s="618"/>
      <c r="O26" s="619"/>
    </row>
    <row r="27" spans="1:15" ht="24" customHeight="1">
      <c r="A27" s="586" t="s">
        <v>252</v>
      </c>
      <c r="B27" s="617"/>
      <c r="C27" s="617"/>
      <c r="D27" s="617"/>
      <c r="E27" s="617"/>
      <c r="F27" s="617"/>
      <c r="G27" s="617"/>
      <c r="H27" s="618"/>
      <c r="I27" s="618"/>
      <c r="J27" s="618"/>
      <c r="K27" s="618"/>
      <c r="L27" s="618">
        <f t="shared" si="0"/>
        <v>0</v>
      </c>
      <c r="M27" s="618"/>
      <c r="N27" s="618"/>
      <c r="O27" s="619"/>
    </row>
    <row r="28" spans="1:15" ht="15.75">
      <c r="A28" s="586" t="s">
        <v>253</v>
      </c>
      <c r="B28" s="617"/>
      <c r="C28" s="617"/>
      <c r="D28" s="617"/>
      <c r="E28" s="617"/>
      <c r="F28" s="617"/>
      <c r="G28" s="617"/>
      <c r="H28" s="618"/>
      <c r="I28" s="618"/>
      <c r="J28" s="618"/>
      <c r="K28" s="618"/>
      <c r="L28" s="618">
        <f t="shared" si="0"/>
        <v>0</v>
      </c>
      <c r="M28" s="618"/>
      <c r="N28" s="618"/>
      <c r="O28" s="619"/>
    </row>
    <row r="29" spans="1:15" ht="31.5">
      <c r="A29" s="586" t="s">
        <v>254</v>
      </c>
      <c r="B29" s="617"/>
      <c r="C29" s="617"/>
      <c r="D29" s="617"/>
      <c r="E29" s="617"/>
      <c r="F29" s="617"/>
      <c r="G29" s="617"/>
      <c r="H29" s="618"/>
      <c r="I29" s="618"/>
      <c r="J29" s="618"/>
      <c r="K29" s="618"/>
      <c r="L29" s="618">
        <f t="shared" si="0"/>
        <v>0</v>
      </c>
      <c r="M29" s="618"/>
      <c r="N29" s="618"/>
      <c r="O29" s="619"/>
    </row>
    <row r="30" spans="1:15" ht="15.75">
      <c r="A30" s="586" t="s">
        <v>255</v>
      </c>
      <c r="B30" s="617"/>
      <c r="C30" s="617"/>
      <c r="D30" s="617"/>
      <c r="E30" s="617"/>
      <c r="F30" s="617"/>
      <c r="G30" s="617"/>
      <c r="H30" s="618"/>
      <c r="I30" s="618"/>
      <c r="J30" s="618"/>
      <c r="K30" s="618"/>
      <c r="L30" s="618">
        <f t="shared" si="0"/>
        <v>0</v>
      </c>
      <c r="M30" s="618"/>
      <c r="N30" s="618"/>
      <c r="O30" s="619">
        <v>1000</v>
      </c>
    </row>
    <row r="31" spans="1:15" ht="19.899999999999999" customHeight="1">
      <c r="A31" s="586" t="s">
        <v>256</v>
      </c>
      <c r="B31" s="617"/>
      <c r="C31" s="617"/>
      <c r="D31" s="617"/>
      <c r="E31" s="617"/>
      <c r="F31" s="617"/>
      <c r="G31" s="617"/>
      <c r="H31" s="618"/>
      <c r="I31" s="618"/>
      <c r="J31" s="618"/>
      <c r="K31" s="618"/>
      <c r="L31" s="618">
        <f t="shared" si="0"/>
        <v>0</v>
      </c>
      <c r="M31" s="618"/>
      <c r="N31" s="618"/>
      <c r="O31" s="619"/>
    </row>
    <row r="32" spans="1:15" ht="15.75">
      <c r="A32" s="586" t="s">
        <v>257</v>
      </c>
      <c r="B32" s="617"/>
      <c r="C32" s="617"/>
      <c r="D32" s="617"/>
      <c r="E32" s="617"/>
      <c r="F32" s="617"/>
      <c r="G32" s="617"/>
      <c r="H32" s="618"/>
      <c r="I32" s="618"/>
      <c r="J32" s="618"/>
      <c r="K32" s="618"/>
      <c r="L32" s="618">
        <f t="shared" si="0"/>
        <v>0</v>
      </c>
      <c r="M32" s="618"/>
      <c r="N32" s="618"/>
      <c r="O32" s="619"/>
    </row>
    <row r="33" spans="1:15" ht="18.600000000000001" customHeight="1">
      <c r="A33" s="586" t="s">
        <v>258</v>
      </c>
      <c r="B33" s="617"/>
      <c r="C33" s="617"/>
      <c r="D33" s="617"/>
      <c r="E33" s="617"/>
      <c r="F33" s="617"/>
      <c r="G33" s="617"/>
      <c r="H33" s="618"/>
      <c r="I33" s="618"/>
      <c r="J33" s="618"/>
      <c r="K33" s="618"/>
      <c r="L33" s="618">
        <f t="shared" si="0"/>
        <v>0</v>
      </c>
      <c r="M33" s="618"/>
      <c r="N33" s="618"/>
      <c r="O33" s="619"/>
    </row>
    <row r="34" spans="1:15" ht="16.149999999999999" customHeight="1">
      <c r="A34" s="586" t="s">
        <v>259</v>
      </c>
      <c r="B34" s="617"/>
      <c r="C34" s="617"/>
      <c r="D34" s="617"/>
      <c r="E34" s="617"/>
      <c r="F34" s="617"/>
      <c r="G34" s="617"/>
      <c r="H34" s="618"/>
      <c r="I34" s="618"/>
      <c r="J34" s="618"/>
      <c r="K34" s="618"/>
      <c r="L34" s="618">
        <f t="shared" si="0"/>
        <v>0</v>
      </c>
      <c r="M34" s="618"/>
      <c r="N34" s="618"/>
      <c r="O34" s="619"/>
    </row>
    <row r="35" spans="1:15" ht="15.75">
      <c r="A35" s="586" t="s">
        <v>260</v>
      </c>
      <c r="B35" s="617"/>
      <c r="C35" s="617"/>
      <c r="D35" s="617"/>
      <c r="E35" s="617"/>
      <c r="F35" s="617"/>
      <c r="G35" s="617"/>
      <c r="H35" s="618"/>
      <c r="I35" s="618"/>
      <c r="J35" s="618"/>
      <c r="K35" s="618"/>
      <c r="L35" s="618">
        <f t="shared" si="0"/>
        <v>0</v>
      </c>
      <c r="M35" s="618"/>
      <c r="N35" s="618"/>
      <c r="O35" s="619"/>
    </row>
    <row r="36" spans="1:15" ht="15.75">
      <c r="A36" s="586" t="s">
        <v>261</v>
      </c>
      <c r="B36" s="617"/>
      <c r="C36" s="617"/>
      <c r="D36" s="617"/>
      <c r="E36" s="617"/>
      <c r="F36" s="617"/>
      <c r="G36" s="617"/>
      <c r="H36" s="618"/>
      <c r="I36" s="618"/>
      <c r="J36" s="618"/>
      <c r="K36" s="618"/>
      <c r="L36" s="618">
        <f t="shared" si="0"/>
        <v>0</v>
      </c>
      <c r="M36" s="618"/>
      <c r="N36" s="618"/>
      <c r="O36" s="619"/>
    </row>
    <row r="37" spans="1:15" ht="19.899999999999999" customHeight="1">
      <c r="A37" s="586" t="s">
        <v>262</v>
      </c>
      <c r="B37" s="617"/>
      <c r="C37" s="617"/>
      <c r="D37" s="617"/>
      <c r="E37" s="617"/>
      <c r="F37" s="617"/>
      <c r="G37" s="617"/>
      <c r="H37" s="618"/>
      <c r="I37" s="618"/>
      <c r="J37" s="618"/>
      <c r="K37" s="618"/>
      <c r="L37" s="618">
        <f t="shared" si="0"/>
        <v>0</v>
      </c>
      <c r="M37" s="618"/>
      <c r="N37" s="618"/>
      <c r="O37" s="619"/>
    </row>
    <row r="38" spans="1:15" ht="15.75">
      <c r="A38" s="586" t="s">
        <v>263</v>
      </c>
      <c r="B38" s="617"/>
      <c r="C38" s="617"/>
      <c r="D38" s="617"/>
      <c r="E38" s="617"/>
      <c r="F38" s="617"/>
      <c r="G38" s="617"/>
      <c r="H38" s="618"/>
      <c r="I38" s="618"/>
      <c r="J38" s="618"/>
      <c r="K38" s="618"/>
      <c r="L38" s="618">
        <f t="shared" si="0"/>
        <v>0</v>
      </c>
      <c r="M38" s="618"/>
      <c r="N38" s="618"/>
      <c r="O38" s="619"/>
    </row>
    <row r="39" spans="1:15" ht="31.5">
      <c r="A39" s="586" t="s">
        <v>264</v>
      </c>
      <c r="B39" s="617"/>
      <c r="C39" s="617"/>
      <c r="D39" s="617"/>
      <c r="E39" s="617"/>
      <c r="F39" s="617"/>
      <c r="G39" s="617"/>
      <c r="H39" s="618"/>
      <c r="I39" s="618"/>
      <c r="J39" s="618"/>
      <c r="K39" s="618"/>
      <c r="L39" s="618">
        <f t="shared" si="0"/>
        <v>0</v>
      </c>
      <c r="M39" s="618"/>
      <c r="N39" s="618"/>
      <c r="O39" s="619"/>
    </row>
    <row r="40" spans="1:15" ht="15.75">
      <c r="A40" s="586" t="s">
        <v>265</v>
      </c>
      <c r="B40" s="617"/>
      <c r="C40" s="617"/>
      <c r="D40" s="617"/>
      <c r="E40" s="617"/>
      <c r="F40" s="617"/>
      <c r="G40" s="617"/>
      <c r="H40" s="618"/>
      <c r="I40" s="618"/>
      <c r="J40" s="618"/>
      <c r="K40" s="618"/>
      <c r="L40" s="618">
        <f t="shared" si="0"/>
        <v>0</v>
      </c>
      <c r="M40" s="618"/>
      <c r="N40" s="618"/>
      <c r="O40" s="619"/>
    </row>
    <row r="41" spans="1:15" ht="15.75">
      <c r="A41" s="586" t="s">
        <v>266</v>
      </c>
      <c r="B41" s="617"/>
      <c r="C41" s="617"/>
      <c r="D41" s="617"/>
      <c r="E41" s="617"/>
      <c r="F41" s="617"/>
      <c r="G41" s="617"/>
      <c r="H41" s="618"/>
      <c r="I41" s="618"/>
      <c r="J41" s="618"/>
      <c r="K41" s="618"/>
      <c r="L41" s="618">
        <f t="shared" si="0"/>
        <v>0</v>
      </c>
      <c r="M41" s="618"/>
      <c r="N41" s="618"/>
      <c r="O41" s="619">
        <v>3000</v>
      </c>
    </row>
    <row r="42" spans="1:15" ht="15.6" customHeight="1">
      <c r="A42" s="586" t="s">
        <v>267</v>
      </c>
      <c r="B42" s="617"/>
      <c r="C42" s="617"/>
      <c r="D42" s="617"/>
      <c r="E42" s="617"/>
      <c r="F42" s="617"/>
      <c r="G42" s="617"/>
      <c r="H42" s="618"/>
      <c r="I42" s="618"/>
      <c r="J42" s="618"/>
      <c r="K42" s="618"/>
      <c r="L42" s="618">
        <f t="shared" si="0"/>
        <v>0</v>
      </c>
      <c r="M42" s="618"/>
      <c r="N42" s="618"/>
      <c r="O42" s="619"/>
    </row>
    <row r="43" spans="1:15" ht="15.75">
      <c r="A43" s="586" t="s">
        <v>268</v>
      </c>
      <c r="B43" s="617"/>
      <c r="C43" s="617"/>
      <c r="D43" s="617"/>
      <c r="E43" s="617"/>
      <c r="F43" s="617"/>
      <c r="G43" s="617"/>
      <c r="H43" s="618"/>
      <c r="I43" s="618"/>
      <c r="J43" s="618"/>
      <c r="K43" s="618"/>
      <c r="L43" s="618">
        <f t="shared" si="0"/>
        <v>0</v>
      </c>
      <c r="M43" s="618"/>
      <c r="N43" s="618"/>
      <c r="O43" s="619">
        <v>6000</v>
      </c>
    </row>
    <row r="44" spans="1:15" ht="15.75">
      <c r="A44" s="586" t="s">
        <v>269</v>
      </c>
      <c r="B44" s="617"/>
      <c r="C44" s="617"/>
      <c r="D44" s="617"/>
      <c r="E44" s="617"/>
      <c r="F44" s="617"/>
      <c r="G44" s="617"/>
      <c r="H44" s="618"/>
      <c r="I44" s="618"/>
      <c r="J44" s="618"/>
      <c r="K44" s="618"/>
      <c r="L44" s="618">
        <f t="shared" si="0"/>
        <v>0</v>
      </c>
      <c r="M44" s="618"/>
      <c r="N44" s="618"/>
      <c r="O44" s="619"/>
    </row>
    <row r="45" spans="1:15" ht="15.75">
      <c r="A45" s="586" t="s">
        <v>270</v>
      </c>
      <c r="B45" s="617">
        <v>9553</v>
      </c>
      <c r="C45" s="617"/>
      <c r="D45" s="617">
        <v>96</v>
      </c>
      <c r="E45" s="617">
        <v>176</v>
      </c>
      <c r="F45" s="617"/>
      <c r="G45" s="617"/>
      <c r="H45" s="618"/>
      <c r="I45" s="618">
        <v>2000</v>
      </c>
      <c r="J45" s="618"/>
      <c r="K45" s="618"/>
      <c r="L45" s="618">
        <f t="shared" si="0"/>
        <v>0</v>
      </c>
      <c r="M45" s="618"/>
      <c r="N45" s="618"/>
      <c r="O45" s="619">
        <v>5000</v>
      </c>
    </row>
    <row r="46" spans="1:15" ht="15" customHeight="1">
      <c r="A46" s="586" t="s">
        <v>271</v>
      </c>
      <c r="B46" s="617"/>
      <c r="C46" s="617"/>
      <c r="D46" s="617"/>
      <c r="E46" s="617"/>
      <c r="F46" s="617"/>
      <c r="G46" s="617"/>
      <c r="H46" s="618"/>
      <c r="I46" s="618"/>
      <c r="J46" s="618"/>
      <c r="K46" s="618">
        <v>2000</v>
      </c>
      <c r="L46" s="618">
        <f t="shared" si="0"/>
        <v>2000</v>
      </c>
      <c r="M46" s="618"/>
      <c r="N46" s="618"/>
      <c r="O46" s="619"/>
    </row>
    <row r="47" spans="1:15" ht="18" customHeight="1">
      <c r="A47" s="586" t="s">
        <v>272</v>
      </c>
      <c r="B47" s="617"/>
      <c r="C47" s="617"/>
      <c r="D47" s="617"/>
      <c r="E47" s="617"/>
      <c r="F47" s="617"/>
      <c r="G47" s="617"/>
      <c r="H47" s="618"/>
      <c r="I47" s="618"/>
      <c r="J47" s="618"/>
      <c r="K47" s="618"/>
      <c r="L47" s="618">
        <f t="shared" si="0"/>
        <v>0</v>
      </c>
      <c r="M47" s="618"/>
      <c r="N47" s="618"/>
      <c r="O47" s="619"/>
    </row>
    <row r="48" spans="1:15" ht="19.899999999999999" customHeight="1">
      <c r="A48" s="586" t="s">
        <v>273</v>
      </c>
      <c r="B48" s="617"/>
      <c r="C48" s="617"/>
      <c r="D48" s="617"/>
      <c r="E48" s="617"/>
      <c r="F48" s="617"/>
      <c r="G48" s="617"/>
      <c r="H48" s="618"/>
      <c r="I48" s="618"/>
      <c r="J48" s="618"/>
      <c r="K48" s="618"/>
      <c r="L48" s="618">
        <f t="shared" si="0"/>
        <v>0</v>
      </c>
      <c r="M48" s="618"/>
      <c r="N48" s="618"/>
      <c r="O48" s="619"/>
    </row>
    <row r="49" spans="1:15" ht="29.45" customHeight="1">
      <c r="A49" s="586" t="s">
        <v>274</v>
      </c>
      <c r="B49" s="617"/>
      <c r="C49" s="617"/>
      <c r="D49" s="617"/>
      <c r="E49" s="617"/>
      <c r="F49" s="617"/>
      <c r="G49" s="617"/>
      <c r="H49" s="618"/>
      <c r="I49" s="618"/>
      <c r="J49" s="618"/>
      <c r="K49" s="618"/>
      <c r="L49" s="618">
        <f t="shared" si="0"/>
        <v>0</v>
      </c>
      <c r="M49" s="618"/>
      <c r="N49" s="618"/>
      <c r="O49" s="619"/>
    </row>
    <row r="50" spans="1:15" ht="19.899999999999999" customHeight="1">
      <c r="A50" s="586" t="s">
        <v>275</v>
      </c>
      <c r="B50" s="617"/>
      <c r="C50" s="617"/>
      <c r="D50" s="617"/>
      <c r="E50" s="617"/>
      <c r="F50" s="617"/>
      <c r="G50" s="617"/>
      <c r="H50" s="618"/>
      <c r="I50" s="618"/>
      <c r="J50" s="618"/>
      <c r="K50" s="618"/>
      <c r="L50" s="618">
        <f t="shared" si="0"/>
        <v>0</v>
      </c>
      <c r="M50" s="618"/>
      <c r="N50" s="618"/>
      <c r="O50" s="619"/>
    </row>
    <row r="51" spans="1:15" ht="19.899999999999999" customHeight="1">
      <c r="A51" s="586" t="s">
        <v>276</v>
      </c>
      <c r="B51" s="617"/>
      <c r="C51" s="617"/>
      <c r="D51" s="617"/>
      <c r="E51" s="617"/>
      <c r="F51" s="617"/>
      <c r="G51" s="617"/>
      <c r="H51" s="618"/>
      <c r="I51" s="618"/>
      <c r="J51" s="618"/>
      <c r="K51" s="618"/>
      <c r="L51" s="618">
        <f t="shared" si="0"/>
        <v>0</v>
      </c>
      <c r="M51" s="618"/>
      <c r="N51" s="618"/>
      <c r="O51" s="619"/>
    </row>
    <row r="52" spans="1:15" ht="15.75">
      <c r="A52" s="586" t="s">
        <v>277</v>
      </c>
      <c r="B52" s="617"/>
      <c r="C52" s="617"/>
      <c r="D52" s="617"/>
      <c r="E52" s="617"/>
      <c r="F52" s="617"/>
      <c r="G52" s="617"/>
      <c r="H52" s="618"/>
      <c r="I52" s="618"/>
      <c r="J52" s="618"/>
      <c r="K52" s="618"/>
      <c r="L52" s="618">
        <f t="shared" si="0"/>
        <v>0</v>
      </c>
      <c r="M52" s="618"/>
      <c r="N52" s="618"/>
      <c r="O52" s="619"/>
    </row>
    <row r="53" spans="1:15" ht="15.75">
      <c r="A53" s="586" t="s">
        <v>278</v>
      </c>
      <c r="B53" s="617"/>
      <c r="C53" s="617"/>
      <c r="D53" s="617"/>
      <c r="E53" s="617"/>
      <c r="F53" s="617"/>
      <c r="G53" s="617"/>
      <c r="H53" s="618"/>
      <c r="I53" s="618"/>
      <c r="J53" s="618"/>
      <c r="K53" s="618"/>
      <c r="L53" s="618">
        <f t="shared" si="0"/>
        <v>0</v>
      </c>
      <c r="M53" s="618"/>
      <c r="N53" s="618"/>
      <c r="O53" s="619"/>
    </row>
    <row r="54" spans="1:15" ht="15.75">
      <c r="A54" s="586" t="s">
        <v>279</v>
      </c>
      <c r="B54" s="617"/>
      <c r="C54" s="617"/>
      <c r="D54" s="617"/>
      <c r="E54" s="617"/>
      <c r="F54" s="617"/>
      <c r="G54" s="617"/>
      <c r="H54" s="618"/>
      <c r="I54" s="618"/>
      <c r="J54" s="618"/>
      <c r="K54" s="618"/>
      <c r="L54" s="618">
        <f t="shared" si="0"/>
        <v>0</v>
      </c>
      <c r="M54" s="618"/>
      <c r="N54" s="618"/>
      <c r="O54" s="619"/>
    </row>
    <row r="55" spans="1:15" ht="31.5">
      <c r="A55" s="586" t="s">
        <v>280</v>
      </c>
      <c r="B55" s="617"/>
      <c r="C55" s="617"/>
      <c r="D55" s="617"/>
      <c r="E55" s="617"/>
      <c r="F55" s="617"/>
      <c r="G55" s="617"/>
      <c r="H55" s="618"/>
      <c r="I55" s="618"/>
      <c r="J55" s="618"/>
      <c r="K55" s="618"/>
      <c r="L55" s="618">
        <f t="shared" si="0"/>
        <v>0</v>
      </c>
      <c r="M55" s="618"/>
      <c r="N55" s="618"/>
      <c r="O55" s="619"/>
    </row>
    <row r="56" spans="1:15" ht="15.75">
      <c r="A56" s="586" t="s">
        <v>281</v>
      </c>
      <c r="B56" s="617"/>
      <c r="C56" s="617"/>
      <c r="D56" s="617"/>
      <c r="E56" s="617"/>
      <c r="F56" s="617"/>
      <c r="G56" s="617"/>
      <c r="H56" s="618"/>
      <c r="I56" s="618"/>
      <c r="J56" s="618"/>
      <c r="K56" s="618"/>
      <c r="L56" s="618">
        <f t="shared" si="0"/>
        <v>0</v>
      </c>
      <c r="M56" s="618"/>
      <c r="N56" s="618"/>
      <c r="O56" s="619">
        <v>3000</v>
      </c>
    </row>
    <row r="57" spans="1:15" ht="15.75">
      <c r="A57" s="586" t="s">
        <v>282</v>
      </c>
      <c r="B57" s="617"/>
      <c r="C57" s="617"/>
      <c r="D57" s="617"/>
      <c r="E57" s="617"/>
      <c r="F57" s="617"/>
      <c r="G57" s="617"/>
      <c r="H57" s="618"/>
      <c r="I57" s="618"/>
      <c r="J57" s="618"/>
      <c r="K57" s="618"/>
      <c r="L57" s="618">
        <f t="shared" si="0"/>
        <v>0</v>
      </c>
      <c r="M57" s="618"/>
      <c r="N57" s="618"/>
      <c r="O57" s="619"/>
    </row>
    <row r="58" spans="1:15" ht="15.75">
      <c r="A58" s="586" t="s">
        <v>283</v>
      </c>
      <c r="B58" s="617"/>
      <c r="C58" s="617"/>
      <c r="D58" s="617"/>
      <c r="E58" s="617"/>
      <c r="F58" s="617"/>
      <c r="G58" s="617"/>
      <c r="H58" s="618"/>
      <c r="I58" s="618"/>
      <c r="J58" s="618"/>
      <c r="K58" s="618"/>
      <c r="L58" s="618">
        <f t="shared" si="0"/>
        <v>0</v>
      </c>
      <c r="M58" s="618"/>
      <c r="N58" s="618"/>
      <c r="O58" s="619"/>
    </row>
    <row r="59" spans="1:15" ht="15.75">
      <c r="A59" s="586" t="s">
        <v>284</v>
      </c>
      <c r="B59" s="617"/>
      <c r="C59" s="617"/>
      <c r="D59" s="617"/>
      <c r="E59" s="617"/>
      <c r="F59" s="617"/>
      <c r="G59" s="617"/>
      <c r="H59" s="618"/>
      <c r="I59" s="618"/>
      <c r="J59" s="618"/>
      <c r="K59" s="618"/>
      <c r="L59" s="618">
        <f t="shared" si="0"/>
        <v>0</v>
      </c>
      <c r="M59" s="618"/>
      <c r="N59" s="618"/>
      <c r="O59" s="619"/>
    </row>
    <row r="60" spans="1:15" ht="31.5">
      <c r="A60" s="586" t="s">
        <v>285</v>
      </c>
      <c r="B60" s="617"/>
      <c r="C60" s="617"/>
      <c r="D60" s="617"/>
      <c r="E60" s="617"/>
      <c r="F60" s="617"/>
      <c r="G60" s="617"/>
      <c r="H60" s="618"/>
      <c r="I60" s="618"/>
      <c r="J60" s="618"/>
      <c r="K60" s="618"/>
      <c r="L60" s="618">
        <f t="shared" si="0"/>
        <v>0</v>
      </c>
      <c r="M60" s="618"/>
      <c r="N60" s="618"/>
      <c r="O60" s="619"/>
    </row>
    <row r="61" spans="1:15" ht="15.75">
      <c r="A61" s="586" t="s">
        <v>286</v>
      </c>
      <c r="B61" s="617"/>
      <c r="C61" s="617">
        <v>2949</v>
      </c>
      <c r="D61" s="617"/>
      <c r="E61" s="617"/>
      <c r="F61" s="617">
        <v>15829</v>
      </c>
      <c r="G61" s="617">
        <v>2929</v>
      </c>
      <c r="H61" s="618">
        <v>4599</v>
      </c>
      <c r="I61" s="618">
        <v>2000</v>
      </c>
      <c r="J61" s="618"/>
      <c r="K61" s="618"/>
      <c r="L61" s="618">
        <f t="shared" si="0"/>
        <v>0</v>
      </c>
      <c r="M61" s="618"/>
      <c r="N61" s="618"/>
      <c r="O61" s="619">
        <v>5282</v>
      </c>
    </row>
    <row r="62" spans="1:15" ht="15.75">
      <c r="A62" s="586" t="s">
        <v>287</v>
      </c>
      <c r="B62" s="617"/>
      <c r="C62" s="617"/>
      <c r="D62" s="617"/>
      <c r="E62" s="617"/>
      <c r="F62" s="617"/>
      <c r="G62" s="617"/>
      <c r="H62" s="618"/>
      <c r="I62" s="618"/>
      <c r="J62" s="618"/>
      <c r="K62" s="618"/>
      <c r="L62" s="618">
        <f t="shared" si="0"/>
        <v>0</v>
      </c>
      <c r="M62" s="618"/>
      <c r="N62" s="618"/>
      <c r="O62" s="619"/>
    </row>
    <row r="63" spans="1:15" ht="19.899999999999999" customHeight="1">
      <c r="A63" s="586" t="s">
        <v>288</v>
      </c>
      <c r="B63" s="617"/>
      <c r="C63" s="617"/>
      <c r="D63" s="617"/>
      <c r="E63" s="617"/>
      <c r="F63" s="617"/>
      <c r="G63" s="617"/>
      <c r="H63" s="618"/>
      <c r="I63" s="618"/>
      <c r="J63" s="618"/>
      <c r="K63" s="618"/>
      <c r="L63" s="618">
        <f t="shared" si="0"/>
        <v>0</v>
      </c>
      <c r="M63" s="618"/>
      <c r="N63" s="618"/>
      <c r="O63" s="619"/>
    </row>
    <row r="64" spans="1:15" ht="15.75">
      <c r="A64" s="586" t="s">
        <v>289</v>
      </c>
      <c r="B64" s="617"/>
      <c r="C64" s="617"/>
      <c r="D64" s="617"/>
      <c r="E64" s="617"/>
      <c r="F64" s="617"/>
      <c r="G64" s="617"/>
      <c r="H64" s="618"/>
      <c r="I64" s="618"/>
      <c r="J64" s="618"/>
      <c r="K64" s="618"/>
      <c r="L64" s="618">
        <f t="shared" si="0"/>
        <v>0</v>
      </c>
      <c r="M64" s="618"/>
      <c r="N64" s="618"/>
      <c r="O64" s="619"/>
    </row>
    <row r="65" spans="1:15" ht="15.75">
      <c r="A65" s="586" t="s">
        <v>290</v>
      </c>
      <c r="B65" s="617"/>
      <c r="C65" s="617"/>
      <c r="D65" s="617"/>
      <c r="E65" s="617"/>
      <c r="F65" s="617"/>
      <c r="G65" s="617"/>
      <c r="H65" s="618"/>
      <c r="I65" s="618"/>
      <c r="J65" s="618"/>
      <c r="K65" s="618"/>
      <c r="L65" s="618">
        <f t="shared" si="0"/>
        <v>0</v>
      </c>
      <c r="M65" s="618"/>
      <c r="N65" s="618"/>
      <c r="O65" s="619">
        <v>1000</v>
      </c>
    </row>
    <row r="66" spans="1:15" ht="31.5">
      <c r="A66" s="586" t="s">
        <v>291</v>
      </c>
      <c r="B66" s="617"/>
      <c r="C66" s="617"/>
      <c r="D66" s="617"/>
      <c r="E66" s="617"/>
      <c r="F66" s="617"/>
      <c r="G66" s="617"/>
      <c r="H66" s="618"/>
      <c r="I66" s="618"/>
      <c r="J66" s="618"/>
      <c r="K66" s="618"/>
      <c r="L66" s="618">
        <f t="shared" si="0"/>
        <v>0</v>
      </c>
      <c r="M66" s="618"/>
      <c r="N66" s="618"/>
      <c r="O66" s="619"/>
    </row>
    <row r="67" spans="1:15" ht="15.75">
      <c r="A67" s="586" t="s">
        <v>292</v>
      </c>
      <c r="B67" s="617"/>
      <c r="C67" s="617"/>
      <c r="D67" s="617"/>
      <c r="E67" s="617"/>
      <c r="F67" s="617"/>
      <c r="G67" s="617"/>
      <c r="H67" s="618"/>
      <c r="I67" s="618"/>
      <c r="J67" s="618"/>
      <c r="K67" s="618"/>
      <c r="L67" s="618">
        <f t="shared" si="0"/>
        <v>0</v>
      </c>
      <c r="M67" s="618"/>
      <c r="N67" s="618"/>
      <c r="O67" s="619">
        <v>2000</v>
      </c>
    </row>
    <row r="68" spans="1:15" ht="15.75">
      <c r="A68" s="586" t="s">
        <v>293</v>
      </c>
      <c r="B68" s="617"/>
      <c r="C68" s="617"/>
      <c r="D68" s="617"/>
      <c r="E68" s="617"/>
      <c r="F68" s="617"/>
      <c r="G68" s="617"/>
      <c r="H68" s="618"/>
      <c r="I68" s="618"/>
      <c r="J68" s="618"/>
      <c r="K68" s="618"/>
      <c r="L68" s="618">
        <f t="shared" si="0"/>
        <v>0</v>
      </c>
      <c r="M68" s="618"/>
      <c r="N68" s="618"/>
      <c r="O68" s="619">
        <v>5000</v>
      </c>
    </row>
    <row r="69" spans="1:15" ht="21" customHeight="1">
      <c r="A69" s="586" t="s">
        <v>294</v>
      </c>
      <c r="B69" s="617"/>
      <c r="C69" s="617"/>
      <c r="D69" s="617"/>
      <c r="E69" s="617"/>
      <c r="F69" s="617"/>
      <c r="G69" s="617"/>
      <c r="H69" s="618"/>
      <c r="I69" s="618"/>
      <c r="J69" s="618"/>
      <c r="K69" s="618"/>
      <c r="L69" s="618">
        <f t="shared" si="0"/>
        <v>0</v>
      </c>
      <c r="M69" s="618"/>
      <c r="N69" s="618"/>
      <c r="O69" s="619"/>
    </row>
    <row r="70" spans="1:15" ht="15.75">
      <c r="A70" s="586" t="s">
        <v>295</v>
      </c>
      <c r="B70" s="617"/>
      <c r="C70" s="617"/>
      <c r="D70" s="617"/>
      <c r="E70" s="617"/>
      <c r="F70" s="617"/>
      <c r="G70" s="617"/>
      <c r="H70" s="618"/>
      <c r="I70" s="618"/>
      <c r="J70" s="618"/>
      <c r="K70" s="618"/>
      <c r="L70" s="618">
        <f t="shared" si="0"/>
        <v>0</v>
      </c>
      <c r="M70" s="618"/>
      <c r="N70" s="618"/>
      <c r="O70" s="619">
        <v>2500</v>
      </c>
    </row>
    <row r="71" spans="1:15" ht="15.75">
      <c r="A71" s="586" t="s">
        <v>297</v>
      </c>
      <c r="B71" s="617"/>
      <c r="C71" s="617"/>
      <c r="D71" s="617"/>
      <c r="E71" s="617"/>
      <c r="F71" s="617"/>
      <c r="G71" s="617"/>
      <c r="H71" s="618"/>
      <c r="I71" s="618"/>
      <c r="J71" s="618"/>
      <c r="K71" s="618"/>
      <c r="L71" s="618">
        <f t="shared" si="0"/>
        <v>0</v>
      </c>
      <c r="M71" s="618"/>
      <c r="N71" s="618"/>
      <c r="O71" s="619">
        <v>6000</v>
      </c>
    </row>
  </sheetData>
  <mergeCells count="18">
    <mergeCell ref="N9:N10"/>
    <mergeCell ref="O9:O10"/>
    <mergeCell ref="F9:F10"/>
    <mergeCell ref="G9:G10"/>
    <mergeCell ref="H9:H10"/>
    <mergeCell ref="I9:I10"/>
    <mergeCell ref="J9:L9"/>
    <mergeCell ref="M9:M10"/>
    <mergeCell ref="B2:N2"/>
    <mergeCell ref="B3:N3"/>
    <mergeCell ref="A5:A10"/>
    <mergeCell ref="B5:C8"/>
    <mergeCell ref="D5:G8"/>
    <mergeCell ref="H5:O8"/>
    <mergeCell ref="B9:B10"/>
    <mergeCell ref="C9:C10"/>
    <mergeCell ref="D9:D10"/>
    <mergeCell ref="E9:E10"/>
  </mergeCells>
  <pageMargins left="0.51181102362204722" right="0" top="0.19685039370078741" bottom="0" header="0.31496062992125984" footer="0.31496062992125984"/>
  <pageSetup paperSize="9" scale="48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F0"/>
  </sheetPr>
  <dimension ref="A1:O74"/>
  <sheetViews>
    <sheetView view="pageBreakPreview" zoomScaleNormal="60" zoomScaleSheetLayoutView="100" workbookViewId="0">
      <pane ySplit="10" topLeftCell="A62" activePane="bottomLeft" state="frozen"/>
      <selection activeCell="C23" sqref="C23"/>
      <selection pane="bottomLeft" activeCell="C23" sqref="C23"/>
    </sheetView>
  </sheetViews>
  <sheetFormatPr defaultRowHeight="15"/>
  <cols>
    <col min="1" max="1" width="30.42578125" customWidth="1"/>
    <col min="2" max="2" width="8.85546875" customWidth="1"/>
    <col min="3" max="3" width="10.28515625" customWidth="1"/>
    <col min="4" max="4" width="13" customWidth="1"/>
    <col min="5" max="5" width="10.7109375" customWidth="1"/>
    <col min="6" max="6" width="7.140625" customWidth="1"/>
    <col min="7" max="7" width="9" customWidth="1"/>
    <col min="8" max="8" width="7" customWidth="1"/>
    <col min="9" max="9" width="7.28515625" customWidth="1"/>
    <col min="12" max="12" width="9.7109375" customWidth="1"/>
    <col min="13" max="14" width="10.28515625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15" ht="44.45" customHeight="1"/>
    <row r="2" spans="1:15" ht="46.9" customHeight="1">
      <c r="B2" s="548" t="s">
        <v>327</v>
      </c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</row>
    <row r="3" spans="1:15" ht="21" customHeight="1">
      <c r="B3" s="549" t="s">
        <v>329</v>
      </c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</row>
    <row r="4" spans="1:15" ht="10.9" customHeight="1" thickBot="1"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</row>
    <row r="5" spans="1:15" ht="15.6" customHeight="1">
      <c r="A5" s="551" t="s">
        <v>312</v>
      </c>
      <c r="B5" s="552" t="s">
        <v>313</v>
      </c>
      <c r="C5" s="553"/>
      <c r="D5" s="554" t="s">
        <v>314</v>
      </c>
      <c r="E5" s="555"/>
      <c r="F5" s="555"/>
      <c r="G5" s="556"/>
      <c r="H5" s="553" t="s">
        <v>315</v>
      </c>
      <c r="I5" s="553"/>
      <c r="J5" s="553"/>
      <c r="K5" s="553"/>
      <c r="L5" s="553"/>
      <c r="M5" s="553"/>
      <c r="N5" s="553"/>
      <c r="O5" s="557"/>
    </row>
    <row r="6" spans="1:15" ht="28.9" customHeight="1">
      <c r="A6" s="558"/>
      <c r="B6" s="559"/>
      <c r="C6" s="560"/>
      <c r="D6" s="561"/>
      <c r="E6" s="562"/>
      <c r="F6" s="562"/>
      <c r="G6" s="563"/>
      <c r="H6" s="560"/>
      <c r="I6" s="560"/>
      <c r="J6" s="560"/>
      <c r="K6" s="560"/>
      <c r="L6" s="560"/>
      <c r="M6" s="560"/>
      <c r="N6" s="560"/>
      <c r="O6" s="564"/>
    </row>
    <row r="7" spans="1:15" ht="16.149999999999999" hidden="1" customHeight="1">
      <c r="A7" s="558"/>
      <c r="B7" s="559"/>
      <c r="C7" s="560"/>
      <c r="D7" s="561"/>
      <c r="E7" s="562"/>
      <c r="F7" s="562"/>
      <c r="G7" s="563"/>
      <c r="H7" s="560"/>
      <c r="I7" s="560"/>
      <c r="J7" s="560"/>
      <c r="K7" s="560"/>
      <c r="L7" s="560"/>
      <c r="M7" s="560"/>
      <c r="N7" s="560"/>
      <c r="O7" s="564"/>
    </row>
    <row r="8" spans="1:15" ht="7.15" customHeight="1">
      <c r="A8" s="558"/>
      <c r="B8" s="559"/>
      <c r="C8" s="560"/>
      <c r="D8" s="610"/>
      <c r="E8" s="611"/>
      <c r="F8" s="611"/>
      <c r="G8" s="612"/>
      <c r="H8" s="560"/>
      <c r="I8" s="560"/>
      <c r="J8" s="560"/>
      <c r="K8" s="560"/>
      <c r="L8" s="560"/>
      <c r="M8" s="560"/>
      <c r="N8" s="560"/>
      <c r="O8" s="564"/>
    </row>
    <row r="9" spans="1:15" ht="46.15" customHeight="1">
      <c r="A9" s="558"/>
      <c r="B9" s="571" t="s">
        <v>316</v>
      </c>
      <c r="C9" s="572" t="s">
        <v>317</v>
      </c>
      <c r="D9" s="572" t="s">
        <v>318</v>
      </c>
      <c r="E9" s="572" t="s">
        <v>319</v>
      </c>
      <c r="F9" s="572" t="s">
        <v>320</v>
      </c>
      <c r="G9" s="572" t="s">
        <v>234</v>
      </c>
      <c r="H9" s="572" t="s">
        <v>321</v>
      </c>
      <c r="I9" s="572" t="s">
        <v>322</v>
      </c>
      <c r="J9" s="613" t="s">
        <v>323</v>
      </c>
      <c r="K9" s="614"/>
      <c r="L9" s="615"/>
      <c r="M9" s="572" t="s">
        <v>324</v>
      </c>
      <c r="N9" s="573" t="s">
        <v>325</v>
      </c>
      <c r="O9" s="575" t="s">
        <v>326</v>
      </c>
    </row>
    <row r="10" spans="1:15" ht="94.9" customHeight="1" thickBot="1">
      <c r="A10" s="576"/>
      <c r="B10" s="577"/>
      <c r="C10" s="578"/>
      <c r="D10" s="578"/>
      <c r="E10" s="578"/>
      <c r="F10" s="578"/>
      <c r="G10" s="578"/>
      <c r="H10" s="578"/>
      <c r="I10" s="578"/>
      <c r="J10" s="616" t="s">
        <v>186</v>
      </c>
      <c r="K10" s="616" t="s">
        <v>185</v>
      </c>
      <c r="L10" s="616" t="s">
        <v>187</v>
      </c>
      <c r="M10" s="578"/>
      <c r="N10" s="579"/>
      <c r="O10" s="581"/>
    </row>
    <row r="11" spans="1:15" ht="17.45" customHeight="1">
      <c r="A11" s="455" t="s">
        <v>236</v>
      </c>
      <c r="B11" s="620"/>
      <c r="C11" s="620"/>
      <c r="D11" s="620"/>
      <c r="E11" s="620"/>
      <c r="F11" s="588"/>
      <c r="G11" s="588"/>
      <c r="H11" s="588"/>
      <c r="I11" s="621">
        <v>100</v>
      </c>
      <c r="J11" s="622"/>
      <c r="K11" s="622"/>
      <c r="L11" s="622">
        <f>J11+K11</f>
        <v>0</v>
      </c>
      <c r="M11" s="622"/>
      <c r="N11" s="622"/>
      <c r="O11" s="781">
        <v>85</v>
      </c>
    </row>
    <row r="12" spans="1:15" ht="15.75">
      <c r="A12" s="460" t="s">
        <v>237</v>
      </c>
      <c r="B12" s="620"/>
      <c r="C12" s="620"/>
      <c r="D12" s="620"/>
      <c r="E12" s="620"/>
      <c r="F12" s="588"/>
      <c r="G12" s="588"/>
      <c r="H12" s="588"/>
      <c r="I12" s="621"/>
      <c r="J12" s="622"/>
      <c r="K12" s="622"/>
      <c r="L12" s="622">
        <f t="shared" ref="L12:L73" si="0">J12+K12</f>
        <v>0</v>
      </c>
      <c r="M12" s="622"/>
      <c r="N12" s="622"/>
      <c r="O12" s="782"/>
    </row>
    <row r="13" spans="1:15" ht="15.75">
      <c r="A13" s="460" t="s">
        <v>238</v>
      </c>
      <c r="B13" s="620"/>
      <c r="C13" s="620"/>
      <c r="D13" s="620"/>
      <c r="E13" s="620"/>
      <c r="F13" s="588"/>
      <c r="G13" s="588"/>
      <c r="H13" s="588"/>
      <c r="I13" s="621"/>
      <c r="J13" s="622"/>
      <c r="K13" s="622"/>
      <c r="L13" s="622">
        <f t="shared" si="0"/>
        <v>0</v>
      </c>
      <c r="M13" s="622"/>
      <c r="N13" s="622"/>
      <c r="O13" s="782"/>
    </row>
    <row r="14" spans="1:15" ht="15.75">
      <c r="A14" s="460" t="s">
        <v>239</v>
      </c>
      <c r="B14" s="620"/>
      <c r="C14" s="620"/>
      <c r="D14" s="620"/>
      <c r="E14" s="620"/>
      <c r="F14" s="588"/>
      <c r="G14" s="588"/>
      <c r="H14" s="588"/>
      <c r="I14" s="621"/>
      <c r="J14" s="622"/>
      <c r="K14" s="622"/>
      <c r="L14" s="622">
        <f t="shared" si="0"/>
        <v>0</v>
      </c>
      <c r="M14" s="622"/>
      <c r="N14" s="622"/>
      <c r="O14" s="782"/>
    </row>
    <row r="15" spans="1:15" ht="15.75">
      <c r="A15" s="460" t="s">
        <v>240</v>
      </c>
      <c r="B15" s="620"/>
      <c r="C15" s="620"/>
      <c r="D15" s="620"/>
      <c r="E15" s="620"/>
      <c r="F15" s="588"/>
      <c r="G15" s="588"/>
      <c r="H15" s="588"/>
      <c r="I15" s="621"/>
      <c r="J15" s="622"/>
      <c r="K15" s="622"/>
      <c r="L15" s="622">
        <f t="shared" si="0"/>
        <v>0</v>
      </c>
      <c r="M15" s="622"/>
      <c r="N15" s="622"/>
      <c r="O15" s="782"/>
    </row>
    <row r="16" spans="1:15" ht="15.75">
      <c r="A16" s="460" t="s">
        <v>241</v>
      </c>
      <c r="B16" s="620"/>
      <c r="C16" s="620"/>
      <c r="D16" s="620"/>
      <c r="E16" s="620"/>
      <c r="F16" s="588"/>
      <c r="G16" s="588"/>
      <c r="H16" s="588"/>
      <c r="I16" s="621"/>
      <c r="J16" s="622"/>
      <c r="K16" s="622"/>
      <c r="L16" s="622">
        <f t="shared" si="0"/>
        <v>0</v>
      </c>
      <c r="M16" s="622"/>
      <c r="N16" s="622"/>
      <c r="O16" s="782"/>
    </row>
    <row r="17" spans="1:15" ht="19.899999999999999" customHeight="1">
      <c r="A17" s="460" t="s">
        <v>242</v>
      </c>
      <c r="B17" s="620"/>
      <c r="C17" s="620"/>
      <c r="D17" s="620"/>
      <c r="E17" s="620"/>
      <c r="F17" s="588"/>
      <c r="G17" s="588"/>
      <c r="H17" s="588"/>
      <c r="I17" s="621"/>
      <c r="J17" s="622"/>
      <c r="K17" s="622"/>
      <c r="L17" s="622">
        <f t="shared" si="0"/>
        <v>0</v>
      </c>
      <c r="M17" s="622"/>
      <c r="N17" s="622"/>
      <c r="O17" s="782"/>
    </row>
    <row r="18" spans="1:15" ht="31.9" customHeight="1">
      <c r="A18" s="460" t="s">
        <v>243</v>
      </c>
      <c r="B18" s="620"/>
      <c r="C18" s="620"/>
      <c r="D18" s="620"/>
      <c r="E18" s="620"/>
      <c r="F18" s="588"/>
      <c r="G18" s="588"/>
      <c r="H18" s="588"/>
      <c r="I18" s="621"/>
      <c r="J18" s="622"/>
      <c r="K18" s="622"/>
      <c r="L18" s="622">
        <f t="shared" si="0"/>
        <v>0</v>
      </c>
      <c r="M18" s="622"/>
      <c r="N18" s="622"/>
      <c r="O18" s="782"/>
    </row>
    <row r="19" spans="1:15" ht="15.75">
      <c r="A19" s="460" t="s">
        <v>244</v>
      </c>
      <c r="B19" s="620"/>
      <c r="C19" s="620"/>
      <c r="D19" s="620"/>
      <c r="E19" s="620"/>
      <c r="F19" s="588"/>
      <c r="G19" s="588"/>
      <c r="H19" s="588"/>
      <c r="I19" s="621"/>
      <c r="J19" s="622"/>
      <c r="K19" s="622"/>
      <c r="L19" s="622">
        <f t="shared" si="0"/>
        <v>0</v>
      </c>
      <c r="M19" s="622"/>
      <c r="N19" s="622"/>
      <c r="O19" s="782"/>
    </row>
    <row r="20" spans="1:15" ht="15.75">
      <c r="A20" s="460" t="s">
        <v>245</v>
      </c>
      <c r="B20" s="620"/>
      <c r="C20" s="620"/>
      <c r="D20" s="620"/>
      <c r="E20" s="620"/>
      <c r="F20" s="588"/>
      <c r="G20" s="588"/>
      <c r="H20" s="588">
        <v>100</v>
      </c>
      <c r="I20" s="621">
        <v>350</v>
      </c>
      <c r="J20" s="622"/>
      <c r="K20" s="622"/>
      <c r="L20" s="622">
        <f t="shared" si="0"/>
        <v>0</v>
      </c>
      <c r="M20" s="622"/>
      <c r="N20" s="622"/>
      <c r="O20" s="783">
        <v>2050</v>
      </c>
    </row>
    <row r="21" spans="1:15" ht="16.149999999999999" customHeight="1">
      <c r="A21" s="460" t="s">
        <v>246</v>
      </c>
      <c r="B21" s="620"/>
      <c r="C21" s="620"/>
      <c r="D21" s="620"/>
      <c r="E21" s="620"/>
      <c r="F21" s="588"/>
      <c r="G21" s="588"/>
      <c r="H21" s="588"/>
      <c r="I21" s="621"/>
      <c r="J21" s="622"/>
      <c r="K21" s="622"/>
      <c r="L21" s="622">
        <f t="shared" si="0"/>
        <v>0</v>
      </c>
      <c r="M21" s="622"/>
      <c r="N21" s="622"/>
      <c r="O21" s="782"/>
    </row>
    <row r="22" spans="1:15" ht="16.149999999999999" customHeight="1">
      <c r="A22" s="460" t="s">
        <v>247</v>
      </c>
      <c r="B22" s="620"/>
      <c r="C22" s="620"/>
      <c r="D22" s="620"/>
      <c r="E22" s="620"/>
      <c r="F22" s="588"/>
      <c r="G22" s="588"/>
      <c r="H22" s="588"/>
      <c r="I22" s="621"/>
      <c r="J22" s="622"/>
      <c r="K22" s="622"/>
      <c r="L22" s="622">
        <f t="shared" si="0"/>
        <v>0</v>
      </c>
      <c r="M22" s="622"/>
      <c r="N22" s="622"/>
      <c r="O22" s="782"/>
    </row>
    <row r="23" spans="1:15" ht="19.149999999999999" customHeight="1">
      <c r="A23" s="460" t="s">
        <v>248</v>
      </c>
      <c r="B23" s="620"/>
      <c r="C23" s="620"/>
      <c r="D23" s="620"/>
      <c r="E23" s="620"/>
      <c r="F23" s="588"/>
      <c r="G23" s="588"/>
      <c r="H23" s="588"/>
      <c r="I23" s="621"/>
      <c r="J23" s="622"/>
      <c r="K23" s="622"/>
      <c r="L23" s="622">
        <f t="shared" si="0"/>
        <v>0</v>
      </c>
      <c r="M23" s="622"/>
      <c r="N23" s="622"/>
      <c r="O23" s="782"/>
    </row>
    <row r="24" spans="1:15" ht="15.75">
      <c r="A24" s="460" t="s">
        <v>249</v>
      </c>
      <c r="B24" s="620"/>
      <c r="C24" s="620"/>
      <c r="D24" s="620"/>
      <c r="E24" s="620"/>
      <c r="F24" s="588"/>
      <c r="G24" s="588"/>
      <c r="H24" s="588"/>
      <c r="I24" s="621"/>
      <c r="J24" s="622"/>
      <c r="K24" s="622"/>
      <c r="L24" s="622">
        <f t="shared" si="0"/>
        <v>0</v>
      </c>
      <c r="M24" s="622"/>
      <c r="N24" s="622"/>
      <c r="O24" s="782"/>
    </row>
    <row r="25" spans="1:15" ht="15.75">
      <c r="A25" s="460" t="s">
        <v>250</v>
      </c>
      <c r="B25" s="620"/>
      <c r="C25" s="620"/>
      <c r="D25" s="620"/>
      <c r="E25" s="620"/>
      <c r="F25" s="588"/>
      <c r="G25" s="588"/>
      <c r="H25" s="588">
        <v>250</v>
      </c>
      <c r="I25" s="621">
        <v>100</v>
      </c>
      <c r="J25" s="622"/>
      <c r="K25" s="622"/>
      <c r="L25" s="622">
        <f t="shared" si="0"/>
        <v>0</v>
      </c>
      <c r="M25" s="622"/>
      <c r="N25" s="622"/>
      <c r="O25" s="783">
        <v>702</v>
      </c>
    </row>
    <row r="26" spans="1:15" ht="31.5">
      <c r="A26" s="460" t="s">
        <v>251</v>
      </c>
      <c r="B26" s="620"/>
      <c r="C26" s="620"/>
      <c r="D26" s="620"/>
      <c r="E26" s="620"/>
      <c r="F26" s="588"/>
      <c r="G26" s="588"/>
      <c r="H26" s="588"/>
      <c r="I26" s="621"/>
      <c r="J26" s="622"/>
      <c r="K26" s="622"/>
      <c r="L26" s="622">
        <f t="shared" si="0"/>
        <v>0</v>
      </c>
      <c r="M26" s="622"/>
      <c r="N26" s="622"/>
      <c r="O26" s="782"/>
    </row>
    <row r="27" spans="1:15" ht="24" customHeight="1">
      <c r="A27" s="460" t="s">
        <v>252</v>
      </c>
      <c r="B27" s="620"/>
      <c r="C27" s="620"/>
      <c r="D27" s="620"/>
      <c r="E27" s="620"/>
      <c r="F27" s="588"/>
      <c r="G27" s="588"/>
      <c r="H27" s="588"/>
      <c r="I27" s="621"/>
      <c r="J27" s="622"/>
      <c r="K27" s="622"/>
      <c r="L27" s="622">
        <f t="shared" si="0"/>
        <v>0</v>
      </c>
      <c r="M27" s="622"/>
      <c r="N27" s="622"/>
      <c r="O27" s="782"/>
    </row>
    <row r="28" spans="1:15" ht="15.75">
      <c r="A28" s="460" t="s">
        <v>253</v>
      </c>
      <c r="B28" s="620"/>
      <c r="C28" s="620"/>
      <c r="D28" s="620"/>
      <c r="E28" s="620"/>
      <c r="F28" s="588"/>
      <c r="G28" s="588"/>
      <c r="H28" s="588"/>
      <c r="I28" s="621"/>
      <c r="J28" s="622"/>
      <c r="K28" s="622"/>
      <c r="L28" s="622">
        <f t="shared" si="0"/>
        <v>0</v>
      </c>
      <c r="M28" s="622"/>
      <c r="N28" s="622"/>
      <c r="O28" s="782"/>
    </row>
    <row r="29" spans="1:15" ht="31.5">
      <c r="A29" s="460" t="s">
        <v>254</v>
      </c>
      <c r="B29" s="620"/>
      <c r="C29" s="620"/>
      <c r="D29" s="620"/>
      <c r="E29" s="620"/>
      <c r="F29" s="588"/>
      <c r="G29" s="588"/>
      <c r="H29" s="588"/>
      <c r="I29" s="621"/>
      <c r="J29" s="622"/>
      <c r="K29" s="622"/>
      <c r="L29" s="622">
        <f t="shared" si="0"/>
        <v>0</v>
      </c>
      <c r="M29" s="622"/>
      <c r="N29" s="622"/>
      <c r="O29" s="782"/>
    </row>
    <row r="30" spans="1:15" ht="15.75">
      <c r="A30" s="460" t="s">
        <v>255</v>
      </c>
      <c r="B30" s="620"/>
      <c r="C30" s="620"/>
      <c r="D30" s="620"/>
      <c r="E30" s="620"/>
      <c r="F30" s="588"/>
      <c r="G30" s="588"/>
      <c r="H30" s="588"/>
      <c r="I30" s="621">
        <v>50</v>
      </c>
      <c r="J30" s="622"/>
      <c r="K30" s="622"/>
      <c r="L30" s="622">
        <f t="shared" si="0"/>
        <v>0</v>
      </c>
      <c r="M30" s="622"/>
      <c r="N30" s="622"/>
      <c r="O30" s="782">
        <v>913</v>
      </c>
    </row>
    <row r="31" spans="1:15" ht="19.899999999999999" customHeight="1">
      <c r="A31" s="460" t="s">
        <v>256</v>
      </c>
      <c r="B31" s="620"/>
      <c r="C31" s="620"/>
      <c r="D31" s="620"/>
      <c r="E31" s="620"/>
      <c r="F31" s="588"/>
      <c r="G31" s="588"/>
      <c r="H31" s="588"/>
      <c r="I31" s="621"/>
      <c r="J31" s="622"/>
      <c r="K31" s="622"/>
      <c r="L31" s="622">
        <f t="shared" si="0"/>
        <v>0</v>
      </c>
      <c r="M31" s="622"/>
      <c r="N31" s="622"/>
      <c r="O31" s="782"/>
    </row>
    <row r="32" spans="1:15" ht="15.75">
      <c r="A32" s="460" t="s">
        <v>257</v>
      </c>
      <c r="B32" s="620"/>
      <c r="C32" s="620"/>
      <c r="D32" s="620"/>
      <c r="E32" s="620"/>
      <c r="F32" s="588"/>
      <c r="G32" s="588"/>
      <c r="H32" s="588"/>
      <c r="I32" s="621"/>
      <c r="J32" s="622"/>
      <c r="K32" s="622"/>
      <c r="L32" s="622">
        <f t="shared" si="0"/>
        <v>0</v>
      </c>
      <c r="M32" s="622"/>
      <c r="N32" s="622"/>
      <c r="O32" s="782"/>
    </row>
    <row r="33" spans="1:15" ht="18.600000000000001" customHeight="1">
      <c r="A33" s="460" t="s">
        <v>258</v>
      </c>
      <c r="B33" s="620"/>
      <c r="C33" s="620"/>
      <c r="D33" s="620"/>
      <c r="E33" s="620"/>
      <c r="F33" s="588"/>
      <c r="G33" s="588"/>
      <c r="H33" s="588"/>
      <c r="I33" s="621"/>
      <c r="J33" s="622"/>
      <c r="K33" s="622"/>
      <c r="L33" s="622">
        <f t="shared" si="0"/>
        <v>0</v>
      </c>
      <c r="M33" s="622"/>
      <c r="N33" s="622"/>
      <c r="O33" s="782"/>
    </row>
    <row r="34" spans="1:15" ht="16.149999999999999" customHeight="1">
      <c r="A34" s="460" t="s">
        <v>259</v>
      </c>
      <c r="B34" s="620"/>
      <c r="C34" s="620"/>
      <c r="D34" s="620"/>
      <c r="E34" s="620"/>
      <c r="F34" s="588"/>
      <c r="G34" s="588"/>
      <c r="H34" s="588"/>
      <c r="I34" s="621"/>
      <c r="J34" s="622"/>
      <c r="K34" s="622"/>
      <c r="L34" s="622">
        <f t="shared" si="0"/>
        <v>0</v>
      </c>
      <c r="M34" s="622"/>
      <c r="N34" s="622"/>
      <c r="O34" s="782"/>
    </row>
    <row r="35" spans="1:15" ht="15.75">
      <c r="A35" s="460" t="s">
        <v>260</v>
      </c>
      <c r="B35" s="620"/>
      <c r="C35" s="620"/>
      <c r="D35" s="620"/>
      <c r="E35" s="620"/>
      <c r="F35" s="588"/>
      <c r="G35" s="588"/>
      <c r="H35" s="588"/>
      <c r="I35" s="621"/>
      <c r="J35" s="622"/>
      <c r="K35" s="622"/>
      <c r="L35" s="622">
        <f t="shared" si="0"/>
        <v>0</v>
      </c>
      <c r="M35" s="622"/>
      <c r="N35" s="622"/>
      <c r="O35" s="782"/>
    </row>
    <row r="36" spans="1:15" ht="15.75">
      <c r="A36" s="460" t="s">
        <v>261</v>
      </c>
      <c r="B36" s="620"/>
      <c r="C36" s="620"/>
      <c r="D36" s="620"/>
      <c r="E36" s="620"/>
      <c r="F36" s="588"/>
      <c r="G36" s="588"/>
      <c r="H36" s="588"/>
      <c r="I36" s="621"/>
      <c r="J36" s="622"/>
      <c r="K36" s="622"/>
      <c r="L36" s="622">
        <f t="shared" si="0"/>
        <v>0</v>
      </c>
      <c r="M36" s="622"/>
      <c r="N36" s="622"/>
      <c r="O36" s="782"/>
    </row>
    <row r="37" spans="1:15" ht="19.899999999999999" customHeight="1">
      <c r="A37" s="460" t="s">
        <v>262</v>
      </c>
      <c r="B37" s="620"/>
      <c r="C37" s="620"/>
      <c r="D37" s="620"/>
      <c r="E37" s="620"/>
      <c r="F37" s="588"/>
      <c r="G37" s="588"/>
      <c r="H37" s="588"/>
      <c r="I37" s="621"/>
      <c r="J37" s="622"/>
      <c r="K37" s="622"/>
      <c r="L37" s="622">
        <f t="shared" si="0"/>
        <v>0</v>
      </c>
      <c r="M37" s="622"/>
      <c r="N37" s="622"/>
      <c r="O37" s="782"/>
    </row>
    <row r="38" spans="1:15" ht="15.75">
      <c r="A38" s="460" t="s">
        <v>263</v>
      </c>
      <c r="B38" s="620"/>
      <c r="C38" s="620"/>
      <c r="D38" s="620"/>
      <c r="E38" s="620"/>
      <c r="F38" s="588"/>
      <c r="G38" s="588"/>
      <c r="H38" s="588"/>
      <c r="I38" s="621"/>
      <c r="J38" s="622"/>
      <c r="K38" s="622"/>
      <c r="L38" s="622">
        <f t="shared" si="0"/>
        <v>0</v>
      </c>
      <c r="M38" s="622"/>
      <c r="N38" s="622"/>
      <c r="O38" s="782"/>
    </row>
    <row r="39" spans="1:15" ht="31.5">
      <c r="A39" s="460" t="s">
        <v>264</v>
      </c>
      <c r="B39" s="620"/>
      <c r="C39" s="620"/>
      <c r="D39" s="620"/>
      <c r="E39" s="620"/>
      <c r="F39" s="588"/>
      <c r="G39" s="588"/>
      <c r="H39" s="588"/>
      <c r="I39" s="621"/>
      <c r="J39" s="622"/>
      <c r="K39" s="622"/>
      <c r="L39" s="622">
        <f t="shared" si="0"/>
        <v>0</v>
      </c>
      <c r="M39" s="622"/>
      <c r="N39" s="622"/>
      <c r="O39" s="782"/>
    </row>
    <row r="40" spans="1:15" ht="15.75">
      <c r="A40" s="460" t="s">
        <v>265</v>
      </c>
      <c r="B40" s="620"/>
      <c r="C40" s="620"/>
      <c r="D40" s="620"/>
      <c r="E40" s="620"/>
      <c r="F40" s="588"/>
      <c r="G40" s="588"/>
      <c r="H40" s="588"/>
      <c r="I40" s="621"/>
      <c r="J40" s="622"/>
      <c r="K40" s="622"/>
      <c r="L40" s="622">
        <f t="shared" si="0"/>
        <v>0</v>
      </c>
      <c r="M40" s="622"/>
      <c r="N40" s="622"/>
      <c r="O40" s="782"/>
    </row>
    <row r="41" spans="1:15" ht="15.75">
      <c r="A41" s="460" t="s">
        <v>266</v>
      </c>
      <c r="B41" s="620"/>
      <c r="C41" s="620"/>
      <c r="D41" s="620"/>
      <c r="E41" s="620"/>
      <c r="F41" s="588"/>
      <c r="G41" s="588"/>
      <c r="H41" s="588"/>
      <c r="I41" s="621">
        <v>100</v>
      </c>
      <c r="J41" s="622"/>
      <c r="K41" s="622"/>
      <c r="L41" s="622">
        <f t="shared" si="0"/>
        <v>0</v>
      </c>
      <c r="M41" s="622"/>
      <c r="N41" s="622"/>
      <c r="O41" s="782">
        <v>372</v>
      </c>
    </row>
    <row r="42" spans="1:15" ht="15.6" customHeight="1">
      <c r="A42" s="460" t="s">
        <v>267</v>
      </c>
      <c r="B42" s="620"/>
      <c r="C42" s="620"/>
      <c r="D42" s="620"/>
      <c r="E42" s="620"/>
      <c r="F42" s="588"/>
      <c r="G42" s="588"/>
      <c r="H42" s="588"/>
      <c r="I42" s="621"/>
      <c r="J42" s="622"/>
      <c r="K42" s="622"/>
      <c r="L42" s="622">
        <f t="shared" si="0"/>
        <v>0</v>
      </c>
      <c r="M42" s="622"/>
      <c r="N42" s="622"/>
      <c r="O42" s="782">
        <v>0</v>
      </c>
    </row>
    <row r="43" spans="1:15" ht="15.75">
      <c r="A43" s="460" t="s">
        <v>268</v>
      </c>
      <c r="B43" s="620"/>
      <c r="C43" s="620"/>
      <c r="D43" s="620"/>
      <c r="E43" s="620"/>
      <c r="F43" s="588"/>
      <c r="G43" s="588"/>
      <c r="H43" s="588"/>
      <c r="I43" s="621">
        <v>500</v>
      </c>
      <c r="J43" s="622"/>
      <c r="K43" s="622"/>
      <c r="L43" s="622">
        <f t="shared" si="0"/>
        <v>0</v>
      </c>
      <c r="M43" s="622"/>
      <c r="N43" s="622"/>
      <c r="O43" s="783">
        <v>4042</v>
      </c>
    </row>
    <row r="44" spans="1:15" ht="15.75">
      <c r="A44" s="460" t="s">
        <v>269</v>
      </c>
      <c r="B44" s="623">
        <v>500</v>
      </c>
      <c r="C44" s="620"/>
      <c r="D44" s="617">
        <v>16</v>
      </c>
      <c r="E44" s="620"/>
      <c r="F44" s="588"/>
      <c r="G44" s="588"/>
      <c r="H44" s="588"/>
      <c r="I44" s="621">
        <v>50</v>
      </c>
      <c r="J44" s="622"/>
      <c r="K44" s="622"/>
      <c r="L44" s="622">
        <f t="shared" si="0"/>
        <v>0</v>
      </c>
      <c r="M44" s="622"/>
      <c r="N44" s="622"/>
      <c r="O44" s="783">
        <v>1930</v>
      </c>
    </row>
    <row r="45" spans="1:15" ht="15.75">
      <c r="A45" s="460" t="s">
        <v>270</v>
      </c>
      <c r="B45" s="623">
        <v>3594</v>
      </c>
      <c r="C45" s="620"/>
      <c r="D45" s="617">
        <v>4</v>
      </c>
      <c r="E45" s="620"/>
      <c r="F45" s="588"/>
      <c r="G45" s="588"/>
      <c r="H45" s="588"/>
      <c r="I45" s="621">
        <v>754</v>
      </c>
      <c r="J45" s="622"/>
      <c r="K45" s="622"/>
      <c r="L45" s="622">
        <f t="shared" si="0"/>
        <v>0</v>
      </c>
      <c r="M45" s="622"/>
      <c r="N45" s="622"/>
      <c r="O45" s="783">
        <v>3275</v>
      </c>
    </row>
    <row r="46" spans="1:15" ht="15" customHeight="1">
      <c r="A46" s="460" t="s">
        <v>271</v>
      </c>
      <c r="B46" s="620"/>
      <c r="C46" s="620"/>
      <c r="D46" s="620"/>
      <c r="E46" s="620"/>
      <c r="F46" s="588"/>
      <c r="G46" s="588"/>
      <c r="H46" s="588"/>
      <c r="I46" s="621"/>
      <c r="J46" s="622"/>
      <c r="K46" s="622"/>
      <c r="L46" s="622">
        <f t="shared" si="0"/>
        <v>0</v>
      </c>
      <c r="M46" s="622"/>
      <c r="N46" s="622"/>
      <c r="O46" s="782"/>
    </row>
    <row r="47" spans="1:15" ht="18" customHeight="1">
      <c r="A47" s="460" t="s">
        <v>272</v>
      </c>
      <c r="B47" s="620"/>
      <c r="C47" s="620"/>
      <c r="D47" s="620"/>
      <c r="E47" s="620"/>
      <c r="F47" s="588"/>
      <c r="G47" s="588"/>
      <c r="H47" s="588"/>
      <c r="I47" s="621"/>
      <c r="J47" s="622"/>
      <c r="K47" s="622"/>
      <c r="L47" s="622">
        <f t="shared" si="0"/>
        <v>0</v>
      </c>
      <c r="M47" s="622"/>
      <c r="N47" s="622"/>
      <c r="O47" s="782"/>
    </row>
    <row r="48" spans="1:15" ht="18.600000000000001" customHeight="1">
      <c r="A48" s="460" t="s">
        <v>273</v>
      </c>
      <c r="B48" s="620"/>
      <c r="C48" s="620"/>
      <c r="D48" s="620"/>
      <c r="E48" s="620"/>
      <c r="F48" s="588"/>
      <c r="G48" s="588"/>
      <c r="H48" s="588"/>
      <c r="I48" s="621"/>
      <c r="J48" s="622"/>
      <c r="K48" s="622"/>
      <c r="L48" s="622">
        <f t="shared" si="0"/>
        <v>0</v>
      </c>
      <c r="M48" s="622"/>
      <c r="N48" s="622"/>
      <c r="O48" s="782"/>
    </row>
    <row r="49" spans="1:15" ht="39" customHeight="1">
      <c r="A49" s="460" t="s">
        <v>274</v>
      </c>
      <c r="B49" s="620"/>
      <c r="C49" s="620"/>
      <c r="D49" s="620"/>
      <c r="E49" s="620"/>
      <c r="F49" s="588"/>
      <c r="G49" s="588"/>
      <c r="H49" s="588"/>
      <c r="I49" s="621"/>
      <c r="J49" s="622"/>
      <c r="K49" s="622"/>
      <c r="L49" s="622">
        <f t="shared" si="0"/>
        <v>0</v>
      </c>
      <c r="M49" s="622"/>
      <c r="N49" s="622"/>
      <c r="O49" s="782"/>
    </row>
    <row r="50" spans="1:15" ht="19.899999999999999" customHeight="1">
      <c r="A50" s="460" t="s">
        <v>275</v>
      </c>
      <c r="B50" s="620"/>
      <c r="C50" s="620"/>
      <c r="D50" s="620"/>
      <c r="E50" s="620"/>
      <c r="F50" s="588"/>
      <c r="G50" s="588"/>
      <c r="H50" s="588"/>
      <c r="I50" s="621"/>
      <c r="J50" s="622"/>
      <c r="K50" s="622"/>
      <c r="L50" s="622">
        <f t="shared" si="0"/>
        <v>0</v>
      </c>
      <c r="M50" s="622"/>
      <c r="N50" s="622"/>
      <c r="O50" s="782"/>
    </row>
    <row r="51" spans="1:15" ht="19.899999999999999" customHeight="1">
      <c r="A51" s="460" t="s">
        <v>276</v>
      </c>
      <c r="B51" s="620"/>
      <c r="C51" s="620"/>
      <c r="D51" s="620"/>
      <c r="E51" s="620"/>
      <c r="F51" s="588"/>
      <c r="G51" s="588"/>
      <c r="H51" s="588"/>
      <c r="I51" s="621"/>
      <c r="J51" s="622"/>
      <c r="K51" s="622"/>
      <c r="L51" s="622">
        <f t="shared" si="0"/>
        <v>0</v>
      </c>
      <c r="M51" s="622"/>
      <c r="N51" s="622"/>
      <c r="O51" s="782"/>
    </row>
    <row r="52" spans="1:15" ht="15.75">
      <c r="A52" s="460" t="s">
        <v>277</v>
      </c>
      <c r="B52" s="620"/>
      <c r="C52" s="620"/>
      <c r="D52" s="620"/>
      <c r="E52" s="620"/>
      <c r="F52" s="588"/>
      <c r="G52" s="588"/>
      <c r="H52" s="588"/>
      <c r="I52" s="621"/>
      <c r="J52" s="622"/>
      <c r="K52" s="622"/>
      <c r="L52" s="622">
        <f t="shared" si="0"/>
        <v>0</v>
      </c>
      <c r="M52" s="622"/>
      <c r="N52" s="622"/>
      <c r="O52" s="782"/>
    </row>
    <row r="53" spans="1:15" ht="15.75">
      <c r="A53" s="460" t="s">
        <v>278</v>
      </c>
      <c r="B53" s="620"/>
      <c r="C53" s="620"/>
      <c r="D53" s="620"/>
      <c r="E53" s="620"/>
      <c r="F53" s="588"/>
      <c r="G53" s="588"/>
      <c r="H53" s="588"/>
      <c r="I53" s="621"/>
      <c r="J53" s="622"/>
      <c r="K53" s="622"/>
      <c r="L53" s="622">
        <f t="shared" si="0"/>
        <v>0</v>
      </c>
      <c r="M53" s="622"/>
      <c r="N53" s="622"/>
      <c r="O53" s="782"/>
    </row>
    <row r="54" spans="1:15" ht="15.75">
      <c r="A54" s="460" t="s">
        <v>279</v>
      </c>
      <c r="B54" s="620"/>
      <c r="C54" s="620"/>
      <c r="D54" s="620"/>
      <c r="E54" s="620"/>
      <c r="F54" s="588"/>
      <c r="G54" s="588"/>
      <c r="H54" s="588"/>
      <c r="I54" s="621"/>
      <c r="J54" s="622"/>
      <c r="K54" s="622"/>
      <c r="L54" s="622">
        <f t="shared" si="0"/>
        <v>0</v>
      </c>
      <c r="M54" s="622"/>
      <c r="N54" s="622"/>
      <c r="O54" s="782"/>
    </row>
    <row r="55" spans="1:15" ht="31.5">
      <c r="A55" s="460" t="s">
        <v>280</v>
      </c>
      <c r="B55" s="620"/>
      <c r="C55" s="620"/>
      <c r="D55" s="620"/>
      <c r="E55" s="620"/>
      <c r="F55" s="588"/>
      <c r="G55" s="588"/>
      <c r="H55" s="588"/>
      <c r="I55" s="621"/>
      <c r="J55" s="622"/>
      <c r="K55" s="622"/>
      <c r="L55" s="622">
        <f t="shared" si="0"/>
        <v>0</v>
      </c>
      <c r="M55" s="622"/>
      <c r="N55" s="622"/>
      <c r="O55" s="782"/>
    </row>
    <row r="56" spans="1:15" ht="15.75">
      <c r="A56" s="460" t="s">
        <v>281</v>
      </c>
      <c r="B56" s="620"/>
      <c r="C56" s="620"/>
      <c r="D56" s="620"/>
      <c r="E56" s="620"/>
      <c r="F56" s="588"/>
      <c r="G56" s="588"/>
      <c r="H56" s="588"/>
      <c r="I56" s="621"/>
      <c r="J56" s="622"/>
      <c r="K56" s="622"/>
      <c r="L56" s="622">
        <f t="shared" si="0"/>
        <v>0</v>
      </c>
      <c r="M56" s="622"/>
      <c r="N56" s="622"/>
      <c r="O56" s="782"/>
    </row>
    <row r="57" spans="1:15" ht="15.75">
      <c r="A57" s="460" t="s">
        <v>282</v>
      </c>
      <c r="B57" s="620"/>
      <c r="C57" s="620"/>
      <c r="D57" s="620"/>
      <c r="E57" s="620"/>
      <c r="F57" s="588"/>
      <c r="G57" s="588"/>
      <c r="H57" s="588"/>
      <c r="I57" s="621"/>
      <c r="J57" s="622"/>
      <c r="K57" s="622"/>
      <c r="L57" s="622">
        <f t="shared" si="0"/>
        <v>0</v>
      </c>
      <c r="M57" s="622"/>
      <c r="N57" s="622"/>
      <c r="O57" s="782"/>
    </row>
    <row r="58" spans="1:15" ht="15.75">
      <c r="A58" s="460" t="s">
        <v>283</v>
      </c>
      <c r="B58" s="620"/>
      <c r="C58" s="620"/>
      <c r="D58" s="620"/>
      <c r="E58" s="620"/>
      <c r="F58" s="588"/>
      <c r="G58" s="588"/>
      <c r="H58" s="588"/>
      <c r="I58" s="621"/>
      <c r="J58" s="622"/>
      <c r="K58" s="622"/>
      <c r="L58" s="622">
        <f t="shared" si="0"/>
        <v>0</v>
      </c>
      <c r="M58" s="622"/>
      <c r="N58" s="622"/>
      <c r="O58" s="782"/>
    </row>
    <row r="59" spans="1:15" ht="15.75">
      <c r="A59" s="460" t="s">
        <v>284</v>
      </c>
      <c r="B59" s="620"/>
      <c r="C59" s="620"/>
      <c r="D59" s="620"/>
      <c r="E59" s="620"/>
      <c r="F59" s="588"/>
      <c r="G59" s="588"/>
      <c r="H59" s="588"/>
      <c r="I59" s="621"/>
      <c r="J59" s="622"/>
      <c r="K59" s="622"/>
      <c r="L59" s="622">
        <f t="shared" si="0"/>
        <v>0</v>
      </c>
      <c r="M59" s="622"/>
      <c r="N59" s="622"/>
      <c r="O59" s="782"/>
    </row>
    <row r="60" spans="1:15" ht="31.5">
      <c r="A60" s="460" t="s">
        <v>285</v>
      </c>
      <c r="B60" s="620"/>
      <c r="C60" s="620"/>
      <c r="D60" s="620"/>
      <c r="E60" s="620"/>
      <c r="F60" s="588"/>
      <c r="G60" s="588"/>
      <c r="H60" s="588"/>
      <c r="I60" s="621"/>
      <c r="J60" s="622"/>
      <c r="K60" s="622"/>
      <c r="L60" s="622">
        <f t="shared" si="0"/>
        <v>0</v>
      </c>
      <c r="M60" s="622"/>
      <c r="N60" s="622"/>
      <c r="O60" s="782"/>
    </row>
    <row r="61" spans="1:15" ht="15.75">
      <c r="A61" s="460" t="s">
        <v>286</v>
      </c>
      <c r="B61" s="624"/>
      <c r="C61" s="624"/>
      <c r="D61" s="620"/>
      <c r="E61" s="620"/>
      <c r="F61" s="620">
        <v>800</v>
      </c>
      <c r="G61" s="588">
        <v>100</v>
      </c>
      <c r="H61" s="588">
        <v>100</v>
      </c>
      <c r="I61" s="621"/>
      <c r="J61" s="622"/>
      <c r="K61" s="622"/>
      <c r="L61" s="622">
        <f t="shared" si="0"/>
        <v>0</v>
      </c>
      <c r="M61" s="622"/>
      <c r="N61" s="622"/>
      <c r="O61" s="782"/>
    </row>
    <row r="62" spans="1:15" ht="15.75">
      <c r="A62" s="460" t="s">
        <v>287</v>
      </c>
      <c r="B62" s="624"/>
      <c r="C62" s="624">
        <v>50</v>
      </c>
      <c r="D62" s="620"/>
      <c r="E62" s="620"/>
      <c r="F62" s="620">
        <v>2235</v>
      </c>
      <c r="G62" s="588">
        <v>888</v>
      </c>
      <c r="H62" s="588">
        <v>500</v>
      </c>
      <c r="I62" s="621">
        <v>500</v>
      </c>
      <c r="J62" s="622"/>
      <c r="K62" s="622"/>
      <c r="L62" s="622">
        <f t="shared" si="0"/>
        <v>0</v>
      </c>
      <c r="M62" s="622"/>
      <c r="N62" s="622"/>
      <c r="O62" s="783">
        <v>1715</v>
      </c>
    </row>
    <row r="63" spans="1:15" ht="19.899999999999999" customHeight="1">
      <c r="A63" s="460" t="s">
        <v>288</v>
      </c>
      <c r="B63" s="620"/>
      <c r="C63" s="620"/>
      <c r="D63" s="620"/>
      <c r="E63" s="620"/>
      <c r="F63" s="620"/>
      <c r="G63" s="588"/>
      <c r="H63" s="588"/>
      <c r="I63" s="621"/>
      <c r="J63" s="622"/>
      <c r="K63" s="622"/>
      <c r="L63" s="622">
        <f t="shared" si="0"/>
        <v>0</v>
      </c>
      <c r="M63" s="622"/>
      <c r="N63" s="622"/>
      <c r="O63" s="782"/>
    </row>
    <row r="64" spans="1:15" ht="15.75">
      <c r="A64" s="460" t="s">
        <v>289</v>
      </c>
      <c r="B64" s="620"/>
      <c r="C64" s="620"/>
      <c r="D64" s="620"/>
      <c r="E64" s="620"/>
      <c r="F64" s="620"/>
      <c r="G64" s="588"/>
      <c r="H64" s="588"/>
      <c r="I64" s="621"/>
      <c r="J64" s="622"/>
      <c r="K64" s="622"/>
      <c r="L64" s="622">
        <f t="shared" si="0"/>
        <v>0</v>
      </c>
      <c r="M64" s="622"/>
      <c r="N64" s="622"/>
      <c r="O64" s="782"/>
    </row>
    <row r="65" spans="1:15" ht="15.75">
      <c r="A65" s="460" t="s">
        <v>290</v>
      </c>
      <c r="B65" s="620"/>
      <c r="C65" s="620"/>
      <c r="D65" s="620"/>
      <c r="E65" s="620"/>
      <c r="F65" s="620"/>
      <c r="G65" s="588"/>
      <c r="H65" s="588"/>
      <c r="I65" s="621"/>
      <c r="J65" s="622"/>
      <c r="K65" s="622"/>
      <c r="L65" s="622">
        <f t="shared" si="0"/>
        <v>0</v>
      </c>
      <c r="M65" s="622"/>
      <c r="N65" s="622"/>
      <c r="O65" s="782"/>
    </row>
    <row r="66" spans="1:15" ht="31.5">
      <c r="A66" s="460" t="s">
        <v>291</v>
      </c>
      <c r="B66" s="620"/>
      <c r="C66" s="620"/>
      <c r="D66" s="620"/>
      <c r="E66" s="620"/>
      <c r="F66" s="620"/>
      <c r="G66" s="588"/>
      <c r="H66" s="588"/>
      <c r="I66" s="621"/>
      <c r="J66" s="622"/>
      <c r="K66" s="622"/>
      <c r="L66" s="622">
        <f t="shared" si="0"/>
        <v>0</v>
      </c>
      <c r="M66" s="622"/>
      <c r="N66" s="622"/>
      <c r="O66" s="782"/>
    </row>
    <row r="67" spans="1:15" ht="15.75">
      <c r="A67" s="460" t="s">
        <v>292</v>
      </c>
      <c r="B67" s="620"/>
      <c r="C67" s="620"/>
      <c r="D67" s="620"/>
      <c r="E67" s="620"/>
      <c r="F67" s="620"/>
      <c r="G67" s="588"/>
      <c r="H67" s="588"/>
      <c r="I67" s="621"/>
      <c r="J67" s="622"/>
      <c r="K67" s="622"/>
      <c r="L67" s="622">
        <f t="shared" si="0"/>
        <v>0</v>
      </c>
      <c r="M67" s="622"/>
      <c r="N67" s="622"/>
      <c r="O67" s="782"/>
    </row>
    <row r="68" spans="1:15" ht="15.75">
      <c r="A68" s="460" t="s">
        <v>293</v>
      </c>
      <c r="B68" s="620"/>
      <c r="C68" s="620"/>
      <c r="D68" s="620"/>
      <c r="E68" s="620"/>
      <c r="F68" s="620"/>
      <c r="G68" s="588"/>
      <c r="H68" s="588">
        <v>120</v>
      </c>
      <c r="I68" s="621"/>
      <c r="J68" s="622"/>
      <c r="K68" s="622"/>
      <c r="L68" s="622">
        <f t="shared" si="0"/>
        <v>0</v>
      </c>
      <c r="M68" s="622"/>
      <c r="N68" s="622"/>
      <c r="O68" s="783">
        <v>2352</v>
      </c>
    </row>
    <row r="69" spans="1:15" ht="21" customHeight="1">
      <c r="A69" s="460" t="s">
        <v>294</v>
      </c>
      <c r="B69" s="620"/>
      <c r="C69" s="620"/>
      <c r="D69" s="620"/>
      <c r="E69" s="620"/>
      <c r="F69" s="620"/>
      <c r="G69" s="588"/>
      <c r="H69" s="588"/>
      <c r="I69" s="621"/>
      <c r="J69" s="622"/>
      <c r="K69" s="622"/>
      <c r="L69" s="622">
        <f t="shared" si="0"/>
        <v>0</v>
      </c>
      <c r="M69" s="622"/>
      <c r="N69" s="622"/>
      <c r="O69" s="782"/>
    </row>
    <row r="70" spans="1:15" ht="15.75">
      <c r="A70" s="460" t="s">
        <v>295</v>
      </c>
      <c r="B70" s="620"/>
      <c r="C70" s="620"/>
      <c r="D70" s="620"/>
      <c r="E70" s="620"/>
      <c r="F70" s="620"/>
      <c r="G70" s="588"/>
      <c r="H70" s="588"/>
      <c r="I70" s="621">
        <v>400</v>
      </c>
      <c r="J70" s="622"/>
      <c r="K70" s="622"/>
      <c r="L70" s="622">
        <f t="shared" si="0"/>
        <v>0</v>
      </c>
      <c r="M70" s="622"/>
      <c r="N70" s="622"/>
      <c r="O70" s="783">
        <v>2100</v>
      </c>
    </row>
    <row r="71" spans="1:15" ht="15.75">
      <c r="A71" s="460" t="s">
        <v>297</v>
      </c>
      <c r="B71" s="620"/>
      <c r="C71" s="620"/>
      <c r="D71" s="620"/>
      <c r="E71" s="620"/>
      <c r="F71" s="620"/>
      <c r="G71" s="588"/>
      <c r="H71" s="588"/>
      <c r="I71" s="621">
        <v>2172</v>
      </c>
      <c r="J71" s="622"/>
      <c r="K71" s="622"/>
      <c r="L71" s="622">
        <f t="shared" si="0"/>
        <v>0</v>
      </c>
      <c r="M71" s="622"/>
      <c r="N71" s="622"/>
      <c r="O71" s="783"/>
    </row>
    <row r="72" spans="1:15" ht="31.5">
      <c r="A72" s="460" t="s">
        <v>298</v>
      </c>
      <c r="B72" s="620"/>
      <c r="C72" s="620">
        <v>1755</v>
      </c>
      <c r="D72" s="620"/>
      <c r="E72" s="620"/>
      <c r="F72" s="620">
        <v>4306</v>
      </c>
      <c r="G72" s="588">
        <v>400</v>
      </c>
      <c r="H72" s="588">
        <v>50</v>
      </c>
      <c r="I72" s="621"/>
      <c r="J72" s="622"/>
      <c r="K72" s="622"/>
      <c r="L72" s="622">
        <f t="shared" si="0"/>
        <v>0</v>
      </c>
      <c r="M72" s="622">
        <v>5500</v>
      </c>
      <c r="N72" s="622"/>
      <c r="O72" s="782">
        <v>500</v>
      </c>
    </row>
    <row r="73" spans="1:15" ht="32.25" thickBot="1">
      <c r="A73" s="473" t="s">
        <v>299</v>
      </c>
      <c r="B73" s="620"/>
      <c r="C73" s="620"/>
      <c r="D73" s="620"/>
      <c r="E73" s="620"/>
      <c r="F73" s="588"/>
      <c r="G73" s="588"/>
      <c r="H73" s="588"/>
      <c r="I73" s="621"/>
      <c r="J73" s="622"/>
      <c r="K73" s="622"/>
      <c r="L73" s="622">
        <f t="shared" si="0"/>
        <v>0</v>
      </c>
      <c r="M73" s="622">
        <v>2500</v>
      </c>
      <c r="N73" s="622"/>
      <c r="O73" s="782">
        <v>4105</v>
      </c>
    </row>
    <row r="74" spans="1:15" ht="35.450000000000003" customHeight="1" thickBot="1">
      <c r="A74" s="229" t="s">
        <v>50</v>
      </c>
      <c r="B74" s="625">
        <f>SUM(B11:B73)</f>
        <v>4094</v>
      </c>
      <c r="C74" s="626">
        <f t="shared" ref="C74:O74" si="1">SUM(C11:C73)</f>
        <v>1805</v>
      </c>
      <c r="D74" s="626">
        <f t="shared" si="1"/>
        <v>20</v>
      </c>
      <c r="E74" s="626">
        <f t="shared" si="1"/>
        <v>0</v>
      </c>
      <c r="F74" s="626">
        <f t="shared" si="1"/>
        <v>7341</v>
      </c>
      <c r="G74" s="627">
        <f t="shared" si="1"/>
        <v>1388</v>
      </c>
      <c r="H74" s="626">
        <f t="shared" si="1"/>
        <v>1120</v>
      </c>
      <c r="I74" s="628">
        <f t="shared" si="1"/>
        <v>5076</v>
      </c>
      <c r="J74" s="625">
        <f t="shared" si="1"/>
        <v>0</v>
      </c>
      <c r="K74" s="784">
        <f t="shared" si="1"/>
        <v>0</v>
      </c>
      <c r="L74" s="785">
        <f t="shared" si="1"/>
        <v>0</v>
      </c>
      <c r="M74" s="626">
        <f t="shared" si="1"/>
        <v>8000</v>
      </c>
      <c r="N74" s="626">
        <f t="shared" si="1"/>
        <v>0</v>
      </c>
      <c r="O74" s="629">
        <f t="shared" si="1"/>
        <v>24141</v>
      </c>
    </row>
  </sheetData>
  <mergeCells count="18">
    <mergeCell ref="N9:N10"/>
    <mergeCell ref="O9:O10"/>
    <mergeCell ref="F9:F10"/>
    <mergeCell ref="G9:G10"/>
    <mergeCell ref="H9:H10"/>
    <mergeCell ref="I9:I10"/>
    <mergeCell ref="J9:L9"/>
    <mergeCell ref="M9:M10"/>
    <mergeCell ref="B2:N2"/>
    <mergeCell ref="B3:N3"/>
    <mergeCell ref="A5:A10"/>
    <mergeCell ref="B5:C8"/>
    <mergeCell ref="D5:G8"/>
    <mergeCell ref="H5:O8"/>
    <mergeCell ref="B9:B10"/>
    <mergeCell ref="C9:C10"/>
    <mergeCell ref="D9:D10"/>
    <mergeCell ref="E9:E10"/>
  </mergeCells>
  <pageMargins left="0.51181102362204722" right="0" top="0.19685039370078741" bottom="0" header="0.31496062992125984" footer="0.31496062992125984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C78"/>
  <sheetViews>
    <sheetView zoomScale="75" zoomScaleNormal="75" zoomScaleSheetLayoutView="75" workbookViewId="0">
      <pane ySplit="6" topLeftCell="A7" activePane="bottomLeft" state="frozen"/>
      <selection activeCell="E74" sqref="E74"/>
      <selection pane="bottomLeft" activeCell="E74" sqref="E74"/>
    </sheetView>
  </sheetViews>
  <sheetFormatPr defaultColWidth="8.85546875" defaultRowHeight="15"/>
  <cols>
    <col min="1" max="1" width="48.140625" style="4" customWidth="1"/>
    <col min="2" max="2" width="10.7109375" style="472" customWidth="1"/>
    <col min="3" max="3" width="24.42578125" style="472" customWidth="1"/>
    <col min="4" max="4" width="21.5703125" style="472" customWidth="1"/>
    <col min="5" max="5" width="12.85546875" style="472" customWidth="1"/>
    <col min="6" max="7" width="15.7109375" style="472" customWidth="1"/>
    <col min="8" max="8" width="13.28515625" style="4" customWidth="1"/>
    <col min="9" max="9" width="15" style="4" customWidth="1"/>
    <col min="10" max="10" width="14.28515625" style="4" customWidth="1"/>
    <col min="11" max="11" width="18" style="4" customWidth="1"/>
    <col min="12" max="12" width="11.42578125" style="4" customWidth="1"/>
    <col min="13" max="14" width="8.85546875" style="4" customWidth="1"/>
    <col min="15" max="15" width="11.7109375" style="4" customWidth="1"/>
    <col min="16" max="228" width="8.85546875" style="4"/>
    <col min="229" max="229" width="34" style="4" customWidth="1"/>
    <col min="230" max="230" width="11.28515625" style="4" customWidth="1"/>
    <col min="231" max="231" width="11" style="4" customWidth="1"/>
    <col min="232" max="238" width="8.85546875" style="4"/>
    <col min="239" max="240" width="10.7109375" style="4" customWidth="1"/>
    <col min="241" max="241" width="8.85546875" style="4"/>
    <col min="242" max="242" width="11.5703125" style="4" customWidth="1"/>
    <col min="243" max="243" width="13.7109375" style="4" customWidth="1"/>
    <col min="244" max="247" width="9.28515625" style="4" customWidth="1"/>
    <col min="248" max="484" width="8.85546875" style="4"/>
    <col min="485" max="485" width="34" style="4" customWidth="1"/>
    <col min="486" max="486" width="11.28515625" style="4" customWidth="1"/>
    <col min="487" max="487" width="11" style="4" customWidth="1"/>
    <col min="488" max="494" width="8.85546875" style="4"/>
    <col min="495" max="496" width="10.7109375" style="4" customWidth="1"/>
    <col min="497" max="497" width="8.85546875" style="4"/>
    <col min="498" max="498" width="11.5703125" style="4" customWidth="1"/>
    <col min="499" max="499" width="13.7109375" style="4" customWidth="1"/>
    <col min="500" max="503" width="9.28515625" style="4" customWidth="1"/>
    <col min="504" max="740" width="8.85546875" style="4"/>
    <col min="741" max="741" width="34" style="4" customWidth="1"/>
    <col min="742" max="742" width="11.28515625" style="4" customWidth="1"/>
    <col min="743" max="743" width="11" style="4" customWidth="1"/>
    <col min="744" max="750" width="8.85546875" style="4"/>
    <col min="751" max="752" width="10.7109375" style="4" customWidth="1"/>
    <col min="753" max="753" width="8.85546875" style="4"/>
    <col min="754" max="754" width="11.5703125" style="4" customWidth="1"/>
    <col min="755" max="755" width="13.7109375" style="4" customWidth="1"/>
    <col min="756" max="759" width="9.28515625" style="4" customWidth="1"/>
    <col min="760" max="996" width="8.85546875" style="4"/>
    <col min="997" max="997" width="34" style="4" customWidth="1"/>
    <col min="998" max="998" width="11.28515625" style="4" customWidth="1"/>
    <col min="999" max="999" width="11" style="4" customWidth="1"/>
    <col min="1000" max="1006" width="8.85546875" style="4"/>
    <col min="1007" max="1008" width="10.7109375" style="4" customWidth="1"/>
    <col min="1009" max="1009" width="8.85546875" style="4"/>
    <col min="1010" max="1010" width="11.5703125" style="4" customWidth="1"/>
    <col min="1011" max="1011" width="13.7109375" style="4" customWidth="1"/>
    <col min="1012" max="1015" width="9.28515625" style="4" customWidth="1"/>
    <col min="1016" max="1252" width="8.85546875" style="4"/>
    <col min="1253" max="1253" width="34" style="4" customWidth="1"/>
    <col min="1254" max="1254" width="11.28515625" style="4" customWidth="1"/>
    <col min="1255" max="1255" width="11" style="4" customWidth="1"/>
    <col min="1256" max="1262" width="8.85546875" style="4"/>
    <col min="1263" max="1264" width="10.7109375" style="4" customWidth="1"/>
    <col min="1265" max="1265" width="8.85546875" style="4"/>
    <col min="1266" max="1266" width="11.5703125" style="4" customWidth="1"/>
    <col min="1267" max="1267" width="13.7109375" style="4" customWidth="1"/>
    <col min="1268" max="1271" width="9.28515625" style="4" customWidth="1"/>
    <col min="1272" max="1508" width="8.85546875" style="4"/>
    <col min="1509" max="1509" width="34" style="4" customWidth="1"/>
    <col min="1510" max="1510" width="11.28515625" style="4" customWidth="1"/>
    <col min="1511" max="1511" width="11" style="4" customWidth="1"/>
    <col min="1512" max="1518" width="8.85546875" style="4"/>
    <col min="1519" max="1520" width="10.7109375" style="4" customWidth="1"/>
    <col min="1521" max="1521" width="8.85546875" style="4"/>
    <col min="1522" max="1522" width="11.5703125" style="4" customWidth="1"/>
    <col min="1523" max="1523" width="13.7109375" style="4" customWidth="1"/>
    <col min="1524" max="1527" width="9.28515625" style="4" customWidth="1"/>
    <col min="1528" max="1764" width="8.85546875" style="4"/>
    <col min="1765" max="1765" width="34" style="4" customWidth="1"/>
    <col min="1766" max="1766" width="11.28515625" style="4" customWidth="1"/>
    <col min="1767" max="1767" width="11" style="4" customWidth="1"/>
    <col min="1768" max="1774" width="8.85546875" style="4"/>
    <col min="1775" max="1776" width="10.7109375" style="4" customWidth="1"/>
    <col min="1777" max="1777" width="8.85546875" style="4"/>
    <col min="1778" max="1778" width="11.5703125" style="4" customWidth="1"/>
    <col min="1779" max="1779" width="13.7109375" style="4" customWidth="1"/>
    <col min="1780" max="1783" width="9.28515625" style="4" customWidth="1"/>
    <col min="1784" max="2020" width="8.85546875" style="4"/>
    <col min="2021" max="2021" width="34" style="4" customWidth="1"/>
    <col min="2022" max="2022" width="11.28515625" style="4" customWidth="1"/>
    <col min="2023" max="2023" width="11" style="4" customWidth="1"/>
    <col min="2024" max="2030" width="8.85546875" style="4"/>
    <col min="2031" max="2032" width="10.7109375" style="4" customWidth="1"/>
    <col min="2033" max="2033" width="8.85546875" style="4"/>
    <col min="2034" max="2034" width="11.5703125" style="4" customWidth="1"/>
    <col min="2035" max="2035" width="13.7109375" style="4" customWidth="1"/>
    <col min="2036" max="2039" width="9.28515625" style="4" customWidth="1"/>
    <col min="2040" max="2276" width="8.85546875" style="4"/>
    <col min="2277" max="2277" width="34" style="4" customWidth="1"/>
    <col min="2278" max="2278" width="11.28515625" style="4" customWidth="1"/>
    <col min="2279" max="2279" width="11" style="4" customWidth="1"/>
    <col min="2280" max="2286" width="8.85546875" style="4"/>
    <col min="2287" max="2288" width="10.7109375" style="4" customWidth="1"/>
    <col min="2289" max="2289" width="8.85546875" style="4"/>
    <col min="2290" max="2290" width="11.5703125" style="4" customWidth="1"/>
    <col min="2291" max="2291" width="13.7109375" style="4" customWidth="1"/>
    <col min="2292" max="2295" width="9.28515625" style="4" customWidth="1"/>
    <col min="2296" max="2532" width="8.85546875" style="4"/>
    <col min="2533" max="2533" width="34" style="4" customWidth="1"/>
    <col min="2534" max="2534" width="11.28515625" style="4" customWidth="1"/>
    <col min="2535" max="2535" width="11" style="4" customWidth="1"/>
    <col min="2536" max="2542" width="8.85546875" style="4"/>
    <col min="2543" max="2544" width="10.7109375" style="4" customWidth="1"/>
    <col min="2545" max="2545" width="8.85546875" style="4"/>
    <col min="2546" max="2546" width="11.5703125" style="4" customWidth="1"/>
    <col min="2547" max="2547" width="13.7109375" style="4" customWidth="1"/>
    <col min="2548" max="2551" width="9.28515625" style="4" customWidth="1"/>
    <col min="2552" max="2788" width="8.85546875" style="4"/>
    <col min="2789" max="2789" width="34" style="4" customWidth="1"/>
    <col min="2790" max="2790" width="11.28515625" style="4" customWidth="1"/>
    <col min="2791" max="2791" width="11" style="4" customWidth="1"/>
    <col min="2792" max="2798" width="8.85546875" style="4"/>
    <col min="2799" max="2800" width="10.7109375" style="4" customWidth="1"/>
    <col min="2801" max="2801" width="8.85546875" style="4"/>
    <col min="2802" max="2802" width="11.5703125" style="4" customWidth="1"/>
    <col min="2803" max="2803" width="13.7109375" style="4" customWidth="1"/>
    <col min="2804" max="2807" width="9.28515625" style="4" customWidth="1"/>
    <col min="2808" max="3044" width="8.85546875" style="4"/>
    <col min="3045" max="3045" width="34" style="4" customWidth="1"/>
    <col min="3046" max="3046" width="11.28515625" style="4" customWidth="1"/>
    <col min="3047" max="3047" width="11" style="4" customWidth="1"/>
    <col min="3048" max="3054" width="8.85546875" style="4"/>
    <col min="3055" max="3056" width="10.7109375" style="4" customWidth="1"/>
    <col min="3057" max="3057" width="8.85546875" style="4"/>
    <col min="3058" max="3058" width="11.5703125" style="4" customWidth="1"/>
    <col min="3059" max="3059" width="13.7109375" style="4" customWidth="1"/>
    <col min="3060" max="3063" width="9.28515625" style="4" customWidth="1"/>
    <col min="3064" max="3300" width="8.85546875" style="4"/>
    <col min="3301" max="3301" width="34" style="4" customWidth="1"/>
    <col min="3302" max="3302" width="11.28515625" style="4" customWidth="1"/>
    <col min="3303" max="3303" width="11" style="4" customWidth="1"/>
    <col min="3304" max="3310" width="8.85546875" style="4"/>
    <col min="3311" max="3312" width="10.7109375" style="4" customWidth="1"/>
    <col min="3313" max="3313" width="8.85546875" style="4"/>
    <col min="3314" max="3314" width="11.5703125" style="4" customWidth="1"/>
    <col min="3315" max="3315" width="13.7109375" style="4" customWidth="1"/>
    <col min="3316" max="3319" width="9.28515625" style="4" customWidth="1"/>
    <col min="3320" max="3556" width="8.85546875" style="4"/>
    <col min="3557" max="3557" width="34" style="4" customWidth="1"/>
    <col min="3558" max="3558" width="11.28515625" style="4" customWidth="1"/>
    <col min="3559" max="3559" width="11" style="4" customWidth="1"/>
    <col min="3560" max="3566" width="8.85546875" style="4"/>
    <col min="3567" max="3568" width="10.7109375" style="4" customWidth="1"/>
    <col min="3569" max="3569" width="8.85546875" style="4"/>
    <col min="3570" max="3570" width="11.5703125" style="4" customWidth="1"/>
    <col min="3571" max="3571" width="13.7109375" style="4" customWidth="1"/>
    <col min="3572" max="3575" width="9.28515625" style="4" customWidth="1"/>
    <col min="3576" max="3812" width="8.85546875" style="4"/>
    <col min="3813" max="3813" width="34" style="4" customWidth="1"/>
    <col min="3814" max="3814" width="11.28515625" style="4" customWidth="1"/>
    <col min="3815" max="3815" width="11" style="4" customWidth="1"/>
    <col min="3816" max="3822" width="8.85546875" style="4"/>
    <col min="3823" max="3824" width="10.7109375" style="4" customWidth="1"/>
    <col min="3825" max="3825" width="8.85546875" style="4"/>
    <col min="3826" max="3826" width="11.5703125" style="4" customWidth="1"/>
    <col min="3827" max="3827" width="13.7109375" style="4" customWidth="1"/>
    <col min="3828" max="3831" width="9.28515625" style="4" customWidth="1"/>
    <col min="3832" max="4068" width="8.85546875" style="4"/>
    <col min="4069" max="4069" width="34" style="4" customWidth="1"/>
    <col min="4070" max="4070" width="11.28515625" style="4" customWidth="1"/>
    <col min="4071" max="4071" width="11" style="4" customWidth="1"/>
    <col min="4072" max="4078" width="8.85546875" style="4"/>
    <col min="4079" max="4080" width="10.7109375" style="4" customWidth="1"/>
    <col min="4081" max="4081" width="8.85546875" style="4"/>
    <col min="4082" max="4082" width="11.5703125" style="4" customWidth="1"/>
    <col min="4083" max="4083" width="13.7109375" style="4" customWidth="1"/>
    <col min="4084" max="4087" width="9.28515625" style="4" customWidth="1"/>
    <col min="4088" max="4324" width="8.85546875" style="4"/>
    <col min="4325" max="4325" width="34" style="4" customWidth="1"/>
    <col min="4326" max="4326" width="11.28515625" style="4" customWidth="1"/>
    <col min="4327" max="4327" width="11" style="4" customWidth="1"/>
    <col min="4328" max="4334" width="8.85546875" style="4"/>
    <col min="4335" max="4336" width="10.7109375" style="4" customWidth="1"/>
    <col min="4337" max="4337" width="8.85546875" style="4"/>
    <col min="4338" max="4338" width="11.5703125" style="4" customWidth="1"/>
    <col min="4339" max="4339" width="13.7109375" style="4" customWidth="1"/>
    <col min="4340" max="4343" width="9.28515625" style="4" customWidth="1"/>
    <col min="4344" max="4580" width="8.85546875" style="4"/>
    <col min="4581" max="4581" width="34" style="4" customWidth="1"/>
    <col min="4582" max="4582" width="11.28515625" style="4" customWidth="1"/>
    <col min="4583" max="4583" width="11" style="4" customWidth="1"/>
    <col min="4584" max="4590" width="8.85546875" style="4"/>
    <col min="4591" max="4592" width="10.7109375" style="4" customWidth="1"/>
    <col min="4593" max="4593" width="8.85546875" style="4"/>
    <col min="4594" max="4594" width="11.5703125" style="4" customWidth="1"/>
    <col min="4595" max="4595" width="13.7109375" style="4" customWidth="1"/>
    <col min="4596" max="4599" width="9.28515625" style="4" customWidth="1"/>
    <col min="4600" max="4836" width="8.85546875" style="4"/>
    <col min="4837" max="4837" width="34" style="4" customWidth="1"/>
    <col min="4838" max="4838" width="11.28515625" style="4" customWidth="1"/>
    <col min="4839" max="4839" width="11" style="4" customWidth="1"/>
    <col min="4840" max="4846" width="8.85546875" style="4"/>
    <col min="4847" max="4848" width="10.7109375" style="4" customWidth="1"/>
    <col min="4849" max="4849" width="8.85546875" style="4"/>
    <col min="4850" max="4850" width="11.5703125" style="4" customWidth="1"/>
    <col min="4851" max="4851" width="13.7109375" style="4" customWidth="1"/>
    <col min="4852" max="4855" width="9.28515625" style="4" customWidth="1"/>
    <col min="4856" max="5092" width="8.85546875" style="4"/>
    <col min="5093" max="5093" width="34" style="4" customWidth="1"/>
    <col min="5094" max="5094" width="11.28515625" style="4" customWidth="1"/>
    <col min="5095" max="5095" width="11" style="4" customWidth="1"/>
    <col min="5096" max="5102" width="8.85546875" style="4"/>
    <col min="5103" max="5104" width="10.7109375" style="4" customWidth="1"/>
    <col min="5105" max="5105" width="8.85546875" style="4"/>
    <col min="5106" max="5106" width="11.5703125" style="4" customWidth="1"/>
    <col min="5107" max="5107" width="13.7109375" style="4" customWidth="1"/>
    <col min="5108" max="5111" width="9.28515625" style="4" customWidth="1"/>
    <col min="5112" max="5348" width="8.85546875" style="4"/>
    <col min="5349" max="5349" width="34" style="4" customWidth="1"/>
    <col min="5350" max="5350" width="11.28515625" style="4" customWidth="1"/>
    <col min="5351" max="5351" width="11" style="4" customWidth="1"/>
    <col min="5352" max="5358" width="8.85546875" style="4"/>
    <col min="5359" max="5360" width="10.7109375" style="4" customWidth="1"/>
    <col min="5361" max="5361" width="8.85546875" style="4"/>
    <col min="5362" max="5362" width="11.5703125" style="4" customWidth="1"/>
    <col min="5363" max="5363" width="13.7109375" style="4" customWidth="1"/>
    <col min="5364" max="5367" width="9.28515625" style="4" customWidth="1"/>
    <col min="5368" max="5604" width="8.85546875" style="4"/>
    <col min="5605" max="5605" width="34" style="4" customWidth="1"/>
    <col min="5606" max="5606" width="11.28515625" style="4" customWidth="1"/>
    <col min="5607" max="5607" width="11" style="4" customWidth="1"/>
    <col min="5608" max="5614" width="8.85546875" style="4"/>
    <col min="5615" max="5616" width="10.7109375" style="4" customWidth="1"/>
    <col min="5617" max="5617" width="8.85546875" style="4"/>
    <col min="5618" max="5618" width="11.5703125" style="4" customWidth="1"/>
    <col min="5619" max="5619" width="13.7109375" style="4" customWidth="1"/>
    <col min="5620" max="5623" width="9.28515625" style="4" customWidth="1"/>
    <col min="5624" max="5860" width="8.85546875" style="4"/>
    <col min="5861" max="5861" width="34" style="4" customWidth="1"/>
    <col min="5862" max="5862" width="11.28515625" style="4" customWidth="1"/>
    <col min="5863" max="5863" width="11" style="4" customWidth="1"/>
    <col min="5864" max="5870" width="8.85546875" style="4"/>
    <col min="5871" max="5872" width="10.7109375" style="4" customWidth="1"/>
    <col min="5873" max="5873" width="8.85546875" style="4"/>
    <col min="5874" max="5874" width="11.5703125" style="4" customWidth="1"/>
    <col min="5875" max="5875" width="13.7109375" style="4" customWidth="1"/>
    <col min="5876" max="5879" width="9.28515625" style="4" customWidth="1"/>
    <col min="5880" max="6116" width="8.85546875" style="4"/>
    <col min="6117" max="6117" width="34" style="4" customWidth="1"/>
    <col min="6118" max="6118" width="11.28515625" style="4" customWidth="1"/>
    <col min="6119" max="6119" width="11" style="4" customWidth="1"/>
    <col min="6120" max="6126" width="8.85546875" style="4"/>
    <col min="6127" max="6128" width="10.7109375" style="4" customWidth="1"/>
    <col min="6129" max="6129" width="8.85546875" style="4"/>
    <col min="6130" max="6130" width="11.5703125" style="4" customWidth="1"/>
    <col min="6131" max="6131" width="13.7109375" style="4" customWidth="1"/>
    <col min="6132" max="6135" width="9.28515625" style="4" customWidth="1"/>
    <col min="6136" max="6372" width="8.85546875" style="4"/>
    <col min="6373" max="6373" width="34" style="4" customWidth="1"/>
    <col min="6374" max="6374" width="11.28515625" style="4" customWidth="1"/>
    <col min="6375" max="6375" width="11" style="4" customWidth="1"/>
    <col min="6376" max="6382" width="8.85546875" style="4"/>
    <col min="6383" max="6384" width="10.7109375" style="4" customWidth="1"/>
    <col min="6385" max="6385" width="8.85546875" style="4"/>
    <col min="6386" max="6386" width="11.5703125" style="4" customWidth="1"/>
    <col min="6387" max="6387" width="13.7109375" style="4" customWidth="1"/>
    <col min="6388" max="6391" width="9.28515625" style="4" customWidth="1"/>
    <col min="6392" max="6628" width="8.85546875" style="4"/>
    <col min="6629" max="6629" width="34" style="4" customWidth="1"/>
    <col min="6630" max="6630" width="11.28515625" style="4" customWidth="1"/>
    <col min="6631" max="6631" width="11" style="4" customWidth="1"/>
    <col min="6632" max="6638" width="8.85546875" style="4"/>
    <col min="6639" max="6640" width="10.7109375" style="4" customWidth="1"/>
    <col min="6641" max="6641" width="8.85546875" style="4"/>
    <col min="6642" max="6642" width="11.5703125" style="4" customWidth="1"/>
    <col min="6643" max="6643" width="13.7109375" style="4" customWidth="1"/>
    <col min="6644" max="6647" width="9.28515625" style="4" customWidth="1"/>
    <col min="6648" max="6884" width="8.85546875" style="4"/>
    <col min="6885" max="6885" width="34" style="4" customWidth="1"/>
    <col min="6886" max="6886" width="11.28515625" style="4" customWidth="1"/>
    <col min="6887" max="6887" width="11" style="4" customWidth="1"/>
    <col min="6888" max="6894" width="8.85546875" style="4"/>
    <col min="6895" max="6896" width="10.7109375" style="4" customWidth="1"/>
    <col min="6897" max="6897" width="8.85546875" style="4"/>
    <col min="6898" max="6898" width="11.5703125" style="4" customWidth="1"/>
    <col min="6899" max="6899" width="13.7109375" style="4" customWidth="1"/>
    <col min="6900" max="6903" width="9.28515625" style="4" customWidth="1"/>
    <col min="6904" max="7140" width="8.85546875" style="4"/>
    <col min="7141" max="7141" width="34" style="4" customWidth="1"/>
    <col min="7142" max="7142" width="11.28515625" style="4" customWidth="1"/>
    <col min="7143" max="7143" width="11" style="4" customWidth="1"/>
    <col min="7144" max="7150" width="8.85546875" style="4"/>
    <col min="7151" max="7152" width="10.7109375" style="4" customWidth="1"/>
    <col min="7153" max="7153" width="8.85546875" style="4"/>
    <col min="7154" max="7154" width="11.5703125" style="4" customWidth="1"/>
    <col min="7155" max="7155" width="13.7109375" style="4" customWidth="1"/>
    <col min="7156" max="7159" width="9.28515625" style="4" customWidth="1"/>
    <col min="7160" max="7396" width="8.85546875" style="4"/>
    <col min="7397" max="7397" width="34" style="4" customWidth="1"/>
    <col min="7398" max="7398" width="11.28515625" style="4" customWidth="1"/>
    <col min="7399" max="7399" width="11" style="4" customWidth="1"/>
    <col min="7400" max="7406" width="8.85546875" style="4"/>
    <col min="7407" max="7408" width="10.7109375" style="4" customWidth="1"/>
    <col min="7409" max="7409" width="8.85546875" style="4"/>
    <col min="7410" max="7410" width="11.5703125" style="4" customWidth="1"/>
    <col min="7411" max="7411" width="13.7109375" style="4" customWidth="1"/>
    <col min="7412" max="7415" width="9.28515625" style="4" customWidth="1"/>
    <col min="7416" max="7652" width="8.85546875" style="4"/>
    <col min="7653" max="7653" width="34" style="4" customWidth="1"/>
    <col min="7654" max="7654" width="11.28515625" style="4" customWidth="1"/>
    <col min="7655" max="7655" width="11" style="4" customWidth="1"/>
    <col min="7656" max="7662" width="8.85546875" style="4"/>
    <col min="7663" max="7664" width="10.7109375" style="4" customWidth="1"/>
    <col min="7665" max="7665" width="8.85546875" style="4"/>
    <col min="7666" max="7666" width="11.5703125" style="4" customWidth="1"/>
    <col min="7667" max="7667" width="13.7109375" style="4" customWidth="1"/>
    <col min="7668" max="7671" width="9.28515625" style="4" customWidth="1"/>
    <col min="7672" max="7908" width="8.85546875" style="4"/>
    <col min="7909" max="7909" width="34" style="4" customWidth="1"/>
    <col min="7910" max="7910" width="11.28515625" style="4" customWidth="1"/>
    <col min="7911" max="7911" width="11" style="4" customWidth="1"/>
    <col min="7912" max="7918" width="8.85546875" style="4"/>
    <col min="7919" max="7920" width="10.7109375" style="4" customWidth="1"/>
    <col min="7921" max="7921" width="8.85546875" style="4"/>
    <col min="7922" max="7922" width="11.5703125" style="4" customWidth="1"/>
    <col min="7923" max="7923" width="13.7109375" style="4" customWidth="1"/>
    <col min="7924" max="7927" width="9.28515625" style="4" customWidth="1"/>
    <col min="7928" max="8164" width="8.85546875" style="4"/>
    <col min="8165" max="8165" width="34" style="4" customWidth="1"/>
    <col min="8166" max="8166" width="11.28515625" style="4" customWidth="1"/>
    <col min="8167" max="8167" width="11" style="4" customWidth="1"/>
    <col min="8168" max="8174" width="8.85546875" style="4"/>
    <col min="8175" max="8176" width="10.7109375" style="4" customWidth="1"/>
    <col min="8177" max="8177" width="8.85546875" style="4"/>
    <col min="8178" max="8178" width="11.5703125" style="4" customWidth="1"/>
    <col min="8179" max="8179" width="13.7109375" style="4" customWidth="1"/>
    <col min="8180" max="8183" width="9.28515625" style="4" customWidth="1"/>
    <col min="8184" max="8420" width="8.85546875" style="4"/>
    <col min="8421" max="8421" width="34" style="4" customWidth="1"/>
    <col min="8422" max="8422" width="11.28515625" style="4" customWidth="1"/>
    <col min="8423" max="8423" width="11" style="4" customWidth="1"/>
    <col min="8424" max="8430" width="8.85546875" style="4"/>
    <col min="8431" max="8432" width="10.7109375" style="4" customWidth="1"/>
    <col min="8433" max="8433" width="8.85546875" style="4"/>
    <col min="8434" max="8434" width="11.5703125" style="4" customWidth="1"/>
    <col min="8435" max="8435" width="13.7109375" style="4" customWidth="1"/>
    <col min="8436" max="8439" width="9.28515625" style="4" customWidth="1"/>
    <col min="8440" max="8676" width="8.85546875" style="4"/>
    <col min="8677" max="8677" width="34" style="4" customWidth="1"/>
    <col min="8678" max="8678" width="11.28515625" style="4" customWidth="1"/>
    <col min="8679" max="8679" width="11" style="4" customWidth="1"/>
    <col min="8680" max="8686" width="8.85546875" style="4"/>
    <col min="8687" max="8688" width="10.7109375" style="4" customWidth="1"/>
    <col min="8689" max="8689" width="8.85546875" style="4"/>
    <col min="8690" max="8690" width="11.5703125" style="4" customWidth="1"/>
    <col min="8691" max="8691" width="13.7109375" style="4" customWidth="1"/>
    <col min="8692" max="8695" width="9.28515625" style="4" customWidth="1"/>
    <col min="8696" max="8932" width="8.85546875" style="4"/>
    <col min="8933" max="8933" width="34" style="4" customWidth="1"/>
    <col min="8934" max="8934" width="11.28515625" style="4" customWidth="1"/>
    <col min="8935" max="8935" width="11" style="4" customWidth="1"/>
    <col min="8936" max="8942" width="8.85546875" style="4"/>
    <col min="8943" max="8944" width="10.7109375" style="4" customWidth="1"/>
    <col min="8945" max="8945" width="8.85546875" style="4"/>
    <col min="8946" max="8946" width="11.5703125" style="4" customWidth="1"/>
    <col min="8947" max="8947" width="13.7109375" style="4" customWidth="1"/>
    <col min="8948" max="8951" width="9.28515625" style="4" customWidth="1"/>
    <col min="8952" max="9188" width="8.85546875" style="4"/>
    <col min="9189" max="9189" width="34" style="4" customWidth="1"/>
    <col min="9190" max="9190" width="11.28515625" style="4" customWidth="1"/>
    <col min="9191" max="9191" width="11" style="4" customWidth="1"/>
    <col min="9192" max="9198" width="8.85546875" style="4"/>
    <col min="9199" max="9200" width="10.7109375" style="4" customWidth="1"/>
    <col min="9201" max="9201" width="8.85546875" style="4"/>
    <col min="9202" max="9202" width="11.5703125" style="4" customWidth="1"/>
    <col min="9203" max="9203" width="13.7109375" style="4" customWidth="1"/>
    <col min="9204" max="9207" width="9.28515625" style="4" customWidth="1"/>
    <col min="9208" max="9444" width="8.85546875" style="4"/>
    <col min="9445" max="9445" width="34" style="4" customWidth="1"/>
    <col min="9446" max="9446" width="11.28515625" style="4" customWidth="1"/>
    <col min="9447" max="9447" width="11" style="4" customWidth="1"/>
    <col min="9448" max="9454" width="8.85546875" style="4"/>
    <col min="9455" max="9456" width="10.7109375" style="4" customWidth="1"/>
    <col min="9457" max="9457" width="8.85546875" style="4"/>
    <col min="9458" max="9458" width="11.5703125" style="4" customWidth="1"/>
    <col min="9459" max="9459" width="13.7109375" style="4" customWidth="1"/>
    <col min="9460" max="9463" width="9.28515625" style="4" customWidth="1"/>
    <col min="9464" max="9700" width="8.85546875" style="4"/>
    <col min="9701" max="9701" width="34" style="4" customWidth="1"/>
    <col min="9702" max="9702" width="11.28515625" style="4" customWidth="1"/>
    <col min="9703" max="9703" width="11" style="4" customWidth="1"/>
    <col min="9704" max="9710" width="8.85546875" style="4"/>
    <col min="9711" max="9712" width="10.7109375" style="4" customWidth="1"/>
    <col min="9713" max="9713" width="8.85546875" style="4"/>
    <col min="9714" max="9714" width="11.5703125" style="4" customWidth="1"/>
    <col min="9715" max="9715" width="13.7109375" style="4" customWidth="1"/>
    <col min="9716" max="9719" width="9.28515625" style="4" customWidth="1"/>
    <col min="9720" max="9956" width="8.85546875" style="4"/>
    <col min="9957" max="9957" width="34" style="4" customWidth="1"/>
    <col min="9958" max="9958" width="11.28515625" style="4" customWidth="1"/>
    <col min="9959" max="9959" width="11" style="4" customWidth="1"/>
    <col min="9960" max="9966" width="8.85546875" style="4"/>
    <col min="9967" max="9968" width="10.7109375" style="4" customWidth="1"/>
    <col min="9969" max="9969" width="8.85546875" style="4"/>
    <col min="9970" max="9970" width="11.5703125" style="4" customWidth="1"/>
    <col min="9971" max="9971" width="13.7109375" style="4" customWidth="1"/>
    <col min="9972" max="9975" width="9.28515625" style="4" customWidth="1"/>
    <col min="9976" max="10212" width="8.85546875" style="4"/>
    <col min="10213" max="10213" width="34" style="4" customWidth="1"/>
    <col min="10214" max="10214" width="11.28515625" style="4" customWidth="1"/>
    <col min="10215" max="10215" width="11" style="4" customWidth="1"/>
    <col min="10216" max="10222" width="8.85546875" style="4"/>
    <col min="10223" max="10224" width="10.7109375" style="4" customWidth="1"/>
    <col min="10225" max="10225" width="8.85546875" style="4"/>
    <col min="10226" max="10226" width="11.5703125" style="4" customWidth="1"/>
    <col min="10227" max="10227" width="13.7109375" style="4" customWidth="1"/>
    <col min="10228" max="10231" width="9.28515625" style="4" customWidth="1"/>
    <col min="10232" max="10468" width="8.85546875" style="4"/>
    <col min="10469" max="10469" width="34" style="4" customWidth="1"/>
    <col min="10470" max="10470" width="11.28515625" style="4" customWidth="1"/>
    <col min="10471" max="10471" width="11" style="4" customWidth="1"/>
    <col min="10472" max="10478" width="8.85546875" style="4"/>
    <col min="10479" max="10480" width="10.7109375" style="4" customWidth="1"/>
    <col min="10481" max="10481" width="8.85546875" style="4"/>
    <col min="10482" max="10482" width="11.5703125" style="4" customWidth="1"/>
    <col min="10483" max="10483" width="13.7109375" style="4" customWidth="1"/>
    <col min="10484" max="10487" width="9.28515625" style="4" customWidth="1"/>
    <col min="10488" max="10724" width="8.85546875" style="4"/>
    <col min="10725" max="10725" width="34" style="4" customWidth="1"/>
    <col min="10726" max="10726" width="11.28515625" style="4" customWidth="1"/>
    <col min="10727" max="10727" width="11" style="4" customWidth="1"/>
    <col min="10728" max="10734" width="8.85546875" style="4"/>
    <col min="10735" max="10736" width="10.7109375" style="4" customWidth="1"/>
    <col min="10737" max="10737" width="8.85546875" style="4"/>
    <col min="10738" max="10738" width="11.5703125" style="4" customWidth="1"/>
    <col min="10739" max="10739" width="13.7109375" style="4" customWidth="1"/>
    <col min="10740" max="10743" width="9.28515625" style="4" customWidth="1"/>
    <col min="10744" max="10980" width="8.85546875" style="4"/>
    <col min="10981" max="10981" width="34" style="4" customWidth="1"/>
    <col min="10982" max="10982" width="11.28515625" style="4" customWidth="1"/>
    <col min="10983" max="10983" width="11" style="4" customWidth="1"/>
    <col min="10984" max="10990" width="8.85546875" style="4"/>
    <col min="10991" max="10992" width="10.7109375" style="4" customWidth="1"/>
    <col min="10993" max="10993" width="8.85546875" style="4"/>
    <col min="10994" max="10994" width="11.5703125" style="4" customWidth="1"/>
    <col min="10995" max="10995" width="13.7109375" style="4" customWidth="1"/>
    <col min="10996" max="10999" width="9.28515625" style="4" customWidth="1"/>
    <col min="11000" max="11236" width="8.85546875" style="4"/>
    <col min="11237" max="11237" width="34" style="4" customWidth="1"/>
    <col min="11238" max="11238" width="11.28515625" style="4" customWidth="1"/>
    <col min="11239" max="11239" width="11" style="4" customWidth="1"/>
    <col min="11240" max="11246" width="8.85546875" style="4"/>
    <col min="11247" max="11248" width="10.7109375" style="4" customWidth="1"/>
    <col min="11249" max="11249" width="8.85546875" style="4"/>
    <col min="11250" max="11250" width="11.5703125" style="4" customWidth="1"/>
    <col min="11251" max="11251" width="13.7109375" style="4" customWidth="1"/>
    <col min="11252" max="11255" width="9.28515625" style="4" customWidth="1"/>
    <col min="11256" max="11492" width="8.85546875" style="4"/>
    <col min="11493" max="11493" width="34" style="4" customWidth="1"/>
    <col min="11494" max="11494" width="11.28515625" style="4" customWidth="1"/>
    <col min="11495" max="11495" width="11" style="4" customWidth="1"/>
    <col min="11496" max="11502" width="8.85546875" style="4"/>
    <col min="11503" max="11504" width="10.7109375" style="4" customWidth="1"/>
    <col min="11505" max="11505" width="8.85546875" style="4"/>
    <col min="11506" max="11506" width="11.5703125" style="4" customWidth="1"/>
    <col min="11507" max="11507" width="13.7109375" style="4" customWidth="1"/>
    <col min="11508" max="11511" width="9.28515625" style="4" customWidth="1"/>
    <col min="11512" max="11748" width="8.85546875" style="4"/>
    <col min="11749" max="11749" width="34" style="4" customWidth="1"/>
    <col min="11750" max="11750" width="11.28515625" style="4" customWidth="1"/>
    <col min="11751" max="11751" width="11" style="4" customWidth="1"/>
    <col min="11752" max="11758" width="8.85546875" style="4"/>
    <col min="11759" max="11760" width="10.7109375" style="4" customWidth="1"/>
    <col min="11761" max="11761" width="8.85546875" style="4"/>
    <col min="11762" max="11762" width="11.5703125" style="4" customWidth="1"/>
    <col min="11763" max="11763" width="13.7109375" style="4" customWidth="1"/>
    <col min="11764" max="11767" width="9.28515625" style="4" customWidth="1"/>
    <col min="11768" max="12004" width="8.85546875" style="4"/>
    <col min="12005" max="12005" width="34" style="4" customWidth="1"/>
    <col min="12006" max="12006" width="11.28515625" style="4" customWidth="1"/>
    <col min="12007" max="12007" width="11" style="4" customWidth="1"/>
    <col min="12008" max="12014" width="8.85546875" style="4"/>
    <col min="12015" max="12016" width="10.7109375" style="4" customWidth="1"/>
    <col min="12017" max="12017" width="8.85546875" style="4"/>
    <col min="12018" max="12018" width="11.5703125" style="4" customWidth="1"/>
    <col min="12019" max="12019" width="13.7109375" style="4" customWidth="1"/>
    <col min="12020" max="12023" width="9.28515625" style="4" customWidth="1"/>
    <col min="12024" max="12260" width="8.85546875" style="4"/>
    <col min="12261" max="12261" width="34" style="4" customWidth="1"/>
    <col min="12262" max="12262" width="11.28515625" style="4" customWidth="1"/>
    <col min="12263" max="12263" width="11" style="4" customWidth="1"/>
    <col min="12264" max="12270" width="8.85546875" style="4"/>
    <col min="12271" max="12272" width="10.7109375" style="4" customWidth="1"/>
    <col min="12273" max="12273" width="8.85546875" style="4"/>
    <col min="12274" max="12274" width="11.5703125" style="4" customWidth="1"/>
    <col min="12275" max="12275" width="13.7109375" style="4" customWidth="1"/>
    <col min="12276" max="12279" width="9.28515625" style="4" customWidth="1"/>
    <col min="12280" max="12516" width="8.85546875" style="4"/>
    <col min="12517" max="12517" width="34" style="4" customWidth="1"/>
    <col min="12518" max="12518" width="11.28515625" style="4" customWidth="1"/>
    <col min="12519" max="12519" width="11" style="4" customWidth="1"/>
    <col min="12520" max="12526" width="8.85546875" style="4"/>
    <col min="12527" max="12528" width="10.7109375" style="4" customWidth="1"/>
    <col min="12529" max="12529" width="8.85546875" style="4"/>
    <col min="12530" max="12530" width="11.5703125" style="4" customWidth="1"/>
    <col min="12531" max="12531" width="13.7109375" style="4" customWidth="1"/>
    <col min="12532" max="12535" width="9.28515625" style="4" customWidth="1"/>
    <col min="12536" max="12772" width="8.85546875" style="4"/>
    <col min="12773" max="12773" width="34" style="4" customWidth="1"/>
    <col min="12774" max="12774" width="11.28515625" style="4" customWidth="1"/>
    <col min="12775" max="12775" width="11" style="4" customWidth="1"/>
    <col min="12776" max="12782" width="8.85546875" style="4"/>
    <col min="12783" max="12784" width="10.7109375" style="4" customWidth="1"/>
    <col min="12785" max="12785" width="8.85546875" style="4"/>
    <col min="12786" max="12786" width="11.5703125" style="4" customWidth="1"/>
    <col min="12787" max="12787" width="13.7109375" style="4" customWidth="1"/>
    <col min="12788" max="12791" width="9.28515625" style="4" customWidth="1"/>
    <col min="12792" max="13028" width="8.85546875" style="4"/>
    <col min="13029" max="13029" width="34" style="4" customWidth="1"/>
    <col min="13030" max="13030" width="11.28515625" style="4" customWidth="1"/>
    <col min="13031" max="13031" width="11" style="4" customWidth="1"/>
    <col min="13032" max="13038" width="8.85546875" style="4"/>
    <col min="13039" max="13040" width="10.7109375" style="4" customWidth="1"/>
    <col min="13041" max="13041" width="8.85546875" style="4"/>
    <col min="13042" max="13042" width="11.5703125" style="4" customWidth="1"/>
    <col min="13043" max="13043" width="13.7109375" style="4" customWidth="1"/>
    <col min="13044" max="13047" width="9.28515625" style="4" customWidth="1"/>
    <col min="13048" max="13284" width="8.85546875" style="4"/>
    <col min="13285" max="13285" width="34" style="4" customWidth="1"/>
    <col min="13286" max="13286" width="11.28515625" style="4" customWidth="1"/>
    <col min="13287" max="13287" width="11" style="4" customWidth="1"/>
    <col min="13288" max="13294" width="8.85546875" style="4"/>
    <col min="13295" max="13296" width="10.7109375" style="4" customWidth="1"/>
    <col min="13297" max="13297" width="8.85546875" style="4"/>
    <col min="13298" max="13298" width="11.5703125" style="4" customWidth="1"/>
    <col min="13299" max="13299" width="13.7109375" style="4" customWidth="1"/>
    <col min="13300" max="13303" width="9.28515625" style="4" customWidth="1"/>
    <col min="13304" max="13540" width="8.85546875" style="4"/>
    <col min="13541" max="13541" width="34" style="4" customWidth="1"/>
    <col min="13542" max="13542" width="11.28515625" style="4" customWidth="1"/>
    <col min="13543" max="13543" width="11" style="4" customWidth="1"/>
    <col min="13544" max="13550" width="8.85546875" style="4"/>
    <col min="13551" max="13552" width="10.7109375" style="4" customWidth="1"/>
    <col min="13553" max="13553" width="8.85546875" style="4"/>
    <col min="13554" max="13554" width="11.5703125" style="4" customWidth="1"/>
    <col min="13555" max="13555" width="13.7109375" style="4" customWidth="1"/>
    <col min="13556" max="13559" width="9.28515625" style="4" customWidth="1"/>
    <col min="13560" max="13796" width="8.85546875" style="4"/>
    <col min="13797" max="13797" width="34" style="4" customWidth="1"/>
    <col min="13798" max="13798" width="11.28515625" style="4" customWidth="1"/>
    <col min="13799" max="13799" width="11" style="4" customWidth="1"/>
    <col min="13800" max="13806" width="8.85546875" style="4"/>
    <col min="13807" max="13808" width="10.7109375" style="4" customWidth="1"/>
    <col min="13809" max="13809" width="8.85546875" style="4"/>
    <col min="13810" max="13810" width="11.5703125" style="4" customWidth="1"/>
    <col min="13811" max="13811" width="13.7109375" style="4" customWidth="1"/>
    <col min="13812" max="13815" width="9.28515625" style="4" customWidth="1"/>
    <col min="13816" max="14052" width="8.85546875" style="4"/>
    <col min="14053" max="14053" width="34" style="4" customWidth="1"/>
    <col min="14054" max="14054" width="11.28515625" style="4" customWidth="1"/>
    <col min="14055" max="14055" width="11" style="4" customWidth="1"/>
    <col min="14056" max="14062" width="8.85546875" style="4"/>
    <col min="14063" max="14064" width="10.7109375" style="4" customWidth="1"/>
    <col min="14065" max="14065" width="8.85546875" style="4"/>
    <col min="14066" max="14066" width="11.5703125" style="4" customWidth="1"/>
    <col min="14067" max="14067" width="13.7109375" style="4" customWidth="1"/>
    <col min="14068" max="14071" width="9.28515625" style="4" customWidth="1"/>
    <col min="14072" max="14308" width="8.85546875" style="4"/>
    <col min="14309" max="14309" width="34" style="4" customWidth="1"/>
    <col min="14310" max="14310" width="11.28515625" style="4" customWidth="1"/>
    <col min="14311" max="14311" width="11" style="4" customWidth="1"/>
    <col min="14312" max="14318" width="8.85546875" style="4"/>
    <col min="14319" max="14320" width="10.7109375" style="4" customWidth="1"/>
    <col min="14321" max="14321" width="8.85546875" style="4"/>
    <col min="14322" max="14322" width="11.5703125" style="4" customWidth="1"/>
    <col min="14323" max="14323" width="13.7109375" style="4" customWidth="1"/>
    <col min="14324" max="14327" width="9.28515625" style="4" customWidth="1"/>
    <col min="14328" max="14564" width="8.85546875" style="4"/>
    <col min="14565" max="14565" width="34" style="4" customWidth="1"/>
    <col min="14566" max="14566" width="11.28515625" style="4" customWidth="1"/>
    <col min="14567" max="14567" width="11" style="4" customWidth="1"/>
    <col min="14568" max="14574" width="8.85546875" style="4"/>
    <col min="14575" max="14576" width="10.7109375" style="4" customWidth="1"/>
    <col min="14577" max="14577" width="8.85546875" style="4"/>
    <col min="14578" max="14578" width="11.5703125" style="4" customWidth="1"/>
    <col min="14579" max="14579" width="13.7109375" style="4" customWidth="1"/>
    <col min="14580" max="14583" width="9.28515625" style="4" customWidth="1"/>
    <col min="14584" max="14820" width="8.85546875" style="4"/>
    <col min="14821" max="14821" width="34" style="4" customWidth="1"/>
    <col min="14822" max="14822" width="11.28515625" style="4" customWidth="1"/>
    <col min="14823" max="14823" width="11" style="4" customWidth="1"/>
    <col min="14824" max="14830" width="8.85546875" style="4"/>
    <col min="14831" max="14832" width="10.7109375" style="4" customWidth="1"/>
    <col min="14833" max="14833" width="8.85546875" style="4"/>
    <col min="14834" max="14834" width="11.5703125" style="4" customWidth="1"/>
    <col min="14835" max="14835" width="13.7109375" style="4" customWidth="1"/>
    <col min="14836" max="14839" width="9.28515625" style="4" customWidth="1"/>
    <col min="14840" max="15076" width="8.85546875" style="4"/>
    <col min="15077" max="15077" width="34" style="4" customWidth="1"/>
    <col min="15078" max="15078" width="11.28515625" style="4" customWidth="1"/>
    <col min="15079" max="15079" width="11" style="4" customWidth="1"/>
    <col min="15080" max="15086" width="8.85546875" style="4"/>
    <col min="15087" max="15088" width="10.7109375" style="4" customWidth="1"/>
    <col min="15089" max="15089" width="8.85546875" style="4"/>
    <col min="15090" max="15090" width="11.5703125" style="4" customWidth="1"/>
    <col min="15091" max="15091" width="13.7109375" style="4" customWidth="1"/>
    <col min="15092" max="15095" width="9.28515625" style="4" customWidth="1"/>
    <col min="15096" max="15332" width="8.85546875" style="4"/>
    <col min="15333" max="15333" width="34" style="4" customWidth="1"/>
    <col min="15334" max="15334" width="11.28515625" style="4" customWidth="1"/>
    <col min="15335" max="15335" width="11" style="4" customWidth="1"/>
    <col min="15336" max="15342" width="8.85546875" style="4"/>
    <col min="15343" max="15344" width="10.7109375" style="4" customWidth="1"/>
    <col min="15345" max="15345" width="8.85546875" style="4"/>
    <col min="15346" max="15346" width="11.5703125" style="4" customWidth="1"/>
    <col min="15347" max="15347" width="13.7109375" style="4" customWidth="1"/>
    <col min="15348" max="15351" width="9.28515625" style="4" customWidth="1"/>
    <col min="15352" max="15588" width="8.85546875" style="4"/>
    <col min="15589" max="15589" width="34" style="4" customWidth="1"/>
    <col min="15590" max="15590" width="11.28515625" style="4" customWidth="1"/>
    <col min="15591" max="15591" width="11" style="4" customWidth="1"/>
    <col min="15592" max="15598" width="8.85546875" style="4"/>
    <col min="15599" max="15600" width="10.7109375" style="4" customWidth="1"/>
    <col min="15601" max="15601" width="8.85546875" style="4"/>
    <col min="15602" max="15602" width="11.5703125" style="4" customWidth="1"/>
    <col min="15603" max="15603" width="13.7109375" style="4" customWidth="1"/>
    <col min="15604" max="15607" width="9.28515625" style="4" customWidth="1"/>
    <col min="15608" max="15844" width="8.85546875" style="4"/>
    <col min="15845" max="15845" width="34" style="4" customWidth="1"/>
    <col min="15846" max="15846" width="11.28515625" style="4" customWidth="1"/>
    <col min="15847" max="15847" width="11" style="4" customWidth="1"/>
    <col min="15848" max="15854" width="8.85546875" style="4"/>
    <col min="15855" max="15856" width="10.7109375" style="4" customWidth="1"/>
    <col min="15857" max="15857" width="8.85546875" style="4"/>
    <col min="15858" max="15858" width="11.5703125" style="4" customWidth="1"/>
    <col min="15859" max="15859" width="13.7109375" style="4" customWidth="1"/>
    <col min="15860" max="15863" width="9.28515625" style="4" customWidth="1"/>
    <col min="15864" max="16100" width="8.85546875" style="4"/>
    <col min="16101" max="16101" width="34" style="4" customWidth="1"/>
    <col min="16102" max="16102" width="11.28515625" style="4" customWidth="1"/>
    <col min="16103" max="16103" width="11" style="4" customWidth="1"/>
    <col min="16104" max="16110" width="8.85546875" style="4"/>
    <col min="16111" max="16112" width="10.7109375" style="4" customWidth="1"/>
    <col min="16113" max="16113" width="8.85546875" style="4"/>
    <col min="16114" max="16114" width="11.5703125" style="4" customWidth="1"/>
    <col min="16115" max="16115" width="13.7109375" style="4" customWidth="1"/>
    <col min="16116" max="16119" width="9.28515625" style="4" customWidth="1"/>
    <col min="16120" max="16360" width="8.85546875" style="4"/>
    <col min="16361" max="16369" width="8.85546875" style="4" customWidth="1"/>
    <col min="16370" max="16384" width="8.85546875" style="4"/>
  </cols>
  <sheetData>
    <row r="1" spans="1:15" ht="18.75" customHeight="1">
      <c r="A1" s="423"/>
      <c r="B1" s="424" t="s">
        <v>300</v>
      </c>
      <c r="C1" s="424"/>
      <c r="D1" s="424"/>
      <c r="E1" s="424"/>
      <c r="F1" s="424"/>
      <c r="G1" s="424"/>
      <c r="H1" s="424"/>
      <c r="I1" s="424"/>
      <c r="J1" s="424"/>
      <c r="K1" s="424"/>
    </row>
    <row r="2" spans="1:15" ht="15" customHeight="1">
      <c r="A2" s="423"/>
      <c r="B2" s="424"/>
      <c r="C2" s="424"/>
      <c r="D2" s="424"/>
      <c r="E2" s="424"/>
      <c r="F2" s="424"/>
      <c r="G2" s="424"/>
      <c r="H2" s="424"/>
      <c r="I2" s="424"/>
      <c r="J2" s="424"/>
      <c r="K2" s="424"/>
    </row>
    <row r="3" spans="1:15" ht="24.6" customHeight="1" thickBot="1">
      <c r="A3" s="425" t="s">
        <v>221</v>
      </c>
      <c r="B3" s="426"/>
      <c r="C3" s="426"/>
      <c r="D3" s="426"/>
      <c r="E3" s="426"/>
      <c r="F3" s="426"/>
      <c r="G3" s="426"/>
    </row>
    <row r="4" spans="1:15" ht="32.450000000000003" customHeight="1" thickBot="1">
      <c r="A4" s="427" t="s">
        <v>222</v>
      </c>
      <c r="B4" s="428" t="s">
        <v>223</v>
      </c>
      <c r="C4" s="429"/>
      <c r="D4" s="429"/>
      <c r="E4" s="429"/>
      <c r="F4" s="430"/>
      <c r="G4" s="431" t="s">
        <v>224</v>
      </c>
      <c r="H4" s="432" t="s">
        <v>225</v>
      </c>
      <c r="I4" s="432" t="s">
        <v>226</v>
      </c>
      <c r="J4" s="431" t="s">
        <v>227</v>
      </c>
      <c r="K4" s="433" t="s">
        <v>228</v>
      </c>
      <c r="L4" s="434" t="s">
        <v>229</v>
      </c>
      <c r="M4" s="435"/>
      <c r="N4" s="435"/>
      <c r="O4" s="436"/>
    </row>
    <row r="5" spans="1:15" ht="30" customHeight="1" thickBot="1">
      <c r="A5" s="437"/>
      <c r="B5" s="438"/>
      <c r="C5" s="439"/>
      <c r="D5" s="439"/>
      <c r="E5" s="439"/>
      <c r="F5" s="440"/>
      <c r="G5" s="441"/>
      <c r="H5" s="442"/>
      <c r="I5" s="442"/>
      <c r="J5" s="441"/>
      <c r="K5" s="443"/>
      <c r="L5" s="444" t="s">
        <v>230</v>
      </c>
      <c r="M5" s="445"/>
      <c r="N5" s="446" t="s">
        <v>231</v>
      </c>
      <c r="O5" s="447"/>
    </row>
    <row r="6" spans="1:15" ht="100.9" customHeight="1" thickBot="1">
      <c r="A6" s="448"/>
      <c r="B6" s="449" t="s">
        <v>1</v>
      </c>
      <c r="C6" s="450" t="s">
        <v>232</v>
      </c>
      <c r="D6" s="450" t="s">
        <v>233</v>
      </c>
      <c r="E6" s="450" t="s">
        <v>234</v>
      </c>
      <c r="F6" s="450" t="s">
        <v>235</v>
      </c>
      <c r="G6" s="451"/>
      <c r="H6" s="452"/>
      <c r="I6" s="452"/>
      <c r="J6" s="451"/>
      <c r="K6" s="453"/>
      <c r="L6" s="450" t="s">
        <v>235</v>
      </c>
      <c r="M6" s="454" t="s">
        <v>226</v>
      </c>
      <c r="N6" s="450" t="s">
        <v>235</v>
      </c>
      <c r="O6" s="454" t="s">
        <v>226</v>
      </c>
    </row>
    <row r="7" spans="1:15" ht="15.75">
      <c r="A7" s="455" t="s">
        <v>236</v>
      </c>
      <c r="B7" s="456">
        <v>187333</v>
      </c>
      <c r="C7" s="457">
        <v>15</v>
      </c>
      <c r="D7" s="457">
        <v>0</v>
      </c>
      <c r="E7" s="457">
        <v>0</v>
      </c>
      <c r="F7" s="458">
        <v>187318</v>
      </c>
      <c r="G7" s="457">
        <v>3094</v>
      </c>
      <c r="H7" s="457">
        <v>25</v>
      </c>
      <c r="I7" s="459">
        <v>112474</v>
      </c>
      <c r="J7" s="459">
        <v>0</v>
      </c>
      <c r="K7" s="225"/>
      <c r="L7" s="458">
        <v>1325</v>
      </c>
      <c r="M7" s="363">
        <v>0</v>
      </c>
      <c r="N7" s="363">
        <v>32803</v>
      </c>
      <c r="O7" s="364">
        <v>28254</v>
      </c>
    </row>
    <row r="8" spans="1:15" ht="15.75">
      <c r="A8" s="460" t="s">
        <v>237</v>
      </c>
      <c r="B8" s="461">
        <v>4161</v>
      </c>
      <c r="C8" s="457">
        <v>0</v>
      </c>
      <c r="D8" s="457">
        <v>0</v>
      </c>
      <c r="E8" s="457">
        <v>0</v>
      </c>
      <c r="F8" s="458">
        <v>4161</v>
      </c>
      <c r="G8" s="457">
        <v>0</v>
      </c>
      <c r="H8" s="457">
        <v>0</v>
      </c>
      <c r="I8" s="457">
        <v>9474</v>
      </c>
      <c r="J8" s="457">
        <v>0</v>
      </c>
      <c r="K8" s="180"/>
      <c r="L8" s="462">
        <v>0</v>
      </c>
      <c r="M8" s="180">
        <v>0</v>
      </c>
      <c r="N8" s="180">
        <v>0</v>
      </c>
      <c r="O8" s="269">
        <v>0</v>
      </c>
    </row>
    <row r="9" spans="1:15" ht="15.75">
      <c r="A9" s="460" t="s">
        <v>238</v>
      </c>
      <c r="B9" s="461">
        <v>16686</v>
      </c>
      <c r="C9" s="457">
        <v>0</v>
      </c>
      <c r="D9" s="457">
        <v>0</v>
      </c>
      <c r="E9" s="457">
        <v>0</v>
      </c>
      <c r="F9" s="458">
        <v>16686</v>
      </c>
      <c r="G9" s="457">
        <v>0</v>
      </c>
      <c r="H9" s="457">
        <v>0</v>
      </c>
      <c r="I9" s="457">
        <v>3350</v>
      </c>
      <c r="J9" s="457">
        <v>0</v>
      </c>
      <c r="K9" s="180"/>
      <c r="L9" s="462">
        <v>0</v>
      </c>
      <c r="M9" s="180">
        <v>0</v>
      </c>
      <c r="N9" s="180">
        <v>0</v>
      </c>
      <c r="O9" s="269">
        <v>0</v>
      </c>
    </row>
    <row r="10" spans="1:15" ht="15.75">
      <c r="A10" s="460" t="s">
        <v>239</v>
      </c>
      <c r="B10" s="461">
        <v>8594</v>
      </c>
      <c r="C10" s="457">
        <v>0</v>
      </c>
      <c r="D10" s="457">
        <v>0</v>
      </c>
      <c r="E10" s="457">
        <v>0</v>
      </c>
      <c r="F10" s="458">
        <v>8594</v>
      </c>
      <c r="G10" s="457">
        <v>231</v>
      </c>
      <c r="H10" s="457">
        <v>0</v>
      </c>
      <c r="I10" s="457">
        <v>1711</v>
      </c>
      <c r="J10" s="457">
        <v>0</v>
      </c>
      <c r="K10" s="180"/>
      <c r="L10" s="462">
        <v>0</v>
      </c>
      <c r="M10" s="180">
        <v>0</v>
      </c>
      <c r="N10" s="180">
        <v>0</v>
      </c>
      <c r="O10" s="269">
        <v>0</v>
      </c>
    </row>
    <row r="11" spans="1:15" ht="15.75">
      <c r="A11" s="460" t="s">
        <v>240</v>
      </c>
      <c r="B11" s="461">
        <v>4461</v>
      </c>
      <c r="C11" s="457">
        <v>0</v>
      </c>
      <c r="D11" s="457">
        <v>0</v>
      </c>
      <c r="E11" s="457">
        <v>0</v>
      </c>
      <c r="F11" s="458">
        <v>4461</v>
      </c>
      <c r="G11" s="457">
        <v>0</v>
      </c>
      <c r="H11" s="457">
        <v>0</v>
      </c>
      <c r="I11" s="457">
        <v>4175</v>
      </c>
      <c r="J11" s="457">
        <v>0</v>
      </c>
      <c r="K11" s="180"/>
      <c r="L11" s="462">
        <v>0</v>
      </c>
      <c r="M11" s="180">
        <v>0</v>
      </c>
      <c r="N11" s="180">
        <v>0</v>
      </c>
      <c r="O11" s="269">
        <v>0</v>
      </c>
    </row>
    <row r="12" spans="1:15" ht="15.75">
      <c r="A12" s="460" t="s">
        <v>241</v>
      </c>
      <c r="B12" s="461">
        <v>1035</v>
      </c>
      <c r="C12" s="457">
        <v>0</v>
      </c>
      <c r="D12" s="457">
        <v>0</v>
      </c>
      <c r="E12" s="457">
        <v>0</v>
      </c>
      <c r="F12" s="458">
        <v>1035</v>
      </c>
      <c r="G12" s="457">
        <v>65</v>
      </c>
      <c r="H12" s="457">
        <v>0</v>
      </c>
      <c r="I12" s="457">
        <v>11</v>
      </c>
      <c r="J12" s="457">
        <v>0</v>
      </c>
      <c r="K12" s="180"/>
      <c r="L12" s="462">
        <v>0</v>
      </c>
      <c r="M12" s="180">
        <v>0</v>
      </c>
      <c r="N12" s="180">
        <v>0</v>
      </c>
      <c r="O12" s="269">
        <v>0</v>
      </c>
    </row>
    <row r="13" spans="1:15" ht="15.75">
      <c r="A13" s="460" t="s">
        <v>242</v>
      </c>
      <c r="B13" s="461">
        <v>6195</v>
      </c>
      <c r="C13" s="457">
        <v>0</v>
      </c>
      <c r="D13" s="457">
        <v>0</v>
      </c>
      <c r="E13" s="457">
        <v>0</v>
      </c>
      <c r="F13" s="458">
        <v>6195</v>
      </c>
      <c r="G13" s="457">
        <v>0</v>
      </c>
      <c r="H13" s="457">
        <v>20</v>
      </c>
      <c r="I13" s="457">
        <v>1801</v>
      </c>
      <c r="J13" s="457">
        <v>0</v>
      </c>
      <c r="K13" s="180"/>
      <c r="L13" s="462">
        <v>0</v>
      </c>
      <c r="M13" s="180">
        <v>0</v>
      </c>
      <c r="N13" s="180">
        <v>0</v>
      </c>
      <c r="O13" s="269">
        <v>0</v>
      </c>
    </row>
    <row r="14" spans="1:15" ht="14.45" customHeight="1">
      <c r="A14" s="460" t="s">
        <v>243</v>
      </c>
      <c r="B14" s="461">
        <v>17878</v>
      </c>
      <c r="C14" s="457">
        <v>0</v>
      </c>
      <c r="D14" s="457">
        <v>0</v>
      </c>
      <c r="E14" s="457">
        <v>0</v>
      </c>
      <c r="F14" s="458">
        <v>17878</v>
      </c>
      <c r="G14" s="457">
        <v>905</v>
      </c>
      <c r="H14" s="457">
        <v>1019</v>
      </c>
      <c r="I14" s="457">
        <v>8171</v>
      </c>
      <c r="J14" s="457">
        <v>0</v>
      </c>
      <c r="K14" s="180"/>
      <c r="L14" s="462">
        <v>0</v>
      </c>
      <c r="M14" s="180">
        <v>0</v>
      </c>
      <c r="N14" s="180">
        <v>0</v>
      </c>
      <c r="O14" s="269">
        <v>0</v>
      </c>
    </row>
    <row r="15" spans="1:15" ht="15.75">
      <c r="A15" s="460" t="s">
        <v>244</v>
      </c>
      <c r="B15" s="461">
        <v>9261</v>
      </c>
      <c r="C15" s="457">
        <v>0</v>
      </c>
      <c r="D15" s="457">
        <v>0</v>
      </c>
      <c r="E15" s="457">
        <v>0</v>
      </c>
      <c r="F15" s="458">
        <v>9261</v>
      </c>
      <c r="G15" s="457">
        <v>759</v>
      </c>
      <c r="H15" s="457">
        <v>0</v>
      </c>
      <c r="I15" s="457">
        <v>3891</v>
      </c>
      <c r="J15" s="457">
        <v>0</v>
      </c>
      <c r="K15" s="180"/>
      <c r="L15" s="462">
        <v>0</v>
      </c>
      <c r="M15" s="180">
        <v>0</v>
      </c>
      <c r="N15" s="180">
        <v>0</v>
      </c>
      <c r="O15" s="269">
        <v>0</v>
      </c>
    </row>
    <row r="16" spans="1:15" ht="15.75">
      <c r="A16" s="460" t="s">
        <v>245</v>
      </c>
      <c r="B16" s="461">
        <v>56767</v>
      </c>
      <c r="C16" s="457">
        <v>0</v>
      </c>
      <c r="D16" s="457">
        <v>0</v>
      </c>
      <c r="E16" s="457">
        <v>0</v>
      </c>
      <c r="F16" s="458">
        <v>56767</v>
      </c>
      <c r="G16" s="457">
        <v>895</v>
      </c>
      <c r="H16" s="457">
        <v>250</v>
      </c>
      <c r="I16" s="457">
        <v>41711</v>
      </c>
      <c r="J16" s="457">
        <v>0</v>
      </c>
      <c r="K16" s="180"/>
      <c r="L16" s="462">
        <v>0</v>
      </c>
      <c r="M16" s="180">
        <v>0</v>
      </c>
      <c r="N16" s="180">
        <v>0</v>
      </c>
      <c r="O16" s="269">
        <v>0</v>
      </c>
    </row>
    <row r="17" spans="1:15" ht="15.75">
      <c r="A17" s="460" t="s">
        <v>246</v>
      </c>
      <c r="B17" s="461">
        <v>30310</v>
      </c>
      <c r="C17" s="457">
        <v>0</v>
      </c>
      <c r="D17" s="457">
        <v>0</v>
      </c>
      <c r="E17" s="457">
        <v>0</v>
      </c>
      <c r="F17" s="458">
        <v>30310</v>
      </c>
      <c r="G17" s="457">
        <v>292</v>
      </c>
      <c r="H17" s="457">
        <v>525</v>
      </c>
      <c r="I17" s="457">
        <v>13004</v>
      </c>
      <c r="J17" s="457">
        <v>0</v>
      </c>
      <c r="K17" s="180"/>
      <c r="L17" s="462">
        <v>0</v>
      </c>
      <c r="M17" s="180">
        <v>0</v>
      </c>
      <c r="N17" s="180">
        <v>0</v>
      </c>
      <c r="O17" s="269">
        <v>0</v>
      </c>
    </row>
    <row r="18" spans="1:15" ht="15.75">
      <c r="A18" s="460" t="s">
        <v>247</v>
      </c>
      <c r="B18" s="461">
        <v>38395</v>
      </c>
      <c r="C18" s="457">
        <v>0</v>
      </c>
      <c r="D18" s="457">
        <v>0</v>
      </c>
      <c r="E18" s="457">
        <v>0</v>
      </c>
      <c r="F18" s="458">
        <v>38395</v>
      </c>
      <c r="G18" s="457">
        <v>10698</v>
      </c>
      <c r="H18" s="457">
        <v>2495</v>
      </c>
      <c r="I18" s="457">
        <v>29995</v>
      </c>
      <c r="J18" s="457">
        <v>710</v>
      </c>
      <c r="K18" s="180"/>
      <c r="L18" s="462">
        <v>0</v>
      </c>
      <c r="M18" s="180">
        <v>0</v>
      </c>
      <c r="N18" s="180">
        <v>0</v>
      </c>
      <c r="O18" s="269">
        <v>0</v>
      </c>
    </row>
    <row r="19" spans="1:15" ht="15.75">
      <c r="A19" s="460" t="s">
        <v>248</v>
      </c>
      <c r="B19" s="461">
        <v>8998</v>
      </c>
      <c r="C19" s="457">
        <v>0</v>
      </c>
      <c r="D19" s="457">
        <v>0</v>
      </c>
      <c r="E19" s="457">
        <v>0</v>
      </c>
      <c r="F19" s="458">
        <v>8998</v>
      </c>
      <c r="G19" s="457">
        <v>144</v>
      </c>
      <c r="H19" s="457">
        <v>0</v>
      </c>
      <c r="I19" s="457">
        <v>5195</v>
      </c>
      <c r="J19" s="457">
        <v>0</v>
      </c>
      <c r="K19" s="180"/>
      <c r="L19" s="462">
        <v>0</v>
      </c>
      <c r="M19" s="180">
        <v>0</v>
      </c>
      <c r="N19" s="180">
        <v>0</v>
      </c>
      <c r="O19" s="269">
        <v>0</v>
      </c>
    </row>
    <row r="20" spans="1:15" ht="15.75">
      <c r="A20" s="460" t="s">
        <v>249</v>
      </c>
      <c r="B20" s="461">
        <v>2989</v>
      </c>
      <c r="C20" s="457">
        <v>0</v>
      </c>
      <c r="D20" s="457">
        <v>0</v>
      </c>
      <c r="E20" s="457">
        <v>0</v>
      </c>
      <c r="F20" s="458">
        <v>2989</v>
      </c>
      <c r="G20" s="457">
        <v>0</v>
      </c>
      <c r="H20" s="457">
        <v>0</v>
      </c>
      <c r="I20" s="457">
        <v>95</v>
      </c>
      <c r="J20" s="457">
        <v>0</v>
      </c>
      <c r="K20" s="180"/>
      <c r="L20" s="462">
        <v>0</v>
      </c>
      <c r="M20" s="180">
        <v>0</v>
      </c>
      <c r="N20" s="180">
        <v>0</v>
      </c>
      <c r="O20" s="269">
        <v>0</v>
      </c>
    </row>
    <row r="21" spans="1:15" ht="15.75">
      <c r="A21" s="460" t="s">
        <v>250</v>
      </c>
      <c r="B21" s="461">
        <v>86746</v>
      </c>
      <c r="C21" s="457">
        <v>50</v>
      </c>
      <c r="D21" s="457">
        <v>0</v>
      </c>
      <c r="E21" s="457">
        <v>0</v>
      </c>
      <c r="F21" s="458">
        <v>86696</v>
      </c>
      <c r="G21" s="457">
        <v>7007</v>
      </c>
      <c r="H21" s="457">
        <v>8036</v>
      </c>
      <c r="I21" s="457">
        <v>83266</v>
      </c>
      <c r="J21" s="457">
        <v>0</v>
      </c>
      <c r="K21" s="180"/>
      <c r="L21" s="462">
        <v>0</v>
      </c>
      <c r="M21" s="180">
        <v>0</v>
      </c>
      <c r="N21" s="180">
        <v>0</v>
      </c>
      <c r="O21" s="269">
        <v>0</v>
      </c>
    </row>
    <row r="22" spans="1:15" ht="15.6" customHeight="1">
      <c r="A22" s="460" t="s">
        <v>251</v>
      </c>
      <c r="B22" s="461">
        <v>0</v>
      </c>
      <c r="C22" s="457">
        <v>0</v>
      </c>
      <c r="D22" s="457">
        <v>0</v>
      </c>
      <c r="E22" s="457">
        <v>0</v>
      </c>
      <c r="F22" s="458">
        <v>0</v>
      </c>
      <c r="G22" s="457">
        <v>0</v>
      </c>
      <c r="H22" s="457">
        <v>0</v>
      </c>
      <c r="I22" s="457">
        <v>0</v>
      </c>
      <c r="J22" s="457">
        <v>360</v>
      </c>
      <c r="K22" s="180"/>
      <c r="L22" s="462">
        <v>0</v>
      </c>
      <c r="M22" s="180">
        <v>0</v>
      </c>
      <c r="N22" s="180">
        <v>0</v>
      </c>
      <c r="O22" s="269">
        <v>0</v>
      </c>
    </row>
    <row r="23" spans="1:15" ht="15.75">
      <c r="A23" s="460" t="s">
        <v>252</v>
      </c>
      <c r="B23" s="461">
        <v>7642</v>
      </c>
      <c r="C23" s="457">
        <v>0</v>
      </c>
      <c r="D23" s="457">
        <v>0</v>
      </c>
      <c r="E23" s="457">
        <v>0</v>
      </c>
      <c r="F23" s="458">
        <v>7642</v>
      </c>
      <c r="G23" s="457">
        <v>0</v>
      </c>
      <c r="H23" s="457">
        <v>220</v>
      </c>
      <c r="I23" s="457">
        <v>833</v>
      </c>
      <c r="J23" s="457">
        <v>0</v>
      </c>
      <c r="K23" s="180"/>
      <c r="L23" s="462">
        <v>0</v>
      </c>
      <c r="M23" s="180">
        <v>0</v>
      </c>
      <c r="N23" s="180">
        <v>0</v>
      </c>
      <c r="O23" s="269">
        <v>0</v>
      </c>
    </row>
    <row r="24" spans="1:15" ht="15.75">
      <c r="A24" s="460" t="s">
        <v>253</v>
      </c>
      <c r="B24" s="461">
        <v>10043</v>
      </c>
      <c r="C24" s="457">
        <v>0</v>
      </c>
      <c r="D24" s="457">
        <v>0</v>
      </c>
      <c r="E24" s="457">
        <v>0</v>
      </c>
      <c r="F24" s="458">
        <v>10043</v>
      </c>
      <c r="G24" s="457">
        <v>102</v>
      </c>
      <c r="H24" s="457">
        <v>0</v>
      </c>
      <c r="I24" s="457">
        <v>3642</v>
      </c>
      <c r="J24" s="457">
        <v>0</v>
      </c>
      <c r="K24" s="180"/>
      <c r="L24" s="462">
        <v>0</v>
      </c>
      <c r="M24" s="180">
        <v>0</v>
      </c>
      <c r="N24" s="180">
        <v>0</v>
      </c>
      <c r="O24" s="269">
        <v>0</v>
      </c>
    </row>
    <row r="25" spans="1:15" ht="15.6" customHeight="1">
      <c r="A25" s="460" t="s">
        <v>254</v>
      </c>
      <c r="B25" s="461">
        <v>61622</v>
      </c>
      <c r="C25" s="457">
        <v>6751</v>
      </c>
      <c r="D25" s="457">
        <v>19777</v>
      </c>
      <c r="E25" s="457">
        <v>4249</v>
      </c>
      <c r="F25" s="458">
        <v>35094</v>
      </c>
      <c r="G25" s="457">
        <v>10391</v>
      </c>
      <c r="H25" s="457">
        <v>15360</v>
      </c>
      <c r="I25" s="457">
        <v>43227</v>
      </c>
      <c r="J25" s="457">
        <v>0</v>
      </c>
      <c r="K25" s="180"/>
      <c r="L25" s="462">
        <v>0</v>
      </c>
      <c r="M25" s="180">
        <v>0</v>
      </c>
      <c r="N25" s="180">
        <v>0</v>
      </c>
      <c r="O25" s="269">
        <v>0</v>
      </c>
    </row>
    <row r="26" spans="1:15" ht="15.6" customHeight="1">
      <c r="A26" s="460" t="s">
        <v>255</v>
      </c>
      <c r="B26" s="461">
        <v>47362</v>
      </c>
      <c r="C26" s="457">
        <v>0</v>
      </c>
      <c r="D26" s="457">
        <v>0</v>
      </c>
      <c r="E26" s="457">
        <v>0</v>
      </c>
      <c r="F26" s="458">
        <v>47362</v>
      </c>
      <c r="G26" s="457">
        <v>6269</v>
      </c>
      <c r="H26" s="457">
        <v>50</v>
      </c>
      <c r="I26" s="457">
        <v>9586</v>
      </c>
      <c r="J26" s="457">
        <v>0</v>
      </c>
      <c r="K26" s="180"/>
      <c r="L26" s="462">
        <v>0</v>
      </c>
      <c r="M26" s="180">
        <v>0</v>
      </c>
      <c r="N26" s="180">
        <v>0</v>
      </c>
      <c r="O26" s="269">
        <v>0</v>
      </c>
    </row>
    <row r="27" spans="1:15" ht="15.6" customHeight="1">
      <c r="A27" s="460" t="s">
        <v>256</v>
      </c>
      <c r="B27" s="461">
        <v>3125</v>
      </c>
      <c r="C27" s="457">
        <v>0</v>
      </c>
      <c r="D27" s="457">
        <v>0</v>
      </c>
      <c r="E27" s="457">
        <v>0</v>
      </c>
      <c r="F27" s="458">
        <v>3125</v>
      </c>
      <c r="G27" s="457">
        <v>925</v>
      </c>
      <c r="H27" s="457">
        <v>0</v>
      </c>
      <c r="I27" s="457">
        <v>1631</v>
      </c>
      <c r="J27" s="457">
        <v>0</v>
      </c>
      <c r="K27" s="180"/>
      <c r="L27" s="462">
        <v>0</v>
      </c>
      <c r="M27" s="180">
        <v>0</v>
      </c>
      <c r="N27" s="180">
        <v>0</v>
      </c>
      <c r="O27" s="269">
        <v>0</v>
      </c>
    </row>
    <row r="28" spans="1:15" ht="15.6" customHeight="1">
      <c r="A28" s="460" t="s">
        <v>257</v>
      </c>
      <c r="B28" s="461">
        <v>3385</v>
      </c>
      <c r="C28" s="457">
        <v>0</v>
      </c>
      <c r="D28" s="457">
        <v>0</v>
      </c>
      <c r="E28" s="457">
        <v>0</v>
      </c>
      <c r="F28" s="458">
        <v>3385</v>
      </c>
      <c r="G28" s="457">
        <v>4830</v>
      </c>
      <c r="H28" s="457">
        <v>0</v>
      </c>
      <c r="I28" s="457">
        <v>1759</v>
      </c>
      <c r="J28" s="457">
        <v>0</v>
      </c>
      <c r="K28" s="180"/>
      <c r="L28" s="462">
        <v>0</v>
      </c>
      <c r="M28" s="180">
        <v>0</v>
      </c>
      <c r="N28" s="180">
        <v>0</v>
      </c>
      <c r="O28" s="269">
        <v>0</v>
      </c>
    </row>
    <row r="29" spans="1:15" ht="15.6" customHeight="1">
      <c r="A29" s="460" t="s">
        <v>258</v>
      </c>
      <c r="B29" s="461">
        <v>3475</v>
      </c>
      <c r="C29" s="457">
        <v>0</v>
      </c>
      <c r="D29" s="457">
        <v>0</v>
      </c>
      <c r="E29" s="457">
        <v>0</v>
      </c>
      <c r="F29" s="458">
        <v>3475</v>
      </c>
      <c r="G29" s="457">
        <v>3399</v>
      </c>
      <c r="H29" s="457">
        <v>0</v>
      </c>
      <c r="I29" s="457">
        <v>2077</v>
      </c>
      <c r="J29" s="457">
        <v>0</v>
      </c>
      <c r="K29" s="180"/>
      <c r="L29" s="462">
        <v>0</v>
      </c>
      <c r="M29" s="180">
        <v>0</v>
      </c>
      <c r="N29" s="180">
        <v>0</v>
      </c>
      <c r="O29" s="269">
        <v>0</v>
      </c>
    </row>
    <row r="30" spans="1:15" ht="15.6" customHeight="1">
      <c r="A30" s="460" t="s">
        <v>259</v>
      </c>
      <c r="B30" s="461">
        <v>7404</v>
      </c>
      <c r="C30" s="457">
        <v>0</v>
      </c>
      <c r="D30" s="457">
        <v>0</v>
      </c>
      <c r="E30" s="457">
        <v>0</v>
      </c>
      <c r="F30" s="458">
        <v>7404</v>
      </c>
      <c r="G30" s="457">
        <v>5730</v>
      </c>
      <c r="H30" s="457">
        <v>0</v>
      </c>
      <c r="I30" s="457">
        <v>3289</v>
      </c>
      <c r="J30" s="457">
        <v>0</v>
      </c>
      <c r="K30" s="180"/>
      <c r="L30" s="462">
        <v>0</v>
      </c>
      <c r="M30" s="180">
        <v>0</v>
      </c>
      <c r="N30" s="180">
        <v>0</v>
      </c>
      <c r="O30" s="269">
        <v>0</v>
      </c>
    </row>
    <row r="31" spans="1:15" ht="15.6" customHeight="1">
      <c r="A31" s="460" t="s">
        <v>260</v>
      </c>
      <c r="B31" s="461">
        <v>3773</v>
      </c>
      <c r="C31" s="457">
        <v>0</v>
      </c>
      <c r="D31" s="457">
        <v>0</v>
      </c>
      <c r="E31" s="457">
        <v>0</v>
      </c>
      <c r="F31" s="458">
        <v>3773</v>
      </c>
      <c r="G31" s="457">
        <v>886</v>
      </c>
      <c r="H31" s="457">
        <v>0</v>
      </c>
      <c r="I31" s="457">
        <v>1161</v>
      </c>
      <c r="J31" s="457">
        <v>0</v>
      </c>
      <c r="K31" s="180"/>
      <c r="L31" s="462">
        <v>0</v>
      </c>
      <c r="M31" s="180">
        <v>0</v>
      </c>
      <c r="N31" s="180">
        <v>0</v>
      </c>
      <c r="O31" s="269">
        <v>0</v>
      </c>
    </row>
    <row r="32" spans="1:15" ht="15.6" customHeight="1">
      <c r="A32" s="460" t="s">
        <v>261</v>
      </c>
      <c r="B32" s="461">
        <v>5388</v>
      </c>
      <c r="C32" s="457">
        <v>0</v>
      </c>
      <c r="D32" s="457">
        <v>0</v>
      </c>
      <c r="E32" s="457">
        <v>0</v>
      </c>
      <c r="F32" s="458">
        <v>5388</v>
      </c>
      <c r="G32" s="457">
        <v>6981</v>
      </c>
      <c r="H32" s="457">
        <v>0</v>
      </c>
      <c r="I32" s="457">
        <v>1227</v>
      </c>
      <c r="J32" s="457">
        <v>0</v>
      </c>
      <c r="K32" s="180"/>
      <c r="L32" s="462">
        <v>0</v>
      </c>
      <c r="M32" s="180">
        <v>0</v>
      </c>
      <c r="N32" s="180">
        <v>0</v>
      </c>
      <c r="O32" s="269">
        <v>0</v>
      </c>
    </row>
    <row r="33" spans="1:15" ht="17.45" customHeight="1">
      <c r="A33" s="460" t="s">
        <v>262</v>
      </c>
      <c r="B33" s="461">
        <v>4019</v>
      </c>
      <c r="C33" s="457">
        <v>0</v>
      </c>
      <c r="D33" s="457">
        <v>0</v>
      </c>
      <c r="E33" s="457">
        <v>0</v>
      </c>
      <c r="F33" s="458">
        <v>4019</v>
      </c>
      <c r="G33" s="457">
        <v>10159</v>
      </c>
      <c r="H33" s="457">
        <v>0</v>
      </c>
      <c r="I33" s="457">
        <v>50</v>
      </c>
      <c r="J33" s="457">
        <v>0</v>
      </c>
      <c r="K33" s="180"/>
      <c r="L33" s="462">
        <v>0</v>
      </c>
      <c r="M33" s="180">
        <v>0</v>
      </c>
      <c r="N33" s="180">
        <v>0</v>
      </c>
      <c r="O33" s="269">
        <v>0</v>
      </c>
    </row>
    <row r="34" spans="1:15" ht="15.75">
      <c r="A34" s="460" t="s">
        <v>263</v>
      </c>
      <c r="B34" s="461">
        <v>4766</v>
      </c>
      <c r="C34" s="457">
        <v>0</v>
      </c>
      <c r="D34" s="457">
        <v>0</v>
      </c>
      <c r="E34" s="457">
        <v>0</v>
      </c>
      <c r="F34" s="458">
        <v>4766</v>
      </c>
      <c r="G34" s="457">
        <v>1882</v>
      </c>
      <c r="H34" s="457">
        <v>0</v>
      </c>
      <c r="I34" s="457">
        <v>1034</v>
      </c>
      <c r="J34" s="457">
        <v>0</v>
      </c>
      <c r="K34" s="180"/>
      <c r="L34" s="462">
        <v>0</v>
      </c>
      <c r="M34" s="180">
        <v>0</v>
      </c>
      <c r="N34" s="180">
        <v>0</v>
      </c>
      <c r="O34" s="269">
        <v>0</v>
      </c>
    </row>
    <row r="35" spans="1:15" ht="16.899999999999999" customHeight="1">
      <c r="A35" s="460" t="s">
        <v>264</v>
      </c>
      <c r="B35" s="461">
        <v>11015</v>
      </c>
      <c r="C35" s="457">
        <v>0</v>
      </c>
      <c r="D35" s="457">
        <v>0</v>
      </c>
      <c r="E35" s="457">
        <v>0</v>
      </c>
      <c r="F35" s="458">
        <v>11015</v>
      </c>
      <c r="G35" s="457">
        <v>3808</v>
      </c>
      <c r="H35" s="457">
        <v>0</v>
      </c>
      <c r="I35" s="457">
        <v>2184</v>
      </c>
      <c r="J35" s="457">
        <v>0</v>
      </c>
      <c r="K35" s="180"/>
      <c r="L35" s="462">
        <v>0</v>
      </c>
      <c r="M35" s="180">
        <v>0</v>
      </c>
      <c r="N35" s="180">
        <v>0</v>
      </c>
      <c r="O35" s="269">
        <v>0</v>
      </c>
    </row>
    <row r="36" spans="1:15" s="469" customFormat="1" ht="15.6" customHeight="1">
      <c r="A36" s="463" t="s">
        <v>265</v>
      </c>
      <c r="B36" s="461">
        <v>241</v>
      </c>
      <c r="C36" s="464">
        <v>0</v>
      </c>
      <c r="D36" s="464">
        <v>0</v>
      </c>
      <c r="E36" s="457">
        <v>0</v>
      </c>
      <c r="F36" s="465">
        <v>241</v>
      </c>
      <c r="G36" s="457">
        <v>0</v>
      </c>
      <c r="H36" s="464">
        <v>0</v>
      </c>
      <c r="I36" s="464">
        <v>1522</v>
      </c>
      <c r="J36" s="464">
        <v>0</v>
      </c>
      <c r="K36" s="466">
        <v>15270.8</v>
      </c>
      <c r="L36" s="467">
        <v>0</v>
      </c>
      <c r="M36" s="365">
        <v>0</v>
      </c>
      <c r="N36" s="365">
        <v>0</v>
      </c>
      <c r="O36" s="468">
        <v>0</v>
      </c>
    </row>
    <row r="37" spans="1:15" ht="15.6" customHeight="1">
      <c r="A37" s="460" t="s">
        <v>266</v>
      </c>
      <c r="B37" s="461">
        <v>58213</v>
      </c>
      <c r="C37" s="457">
        <v>0</v>
      </c>
      <c r="D37" s="457">
        <v>0</v>
      </c>
      <c r="E37" s="457">
        <v>0</v>
      </c>
      <c r="F37" s="458">
        <v>58213</v>
      </c>
      <c r="G37" s="457">
        <v>3941</v>
      </c>
      <c r="H37" s="457">
        <v>4281</v>
      </c>
      <c r="I37" s="457">
        <v>58258</v>
      </c>
      <c r="J37" s="457">
        <v>0</v>
      </c>
      <c r="K37" s="365"/>
      <c r="L37" s="462">
        <v>0</v>
      </c>
      <c r="M37" s="180">
        <v>0</v>
      </c>
      <c r="N37" s="180">
        <v>0</v>
      </c>
      <c r="O37" s="269">
        <v>0</v>
      </c>
    </row>
    <row r="38" spans="1:15" ht="15.75">
      <c r="A38" s="460" t="s">
        <v>267</v>
      </c>
      <c r="B38" s="461">
        <v>1955</v>
      </c>
      <c r="C38" s="457">
        <v>0</v>
      </c>
      <c r="D38" s="457">
        <v>0</v>
      </c>
      <c r="E38" s="457">
        <v>0</v>
      </c>
      <c r="F38" s="458">
        <v>1955</v>
      </c>
      <c r="G38" s="457">
        <v>0</v>
      </c>
      <c r="H38" s="457">
        <v>0</v>
      </c>
      <c r="I38" s="457">
        <v>360</v>
      </c>
      <c r="J38" s="457">
        <v>0</v>
      </c>
      <c r="K38" s="180"/>
      <c r="L38" s="462">
        <v>0</v>
      </c>
      <c r="M38" s="180">
        <v>0</v>
      </c>
      <c r="N38" s="180">
        <v>0</v>
      </c>
      <c r="O38" s="269">
        <v>0</v>
      </c>
    </row>
    <row r="39" spans="1:15" ht="15.6" customHeight="1">
      <c r="A39" s="460" t="s">
        <v>268</v>
      </c>
      <c r="B39" s="461">
        <v>126822</v>
      </c>
      <c r="C39" s="457">
        <v>1377</v>
      </c>
      <c r="D39" s="457">
        <v>0</v>
      </c>
      <c r="E39" s="457">
        <v>0</v>
      </c>
      <c r="F39" s="458">
        <v>125445</v>
      </c>
      <c r="G39" s="457">
        <v>5790</v>
      </c>
      <c r="H39" s="457">
        <v>9961</v>
      </c>
      <c r="I39" s="457">
        <v>68479</v>
      </c>
      <c r="J39" s="457">
        <v>0</v>
      </c>
      <c r="K39" s="180"/>
      <c r="L39" s="462">
        <v>100</v>
      </c>
      <c r="M39" s="180">
        <v>0</v>
      </c>
      <c r="N39" s="180">
        <v>0</v>
      </c>
      <c r="O39" s="269">
        <v>0</v>
      </c>
    </row>
    <row r="40" spans="1:15" ht="15.6" customHeight="1">
      <c r="A40" s="460" t="s">
        <v>269</v>
      </c>
      <c r="B40" s="461">
        <v>69950</v>
      </c>
      <c r="C40" s="457">
        <v>42569</v>
      </c>
      <c r="D40" s="457">
        <v>195</v>
      </c>
      <c r="E40" s="457">
        <v>0</v>
      </c>
      <c r="F40" s="458">
        <v>27186</v>
      </c>
      <c r="G40" s="457">
        <v>0</v>
      </c>
      <c r="H40" s="457">
        <v>650</v>
      </c>
      <c r="I40" s="457">
        <v>613</v>
      </c>
      <c r="J40" s="457">
        <v>0</v>
      </c>
      <c r="K40" s="180"/>
      <c r="L40" s="462">
        <v>0</v>
      </c>
      <c r="M40" s="180">
        <v>0</v>
      </c>
      <c r="N40" s="180">
        <v>0</v>
      </c>
      <c r="O40" s="269">
        <v>0</v>
      </c>
    </row>
    <row r="41" spans="1:15" ht="15.6" customHeight="1">
      <c r="A41" s="460" t="s">
        <v>270</v>
      </c>
      <c r="B41" s="461">
        <v>383729</v>
      </c>
      <c r="C41" s="457">
        <v>147137</v>
      </c>
      <c r="D41" s="457">
        <v>2113</v>
      </c>
      <c r="E41" s="457">
        <v>0</v>
      </c>
      <c r="F41" s="458">
        <v>234479</v>
      </c>
      <c r="G41" s="457">
        <v>9180</v>
      </c>
      <c r="H41" s="457">
        <v>101788</v>
      </c>
      <c r="I41" s="457">
        <v>231030</v>
      </c>
      <c r="J41" s="457">
        <v>0</v>
      </c>
      <c r="K41" s="180"/>
      <c r="L41" s="462">
        <v>0</v>
      </c>
      <c r="M41" s="180">
        <v>0</v>
      </c>
      <c r="N41" s="180">
        <v>0</v>
      </c>
      <c r="O41" s="269">
        <v>0</v>
      </c>
    </row>
    <row r="42" spans="1:15" ht="15.6" customHeight="1">
      <c r="A42" s="460" t="s">
        <v>271</v>
      </c>
      <c r="B42" s="461">
        <v>45900</v>
      </c>
      <c r="C42" s="457">
        <v>0</v>
      </c>
      <c r="D42" s="457">
        <v>0</v>
      </c>
      <c r="E42" s="457">
        <v>0</v>
      </c>
      <c r="F42" s="458">
        <v>45900</v>
      </c>
      <c r="G42" s="457">
        <v>0</v>
      </c>
      <c r="H42" s="457">
        <v>0</v>
      </c>
      <c r="I42" s="457">
        <v>0</v>
      </c>
      <c r="J42" s="457">
        <v>0</v>
      </c>
      <c r="K42" s="180"/>
      <c r="L42" s="462">
        <v>0</v>
      </c>
      <c r="M42" s="180">
        <v>0</v>
      </c>
      <c r="N42" s="180">
        <v>0</v>
      </c>
      <c r="O42" s="269">
        <v>0</v>
      </c>
    </row>
    <row r="43" spans="1:15" ht="15.6" customHeight="1">
      <c r="A43" s="460" t="s">
        <v>272</v>
      </c>
      <c r="B43" s="461">
        <v>0</v>
      </c>
      <c r="C43" s="457">
        <v>0</v>
      </c>
      <c r="D43" s="457">
        <v>0</v>
      </c>
      <c r="E43" s="457">
        <v>0</v>
      </c>
      <c r="F43" s="458">
        <v>0</v>
      </c>
      <c r="G43" s="457">
        <v>0</v>
      </c>
      <c r="H43" s="457">
        <v>0</v>
      </c>
      <c r="I43" s="457">
        <v>0</v>
      </c>
      <c r="J43" s="457">
        <v>330</v>
      </c>
      <c r="K43" s="180"/>
      <c r="L43" s="462">
        <v>0</v>
      </c>
      <c r="M43" s="180">
        <v>0</v>
      </c>
      <c r="N43" s="180">
        <v>0</v>
      </c>
      <c r="O43" s="269">
        <v>0</v>
      </c>
    </row>
    <row r="44" spans="1:15" ht="15" customHeight="1">
      <c r="A44" s="460" t="s">
        <v>273</v>
      </c>
      <c r="B44" s="461">
        <v>0</v>
      </c>
      <c r="C44" s="457">
        <v>0</v>
      </c>
      <c r="D44" s="457">
        <v>0</v>
      </c>
      <c r="E44" s="457">
        <v>0</v>
      </c>
      <c r="F44" s="458">
        <v>0</v>
      </c>
      <c r="G44" s="457">
        <v>0</v>
      </c>
      <c r="H44" s="457">
        <v>0</v>
      </c>
      <c r="I44" s="457">
        <v>0</v>
      </c>
      <c r="J44" s="457">
        <v>0</v>
      </c>
      <c r="K44" s="180"/>
      <c r="L44" s="462">
        <v>0</v>
      </c>
      <c r="M44" s="180">
        <v>0</v>
      </c>
      <c r="N44" s="180">
        <v>0</v>
      </c>
      <c r="O44" s="269">
        <v>0</v>
      </c>
    </row>
    <row r="45" spans="1:15" ht="30.6" customHeight="1">
      <c r="A45" s="470" t="s">
        <v>274</v>
      </c>
      <c r="B45" s="471">
        <v>58200</v>
      </c>
      <c r="C45" s="457">
        <v>0</v>
      </c>
      <c r="D45" s="457">
        <v>200</v>
      </c>
      <c r="E45" s="457">
        <v>200</v>
      </c>
      <c r="F45" s="458">
        <v>58000</v>
      </c>
      <c r="G45" s="457">
        <v>0</v>
      </c>
      <c r="H45" s="457">
        <v>0</v>
      </c>
      <c r="I45" s="457">
        <v>0</v>
      </c>
      <c r="J45" s="457">
        <v>0</v>
      </c>
      <c r="K45" s="180"/>
      <c r="L45" s="462">
        <v>0</v>
      </c>
      <c r="M45" s="180">
        <v>0</v>
      </c>
      <c r="N45" s="180">
        <v>0</v>
      </c>
      <c r="O45" s="269">
        <v>0</v>
      </c>
    </row>
    <row r="46" spans="1:15" ht="15.6" customHeight="1">
      <c r="A46" s="460" t="s">
        <v>275</v>
      </c>
      <c r="B46" s="461">
        <v>0</v>
      </c>
      <c r="C46" s="457">
        <v>0</v>
      </c>
      <c r="D46" s="457">
        <v>0</v>
      </c>
      <c r="E46" s="457">
        <v>0</v>
      </c>
      <c r="F46" s="458">
        <v>0</v>
      </c>
      <c r="G46" s="457">
        <v>0</v>
      </c>
      <c r="H46" s="457">
        <v>0</v>
      </c>
      <c r="I46" s="457">
        <v>0</v>
      </c>
      <c r="J46" s="457">
        <v>0</v>
      </c>
      <c r="K46" s="180"/>
      <c r="L46" s="462">
        <v>0</v>
      </c>
      <c r="M46" s="180">
        <v>0</v>
      </c>
      <c r="N46" s="180">
        <v>0</v>
      </c>
      <c r="O46" s="269">
        <v>0</v>
      </c>
    </row>
    <row r="47" spans="1:15" ht="38.25" customHeight="1">
      <c r="A47" s="460" t="s">
        <v>276</v>
      </c>
      <c r="B47" s="461">
        <v>0</v>
      </c>
      <c r="C47" s="457">
        <v>0</v>
      </c>
      <c r="D47" s="457">
        <v>0</v>
      </c>
      <c r="E47" s="457">
        <v>0</v>
      </c>
      <c r="F47" s="458">
        <v>0</v>
      </c>
      <c r="G47" s="457">
        <v>0</v>
      </c>
      <c r="H47" s="457">
        <v>0</v>
      </c>
      <c r="I47" s="457">
        <v>0</v>
      </c>
      <c r="J47" s="457">
        <v>0</v>
      </c>
      <c r="K47" s="180"/>
      <c r="L47" s="462">
        <v>0</v>
      </c>
      <c r="M47" s="180">
        <v>0</v>
      </c>
      <c r="N47" s="180">
        <v>0</v>
      </c>
      <c r="O47" s="269">
        <v>0</v>
      </c>
    </row>
    <row r="48" spans="1:15" s="472" customFormat="1" ht="15.75">
      <c r="A48" s="460" t="s">
        <v>277</v>
      </c>
      <c r="B48" s="461">
        <v>8408</v>
      </c>
      <c r="C48" s="457">
        <v>0</v>
      </c>
      <c r="D48" s="457">
        <v>0</v>
      </c>
      <c r="E48" s="457">
        <v>0</v>
      </c>
      <c r="F48" s="458">
        <v>8408</v>
      </c>
      <c r="G48" s="457">
        <v>17</v>
      </c>
      <c r="H48" s="457">
        <v>96</v>
      </c>
      <c r="I48" s="457">
        <v>6297</v>
      </c>
      <c r="J48" s="457">
        <v>0</v>
      </c>
      <c r="K48" s="180"/>
      <c r="L48" s="462">
        <v>0</v>
      </c>
      <c r="M48" s="180">
        <v>0</v>
      </c>
      <c r="N48" s="180">
        <v>0</v>
      </c>
      <c r="O48" s="269">
        <v>0</v>
      </c>
    </row>
    <row r="49" spans="1:15" ht="15.75">
      <c r="A49" s="460" t="s">
        <v>278</v>
      </c>
      <c r="B49" s="461">
        <v>0</v>
      </c>
      <c r="C49" s="457">
        <v>0</v>
      </c>
      <c r="D49" s="457">
        <v>0</v>
      </c>
      <c r="E49" s="457">
        <v>0</v>
      </c>
      <c r="F49" s="458">
        <v>0</v>
      </c>
      <c r="G49" s="457">
        <v>0</v>
      </c>
      <c r="H49" s="457">
        <v>0</v>
      </c>
      <c r="I49" s="457">
        <v>0</v>
      </c>
      <c r="J49" s="457">
        <v>0</v>
      </c>
      <c r="K49" s="180"/>
      <c r="L49" s="462">
        <v>0</v>
      </c>
      <c r="M49" s="180">
        <v>0</v>
      </c>
      <c r="N49" s="180">
        <v>0</v>
      </c>
      <c r="O49" s="269">
        <v>0</v>
      </c>
    </row>
    <row r="50" spans="1:15" ht="15.75">
      <c r="A50" s="460" t="s">
        <v>279</v>
      </c>
      <c r="B50" s="461">
        <v>11778</v>
      </c>
      <c r="C50" s="457">
        <v>0</v>
      </c>
      <c r="D50" s="457">
        <v>0</v>
      </c>
      <c r="E50" s="457">
        <v>0</v>
      </c>
      <c r="F50" s="458">
        <v>11778</v>
      </c>
      <c r="G50" s="457">
        <v>272</v>
      </c>
      <c r="H50" s="457">
        <v>0</v>
      </c>
      <c r="I50" s="457">
        <v>4070</v>
      </c>
      <c r="J50" s="457">
        <v>0</v>
      </c>
      <c r="K50" s="180"/>
      <c r="L50" s="462">
        <v>0</v>
      </c>
      <c r="M50" s="180">
        <v>0</v>
      </c>
      <c r="N50" s="180">
        <v>0</v>
      </c>
      <c r="O50" s="269">
        <v>0</v>
      </c>
    </row>
    <row r="51" spans="1:15" ht="17.45" customHeight="1">
      <c r="A51" s="460" t="s">
        <v>280</v>
      </c>
      <c r="B51" s="461">
        <v>7234</v>
      </c>
      <c r="C51" s="457">
        <v>0</v>
      </c>
      <c r="D51" s="457">
        <v>0</v>
      </c>
      <c r="E51" s="457">
        <v>0</v>
      </c>
      <c r="F51" s="458">
        <v>7234</v>
      </c>
      <c r="G51" s="457">
        <v>0</v>
      </c>
      <c r="H51" s="457">
        <v>0</v>
      </c>
      <c r="I51" s="457">
        <v>934</v>
      </c>
      <c r="J51" s="457">
        <v>0</v>
      </c>
      <c r="K51" s="180"/>
      <c r="L51" s="462">
        <v>0</v>
      </c>
      <c r="M51" s="180">
        <v>0</v>
      </c>
      <c r="N51" s="180">
        <v>0</v>
      </c>
      <c r="O51" s="269">
        <v>0</v>
      </c>
    </row>
    <row r="52" spans="1:15" s="469" customFormat="1" ht="15" customHeight="1">
      <c r="A52" s="463" t="s">
        <v>281</v>
      </c>
      <c r="B52" s="461">
        <v>44776</v>
      </c>
      <c r="C52" s="464">
        <v>0</v>
      </c>
      <c r="D52" s="464">
        <v>0</v>
      </c>
      <c r="E52" s="457">
        <v>0</v>
      </c>
      <c r="F52" s="465">
        <v>44776</v>
      </c>
      <c r="G52" s="457">
        <v>0</v>
      </c>
      <c r="H52" s="464">
        <v>2433</v>
      </c>
      <c r="I52" s="464">
        <v>51471</v>
      </c>
      <c r="J52" s="464">
        <v>0</v>
      </c>
      <c r="K52" s="466">
        <v>672663.40000000014</v>
      </c>
      <c r="L52" s="467">
        <v>0</v>
      </c>
      <c r="M52" s="365">
        <v>0</v>
      </c>
      <c r="N52" s="365">
        <v>0</v>
      </c>
      <c r="O52" s="468">
        <v>0</v>
      </c>
    </row>
    <row r="53" spans="1:15" s="469" customFormat="1" ht="15.75">
      <c r="A53" s="463" t="s">
        <v>282</v>
      </c>
      <c r="B53" s="461">
        <v>9434</v>
      </c>
      <c r="C53" s="464">
        <v>0</v>
      </c>
      <c r="D53" s="464">
        <v>0</v>
      </c>
      <c r="E53" s="457">
        <v>0</v>
      </c>
      <c r="F53" s="465">
        <v>9434</v>
      </c>
      <c r="G53" s="457">
        <v>0</v>
      </c>
      <c r="H53" s="464">
        <v>0</v>
      </c>
      <c r="I53" s="464">
        <v>4336</v>
      </c>
      <c r="J53" s="464">
        <v>0</v>
      </c>
      <c r="K53" s="466">
        <v>78494.399999999994</v>
      </c>
      <c r="L53" s="467">
        <v>0</v>
      </c>
      <c r="M53" s="365">
        <v>0</v>
      </c>
      <c r="N53" s="365">
        <v>0</v>
      </c>
      <c r="O53" s="468">
        <v>0</v>
      </c>
    </row>
    <row r="54" spans="1:15" s="469" customFormat="1" ht="15.75">
      <c r="A54" s="463" t="s">
        <v>283</v>
      </c>
      <c r="B54" s="461">
        <v>6440</v>
      </c>
      <c r="C54" s="464">
        <v>0</v>
      </c>
      <c r="D54" s="464">
        <v>0</v>
      </c>
      <c r="E54" s="457">
        <v>0</v>
      </c>
      <c r="F54" s="465">
        <v>6440</v>
      </c>
      <c r="G54" s="457">
        <v>0</v>
      </c>
      <c r="H54" s="464">
        <v>0</v>
      </c>
      <c r="I54" s="464">
        <v>10046</v>
      </c>
      <c r="J54" s="464">
        <v>0</v>
      </c>
      <c r="K54" s="466">
        <v>120192.4</v>
      </c>
      <c r="L54" s="467">
        <v>0</v>
      </c>
      <c r="M54" s="365">
        <v>0</v>
      </c>
      <c r="N54" s="365">
        <v>0</v>
      </c>
      <c r="O54" s="468">
        <v>0</v>
      </c>
    </row>
    <row r="55" spans="1:15" s="469" customFormat="1" ht="15.75">
      <c r="A55" s="463" t="s">
        <v>284</v>
      </c>
      <c r="B55" s="461">
        <v>9409</v>
      </c>
      <c r="C55" s="464">
        <v>0</v>
      </c>
      <c r="D55" s="464">
        <v>0</v>
      </c>
      <c r="E55" s="457">
        <v>0</v>
      </c>
      <c r="F55" s="465">
        <v>9409</v>
      </c>
      <c r="G55" s="457">
        <v>72</v>
      </c>
      <c r="H55" s="464">
        <v>2231</v>
      </c>
      <c r="I55" s="464">
        <v>11570</v>
      </c>
      <c r="J55" s="464">
        <v>0</v>
      </c>
      <c r="K55" s="466">
        <v>155318</v>
      </c>
      <c r="L55" s="467">
        <v>0</v>
      </c>
      <c r="M55" s="365">
        <v>0</v>
      </c>
      <c r="N55" s="365">
        <v>0</v>
      </c>
      <c r="O55" s="468">
        <v>0</v>
      </c>
    </row>
    <row r="56" spans="1:15" ht="15.75">
      <c r="A56" s="460" t="s">
        <v>285</v>
      </c>
      <c r="B56" s="461">
        <v>1305</v>
      </c>
      <c r="C56" s="457">
        <v>0</v>
      </c>
      <c r="D56" s="457">
        <v>0</v>
      </c>
      <c r="E56" s="457">
        <v>0</v>
      </c>
      <c r="F56" s="458">
        <v>1305</v>
      </c>
      <c r="G56" s="457">
        <v>326</v>
      </c>
      <c r="H56" s="457">
        <v>0</v>
      </c>
      <c r="I56" s="457">
        <v>1803</v>
      </c>
      <c r="J56" s="457">
        <v>0</v>
      </c>
      <c r="K56" s="180"/>
      <c r="L56" s="462">
        <v>0</v>
      </c>
      <c r="M56" s="180">
        <v>0</v>
      </c>
      <c r="N56" s="180">
        <v>0</v>
      </c>
      <c r="O56" s="269">
        <v>0</v>
      </c>
    </row>
    <row r="57" spans="1:15" ht="15.75">
      <c r="A57" s="460" t="s">
        <v>286</v>
      </c>
      <c r="B57" s="461">
        <v>34565</v>
      </c>
      <c r="C57" s="457">
        <v>114</v>
      </c>
      <c r="D57" s="457">
        <v>6463</v>
      </c>
      <c r="E57" s="457">
        <v>136</v>
      </c>
      <c r="F57" s="458">
        <v>27988</v>
      </c>
      <c r="G57" s="457">
        <v>1070</v>
      </c>
      <c r="H57" s="457">
        <v>15231</v>
      </c>
      <c r="I57" s="457">
        <v>8793</v>
      </c>
      <c r="J57" s="457">
        <v>0</v>
      </c>
      <c r="K57" s="180"/>
      <c r="L57" s="462">
        <v>0</v>
      </c>
      <c r="M57" s="180">
        <v>0</v>
      </c>
      <c r="N57" s="180">
        <v>0</v>
      </c>
      <c r="O57" s="269">
        <v>0</v>
      </c>
    </row>
    <row r="58" spans="1:15" ht="15.75">
      <c r="A58" s="460" t="s">
        <v>287</v>
      </c>
      <c r="B58" s="461">
        <v>506199</v>
      </c>
      <c r="C58" s="457">
        <v>46493</v>
      </c>
      <c r="D58" s="457">
        <v>251090</v>
      </c>
      <c r="E58" s="457">
        <v>41511</v>
      </c>
      <c r="F58" s="458">
        <v>208616</v>
      </c>
      <c r="G58" s="457">
        <v>120247</v>
      </c>
      <c r="H58" s="457">
        <v>201898</v>
      </c>
      <c r="I58" s="457">
        <v>415458</v>
      </c>
      <c r="J58" s="457">
        <v>0</v>
      </c>
      <c r="K58" s="180"/>
      <c r="L58" s="462">
        <v>0</v>
      </c>
      <c r="M58" s="180">
        <v>0</v>
      </c>
      <c r="N58" s="180">
        <v>0</v>
      </c>
      <c r="O58" s="269">
        <v>0</v>
      </c>
    </row>
    <row r="59" spans="1:15" ht="16.149999999999999" customHeight="1">
      <c r="A59" s="460" t="s">
        <v>288</v>
      </c>
      <c r="B59" s="461">
        <v>0</v>
      </c>
      <c r="C59" s="457">
        <v>0</v>
      </c>
      <c r="D59" s="457">
        <v>0</v>
      </c>
      <c r="E59" s="457">
        <v>0</v>
      </c>
      <c r="F59" s="458">
        <v>0</v>
      </c>
      <c r="G59" s="457">
        <v>0</v>
      </c>
      <c r="H59" s="457">
        <v>0</v>
      </c>
      <c r="I59" s="457">
        <v>0</v>
      </c>
      <c r="J59" s="457">
        <v>260</v>
      </c>
      <c r="K59" s="180"/>
      <c r="L59" s="462">
        <v>0</v>
      </c>
      <c r="M59" s="180">
        <v>0</v>
      </c>
      <c r="N59" s="180">
        <v>0</v>
      </c>
      <c r="O59" s="269">
        <v>0</v>
      </c>
    </row>
    <row r="60" spans="1:15" ht="15.75">
      <c r="A60" s="460" t="s">
        <v>289</v>
      </c>
      <c r="B60" s="461">
        <v>448</v>
      </c>
      <c r="C60" s="457">
        <v>0</v>
      </c>
      <c r="D60" s="457">
        <v>0</v>
      </c>
      <c r="E60" s="457">
        <v>0</v>
      </c>
      <c r="F60" s="458">
        <v>448</v>
      </c>
      <c r="G60" s="457">
        <v>0</v>
      </c>
      <c r="H60" s="457">
        <v>24</v>
      </c>
      <c r="I60" s="457">
        <v>307</v>
      </c>
      <c r="J60" s="457">
        <v>0</v>
      </c>
      <c r="K60" s="180"/>
      <c r="L60" s="462">
        <v>0</v>
      </c>
      <c r="M60" s="180">
        <v>0</v>
      </c>
      <c r="N60" s="180">
        <v>0</v>
      </c>
      <c r="O60" s="269">
        <v>0</v>
      </c>
    </row>
    <row r="61" spans="1:15" ht="15.6" customHeight="1">
      <c r="A61" s="460" t="s">
        <v>290</v>
      </c>
      <c r="B61" s="461">
        <v>45808</v>
      </c>
      <c r="C61" s="457">
        <v>0</v>
      </c>
      <c r="D61" s="457">
        <v>0</v>
      </c>
      <c r="E61" s="457">
        <v>0</v>
      </c>
      <c r="F61" s="458">
        <v>45808</v>
      </c>
      <c r="G61" s="457">
        <v>0</v>
      </c>
      <c r="H61" s="457">
        <v>38558</v>
      </c>
      <c r="I61" s="457">
        <v>66208</v>
      </c>
      <c r="J61" s="457">
        <v>0</v>
      </c>
      <c r="K61" s="180"/>
      <c r="L61" s="462">
        <v>0</v>
      </c>
      <c r="M61" s="180">
        <v>0</v>
      </c>
      <c r="N61" s="180">
        <v>0</v>
      </c>
      <c r="O61" s="269">
        <v>0</v>
      </c>
    </row>
    <row r="62" spans="1:15" ht="31.5" customHeight="1">
      <c r="A62" s="460" t="s">
        <v>291</v>
      </c>
      <c r="B62" s="461">
        <v>0</v>
      </c>
      <c r="C62" s="457">
        <v>0</v>
      </c>
      <c r="D62" s="457">
        <v>0</v>
      </c>
      <c r="E62" s="457">
        <v>0</v>
      </c>
      <c r="F62" s="458">
        <v>0</v>
      </c>
      <c r="G62" s="457">
        <v>0</v>
      </c>
      <c r="H62" s="457">
        <v>0</v>
      </c>
      <c r="I62" s="457">
        <v>0</v>
      </c>
      <c r="J62" s="457">
        <v>1047</v>
      </c>
      <c r="K62" s="180"/>
      <c r="L62" s="462">
        <v>0</v>
      </c>
      <c r="M62" s="180">
        <v>0</v>
      </c>
      <c r="N62" s="180">
        <v>0</v>
      </c>
      <c r="O62" s="269">
        <v>0</v>
      </c>
    </row>
    <row r="63" spans="1:15" ht="15.75">
      <c r="A63" s="460" t="s">
        <v>292</v>
      </c>
      <c r="B63" s="461">
        <v>15810</v>
      </c>
      <c r="C63" s="457">
        <v>0</v>
      </c>
      <c r="D63" s="457">
        <v>0</v>
      </c>
      <c r="E63" s="457">
        <v>0</v>
      </c>
      <c r="F63" s="458">
        <v>15810</v>
      </c>
      <c r="G63" s="457">
        <v>1200</v>
      </c>
      <c r="H63" s="457">
        <v>1211</v>
      </c>
      <c r="I63" s="457">
        <v>21162</v>
      </c>
      <c r="J63" s="457">
        <v>0</v>
      </c>
      <c r="K63" s="180"/>
      <c r="L63" s="462">
        <v>0</v>
      </c>
      <c r="M63" s="180">
        <v>0</v>
      </c>
      <c r="N63" s="180">
        <v>0</v>
      </c>
      <c r="O63" s="269">
        <v>0</v>
      </c>
    </row>
    <row r="64" spans="1:15" ht="15.6" customHeight="1">
      <c r="A64" s="460" t="s">
        <v>293</v>
      </c>
      <c r="B64" s="461">
        <v>51924</v>
      </c>
      <c r="C64" s="457">
        <v>20</v>
      </c>
      <c r="D64" s="457">
        <v>0</v>
      </c>
      <c r="E64" s="457">
        <v>0</v>
      </c>
      <c r="F64" s="458">
        <v>51904</v>
      </c>
      <c r="G64" s="457">
        <v>2686</v>
      </c>
      <c r="H64" s="457">
        <v>9395</v>
      </c>
      <c r="I64" s="457">
        <v>77310</v>
      </c>
      <c r="J64" s="457">
        <v>0</v>
      </c>
      <c r="K64" s="180"/>
      <c r="L64" s="462">
        <v>0</v>
      </c>
      <c r="M64" s="180">
        <v>0</v>
      </c>
      <c r="N64" s="180">
        <v>0</v>
      </c>
      <c r="O64" s="269">
        <v>0</v>
      </c>
    </row>
    <row r="65" spans="1:29" ht="15.75">
      <c r="A65" s="460" t="s">
        <v>294</v>
      </c>
      <c r="B65" s="461">
        <v>1205</v>
      </c>
      <c r="C65" s="457">
        <v>0</v>
      </c>
      <c r="D65" s="457">
        <v>0</v>
      </c>
      <c r="E65" s="457">
        <v>0</v>
      </c>
      <c r="F65" s="458">
        <v>1205</v>
      </c>
      <c r="G65" s="457">
        <v>0</v>
      </c>
      <c r="H65" s="457">
        <v>70</v>
      </c>
      <c r="I65" s="457">
        <v>7</v>
      </c>
      <c r="J65" s="457">
        <v>0</v>
      </c>
      <c r="K65" s="180"/>
      <c r="L65" s="462">
        <v>0</v>
      </c>
      <c r="M65" s="180">
        <v>0</v>
      </c>
      <c r="N65" s="180">
        <v>0</v>
      </c>
      <c r="O65" s="269">
        <v>0</v>
      </c>
    </row>
    <row r="66" spans="1:29" ht="15.75">
      <c r="A66" s="460" t="s">
        <v>295</v>
      </c>
      <c r="B66" s="461">
        <v>64234</v>
      </c>
      <c r="C66" s="457">
        <v>0</v>
      </c>
      <c r="D66" s="457">
        <v>0</v>
      </c>
      <c r="E66" s="457">
        <v>0</v>
      </c>
      <c r="F66" s="458">
        <v>64234</v>
      </c>
      <c r="G66" s="457">
        <v>15126</v>
      </c>
      <c r="H66" s="457">
        <v>0</v>
      </c>
      <c r="I66" s="457">
        <v>36522</v>
      </c>
      <c r="J66" s="457">
        <v>0</v>
      </c>
      <c r="K66" s="180"/>
      <c r="L66" s="462">
        <v>0</v>
      </c>
      <c r="M66" s="180">
        <v>0</v>
      </c>
      <c r="N66" s="180">
        <v>0</v>
      </c>
      <c r="O66" s="269">
        <v>0</v>
      </c>
    </row>
    <row r="67" spans="1:29" ht="19.5" customHeight="1">
      <c r="A67" s="460" t="s">
        <v>296</v>
      </c>
      <c r="B67" s="461">
        <v>0</v>
      </c>
      <c r="C67" s="457">
        <v>0</v>
      </c>
      <c r="D67" s="457">
        <v>0</v>
      </c>
      <c r="E67" s="457">
        <v>0</v>
      </c>
      <c r="F67" s="458">
        <v>0</v>
      </c>
      <c r="G67" s="457">
        <v>0</v>
      </c>
      <c r="H67" s="457">
        <v>0</v>
      </c>
      <c r="I67" s="457">
        <v>0</v>
      </c>
      <c r="J67" s="457">
        <v>80</v>
      </c>
      <c r="K67" s="180"/>
      <c r="L67" s="462">
        <v>0</v>
      </c>
      <c r="M67" s="180">
        <v>0</v>
      </c>
      <c r="N67" s="180">
        <v>0</v>
      </c>
      <c r="O67" s="269">
        <v>0</v>
      </c>
    </row>
    <row r="68" spans="1:29" s="469" customFormat="1" ht="15.75">
      <c r="A68" s="463" t="s">
        <v>297</v>
      </c>
      <c r="B68" s="461">
        <v>156128</v>
      </c>
      <c r="C68" s="464">
        <v>0</v>
      </c>
      <c r="D68" s="464">
        <v>0</v>
      </c>
      <c r="E68" s="457">
        <v>0</v>
      </c>
      <c r="F68" s="465">
        <v>156128</v>
      </c>
      <c r="G68" s="457">
        <v>30</v>
      </c>
      <c r="H68" s="464">
        <v>6280</v>
      </c>
      <c r="I68" s="464">
        <v>137128</v>
      </c>
      <c r="J68" s="464">
        <v>0</v>
      </c>
      <c r="K68" s="466">
        <v>1938635.2</v>
      </c>
      <c r="L68" s="467">
        <v>0</v>
      </c>
      <c r="M68" s="365">
        <v>0</v>
      </c>
      <c r="N68" s="365">
        <v>0</v>
      </c>
      <c r="O68" s="468">
        <v>0</v>
      </c>
    </row>
    <row r="69" spans="1:29" ht="15.75">
      <c r="A69" s="460" t="s">
        <v>298</v>
      </c>
      <c r="B69" s="461">
        <v>156573</v>
      </c>
      <c r="C69" s="457">
        <v>6331</v>
      </c>
      <c r="D69" s="457">
        <v>33191</v>
      </c>
      <c r="E69" s="457">
        <v>2673</v>
      </c>
      <c r="F69" s="458">
        <v>117051</v>
      </c>
      <c r="G69" s="457">
        <v>7808</v>
      </c>
      <c r="H69" s="457">
        <v>80512</v>
      </c>
      <c r="I69" s="457">
        <v>73054</v>
      </c>
      <c r="J69" s="457">
        <v>0</v>
      </c>
      <c r="K69" s="180"/>
      <c r="L69" s="462">
        <v>0</v>
      </c>
      <c r="M69" s="180">
        <v>0</v>
      </c>
      <c r="N69" s="180">
        <v>0</v>
      </c>
      <c r="O69" s="269">
        <v>0</v>
      </c>
    </row>
    <row r="70" spans="1:29" ht="16.5" thickBot="1">
      <c r="A70" s="473" t="s">
        <v>299</v>
      </c>
      <c r="B70" s="456">
        <v>11510</v>
      </c>
      <c r="C70" s="457">
        <v>0</v>
      </c>
      <c r="D70" s="457">
        <v>0</v>
      </c>
      <c r="E70" s="457">
        <v>0</v>
      </c>
      <c r="F70" s="458">
        <v>11510</v>
      </c>
      <c r="G70" s="457">
        <v>0</v>
      </c>
      <c r="H70" s="457">
        <v>0</v>
      </c>
      <c r="I70" s="457">
        <v>1270</v>
      </c>
      <c r="J70" s="457">
        <v>0</v>
      </c>
      <c r="K70" s="474"/>
      <c r="L70" s="475">
        <v>0</v>
      </c>
      <c r="M70" s="474">
        <v>0</v>
      </c>
      <c r="N70" s="474">
        <v>0</v>
      </c>
      <c r="O70" s="476">
        <v>0</v>
      </c>
    </row>
    <row r="71" spans="1:29" ht="24.6" customHeight="1" thickBot="1">
      <c r="A71" s="477" t="s">
        <v>70</v>
      </c>
      <c r="B71" s="478">
        <v>2541026</v>
      </c>
      <c r="C71" s="479">
        <v>250857</v>
      </c>
      <c r="D71" s="479">
        <v>313029</v>
      </c>
      <c r="E71" s="479">
        <v>48769</v>
      </c>
      <c r="F71" s="479">
        <v>1977140</v>
      </c>
      <c r="G71" s="479">
        <v>247217</v>
      </c>
      <c r="H71" s="480">
        <v>502619</v>
      </c>
      <c r="I71" s="479">
        <v>1678032</v>
      </c>
      <c r="J71" s="479">
        <v>2787</v>
      </c>
      <c r="K71" s="481">
        <v>2980574.2</v>
      </c>
      <c r="L71" s="479">
        <v>1425</v>
      </c>
      <c r="M71" s="479">
        <v>0</v>
      </c>
      <c r="N71" s="479">
        <v>32803</v>
      </c>
      <c r="O71" s="482">
        <v>28254</v>
      </c>
    </row>
    <row r="72" spans="1:29" ht="22.9" customHeight="1" thickBot="1">
      <c r="A72" s="483" t="s">
        <v>104</v>
      </c>
      <c r="B72" s="484">
        <v>37788</v>
      </c>
      <c r="C72" s="485"/>
      <c r="D72" s="486"/>
      <c r="E72" s="485"/>
      <c r="F72" s="486">
        <v>37788</v>
      </c>
      <c r="G72" s="485"/>
      <c r="H72" s="487">
        <v>7426</v>
      </c>
      <c r="I72" s="488">
        <v>10501</v>
      </c>
      <c r="J72" s="489">
        <v>3</v>
      </c>
      <c r="K72" s="490"/>
      <c r="L72" s="491"/>
      <c r="M72" s="485"/>
      <c r="N72" s="486"/>
      <c r="O72" s="485"/>
    </row>
    <row r="73" spans="1:29" ht="31.15" customHeight="1" thickBot="1">
      <c r="A73" s="492" t="s">
        <v>71</v>
      </c>
      <c r="B73" s="485">
        <v>2578814</v>
      </c>
      <c r="C73" s="493">
        <v>250857</v>
      </c>
      <c r="D73" s="485">
        <v>313029</v>
      </c>
      <c r="E73" s="485">
        <v>48769</v>
      </c>
      <c r="F73" s="493">
        <v>2014928</v>
      </c>
      <c r="G73" s="485">
        <v>247217</v>
      </c>
      <c r="H73" s="493">
        <v>510045</v>
      </c>
      <c r="I73" s="485">
        <v>1688533</v>
      </c>
      <c r="J73" s="493">
        <v>2790</v>
      </c>
      <c r="K73" s="494">
        <v>2980574.2</v>
      </c>
      <c r="L73" s="493">
        <v>1425</v>
      </c>
      <c r="M73" s="485">
        <v>0</v>
      </c>
      <c r="N73" s="493">
        <v>32803</v>
      </c>
      <c r="O73" s="485">
        <v>28254</v>
      </c>
    </row>
    <row r="74" spans="1:29" ht="22.15" customHeight="1">
      <c r="A74" s="495"/>
      <c r="B74" s="496"/>
      <c r="C74" s="496"/>
      <c r="D74" s="496"/>
      <c r="E74" s="496"/>
      <c r="F74" s="496"/>
      <c r="G74" s="496"/>
      <c r="H74" s="497"/>
      <c r="I74" s="497"/>
      <c r="J74" s="497"/>
      <c r="K74" s="497"/>
      <c r="L74" s="497"/>
      <c r="M74" s="497"/>
      <c r="N74" s="497"/>
      <c r="O74" s="497"/>
    </row>
    <row r="75" spans="1:29" ht="15.75">
      <c r="B75" s="498"/>
      <c r="C75" s="498"/>
      <c r="D75" s="498"/>
      <c r="E75" s="498"/>
      <c r="F75" s="498"/>
      <c r="G75" s="498"/>
      <c r="H75" s="499"/>
      <c r="I75" s="499"/>
      <c r="J75" s="499"/>
      <c r="K75" s="499"/>
      <c r="L75" s="499"/>
      <c r="M75" s="499"/>
      <c r="N75" s="499"/>
      <c r="O75" s="499"/>
    </row>
    <row r="76" spans="1:29" ht="15.75">
      <c r="B76" s="498"/>
      <c r="C76" s="498"/>
      <c r="D76" s="498"/>
      <c r="E76" s="498"/>
      <c r="F76" s="498"/>
      <c r="G76" s="498"/>
      <c r="H76" s="499"/>
      <c r="I76" s="499"/>
      <c r="J76" s="499"/>
      <c r="K76" s="499"/>
      <c r="L76" s="499"/>
      <c r="M76" s="499"/>
      <c r="N76" s="499"/>
      <c r="O76" s="499"/>
    </row>
    <row r="78" spans="1:29" s="472" customFormat="1">
      <c r="A78" s="500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</sheetData>
  <mergeCells count="12">
    <mergeCell ref="L5:M5"/>
    <mergeCell ref="N5:O5"/>
    <mergeCell ref="L4:O4"/>
    <mergeCell ref="A1:A2"/>
    <mergeCell ref="B1:K2"/>
    <mergeCell ref="A4:A6"/>
    <mergeCell ref="B4:F5"/>
    <mergeCell ref="G4:G6"/>
    <mergeCell ref="H4:H6"/>
    <mergeCell ref="I4:I6"/>
    <mergeCell ref="J4:J6"/>
    <mergeCell ref="K4:K6"/>
  </mergeCells>
  <pageMargins left="0.78740157480314965" right="0" top="0.78740157480314965" bottom="0" header="0.31496062992125984" footer="0.31496062992125984"/>
  <pageSetup paperSize="9" scale="24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7030A0"/>
  </sheetPr>
  <dimension ref="A2:B74"/>
  <sheetViews>
    <sheetView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2">
      <c r="A2" s="700" t="s">
        <v>330</v>
      </c>
      <c r="B2" s="700"/>
    </row>
    <row r="3" spans="1:2" ht="26.45" customHeight="1">
      <c r="A3" s="700"/>
      <c r="B3" s="700"/>
    </row>
    <row r="4" spans="1:2" ht="27" customHeight="1" thickBot="1">
      <c r="A4" s="736" t="s">
        <v>400</v>
      </c>
      <c r="B4" s="737"/>
    </row>
    <row r="5" spans="1:2" ht="30.6" customHeight="1">
      <c r="A5" s="702" t="s">
        <v>332</v>
      </c>
      <c r="B5" s="703" t="s">
        <v>333</v>
      </c>
    </row>
    <row r="6" spans="1:2" ht="14.45" customHeight="1" thickBot="1">
      <c r="A6" s="704"/>
      <c r="B6" s="705"/>
    </row>
    <row r="7" spans="1:2" s="22" customFormat="1" ht="16.5" customHeight="1">
      <c r="A7" s="706" t="s">
        <v>334</v>
      </c>
      <c r="B7" s="707"/>
    </row>
    <row r="8" spans="1:2" s="22" customFormat="1" ht="16.5" customHeight="1">
      <c r="A8" s="708" t="s">
        <v>335</v>
      </c>
      <c r="B8" s="709"/>
    </row>
    <row r="9" spans="1:2" s="22" customFormat="1" ht="28.9" customHeight="1">
      <c r="A9" s="710" t="s">
        <v>336</v>
      </c>
      <c r="B9" s="711"/>
    </row>
    <row r="10" spans="1:2" s="22" customFormat="1" ht="16.5" customHeight="1">
      <c r="A10" s="647" t="s">
        <v>337</v>
      </c>
      <c r="B10" s="712">
        <f>B11+B12+B13+B14</f>
        <v>3086</v>
      </c>
    </row>
    <row r="11" spans="1:2" s="22" customFormat="1" ht="19.149999999999999" customHeight="1">
      <c r="A11" s="651" t="s">
        <v>338</v>
      </c>
      <c r="B11" s="713">
        <v>3021</v>
      </c>
    </row>
    <row r="12" spans="1:2" s="22" customFormat="1" ht="15.75">
      <c r="A12" s="651" t="s">
        <v>339</v>
      </c>
      <c r="B12" s="713">
        <v>50</v>
      </c>
    </row>
    <row r="13" spans="1:2" s="22" customFormat="1" ht="15.75">
      <c r="A13" s="651" t="s">
        <v>340</v>
      </c>
      <c r="B13" s="713">
        <v>15</v>
      </c>
    </row>
    <row r="14" spans="1:2" s="22" customFormat="1" ht="17.45" customHeight="1">
      <c r="A14" s="651" t="s">
        <v>341</v>
      </c>
      <c r="B14" s="713"/>
    </row>
    <row r="15" spans="1:2" s="22" customFormat="1" ht="15.75">
      <c r="A15" s="647" t="s">
        <v>342</v>
      </c>
      <c r="B15" s="712">
        <f>B16+B17+B18</f>
        <v>1080</v>
      </c>
    </row>
    <row r="16" spans="1:2" s="22" customFormat="1" ht="15.75">
      <c r="A16" s="651" t="s">
        <v>338</v>
      </c>
      <c r="B16" s="713">
        <v>1000</v>
      </c>
    </row>
    <row r="17" spans="1:2" s="22" customFormat="1" ht="15.75">
      <c r="A17" s="651" t="s">
        <v>340</v>
      </c>
      <c r="B17" s="713">
        <v>80</v>
      </c>
    </row>
    <row r="18" spans="1:2" s="22" customFormat="1" ht="15.75">
      <c r="A18" s="651" t="s">
        <v>343</v>
      </c>
      <c r="B18" s="713"/>
    </row>
    <row r="19" spans="1:2" s="22" customFormat="1" ht="13.9" customHeight="1">
      <c r="A19" s="656" t="s">
        <v>344</v>
      </c>
      <c r="B19" s="712">
        <f>B20+B21+B22+B23</f>
        <v>6000</v>
      </c>
    </row>
    <row r="20" spans="1:2" s="22" customFormat="1" ht="15.75">
      <c r="A20" s="651" t="s">
        <v>345</v>
      </c>
      <c r="B20" s="713">
        <v>3000</v>
      </c>
    </row>
    <row r="21" spans="1:2" s="22" customFormat="1" ht="15.75">
      <c r="A21" s="651" t="s">
        <v>346</v>
      </c>
      <c r="B21" s="713"/>
    </row>
    <row r="22" spans="1:2" s="22" customFormat="1" ht="15.75">
      <c r="A22" s="651" t="s">
        <v>347</v>
      </c>
      <c r="B22" s="713">
        <v>3000</v>
      </c>
    </row>
    <row r="23" spans="1:2" s="22" customFormat="1" ht="15.75">
      <c r="A23" s="651" t="s">
        <v>343</v>
      </c>
      <c r="B23" s="713"/>
    </row>
    <row r="24" spans="1:2" s="22" customFormat="1" ht="31.5">
      <c r="A24" s="656" t="s">
        <v>348</v>
      </c>
      <c r="B24" s="712">
        <f>B25+B26+B27+B28+B29+B30+B31+B32</f>
        <v>2530</v>
      </c>
    </row>
    <row r="25" spans="1:2" s="22" customFormat="1" ht="15.75">
      <c r="A25" s="651" t="s">
        <v>349</v>
      </c>
      <c r="B25" s="713">
        <v>90</v>
      </c>
    </row>
    <row r="26" spans="1:2" s="22" customFormat="1" ht="15.75">
      <c r="A26" s="651" t="s">
        <v>350</v>
      </c>
      <c r="B26" s="713">
        <v>2350</v>
      </c>
    </row>
    <row r="27" spans="1:2" s="22" customFormat="1" ht="15.75">
      <c r="A27" s="651" t="s">
        <v>351</v>
      </c>
      <c r="B27" s="713"/>
    </row>
    <row r="28" spans="1:2" s="22" customFormat="1" ht="15.75">
      <c r="A28" s="651" t="s">
        <v>352</v>
      </c>
      <c r="B28" s="713">
        <v>90</v>
      </c>
    </row>
    <row r="29" spans="1:2" s="22" customFormat="1" ht="15.75">
      <c r="A29" s="651" t="s">
        <v>353</v>
      </c>
      <c r="B29" s="713"/>
    </row>
    <row r="30" spans="1:2" s="22" customFormat="1" ht="15.75">
      <c r="A30" s="651" t="s">
        <v>354</v>
      </c>
      <c r="B30" s="713"/>
    </row>
    <row r="31" spans="1:2" s="22" customFormat="1" ht="15.75">
      <c r="A31" s="651" t="s">
        <v>355</v>
      </c>
      <c r="B31" s="713"/>
    </row>
    <row r="32" spans="1:2" s="22" customFormat="1" ht="15.75">
      <c r="A32" s="651" t="s">
        <v>343</v>
      </c>
      <c r="B32" s="713"/>
    </row>
    <row r="33" spans="1:2" s="22" customFormat="1" ht="80.45" customHeight="1">
      <c r="A33" s="666" t="s">
        <v>356</v>
      </c>
      <c r="B33" s="714">
        <f>B34+B35+B36</f>
        <v>1320</v>
      </c>
    </row>
    <row r="34" spans="1:2" s="22" customFormat="1" ht="46.15" customHeight="1">
      <c r="A34" s="732" t="s">
        <v>357</v>
      </c>
      <c r="B34" s="735">
        <v>1240</v>
      </c>
    </row>
    <row r="35" spans="1:2" s="22" customFormat="1" ht="28.9" customHeight="1">
      <c r="A35" s="732" t="s">
        <v>358</v>
      </c>
      <c r="B35" s="713">
        <v>60</v>
      </c>
    </row>
    <row r="36" spans="1:2" s="22" customFormat="1" ht="28.15" customHeight="1">
      <c r="A36" s="732" t="s">
        <v>359</v>
      </c>
      <c r="B36" s="713">
        <v>20</v>
      </c>
    </row>
    <row r="37" spans="1:2" s="22" customFormat="1" ht="46.15" customHeight="1">
      <c r="A37" s="666" t="s">
        <v>360</v>
      </c>
      <c r="B37" s="716">
        <f>SUM(B38:B48)</f>
        <v>0</v>
      </c>
    </row>
    <row r="38" spans="1:2" s="22" customFormat="1" ht="31.15" customHeight="1">
      <c r="A38" s="669" t="s">
        <v>361</v>
      </c>
      <c r="B38" s="716"/>
    </row>
    <row r="39" spans="1:2" s="22" customFormat="1" ht="31.9" customHeight="1">
      <c r="A39" s="669" t="s">
        <v>362</v>
      </c>
      <c r="B39" s="716"/>
    </row>
    <row r="40" spans="1:2" s="22" customFormat="1" ht="30.6" customHeight="1">
      <c r="A40" s="669" t="s">
        <v>363</v>
      </c>
      <c r="B40" s="716"/>
    </row>
    <row r="41" spans="1:2" s="22" customFormat="1" ht="30" customHeight="1">
      <c r="A41" s="669" t="s">
        <v>364</v>
      </c>
      <c r="B41" s="716"/>
    </row>
    <row r="42" spans="1:2" s="22" customFormat="1" ht="16.149999999999999" customHeight="1">
      <c r="A42" s="669" t="s">
        <v>365</v>
      </c>
      <c r="B42" s="716"/>
    </row>
    <row r="43" spans="1:2" s="22" customFormat="1" ht="35.450000000000003" customHeight="1">
      <c r="A43" s="669" t="s">
        <v>366</v>
      </c>
      <c r="B43" s="716"/>
    </row>
    <row r="44" spans="1:2" s="22" customFormat="1" ht="48.75" customHeight="1">
      <c r="A44" s="669" t="s">
        <v>367</v>
      </c>
      <c r="B44" s="716"/>
    </row>
    <row r="45" spans="1:2" s="22" customFormat="1" ht="30.6" customHeight="1">
      <c r="A45" s="669" t="s">
        <v>368</v>
      </c>
      <c r="B45" s="716"/>
    </row>
    <row r="46" spans="1:2" s="22" customFormat="1" ht="49.5" customHeight="1">
      <c r="A46" s="669" t="s">
        <v>369</v>
      </c>
      <c r="B46" s="716"/>
    </row>
    <row r="47" spans="1:2" s="22" customFormat="1" ht="48.6" customHeight="1">
      <c r="A47" s="670" t="s">
        <v>370</v>
      </c>
      <c r="B47" s="716"/>
    </row>
    <row r="48" spans="1:2" s="22" customFormat="1" ht="19.899999999999999" customHeight="1">
      <c r="A48" s="670" t="s">
        <v>343</v>
      </c>
      <c r="B48" s="716"/>
    </row>
    <row r="49" spans="1:2" s="22" customFormat="1" ht="30" customHeight="1">
      <c r="A49" s="671" t="s">
        <v>371</v>
      </c>
      <c r="B49" s="713"/>
    </row>
    <row r="50" spans="1:2" s="22" customFormat="1" ht="16.899999999999999" customHeight="1">
      <c r="A50" s="677" t="s">
        <v>372</v>
      </c>
      <c r="B50" s="679"/>
    </row>
    <row r="51" spans="1:2" s="22" customFormat="1" ht="16.899999999999999" customHeight="1">
      <c r="A51" s="717" t="s">
        <v>373</v>
      </c>
      <c r="B51" s="718"/>
    </row>
    <row r="52" spans="1:2" s="22" customFormat="1" ht="13.9" customHeight="1">
      <c r="A52" s="651" t="s">
        <v>374</v>
      </c>
      <c r="B52" s="713"/>
    </row>
    <row r="53" spans="1:2" s="22" customFormat="1" ht="15.6" customHeight="1">
      <c r="A53" s="651" t="s">
        <v>375</v>
      </c>
      <c r="B53" s="713"/>
    </row>
    <row r="54" spans="1:2" s="22" customFormat="1" ht="15.6" customHeight="1">
      <c r="A54" s="696" t="s">
        <v>376</v>
      </c>
      <c r="B54" s="713"/>
    </row>
    <row r="55" spans="1:2" s="22" customFormat="1" ht="51.75" customHeight="1">
      <c r="A55" s="680" t="s">
        <v>377</v>
      </c>
      <c r="B55" s="713"/>
    </row>
    <row r="56" spans="1:2" s="22" customFormat="1" ht="26.45" customHeight="1">
      <c r="A56" s="651" t="s">
        <v>378</v>
      </c>
      <c r="B56" s="713"/>
    </row>
    <row r="57" spans="1:2" s="22" customFormat="1" ht="26.45" customHeight="1">
      <c r="A57" s="651" t="s">
        <v>379</v>
      </c>
      <c r="B57" s="713"/>
    </row>
    <row r="58" spans="1:2" s="22" customFormat="1" ht="26.45" customHeight="1">
      <c r="A58" s="683" t="s">
        <v>380</v>
      </c>
      <c r="B58" s="719">
        <f>B59+B60</f>
        <v>0</v>
      </c>
    </row>
    <row r="59" spans="1:2" s="22" customFormat="1" ht="15" customHeight="1">
      <c r="A59" s="651" t="s">
        <v>381</v>
      </c>
      <c r="B59" s="713"/>
    </row>
    <row r="60" spans="1:2" s="22" customFormat="1" ht="15" customHeight="1">
      <c r="A60" s="651" t="s">
        <v>382</v>
      </c>
      <c r="B60" s="713"/>
    </row>
    <row r="61" spans="1:2" s="22" customFormat="1" ht="31.9" customHeight="1">
      <c r="A61" s="671" t="s">
        <v>383</v>
      </c>
      <c r="B61" s="713"/>
    </row>
    <row r="62" spans="1:2" s="22" customFormat="1" ht="37.9" customHeight="1">
      <c r="A62" s="656" t="s">
        <v>384</v>
      </c>
      <c r="B62" s="719">
        <f>B63+B64</f>
        <v>0</v>
      </c>
    </row>
    <row r="63" spans="1:2" s="22" customFormat="1" ht="18" customHeight="1">
      <c r="A63" s="651" t="s">
        <v>385</v>
      </c>
      <c r="B63" s="713"/>
    </row>
    <row r="64" spans="1:2" s="22" customFormat="1" ht="31.9" customHeight="1">
      <c r="A64" s="685" t="s">
        <v>386</v>
      </c>
      <c r="B64" s="713"/>
    </row>
    <row r="65" spans="1:2" s="22" customFormat="1" ht="30.6" customHeight="1">
      <c r="A65" s="733" t="s">
        <v>387</v>
      </c>
      <c r="B65" s="734"/>
    </row>
    <row r="66" spans="1:2" s="22" customFormat="1" ht="15.75">
      <c r="A66" s="680" t="s">
        <v>388</v>
      </c>
      <c r="B66" s="713"/>
    </row>
    <row r="67" spans="1:2" s="22" customFormat="1" ht="29.45" customHeight="1">
      <c r="A67" s="680" t="s">
        <v>389</v>
      </c>
      <c r="B67" s="738"/>
    </row>
    <row r="68" spans="1:2" s="22" customFormat="1" ht="19.149999999999999" customHeight="1">
      <c r="A68" s="680" t="s">
        <v>390</v>
      </c>
      <c r="B68" s="738"/>
    </row>
    <row r="69" spans="1:2" s="22" customFormat="1" ht="19.149999999999999" customHeight="1">
      <c r="A69" s="651" t="s">
        <v>391</v>
      </c>
      <c r="B69" s="738"/>
    </row>
    <row r="70" spans="1:2" s="22" customFormat="1" ht="15.75">
      <c r="A70" s="692" t="s">
        <v>392</v>
      </c>
      <c r="B70" s="713"/>
    </row>
    <row r="71" spans="1:2" s="22" customFormat="1" ht="35.25" customHeight="1">
      <c r="A71" s="680" t="s">
        <v>393</v>
      </c>
      <c r="B71" s="713"/>
    </row>
    <row r="72" spans="1:2" ht="15.75">
      <c r="A72" s="693" t="s">
        <v>394</v>
      </c>
      <c r="B72" s="726"/>
    </row>
    <row r="73" spans="1:2" s="22" customFormat="1" ht="138.75" customHeight="1">
      <c r="A73" s="681" t="s">
        <v>395</v>
      </c>
      <c r="B73" s="713"/>
    </row>
    <row r="74" spans="1:2" s="22" customFormat="1" ht="52.5" customHeight="1" thickBot="1">
      <c r="A74" s="786" t="s">
        <v>396</v>
      </c>
      <c r="B74" s="727"/>
    </row>
  </sheetData>
  <mergeCells count="8">
    <mergeCell ref="A50:B50"/>
    <mergeCell ref="A72:B72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7030A0"/>
  </sheetPr>
  <dimension ref="A2:C74"/>
  <sheetViews>
    <sheetView topLeftCell="A4" workbookViewId="0">
      <selection activeCell="C23" sqref="C23"/>
    </sheetView>
  </sheetViews>
  <sheetFormatPr defaultColWidth="8.85546875" defaultRowHeight="15"/>
  <cols>
    <col min="1" max="1" width="45.28515625" customWidth="1"/>
    <col min="2" max="2" width="21.5703125" customWidth="1"/>
  </cols>
  <sheetData>
    <row r="2" spans="1:3">
      <c r="A2" s="700" t="s">
        <v>330</v>
      </c>
      <c r="B2" s="700"/>
    </row>
    <row r="3" spans="1:3" ht="26.45" customHeight="1">
      <c r="A3" s="700"/>
      <c r="B3" s="700"/>
    </row>
    <row r="4" spans="1:3" ht="30.6" customHeight="1" thickBot="1">
      <c r="A4" s="701" t="s">
        <v>401</v>
      </c>
      <c r="B4" s="701"/>
    </row>
    <row r="5" spans="1:3" ht="30.6" customHeight="1">
      <c r="A5" s="702" t="s">
        <v>332</v>
      </c>
      <c r="B5" s="703" t="s">
        <v>333</v>
      </c>
    </row>
    <row r="6" spans="1:3" ht="37.9" customHeight="1" thickBot="1">
      <c r="A6" s="704"/>
      <c r="B6" s="705"/>
    </row>
    <row r="7" spans="1:3" s="22" customFormat="1" ht="16.5" customHeight="1">
      <c r="A7" s="706" t="s">
        <v>334</v>
      </c>
      <c r="B7" s="707"/>
      <c r="C7" s="426"/>
    </row>
    <row r="8" spans="1:3" s="22" customFormat="1" ht="16.5" customHeight="1">
      <c r="A8" s="708" t="s">
        <v>335</v>
      </c>
      <c r="B8" s="709"/>
      <c r="C8" s="426"/>
    </row>
    <row r="9" spans="1:3" s="22" customFormat="1" ht="28.9" customHeight="1">
      <c r="A9" s="710" t="s">
        <v>336</v>
      </c>
      <c r="B9" s="711"/>
      <c r="C9" s="426"/>
    </row>
    <row r="10" spans="1:3" s="22" customFormat="1" ht="16.5" customHeight="1">
      <c r="A10" s="647" t="s">
        <v>337</v>
      </c>
      <c r="B10" s="712">
        <f>B11+B12+B13+B14</f>
        <v>11400</v>
      </c>
      <c r="C10" s="426"/>
    </row>
    <row r="11" spans="1:3" s="22" customFormat="1" ht="19.149999999999999" customHeight="1">
      <c r="A11" s="651" t="s">
        <v>338</v>
      </c>
      <c r="B11" s="739">
        <v>1500</v>
      </c>
      <c r="C11" s="426"/>
    </row>
    <row r="12" spans="1:3" s="22" customFormat="1" ht="15.75">
      <c r="A12" s="651" t="s">
        <v>339</v>
      </c>
      <c r="B12" s="739">
        <v>9900</v>
      </c>
      <c r="C12" s="426"/>
    </row>
    <row r="13" spans="1:3" s="22" customFormat="1" ht="15.75">
      <c r="A13" s="651" t="s">
        <v>340</v>
      </c>
      <c r="B13" s="713"/>
      <c r="C13" s="426"/>
    </row>
    <row r="14" spans="1:3" s="22" customFormat="1" ht="17.45" customHeight="1">
      <c r="A14" s="651" t="s">
        <v>341</v>
      </c>
      <c r="B14" s="713"/>
      <c r="C14" s="426"/>
    </row>
    <row r="15" spans="1:3" s="22" customFormat="1" ht="15.75">
      <c r="A15" s="647" t="s">
        <v>342</v>
      </c>
      <c r="B15" s="712">
        <f>B16+B17+B18</f>
        <v>2330</v>
      </c>
      <c r="C15" s="426"/>
    </row>
    <row r="16" spans="1:3" s="22" customFormat="1" ht="15.75">
      <c r="A16" s="651" t="s">
        <v>338</v>
      </c>
      <c r="B16" s="713">
        <v>980</v>
      </c>
      <c r="C16" s="426"/>
    </row>
    <row r="17" spans="1:3" s="22" customFormat="1" ht="15.75">
      <c r="A17" s="651" t="s">
        <v>340</v>
      </c>
      <c r="B17" s="713">
        <v>1350</v>
      </c>
      <c r="C17" s="426"/>
    </row>
    <row r="18" spans="1:3" s="22" customFormat="1" ht="15.75">
      <c r="A18" s="651" t="s">
        <v>343</v>
      </c>
      <c r="B18" s="713"/>
      <c r="C18" s="426"/>
    </row>
    <row r="19" spans="1:3" s="22" customFormat="1" ht="13.9" customHeight="1">
      <c r="A19" s="656" t="s">
        <v>344</v>
      </c>
      <c r="B19" s="712">
        <f>B20+B21+B22+B23</f>
        <v>850</v>
      </c>
      <c r="C19" s="426"/>
    </row>
    <row r="20" spans="1:3" s="22" customFormat="1" ht="15.75">
      <c r="A20" s="651" t="s">
        <v>345</v>
      </c>
      <c r="B20" s="713">
        <v>850</v>
      </c>
      <c r="C20" s="426"/>
    </row>
    <row r="21" spans="1:3" s="22" customFormat="1" ht="15.75">
      <c r="A21" s="651" t="s">
        <v>346</v>
      </c>
      <c r="B21" s="713"/>
      <c r="C21" s="426"/>
    </row>
    <row r="22" spans="1:3" s="22" customFormat="1" ht="15.75">
      <c r="A22" s="651" t="s">
        <v>347</v>
      </c>
      <c r="B22" s="713"/>
      <c r="C22" s="426"/>
    </row>
    <row r="23" spans="1:3" s="22" customFormat="1" ht="15.75">
      <c r="A23" s="651" t="s">
        <v>343</v>
      </c>
      <c r="B23" s="713"/>
      <c r="C23" s="426"/>
    </row>
    <row r="24" spans="1:3" s="22" customFormat="1" ht="31.5">
      <c r="A24" s="656" t="s">
        <v>348</v>
      </c>
      <c r="B24" s="712">
        <f>B25+B26+B27+B28+B29+B30+B31+B32</f>
        <v>3100</v>
      </c>
      <c r="C24" s="426"/>
    </row>
    <row r="25" spans="1:3" s="22" customFormat="1" ht="15.75">
      <c r="A25" s="651" t="s">
        <v>349</v>
      </c>
      <c r="B25" s="713">
        <v>600</v>
      </c>
      <c r="C25" s="426"/>
    </row>
    <row r="26" spans="1:3" s="22" customFormat="1" ht="15.75">
      <c r="A26" s="651" t="s">
        <v>350</v>
      </c>
      <c r="B26" s="713">
        <v>1290</v>
      </c>
      <c r="C26" s="426"/>
    </row>
    <row r="27" spans="1:3" s="22" customFormat="1" ht="15.75">
      <c r="A27" s="651" t="s">
        <v>351</v>
      </c>
      <c r="B27" s="713"/>
      <c r="C27" s="426"/>
    </row>
    <row r="28" spans="1:3" s="22" customFormat="1" ht="15.75">
      <c r="A28" s="651" t="s">
        <v>352</v>
      </c>
      <c r="B28" s="713">
        <v>955</v>
      </c>
      <c r="C28" s="426"/>
    </row>
    <row r="29" spans="1:3" s="22" customFormat="1" ht="15.75">
      <c r="A29" s="651" t="s">
        <v>353</v>
      </c>
      <c r="B29" s="713"/>
      <c r="C29" s="426"/>
    </row>
    <row r="30" spans="1:3" s="22" customFormat="1" ht="15.75">
      <c r="A30" s="651" t="s">
        <v>354</v>
      </c>
      <c r="B30" s="713"/>
      <c r="C30" s="426"/>
    </row>
    <row r="31" spans="1:3" s="22" customFormat="1" ht="15.75">
      <c r="A31" s="651" t="s">
        <v>355</v>
      </c>
      <c r="B31" s="713"/>
      <c r="C31" s="426"/>
    </row>
    <row r="32" spans="1:3" s="22" customFormat="1" ht="15.75">
      <c r="A32" s="651" t="s">
        <v>343</v>
      </c>
      <c r="B32" s="713">
        <v>255</v>
      </c>
      <c r="C32" s="426"/>
    </row>
    <row r="33" spans="1:3" s="22" customFormat="1" ht="80.45" customHeight="1">
      <c r="A33" s="666" t="s">
        <v>356</v>
      </c>
      <c r="B33" s="714">
        <f>B34+B35+B36</f>
        <v>7080</v>
      </c>
      <c r="C33" s="426"/>
    </row>
    <row r="34" spans="1:3" s="22" customFormat="1" ht="46.15" customHeight="1">
      <c r="A34" s="732" t="s">
        <v>357</v>
      </c>
      <c r="B34" s="735">
        <v>1980</v>
      </c>
      <c r="C34" s="426"/>
    </row>
    <row r="35" spans="1:3" s="22" customFormat="1" ht="38.25" customHeight="1">
      <c r="A35" s="732" t="s">
        <v>358</v>
      </c>
      <c r="B35" s="735">
        <v>3045</v>
      </c>
      <c r="C35" s="426"/>
    </row>
    <row r="36" spans="1:3" s="22" customFormat="1" ht="35.25" customHeight="1">
      <c r="A36" s="732" t="s">
        <v>359</v>
      </c>
      <c r="B36" s="735">
        <v>2055</v>
      </c>
      <c r="C36" s="426"/>
    </row>
    <row r="37" spans="1:3" s="22" customFormat="1" ht="46.15" customHeight="1">
      <c r="A37" s="666" t="s">
        <v>360</v>
      </c>
      <c r="B37" s="716">
        <f>SUM(B38:B48)</f>
        <v>0</v>
      </c>
      <c r="C37" s="426"/>
    </row>
    <row r="38" spans="1:3" s="22" customFormat="1" ht="31.15" customHeight="1">
      <c r="A38" s="669" t="s">
        <v>361</v>
      </c>
      <c r="B38" s="716"/>
      <c r="C38" s="426"/>
    </row>
    <row r="39" spans="1:3" s="22" customFormat="1" ht="31.9" customHeight="1">
      <c r="A39" s="669" t="s">
        <v>362</v>
      </c>
      <c r="B39" s="716"/>
      <c r="C39" s="426"/>
    </row>
    <row r="40" spans="1:3" s="22" customFormat="1" ht="30.6" customHeight="1">
      <c r="A40" s="669" t="s">
        <v>363</v>
      </c>
      <c r="B40" s="716"/>
      <c r="C40" s="426"/>
    </row>
    <row r="41" spans="1:3" s="22" customFormat="1" ht="30" customHeight="1">
      <c r="A41" s="669" t="s">
        <v>364</v>
      </c>
      <c r="B41" s="716"/>
      <c r="C41" s="426"/>
    </row>
    <row r="42" spans="1:3" s="22" customFormat="1" ht="16.149999999999999" customHeight="1">
      <c r="A42" s="669" t="s">
        <v>365</v>
      </c>
      <c r="B42" s="716"/>
      <c r="C42" s="426"/>
    </row>
    <row r="43" spans="1:3" s="22" customFormat="1" ht="35.450000000000003" customHeight="1">
      <c r="A43" s="669" t="s">
        <v>366</v>
      </c>
      <c r="B43" s="716"/>
      <c r="C43" s="426"/>
    </row>
    <row r="44" spans="1:3" s="22" customFormat="1" ht="48.75" customHeight="1">
      <c r="A44" s="669" t="s">
        <v>367</v>
      </c>
      <c r="B44" s="716"/>
      <c r="C44" s="426"/>
    </row>
    <row r="45" spans="1:3" s="22" customFormat="1" ht="30.6" customHeight="1">
      <c r="A45" s="669" t="s">
        <v>368</v>
      </c>
      <c r="B45" s="716"/>
      <c r="C45" s="426"/>
    </row>
    <row r="46" spans="1:3" s="22" customFormat="1" ht="49.5" customHeight="1">
      <c r="A46" s="669" t="s">
        <v>369</v>
      </c>
      <c r="B46" s="716"/>
      <c r="C46" s="426"/>
    </row>
    <row r="47" spans="1:3" s="22" customFormat="1" ht="48.6" customHeight="1">
      <c r="A47" s="670" t="s">
        <v>370</v>
      </c>
      <c r="B47" s="716"/>
      <c r="C47" s="426"/>
    </row>
    <row r="48" spans="1:3" s="22" customFormat="1" ht="19.899999999999999" customHeight="1">
      <c r="A48" s="670" t="s">
        <v>343</v>
      </c>
      <c r="B48" s="716"/>
      <c r="C48" s="426"/>
    </row>
    <row r="49" spans="1:3" s="22" customFormat="1" ht="30" customHeight="1">
      <c r="A49" s="671" t="s">
        <v>371</v>
      </c>
      <c r="B49" s="713"/>
      <c r="C49" s="426"/>
    </row>
    <row r="50" spans="1:3" s="22" customFormat="1" ht="16.899999999999999" customHeight="1">
      <c r="A50" s="677" t="s">
        <v>372</v>
      </c>
      <c r="B50" s="679"/>
      <c r="C50" s="426"/>
    </row>
    <row r="51" spans="1:3" s="22" customFormat="1" ht="16.899999999999999" customHeight="1">
      <c r="A51" s="717" t="s">
        <v>373</v>
      </c>
      <c r="B51" s="718"/>
      <c r="C51" s="426"/>
    </row>
    <row r="52" spans="1:3" s="22" customFormat="1" ht="13.9" customHeight="1">
      <c r="A52" s="651" t="s">
        <v>374</v>
      </c>
      <c r="B52" s="713"/>
      <c r="C52" s="426"/>
    </row>
    <row r="53" spans="1:3" s="22" customFormat="1" ht="15.6" customHeight="1">
      <c r="A53" s="651" t="s">
        <v>375</v>
      </c>
      <c r="B53" s="713"/>
      <c r="C53" s="426"/>
    </row>
    <row r="54" spans="1:3" s="22" customFormat="1" ht="15.6" customHeight="1">
      <c r="A54" s="696" t="s">
        <v>376</v>
      </c>
      <c r="B54" s="713"/>
      <c r="C54" s="426"/>
    </row>
    <row r="55" spans="1:3" s="22" customFormat="1" ht="51.75" customHeight="1">
      <c r="A55" s="680" t="s">
        <v>377</v>
      </c>
      <c r="B55" s="713"/>
      <c r="C55" s="426"/>
    </row>
    <row r="56" spans="1:3" s="22" customFormat="1" ht="26.45" customHeight="1">
      <c r="A56" s="651" t="s">
        <v>378</v>
      </c>
      <c r="B56" s="713"/>
      <c r="C56" s="426"/>
    </row>
    <row r="57" spans="1:3" s="22" customFormat="1" ht="33.6" customHeight="1">
      <c r="A57" s="651" t="s">
        <v>379</v>
      </c>
      <c r="B57" s="713"/>
      <c r="C57" s="426"/>
    </row>
    <row r="58" spans="1:3" s="22" customFormat="1" ht="26.45" customHeight="1">
      <c r="A58" s="683" t="s">
        <v>380</v>
      </c>
      <c r="B58" s="719">
        <f>B59+B60</f>
        <v>0</v>
      </c>
      <c r="C58" s="426"/>
    </row>
    <row r="59" spans="1:3" s="22" customFormat="1" ht="15" customHeight="1">
      <c r="A59" s="651" t="s">
        <v>381</v>
      </c>
      <c r="B59" s="713"/>
      <c r="C59" s="426"/>
    </row>
    <row r="60" spans="1:3" s="22" customFormat="1" ht="15" customHeight="1">
      <c r="A60" s="651" t="s">
        <v>382</v>
      </c>
      <c r="B60" s="713"/>
      <c r="C60" s="426"/>
    </row>
    <row r="61" spans="1:3" s="22" customFormat="1" ht="31.9" customHeight="1">
      <c r="A61" s="671" t="s">
        <v>383</v>
      </c>
      <c r="B61" s="713"/>
      <c r="C61" s="426"/>
    </row>
    <row r="62" spans="1:3" s="22" customFormat="1" ht="37.9" customHeight="1">
      <c r="A62" s="656" t="s">
        <v>384</v>
      </c>
      <c r="B62" s="719">
        <f>B63+B64</f>
        <v>0</v>
      </c>
      <c r="C62" s="426"/>
    </row>
    <row r="63" spans="1:3" s="22" customFormat="1" ht="18" customHeight="1">
      <c r="A63" s="651" t="s">
        <v>385</v>
      </c>
      <c r="B63" s="713"/>
      <c r="C63" s="426"/>
    </row>
    <row r="64" spans="1:3" s="22" customFormat="1" ht="31.9" customHeight="1">
      <c r="A64" s="685" t="s">
        <v>386</v>
      </c>
      <c r="B64" s="713"/>
      <c r="C64" s="426"/>
    </row>
    <row r="65" spans="1:3" s="22" customFormat="1" ht="30.6" customHeight="1">
      <c r="A65" s="733" t="s">
        <v>387</v>
      </c>
      <c r="B65" s="734"/>
      <c r="C65" s="426"/>
    </row>
    <row r="66" spans="1:3" s="22" customFormat="1" ht="15.75">
      <c r="A66" s="680" t="s">
        <v>388</v>
      </c>
      <c r="B66" s="713"/>
      <c r="C66" s="426"/>
    </row>
    <row r="67" spans="1:3" s="22" customFormat="1" ht="29.45" customHeight="1">
      <c r="A67" s="680" t="s">
        <v>389</v>
      </c>
      <c r="B67" s="713"/>
      <c r="C67" s="426"/>
    </row>
    <row r="68" spans="1:3" s="22" customFormat="1" ht="19.149999999999999" customHeight="1">
      <c r="A68" s="680" t="s">
        <v>390</v>
      </c>
      <c r="B68" s="713"/>
      <c r="C68" s="426"/>
    </row>
    <row r="69" spans="1:3" s="22" customFormat="1" ht="19.149999999999999" customHeight="1">
      <c r="A69" s="651" t="s">
        <v>391</v>
      </c>
      <c r="B69" s="713"/>
      <c r="C69" s="426"/>
    </row>
    <row r="70" spans="1:3" s="22" customFormat="1" ht="15.75">
      <c r="A70" s="692" t="s">
        <v>392</v>
      </c>
      <c r="B70" s="713"/>
      <c r="C70" s="426"/>
    </row>
    <row r="71" spans="1:3" s="22" customFormat="1" ht="35.25" customHeight="1">
      <c r="A71" s="680" t="s">
        <v>393</v>
      </c>
      <c r="B71" s="713"/>
      <c r="C71" s="426"/>
    </row>
    <row r="72" spans="1:3" ht="15.75">
      <c r="A72" s="693" t="s">
        <v>394</v>
      </c>
      <c r="B72" s="726"/>
    </row>
    <row r="73" spans="1:3" s="22" customFormat="1" ht="138.75" customHeight="1">
      <c r="A73" s="681" t="s">
        <v>395</v>
      </c>
      <c r="B73" s="713"/>
      <c r="C73" s="426"/>
    </row>
    <row r="74" spans="1:3" s="22" customFormat="1" ht="52.5" customHeight="1" thickBot="1">
      <c r="A74" s="786" t="s">
        <v>396</v>
      </c>
      <c r="B74" s="727"/>
      <c r="C74" s="426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7030A0"/>
  </sheetPr>
  <dimension ref="A2:D74"/>
  <sheetViews>
    <sheetView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4">
      <c r="A2" s="700" t="s">
        <v>330</v>
      </c>
      <c r="B2" s="700"/>
    </row>
    <row r="3" spans="1:4" ht="26.45" customHeight="1">
      <c r="A3" s="700"/>
      <c r="B3" s="700"/>
    </row>
    <row r="4" spans="1:4" ht="30.6" customHeight="1" thickBot="1">
      <c r="A4" s="728" t="s">
        <v>398</v>
      </c>
      <c r="B4" s="728"/>
    </row>
    <row r="5" spans="1:4" ht="30.6" customHeight="1">
      <c r="A5" s="702" t="s">
        <v>332</v>
      </c>
      <c r="B5" s="729" t="s">
        <v>333</v>
      </c>
    </row>
    <row r="6" spans="1:4" ht="37.9" customHeight="1" thickBot="1">
      <c r="A6" s="704"/>
      <c r="B6" s="730"/>
    </row>
    <row r="7" spans="1:4" s="22" customFormat="1" ht="16.5" customHeight="1">
      <c r="A7" s="706" t="s">
        <v>334</v>
      </c>
      <c r="B7" s="707"/>
      <c r="C7" s="426"/>
      <c r="D7" s="426"/>
    </row>
    <row r="8" spans="1:4" s="22" customFormat="1" ht="16.5" customHeight="1">
      <c r="A8" s="708" t="s">
        <v>335</v>
      </c>
      <c r="B8" s="709"/>
      <c r="C8" s="426"/>
      <c r="D8" s="426"/>
    </row>
    <row r="9" spans="1:4" s="22" customFormat="1" ht="28.9" customHeight="1">
      <c r="A9" s="710" t="s">
        <v>336</v>
      </c>
      <c r="B9" s="711"/>
      <c r="C9" s="426"/>
      <c r="D9" s="426"/>
    </row>
    <row r="10" spans="1:4" s="22" customFormat="1" ht="16.5" customHeight="1">
      <c r="A10" s="647" t="s">
        <v>337</v>
      </c>
      <c r="B10" s="712">
        <f>B11+B12+B13+B14</f>
        <v>0</v>
      </c>
      <c r="C10" s="426"/>
      <c r="D10" s="426"/>
    </row>
    <row r="11" spans="1:4" s="22" customFormat="1" ht="19.149999999999999" customHeight="1">
      <c r="A11" s="651" t="s">
        <v>338</v>
      </c>
      <c r="B11" s="713"/>
      <c r="C11" s="426"/>
      <c r="D11" s="426"/>
    </row>
    <row r="12" spans="1:4" s="22" customFormat="1" ht="15.75">
      <c r="A12" s="651" t="s">
        <v>339</v>
      </c>
      <c r="B12" s="713"/>
      <c r="C12" s="426"/>
      <c r="D12" s="426"/>
    </row>
    <row r="13" spans="1:4" s="22" customFormat="1" ht="15.75">
      <c r="A13" s="651" t="s">
        <v>340</v>
      </c>
      <c r="B13" s="713"/>
      <c r="C13" s="426"/>
      <c r="D13" s="426"/>
    </row>
    <row r="14" spans="1:4" s="22" customFormat="1" ht="17.45" customHeight="1">
      <c r="A14" s="651" t="s">
        <v>341</v>
      </c>
      <c r="B14" s="713"/>
      <c r="C14" s="426"/>
      <c r="D14" s="426"/>
    </row>
    <row r="15" spans="1:4" s="22" customFormat="1" ht="15.75">
      <c r="A15" s="647" t="s">
        <v>342</v>
      </c>
      <c r="B15" s="712">
        <f>B16+B17+B18</f>
        <v>0</v>
      </c>
      <c r="C15" s="426"/>
      <c r="D15" s="426"/>
    </row>
    <row r="16" spans="1:4" s="22" customFormat="1" ht="15.75">
      <c r="A16" s="651" t="s">
        <v>338</v>
      </c>
      <c r="B16" s="713"/>
      <c r="C16" s="426"/>
      <c r="D16" s="426"/>
    </row>
    <row r="17" spans="1:4" s="22" customFormat="1" ht="15.75">
      <c r="A17" s="651" t="s">
        <v>340</v>
      </c>
      <c r="B17" s="713"/>
      <c r="C17" s="426"/>
      <c r="D17" s="426"/>
    </row>
    <row r="18" spans="1:4" s="22" customFormat="1" ht="15.75">
      <c r="A18" s="651" t="s">
        <v>343</v>
      </c>
      <c r="B18" s="713"/>
      <c r="C18" s="426"/>
      <c r="D18" s="426"/>
    </row>
    <row r="19" spans="1:4" s="22" customFormat="1" ht="31.9" customHeight="1">
      <c r="A19" s="656" t="s">
        <v>344</v>
      </c>
      <c r="B19" s="712">
        <f>B20+B21+B22+B23</f>
        <v>4600</v>
      </c>
      <c r="C19" s="426"/>
      <c r="D19" s="426"/>
    </row>
    <row r="20" spans="1:4" s="22" customFormat="1" ht="15.75">
      <c r="A20" s="651" t="s">
        <v>345</v>
      </c>
      <c r="B20" s="713">
        <v>1500</v>
      </c>
      <c r="C20" s="426"/>
      <c r="D20" s="426"/>
    </row>
    <row r="21" spans="1:4" s="22" customFormat="1" ht="15.75">
      <c r="A21" s="651" t="s">
        <v>346</v>
      </c>
      <c r="B21" s="713"/>
      <c r="C21" s="426"/>
      <c r="D21" s="426"/>
    </row>
    <row r="22" spans="1:4" s="22" customFormat="1" ht="15.75">
      <c r="A22" s="651" t="s">
        <v>347</v>
      </c>
      <c r="B22" s="713">
        <v>3100</v>
      </c>
      <c r="C22" s="426"/>
      <c r="D22" s="426"/>
    </row>
    <row r="23" spans="1:4" s="22" customFormat="1" ht="15.75">
      <c r="A23" s="651" t="s">
        <v>343</v>
      </c>
      <c r="B23" s="713"/>
      <c r="C23" s="426"/>
      <c r="D23" s="426"/>
    </row>
    <row r="24" spans="1:4" s="22" customFormat="1" ht="31.5">
      <c r="A24" s="656" t="s">
        <v>348</v>
      </c>
      <c r="B24" s="712">
        <f>B25+B26+B27+B28+B29+B30+B31+B32</f>
        <v>2150</v>
      </c>
      <c r="C24" s="426"/>
      <c r="D24" s="426"/>
    </row>
    <row r="25" spans="1:4" s="22" customFormat="1" ht="15.75">
      <c r="A25" s="651" t="s">
        <v>349</v>
      </c>
      <c r="B25" s="713">
        <v>5</v>
      </c>
      <c r="C25" s="426"/>
      <c r="D25" s="426"/>
    </row>
    <row r="26" spans="1:4" s="22" customFormat="1" ht="15.75">
      <c r="A26" s="651" t="s">
        <v>350</v>
      </c>
      <c r="B26" s="713">
        <v>1615</v>
      </c>
      <c r="C26" s="426"/>
      <c r="D26" s="426"/>
    </row>
    <row r="27" spans="1:4" s="22" customFormat="1" ht="15.75">
      <c r="A27" s="651" t="s">
        <v>351</v>
      </c>
      <c r="B27" s="713"/>
      <c r="C27" s="426"/>
      <c r="D27" s="426"/>
    </row>
    <row r="28" spans="1:4" s="22" customFormat="1" ht="15.75">
      <c r="A28" s="651" t="s">
        <v>352</v>
      </c>
      <c r="B28" s="713">
        <v>250</v>
      </c>
      <c r="C28" s="426"/>
      <c r="D28" s="426"/>
    </row>
    <row r="29" spans="1:4" s="22" customFormat="1" ht="15.75">
      <c r="A29" s="651" t="s">
        <v>353</v>
      </c>
      <c r="B29" s="713">
        <v>280</v>
      </c>
      <c r="C29" s="426"/>
      <c r="D29" s="426"/>
    </row>
    <row r="30" spans="1:4" s="22" customFormat="1" ht="15.75">
      <c r="A30" s="651" t="s">
        <v>354</v>
      </c>
      <c r="B30" s="713"/>
      <c r="C30" s="426"/>
      <c r="D30" s="426"/>
    </row>
    <row r="31" spans="1:4" s="22" customFormat="1" ht="15.75">
      <c r="A31" s="651" t="s">
        <v>355</v>
      </c>
      <c r="B31" s="713"/>
      <c r="C31" s="426"/>
      <c r="D31" s="426"/>
    </row>
    <row r="32" spans="1:4" s="22" customFormat="1" ht="15.75">
      <c r="A32" s="651" t="s">
        <v>343</v>
      </c>
      <c r="B32" s="713"/>
      <c r="C32" s="426"/>
      <c r="D32" s="426"/>
    </row>
    <row r="33" spans="1:4" s="22" customFormat="1" ht="80.45" customHeight="1">
      <c r="A33" s="666" t="s">
        <v>356</v>
      </c>
      <c r="B33" s="712">
        <f>B34+B35+B36</f>
        <v>800</v>
      </c>
      <c r="C33" s="426"/>
      <c r="D33" s="426"/>
    </row>
    <row r="34" spans="1:4" s="22" customFormat="1" ht="46.15" customHeight="1">
      <c r="A34" s="732" t="s">
        <v>357</v>
      </c>
      <c r="B34" s="713">
        <v>800</v>
      </c>
      <c r="C34" s="426"/>
      <c r="D34" s="426"/>
    </row>
    <row r="35" spans="1:4" s="22" customFormat="1" ht="46.15" customHeight="1">
      <c r="A35" s="732" t="s">
        <v>358</v>
      </c>
      <c r="B35" s="713"/>
      <c r="C35" s="426"/>
      <c r="D35" s="426"/>
    </row>
    <row r="36" spans="1:4" s="22" customFormat="1" ht="46.15" customHeight="1">
      <c r="A36" s="732" t="s">
        <v>359</v>
      </c>
      <c r="B36" s="713"/>
      <c r="C36" s="426"/>
      <c r="D36" s="426"/>
    </row>
    <row r="37" spans="1:4" s="22" customFormat="1" ht="46.15" customHeight="1">
      <c r="A37" s="666" t="s">
        <v>360</v>
      </c>
      <c r="B37" s="716">
        <f>SUM(B38:B48)</f>
        <v>0</v>
      </c>
      <c r="C37" s="426"/>
      <c r="D37" s="426"/>
    </row>
    <row r="38" spans="1:4" s="22" customFormat="1" ht="31.15" customHeight="1">
      <c r="A38" s="669" t="s">
        <v>361</v>
      </c>
      <c r="B38" s="716"/>
      <c r="C38" s="426"/>
      <c r="D38" s="426"/>
    </row>
    <row r="39" spans="1:4" s="22" customFormat="1" ht="31.9" customHeight="1">
      <c r="A39" s="669" t="s">
        <v>362</v>
      </c>
      <c r="B39" s="716"/>
      <c r="C39" s="426"/>
      <c r="D39" s="426"/>
    </row>
    <row r="40" spans="1:4" s="22" customFormat="1" ht="30.6" customHeight="1">
      <c r="A40" s="669" t="s">
        <v>363</v>
      </c>
      <c r="B40" s="716"/>
      <c r="C40" s="426"/>
      <c r="D40" s="426"/>
    </row>
    <row r="41" spans="1:4" s="22" customFormat="1" ht="30" customHeight="1">
      <c r="A41" s="669" t="s">
        <v>364</v>
      </c>
      <c r="B41" s="716"/>
      <c r="C41" s="426"/>
      <c r="D41" s="426"/>
    </row>
    <row r="42" spans="1:4" s="22" customFormat="1" ht="16.149999999999999" customHeight="1">
      <c r="A42" s="669" t="s">
        <v>365</v>
      </c>
      <c r="B42" s="716"/>
      <c r="C42" s="426"/>
      <c r="D42" s="426"/>
    </row>
    <row r="43" spans="1:4" s="22" customFormat="1" ht="35.450000000000003" customHeight="1">
      <c r="A43" s="669" t="s">
        <v>366</v>
      </c>
      <c r="B43" s="716"/>
      <c r="C43" s="426"/>
      <c r="D43" s="426"/>
    </row>
    <row r="44" spans="1:4" s="22" customFormat="1" ht="48.75" customHeight="1">
      <c r="A44" s="669" t="s">
        <v>367</v>
      </c>
      <c r="B44" s="716"/>
      <c r="C44" s="426"/>
      <c r="D44" s="426"/>
    </row>
    <row r="45" spans="1:4" s="22" customFormat="1" ht="30.6" customHeight="1">
      <c r="A45" s="669" t="s">
        <v>368</v>
      </c>
      <c r="B45" s="716"/>
      <c r="C45" s="426"/>
      <c r="D45" s="426"/>
    </row>
    <row r="46" spans="1:4" s="22" customFormat="1" ht="49.5" customHeight="1">
      <c r="A46" s="669" t="s">
        <v>369</v>
      </c>
      <c r="B46" s="716"/>
      <c r="C46" s="426"/>
      <c r="D46" s="426"/>
    </row>
    <row r="47" spans="1:4" s="22" customFormat="1" ht="48.6" customHeight="1">
      <c r="A47" s="670" t="s">
        <v>370</v>
      </c>
      <c r="B47" s="716"/>
      <c r="C47" s="426"/>
      <c r="D47" s="426"/>
    </row>
    <row r="48" spans="1:4" s="22" customFormat="1" ht="19.899999999999999" customHeight="1">
      <c r="A48" s="670" t="s">
        <v>343</v>
      </c>
      <c r="B48" s="716"/>
      <c r="C48" s="426"/>
      <c r="D48" s="426"/>
    </row>
    <row r="49" spans="1:4" s="22" customFormat="1" ht="30" customHeight="1">
      <c r="A49" s="671" t="s">
        <v>371</v>
      </c>
      <c r="B49" s="713"/>
      <c r="C49" s="426"/>
      <c r="D49" s="426"/>
    </row>
    <row r="50" spans="1:4" s="22" customFormat="1" ht="16.899999999999999" customHeight="1">
      <c r="A50" s="677" t="s">
        <v>372</v>
      </c>
      <c r="B50" s="679"/>
      <c r="C50" s="426"/>
      <c r="D50" s="426"/>
    </row>
    <row r="51" spans="1:4" s="22" customFormat="1" ht="16.899999999999999" customHeight="1">
      <c r="A51" s="717" t="s">
        <v>373</v>
      </c>
      <c r="B51" s="718"/>
      <c r="C51" s="426"/>
      <c r="D51" s="426"/>
    </row>
    <row r="52" spans="1:4" s="22" customFormat="1" ht="13.9" customHeight="1">
      <c r="A52" s="651" t="s">
        <v>374</v>
      </c>
      <c r="B52" s="713"/>
      <c r="C52" s="426"/>
      <c r="D52" s="426"/>
    </row>
    <row r="53" spans="1:4" s="22" customFormat="1" ht="15.6" customHeight="1">
      <c r="A53" s="651" t="s">
        <v>375</v>
      </c>
      <c r="B53" s="713"/>
      <c r="C53" s="426"/>
      <c r="D53" s="426"/>
    </row>
    <row r="54" spans="1:4" s="22" customFormat="1" ht="15.6" customHeight="1">
      <c r="A54" s="696" t="s">
        <v>376</v>
      </c>
      <c r="B54" s="713"/>
      <c r="C54" s="426"/>
      <c r="D54" s="426"/>
    </row>
    <row r="55" spans="1:4" s="22" customFormat="1" ht="51.75" customHeight="1">
      <c r="A55" s="680" t="s">
        <v>377</v>
      </c>
      <c r="B55" s="713"/>
      <c r="C55" s="426"/>
      <c r="D55" s="426"/>
    </row>
    <row r="56" spans="1:4" s="22" customFormat="1" ht="26.45" customHeight="1">
      <c r="A56" s="651" t="s">
        <v>378</v>
      </c>
      <c r="B56" s="713"/>
      <c r="C56" s="426"/>
      <c r="D56" s="426"/>
    </row>
    <row r="57" spans="1:4" s="22" customFormat="1" ht="26.45" customHeight="1">
      <c r="A57" s="651" t="s">
        <v>379</v>
      </c>
      <c r="B57" s="713"/>
      <c r="C57" s="426"/>
      <c r="D57" s="426"/>
    </row>
    <row r="58" spans="1:4" s="22" customFormat="1" ht="26.45" customHeight="1">
      <c r="A58" s="683" t="s">
        <v>380</v>
      </c>
      <c r="B58" s="719">
        <f>B59+B60</f>
        <v>0</v>
      </c>
      <c r="C58" s="426"/>
      <c r="D58" s="426"/>
    </row>
    <row r="59" spans="1:4" s="22" customFormat="1" ht="15" customHeight="1">
      <c r="A59" s="651" t="s">
        <v>381</v>
      </c>
      <c r="B59" s="713"/>
      <c r="C59" s="426"/>
      <c r="D59" s="426"/>
    </row>
    <row r="60" spans="1:4" s="22" customFormat="1" ht="15" customHeight="1">
      <c r="A60" s="651" t="s">
        <v>382</v>
      </c>
      <c r="B60" s="713"/>
      <c r="C60" s="426"/>
      <c r="D60" s="426"/>
    </row>
    <row r="61" spans="1:4" s="22" customFormat="1" ht="31.9" customHeight="1">
      <c r="A61" s="671" t="s">
        <v>383</v>
      </c>
      <c r="B61" s="713"/>
      <c r="C61" s="426"/>
      <c r="D61" s="426"/>
    </row>
    <row r="62" spans="1:4" s="22" customFormat="1" ht="37.9" customHeight="1">
      <c r="A62" s="656" t="s">
        <v>384</v>
      </c>
      <c r="B62" s="719">
        <f>B63+B64</f>
        <v>0</v>
      </c>
      <c r="C62" s="426"/>
      <c r="D62" s="426"/>
    </row>
    <row r="63" spans="1:4" s="22" customFormat="1" ht="18" customHeight="1">
      <c r="A63" s="651" t="s">
        <v>385</v>
      </c>
      <c r="B63" s="713"/>
      <c r="C63" s="426"/>
      <c r="D63" s="426"/>
    </row>
    <row r="64" spans="1:4" s="22" customFormat="1" ht="31.9" customHeight="1">
      <c r="A64" s="685" t="s">
        <v>386</v>
      </c>
      <c r="B64" s="713"/>
      <c r="C64" s="426"/>
      <c r="D64" s="426"/>
    </row>
    <row r="65" spans="1:4" s="22" customFormat="1" ht="30.6" customHeight="1">
      <c r="A65" s="733" t="s">
        <v>387</v>
      </c>
      <c r="B65" s="734"/>
      <c r="C65" s="426"/>
      <c r="D65" s="426"/>
    </row>
    <row r="66" spans="1:4" s="22" customFormat="1" ht="15.75">
      <c r="A66" s="680" t="s">
        <v>388</v>
      </c>
      <c r="B66" s="713"/>
      <c r="C66" s="426"/>
      <c r="D66" s="426"/>
    </row>
    <row r="67" spans="1:4" s="22" customFormat="1" ht="29.45" customHeight="1">
      <c r="A67" s="680" t="s">
        <v>389</v>
      </c>
      <c r="B67" s="713"/>
      <c r="C67" s="426"/>
      <c r="D67" s="426"/>
    </row>
    <row r="68" spans="1:4" s="22" customFormat="1" ht="19.149999999999999" customHeight="1">
      <c r="A68" s="680" t="s">
        <v>390</v>
      </c>
      <c r="B68" s="713"/>
      <c r="C68" s="426"/>
      <c r="D68" s="426"/>
    </row>
    <row r="69" spans="1:4" s="22" customFormat="1" ht="19.149999999999999" customHeight="1">
      <c r="A69" s="651" t="s">
        <v>391</v>
      </c>
      <c r="B69" s="713"/>
      <c r="C69" s="426"/>
      <c r="D69" s="426"/>
    </row>
    <row r="70" spans="1:4" s="22" customFormat="1" ht="15.75">
      <c r="A70" s="692" t="s">
        <v>392</v>
      </c>
      <c r="B70" s="713"/>
      <c r="C70" s="426"/>
      <c r="D70" s="426"/>
    </row>
    <row r="71" spans="1:4" s="22" customFormat="1" ht="35.25" customHeight="1">
      <c r="A71" s="680" t="s">
        <v>393</v>
      </c>
      <c r="B71" s="713"/>
      <c r="C71" s="426"/>
      <c r="D71" s="426"/>
    </row>
    <row r="72" spans="1:4" ht="15.75">
      <c r="A72" s="693" t="s">
        <v>394</v>
      </c>
      <c r="B72" s="726"/>
    </row>
    <row r="73" spans="1:4" s="22" customFormat="1" ht="138.75" customHeight="1">
      <c r="A73" s="681" t="s">
        <v>395</v>
      </c>
      <c r="B73" s="713"/>
      <c r="C73" s="426"/>
      <c r="D73" s="426"/>
    </row>
    <row r="74" spans="1:4" s="22" customFormat="1" ht="52.5" customHeight="1" thickBot="1">
      <c r="A74" s="786" t="s">
        <v>396</v>
      </c>
      <c r="B74" s="727"/>
      <c r="C74" s="426"/>
      <c r="D74" s="426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7030A0"/>
  </sheetPr>
  <dimension ref="A2:E74"/>
  <sheetViews>
    <sheetView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5">
      <c r="A2" s="700" t="s">
        <v>330</v>
      </c>
      <c r="B2" s="700"/>
    </row>
    <row r="3" spans="1:5" ht="26.45" customHeight="1">
      <c r="A3" s="700"/>
      <c r="B3" s="700"/>
    </row>
    <row r="4" spans="1:5" ht="30.6" customHeight="1" thickBot="1">
      <c r="A4" s="701" t="s">
        <v>399</v>
      </c>
      <c r="B4" s="701"/>
    </row>
    <row r="5" spans="1:5" ht="30.6" customHeight="1">
      <c r="A5" s="702" t="s">
        <v>332</v>
      </c>
      <c r="B5" s="703" t="s">
        <v>333</v>
      </c>
    </row>
    <row r="6" spans="1:5" ht="37.9" customHeight="1" thickBot="1">
      <c r="A6" s="704"/>
      <c r="B6" s="705"/>
    </row>
    <row r="7" spans="1:5" s="22" customFormat="1" ht="16.5" customHeight="1">
      <c r="A7" s="706" t="s">
        <v>334</v>
      </c>
      <c r="B7" s="707"/>
      <c r="C7" s="426"/>
      <c r="D7" s="426"/>
      <c r="E7" s="426"/>
    </row>
    <row r="8" spans="1:5" s="22" customFormat="1" ht="16.5" customHeight="1">
      <c r="A8" s="708" t="s">
        <v>335</v>
      </c>
      <c r="B8" s="709"/>
      <c r="C8" s="426"/>
      <c r="D8" s="426"/>
      <c r="E8" s="426"/>
    </row>
    <row r="9" spans="1:5" s="22" customFormat="1" ht="28.9" customHeight="1">
      <c r="A9" s="710" t="s">
        <v>336</v>
      </c>
      <c r="B9" s="711"/>
      <c r="C9" s="426"/>
      <c r="D9" s="426"/>
      <c r="E9" s="426"/>
    </row>
    <row r="10" spans="1:5" s="22" customFormat="1" ht="16.5" customHeight="1">
      <c r="A10" s="647" t="s">
        <v>337</v>
      </c>
      <c r="B10" s="712">
        <f>B11+B12+B13+B14</f>
        <v>0</v>
      </c>
      <c r="C10" s="426"/>
      <c r="D10" s="426"/>
      <c r="E10" s="426"/>
    </row>
    <row r="11" spans="1:5" s="22" customFormat="1" ht="19.149999999999999" customHeight="1">
      <c r="A11" s="651" t="s">
        <v>338</v>
      </c>
      <c r="B11" s="713"/>
      <c r="C11" s="426"/>
      <c r="D11" s="426"/>
      <c r="E11" s="426"/>
    </row>
    <row r="12" spans="1:5" s="22" customFormat="1" ht="15.75">
      <c r="A12" s="651" t="s">
        <v>339</v>
      </c>
      <c r="B12" s="713"/>
      <c r="C12" s="426"/>
      <c r="D12" s="426"/>
      <c r="E12" s="426"/>
    </row>
    <row r="13" spans="1:5" s="22" customFormat="1" ht="15.75">
      <c r="A13" s="651" t="s">
        <v>340</v>
      </c>
      <c r="B13" s="713"/>
      <c r="C13" s="426"/>
      <c r="D13" s="426"/>
      <c r="E13" s="426"/>
    </row>
    <row r="14" spans="1:5" s="22" customFormat="1" ht="17.45" customHeight="1">
      <c r="A14" s="651" t="s">
        <v>341</v>
      </c>
      <c r="B14" s="713"/>
      <c r="C14" s="426"/>
      <c r="D14" s="426"/>
      <c r="E14" s="426"/>
    </row>
    <row r="15" spans="1:5" s="22" customFormat="1" ht="15.75">
      <c r="A15" s="647" t="s">
        <v>342</v>
      </c>
      <c r="B15" s="712">
        <f>B16+B17+B18</f>
        <v>0</v>
      </c>
      <c r="C15" s="426"/>
      <c r="D15" s="426"/>
      <c r="E15" s="426"/>
    </row>
    <row r="16" spans="1:5" s="22" customFormat="1" ht="15.75">
      <c r="A16" s="651" t="s">
        <v>338</v>
      </c>
      <c r="B16" s="713"/>
      <c r="C16" s="426"/>
      <c r="D16" s="426"/>
      <c r="E16" s="426"/>
    </row>
    <row r="17" spans="1:5" s="22" customFormat="1" ht="15.75">
      <c r="A17" s="651" t="s">
        <v>340</v>
      </c>
      <c r="B17" s="713"/>
      <c r="C17" s="426"/>
      <c r="D17" s="426"/>
      <c r="E17" s="426"/>
    </row>
    <row r="18" spans="1:5" s="22" customFormat="1" ht="15.75">
      <c r="A18" s="651" t="s">
        <v>343</v>
      </c>
      <c r="B18" s="713"/>
      <c r="C18" s="426"/>
      <c r="D18" s="426"/>
      <c r="E18" s="426"/>
    </row>
    <row r="19" spans="1:5" s="22" customFormat="1" ht="13.9" customHeight="1">
      <c r="A19" s="656" t="s">
        <v>344</v>
      </c>
      <c r="B19" s="712">
        <f>B20+B21+B22+B23</f>
        <v>7930</v>
      </c>
      <c r="C19" s="426"/>
      <c r="D19" s="426"/>
      <c r="E19" s="426"/>
    </row>
    <row r="20" spans="1:5" s="22" customFormat="1" ht="15.75">
      <c r="A20" s="651" t="s">
        <v>345</v>
      </c>
      <c r="B20" s="713">
        <v>3132</v>
      </c>
      <c r="C20" s="426"/>
      <c r="D20" s="426"/>
      <c r="E20" s="426"/>
    </row>
    <row r="21" spans="1:5" s="22" customFormat="1" ht="15.75">
      <c r="A21" s="651" t="s">
        <v>346</v>
      </c>
      <c r="B21" s="713"/>
      <c r="C21" s="426"/>
      <c r="D21" s="426"/>
      <c r="E21" s="426"/>
    </row>
    <row r="22" spans="1:5" s="22" customFormat="1" ht="15.75">
      <c r="A22" s="651" t="s">
        <v>347</v>
      </c>
      <c r="B22" s="713">
        <v>4798</v>
      </c>
      <c r="C22" s="426"/>
      <c r="D22" s="426"/>
      <c r="E22" s="426"/>
    </row>
    <row r="23" spans="1:5" s="22" customFormat="1" ht="15.75">
      <c r="A23" s="651" t="s">
        <v>343</v>
      </c>
      <c r="B23" s="713"/>
      <c r="C23" s="426"/>
      <c r="D23" s="426"/>
      <c r="E23" s="426"/>
    </row>
    <row r="24" spans="1:5" s="22" customFormat="1" ht="31.5">
      <c r="A24" s="656" t="s">
        <v>348</v>
      </c>
      <c r="B24" s="712">
        <f>B25+B26+B27+B28+B29+B30+B31+B32</f>
        <v>2400</v>
      </c>
      <c r="C24" s="426"/>
      <c r="D24" s="426"/>
      <c r="E24" s="426"/>
    </row>
    <row r="25" spans="1:5" s="22" customFormat="1" ht="15.75">
      <c r="A25" s="651" t="s">
        <v>349</v>
      </c>
      <c r="B25" s="713">
        <v>10</v>
      </c>
      <c r="C25" s="426"/>
      <c r="D25" s="426"/>
      <c r="E25" s="426"/>
    </row>
    <row r="26" spans="1:5" s="22" customFormat="1" ht="15.75">
      <c r="A26" s="651" t="s">
        <v>350</v>
      </c>
      <c r="B26" s="713">
        <v>1990</v>
      </c>
      <c r="C26" s="426"/>
      <c r="D26" s="426"/>
      <c r="E26" s="426"/>
    </row>
    <row r="27" spans="1:5" s="22" customFormat="1" ht="15.75">
      <c r="A27" s="651" t="s">
        <v>351</v>
      </c>
      <c r="B27" s="713"/>
      <c r="C27" s="426"/>
      <c r="D27" s="426"/>
      <c r="E27" s="426"/>
    </row>
    <row r="28" spans="1:5" s="22" customFormat="1" ht="15.75">
      <c r="A28" s="651" t="s">
        <v>352</v>
      </c>
      <c r="B28" s="713">
        <v>400</v>
      </c>
      <c r="C28" s="426"/>
      <c r="D28" s="426"/>
      <c r="E28" s="426"/>
    </row>
    <row r="29" spans="1:5" s="22" customFormat="1" ht="15.75">
      <c r="A29" s="651" t="s">
        <v>353</v>
      </c>
      <c r="B29" s="713"/>
      <c r="C29" s="426"/>
      <c r="D29" s="426"/>
      <c r="E29" s="426"/>
    </row>
    <row r="30" spans="1:5" s="22" customFormat="1" ht="15.75">
      <c r="A30" s="651" t="s">
        <v>354</v>
      </c>
      <c r="B30" s="713"/>
      <c r="C30" s="426"/>
      <c r="D30" s="426"/>
      <c r="E30" s="426"/>
    </row>
    <row r="31" spans="1:5" s="22" customFormat="1" ht="15.75">
      <c r="A31" s="651" t="s">
        <v>355</v>
      </c>
      <c r="B31" s="713"/>
      <c r="C31" s="426"/>
      <c r="D31" s="426"/>
      <c r="E31" s="426"/>
    </row>
    <row r="32" spans="1:5" s="22" customFormat="1" ht="15.75">
      <c r="A32" s="651" t="s">
        <v>343</v>
      </c>
      <c r="B32" s="713"/>
      <c r="C32" s="426"/>
      <c r="D32" s="426"/>
      <c r="E32" s="426"/>
    </row>
    <row r="33" spans="1:5" s="22" customFormat="1" ht="80.45" customHeight="1">
      <c r="A33" s="666" t="s">
        <v>356</v>
      </c>
      <c r="B33" s="714">
        <f>B34+B35+B36</f>
        <v>1625</v>
      </c>
      <c r="C33" s="426"/>
      <c r="D33" s="426"/>
      <c r="E33" s="426"/>
    </row>
    <row r="34" spans="1:5" s="22" customFormat="1" ht="46.15" customHeight="1">
      <c r="A34" s="732" t="s">
        <v>357</v>
      </c>
      <c r="B34" s="735">
        <v>1385</v>
      </c>
      <c r="C34" s="426"/>
      <c r="D34" s="426"/>
      <c r="E34" s="426"/>
    </row>
    <row r="35" spans="1:5" s="22" customFormat="1" ht="46.15" customHeight="1">
      <c r="A35" s="732" t="s">
        <v>358</v>
      </c>
      <c r="B35" s="735">
        <v>240</v>
      </c>
      <c r="C35" s="426"/>
      <c r="D35" s="426"/>
      <c r="E35" s="426"/>
    </row>
    <row r="36" spans="1:5" s="22" customFormat="1" ht="46.15" customHeight="1">
      <c r="A36" s="732" t="s">
        <v>359</v>
      </c>
      <c r="B36" s="713"/>
      <c r="C36" s="426"/>
      <c r="D36" s="426"/>
      <c r="E36" s="426"/>
    </row>
    <row r="37" spans="1:5" s="22" customFormat="1" ht="46.15" customHeight="1">
      <c r="A37" s="666" t="s">
        <v>360</v>
      </c>
      <c r="B37" s="716">
        <f>SUM(B38:B48)</f>
        <v>0</v>
      </c>
      <c r="C37" s="426"/>
      <c r="D37" s="426"/>
      <c r="E37" s="426"/>
    </row>
    <row r="38" spans="1:5" s="22" customFormat="1" ht="31.15" customHeight="1">
      <c r="A38" s="669" t="s">
        <v>361</v>
      </c>
      <c r="B38" s="716"/>
      <c r="C38" s="426"/>
      <c r="D38" s="426"/>
      <c r="E38" s="426"/>
    </row>
    <row r="39" spans="1:5" s="22" customFormat="1" ht="31.9" customHeight="1">
      <c r="A39" s="669" t="s">
        <v>362</v>
      </c>
      <c r="B39" s="716"/>
      <c r="C39" s="426"/>
      <c r="D39" s="426"/>
      <c r="E39" s="426"/>
    </row>
    <row r="40" spans="1:5" s="22" customFormat="1" ht="30.6" customHeight="1">
      <c r="A40" s="669" t="s">
        <v>363</v>
      </c>
      <c r="B40" s="716"/>
      <c r="C40" s="426"/>
      <c r="D40" s="426"/>
      <c r="E40" s="426"/>
    </row>
    <row r="41" spans="1:5" s="22" customFormat="1" ht="30" customHeight="1">
      <c r="A41" s="669" t="s">
        <v>364</v>
      </c>
      <c r="B41" s="716"/>
      <c r="C41" s="426"/>
      <c r="D41" s="426"/>
      <c r="E41" s="426"/>
    </row>
    <row r="42" spans="1:5" s="22" customFormat="1" ht="16.149999999999999" customHeight="1">
      <c r="A42" s="669" t="s">
        <v>365</v>
      </c>
      <c r="B42" s="716"/>
      <c r="C42" s="426"/>
      <c r="D42" s="426"/>
      <c r="E42" s="426"/>
    </row>
    <row r="43" spans="1:5" s="22" customFormat="1" ht="35.450000000000003" customHeight="1">
      <c r="A43" s="669" t="s">
        <v>366</v>
      </c>
      <c r="B43" s="716"/>
      <c r="C43" s="426"/>
      <c r="D43" s="426"/>
      <c r="E43" s="426"/>
    </row>
    <row r="44" spans="1:5" s="22" customFormat="1" ht="48.75" customHeight="1">
      <c r="A44" s="669" t="s">
        <v>367</v>
      </c>
      <c r="B44" s="716"/>
      <c r="C44" s="426"/>
      <c r="D44" s="426"/>
      <c r="E44" s="426"/>
    </row>
    <row r="45" spans="1:5" s="22" customFormat="1" ht="30.6" customHeight="1">
      <c r="A45" s="669" t="s">
        <v>368</v>
      </c>
      <c r="B45" s="716"/>
      <c r="C45" s="426"/>
      <c r="D45" s="426"/>
      <c r="E45" s="426"/>
    </row>
    <row r="46" spans="1:5" s="22" customFormat="1" ht="49.5" customHeight="1">
      <c r="A46" s="669" t="s">
        <v>369</v>
      </c>
      <c r="B46" s="716"/>
      <c r="C46" s="426"/>
      <c r="D46" s="426"/>
      <c r="E46" s="426"/>
    </row>
    <row r="47" spans="1:5" s="22" customFormat="1" ht="48.6" customHeight="1">
      <c r="A47" s="670" t="s">
        <v>370</v>
      </c>
      <c r="B47" s="716"/>
      <c r="C47" s="426"/>
      <c r="D47" s="426"/>
      <c r="E47" s="426"/>
    </row>
    <row r="48" spans="1:5" s="22" customFormat="1" ht="19.899999999999999" customHeight="1">
      <c r="A48" s="670" t="s">
        <v>343</v>
      </c>
      <c r="B48" s="716"/>
      <c r="C48" s="426"/>
      <c r="D48" s="426"/>
      <c r="E48" s="426"/>
    </row>
    <row r="49" spans="1:5" s="22" customFormat="1" ht="30" customHeight="1">
      <c r="A49" s="671" t="s">
        <v>371</v>
      </c>
      <c r="B49" s="713"/>
      <c r="C49" s="426"/>
      <c r="D49" s="426"/>
      <c r="E49" s="426"/>
    </row>
    <row r="50" spans="1:5" s="22" customFormat="1" ht="16.899999999999999" customHeight="1">
      <c r="A50" s="677" t="s">
        <v>372</v>
      </c>
      <c r="B50" s="679"/>
      <c r="C50" s="426"/>
      <c r="D50" s="426"/>
      <c r="E50" s="426"/>
    </row>
    <row r="51" spans="1:5" s="22" customFormat="1" ht="16.899999999999999" customHeight="1">
      <c r="A51" s="717" t="s">
        <v>373</v>
      </c>
      <c r="B51" s="718"/>
      <c r="C51" s="426"/>
      <c r="D51" s="426"/>
      <c r="E51" s="426"/>
    </row>
    <row r="52" spans="1:5" s="22" customFormat="1" ht="13.9" customHeight="1">
      <c r="A52" s="651" t="s">
        <v>374</v>
      </c>
      <c r="B52" s="713"/>
      <c r="C52" s="426"/>
      <c r="D52" s="426"/>
      <c r="E52" s="426"/>
    </row>
    <row r="53" spans="1:5" s="22" customFormat="1" ht="15.6" customHeight="1">
      <c r="A53" s="651" t="s">
        <v>375</v>
      </c>
      <c r="B53" s="713"/>
      <c r="C53" s="426"/>
      <c r="D53" s="426"/>
      <c r="E53" s="426"/>
    </row>
    <row r="54" spans="1:5" s="22" customFormat="1" ht="15.6" customHeight="1">
      <c r="A54" s="696" t="s">
        <v>376</v>
      </c>
      <c r="B54" s="713"/>
      <c r="C54" s="426"/>
      <c r="D54" s="426"/>
      <c r="E54" s="426"/>
    </row>
    <row r="55" spans="1:5" s="22" customFormat="1" ht="51.75" customHeight="1">
      <c r="A55" s="680" t="s">
        <v>377</v>
      </c>
      <c r="B55" s="713"/>
      <c r="C55" s="426"/>
      <c r="D55" s="426"/>
      <c r="E55" s="426"/>
    </row>
    <row r="56" spans="1:5" s="22" customFormat="1" ht="26.45" customHeight="1">
      <c r="A56" s="651" t="s">
        <v>378</v>
      </c>
      <c r="B56" s="713"/>
      <c r="C56" s="426"/>
      <c r="D56" s="426"/>
      <c r="E56" s="426"/>
    </row>
    <row r="57" spans="1:5" s="22" customFormat="1" ht="26.45" customHeight="1">
      <c r="A57" s="651" t="s">
        <v>379</v>
      </c>
      <c r="B57" s="713"/>
      <c r="C57" s="426"/>
      <c r="D57" s="426"/>
      <c r="E57" s="426"/>
    </row>
    <row r="58" spans="1:5" s="22" customFormat="1" ht="26.45" customHeight="1">
      <c r="A58" s="683" t="s">
        <v>380</v>
      </c>
      <c r="B58" s="719">
        <f>B59+B60</f>
        <v>0</v>
      </c>
      <c r="C58" s="426"/>
      <c r="D58" s="426"/>
      <c r="E58" s="426"/>
    </row>
    <row r="59" spans="1:5" s="22" customFormat="1" ht="15" customHeight="1">
      <c r="A59" s="651" t="s">
        <v>381</v>
      </c>
      <c r="B59" s="713"/>
      <c r="C59" s="426"/>
      <c r="D59" s="426"/>
      <c r="E59" s="426"/>
    </row>
    <row r="60" spans="1:5" s="22" customFormat="1" ht="15" customHeight="1">
      <c r="A60" s="651" t="s">
        <v>382</v>
      </c>
      <c r="B60" s="713"/>
      <c r="C60" s="426"/>
      <c r="D60" s="426"/>
      <c r="E60" s="426"/>
    </row>
    <row r="61" spans="1:5" s="22" customFormat="1" ht="31.9" customHeight="1">
      <c r="A61" s="671" t="s">
        <v>383</v>
      </c>
      <c r="B61" s="713"/>
      <c r="C61" s="426"/>
      <c r="D61" s="426"/>
      <c r="E61" s="426"/>
    </row>
    <row r="62" spans="1:5" s="22" customFormat="1" ht="37.9" customHeight="1">
      <c r="A62" s="656" t="s">
        <v>384</v>
      </c>
      <c r="B62" s="719">
        <f>B63+B64</f>
        <v>0</v>
      </c>
      <c r="C62" s="426"/>
      <c r="D62" s="426"/>
      <c r="E62" s="426"/>
    </row>
    <row r="63" spans="1:5" s="22" customFormat="1" ht="18" customHeight="1">
      <c r="A63" s="651" t="s">
        <v>385</v>
      </c>
      <c r="B63" s="713"/>
      <c r="C63" s="426"/>
      <c r="D63" s="426"/>
      <c r="E63" s="426"/>
    </row>
    <row r="64" spans="1:5" s="22" customFormat="1" ht="31.9" customHeight="1">
      <c r="A64" s="685" t="s">
        <v>386</v>
      </c>
      <c r="B64" s="713"/>
      <c r="C64" s="426"/>
      <c r="D64" s="426"/>
      <c r="E64" s="426"/>
    </row>
    <row r="65" spans="1:5" s="22" customFormat="1" ht="30.6" customHeight="1">
      <c r="A65" s="733" t="s">
        <v>387</v>
      </c>
      <c r="B65" s="734"/>
      <c r="C65" s="426"/>
      <c r="D65" s="426"/>
      <c r="E65" s="426"/>
    </row>
    <row r="66" spans="1:5" s="22" customFormat="1" ht="15.75">
      <c r="A66" s="680" t="s">
        <v>388</v>
      </c>
      <c r="B66" s="713"/>
      <c r="C66" s="426"/>
      <c r="D66" s="426"/>
      <c r="E66" s="426"/>
    </row>
    <row r="67" spans="1:5" s="22" customFormat="1" ht="29.45" customHeight="1">
      <c r="A67" s="680" t="s">
        <v>389</v>
      </c>
      <c r="B67" s="713"/>
      <c r="C67" s="426"/>
      <c r="D67" s="426"/>
      <c r="E67" s="426"/>
    </row>
    <row r="68" spans="1:5" s="22" customFormat="1" ht="19.149999999999999" customHeight="1">
      <c r="A68" s="680" t="s">
        <v>390</v>
      </c>
      <c r="B68" s="713"/>
      <c r="C68" s="426"/>
      <c r="D68" s="426"/>
      <c r="E68" s="426"/>
    </row>
    <row r="69" spans="1:5" s="22" customFormat="1" ht="19.149999999999999" customHeight="1">
      <c r="A69" s="651" t="s">
        <v>391</v>
      </c>
      <c r="B69" s="713"/>
      <c r="C69" s="426"/>
      <c r="D69" s="426"/>
      <c r="E69" s="426"/>
    </row>
    <row r="70" spans="1:5" s="22" customFormat="1" ht="15.75">
      <c r="A70" s="692" t="s">
        <v>392</v>
      </c>
      <c r="B70" s="713"/>
      <c r="C70" s="426"/>
      <c r="D70" s="426"/>
      <c r="E70" s="426"/>
    </row>
    <row r="71" spans="1:5" s="22" customFormat="1" ht="35.25" customHeight="1">
      <c r="A71" s="680" t="s">
        <v>393</v>
      </c>
      <c r="B71" s="713"/>
      <c r="C71" s="426"/>
      <c r="D71" s="426"/>
      <c r="E71" s="426"/>
    </row>
    <row r="72" spans="1:5" ht="15.75">
      <c r="A72" s="693" t="s">
        <v>394</v>
      </c>
      <c r="B72" s="726"/>
    </row>
    <row r="73" spans="1:5" s="22" customFormat="1" ht="138.75" customHeight="1">
      <c r="A73" s="681" t="s">
        <v>395</v>
      </c>
      <c r="B73" s="713"/>
      <c r="C73" s="426"/>
      <c r="D73" s="426"/>
      <c r="E73" s="426"/>
    </row>
    <row r="74" spans="1:5" s="22" customFormat="1" ht="52.5" customHeight="1" thickBot="1">
      <c r="A74" s="786" t="s">
        <v>396</v>
      </c>
      <c r="B74" s="727"/>
      <c r="C74" s="426"/>
      <c r="D74" s="426"/>
      <c r="E74" s="426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7030A0"/>
  </sheetPr>
  <dimension ref="A2:B74"/>
  <sheetViews>
    <sheetView workbookViewId="0">
      <selection activeCell="C23" sqref="C23"/>
    </sheetView>
  </sheetViews>
  <sheetFormatPr defaultColWidth="8.85546875" defaultRowHeight="15"/>
  <cols>
    <col min="1" max="1" width="45.28515625" customWidth="1"/>
    <col min="2" max="2" width="21.5703125" customWidth="1"/>
  </cols>
  <sheetData>
    <row r="2" spans="1:2">
      <c r="A2" s="700" t="s">
        <v>330</v>
      </c>
      <c r="B2" s="700"/>
    </row>
    <row r="3" spans="1:2" ht="26.45" customHeight="1">
      <c r="A3" s="700"/>
      <c r="B3" s="700"/>
    </row>
    <row r="4" spans="1:2" ht="21.6" customHeight="1" thickBot="1">
      <c r="A4" s="701" t="s">
        <v>397</v>
      </c>
      <c r="B4" s="701"/>
    </row>
    <row r="5" spans="1:2" ht="21.6" customHeight="1">
      <c r="A5" s="702" t="s">
        <v>332</v>
      </c>
      <c r="B5" s="703" t="s">
        <v>333</v>
      </c>
    </row>
    <row r="6" spans="1:2" ht="37.9" customHeight="1" thickBot="1">
      <c r="A6" s="704"/>
      <c r="B6" s="705"/>
    </row>
    <row r="7" spans="1:2" s="22" customFormat="1" ht="16.5" customHeight="1">
      <c r="A7" s="706" t="s">
        <v>334</v>
      </c>
      <c r="B7" s="707"/>
    </row>
    <row r="8" spans="1:2" s="22" customFormat="1" ht="16.5" customHeight="1">
      <c r="A8" s="708" t="s">
        <v>335</v>
      </c>
      <c r="B8" s="709"/>
    </row>
    <row r="9" spans="1:2" s="22" customFormat="1" ht="28.9" customHeight="1">
      <c r="A9" s="710" t="s">
        <v>336</v>
      </c>
      <c r="B9" s="711"/>
    </row>
    <row r="10" spans="1:2" s="22" customFormat="1" ht="16.5" customHeight="1">
      <c r="A10" s="647" t="s">
        <v>337</v>
      </c>
      <c r="B10" s="712">
        <f>B11+B12+B13+B14</f>
        <v>3550</v>
      </c>
    </row>
    <row r="11" spans="1:2" s="22" customFormat="1" ht="19.149999999999999" customHeight="1">
      <c r="A11" s="651" t="s">
        <v>338</v>
      </c>
      <c r="B11" s="713">
        <v>3300</v>
      </c>
    </row>
    <row r="12" spans="1:2" s="22" customFormat="1" ht="15.75">
      <c r="A12" s="651" t="s">
        <v>339</v>
      </c>
      <c r="B12" s="713">
        <v>250</v>
      </c>
    </row>
    <row r="13" spans="1:2" s="22" customFormat="1" ht="15.75">
      <c r="A13" s="651" t="s">
        <v>340</v>
      </c>
      <c r="B13" s="713"/>
    </row>
    <row r="14" spans="1:2" s="22" customFormat="1" ht="17.45" customHeight="1">
      <c r="A14" s="651" t="s">
        <v>341</v>
      </c>
      <c r="B14" s="713"/>
    </row>
    <row r="15" spans="1:2" s="22" customFormat="1" ht="15.75">
      <c r="A15" s="647" t="s">
        <v>342</v>
      </c>
      <c r="B15" s="712">
        <f>B16+B17+B18</f>
        <v>0</v>
      </c>
    </row>
    <row r="16" spans="1:2" s="22" customFormat="1" ht="15.75">
      <c r="A16" s="651" t="s">
        <v>338</v>
      </c>
      <c r="B16" s="713"/>
    </row>
    <row r="17" spans="1:2" s="22" customFormat="1" ht="15.75">
      <c r="A17" s="651" t="s">
        <v>340</v>
      </c>
      <c r="B17" s="713"/>
    </row>
    <row r="18" spans="1:2" s="22" customFormat="1" ht="15.75">
      <c r="A18" s="651" t="s">
        <v>343</v>
      </c>
      <c r="B18" s="713"/>
    </row>
    <row r="19" spans="1:2" s="22" customFormat="1" ht="31.15" customHeight="1">
      <c r="A19" s="656" t="s">
        <v>344</v>
      </c>
      <c r="B19" s="712">
        <f>B20+B21+B22+B23</f>
        <v>5750</v>
      </c>
    </row>
    <row r="20" spans="1:2" s="22" customFormat="1" ht="15.75">
      <c r="A20" s="651" t="s">
        <v>345</v>
      </c>
      <c r="B20" s="713">
        <v>2500</v>
      </c>
    </row>
    <row r="21" spans="1:2" s="22" customFormat="1" ht="15.75">
      <c r="A21" s="651" t="s">
        <v>346</v>
      </c>
      <c r="B21" s="713"/>
    </row>
    <row r="22" spans="1:2" s="22" customFormat="1" ht="15.75">
      <c r="A22" s="651" t="s">
        <v>347</v>
      </c>
      <c r="B22" s="713">
        <v>3250</v>
      </c>
    </row>
    <row r="23" spans="1:2" s="22" customFormat="1" ht="15.75">
      <c r="A23" s="651" t="s">
        <v>343</v>
      </c>
      <c r="B23" s="713"/>
    </row>
    <row r="24" spans="1:2" s="22" customFormat="1" ht="31.5">
      <c r="A24" s="656" t="s">
        <v>348</v>
      </c>
      <c r="B24" s="712">
        <f>B25+B26+B27+B28+B29+B30+B31+B32</f>
        <v>2400</v>
      </c>
    </row>
    <row r="25" spans="1:2" s="22" customFormat="1" ht="15.75">
      <c r="A25" s="651" t="s">
        <v>349</v>
      </c>
      <c r="B25" s="713">
        <v>35</v>
      </c>
    </row>
    <row r="26" spans="1:2" s="22" customFormat="1" ht="15.75">
      <c r="A26" s="651" t="s">
        <v>350</v>
      </c>
      <c r="B26" s="713">
        <v>1985</v>
      </c>
    </row>
    <row r="27" spans="1:2" s="22" customFormat="1" ht="15.75">
      <c r="A27" s="651" t="s">
        <v>351</v>
      </c>
      <c r="B27" s="713"/>
    </row>
    <row r="28" spans="1:2" s="22" customFormat="1" ht="15.75">
      <c r="A28" s="651" t="s">
        <v>352</v>
      </c>
      <c r="B28" s="713">
        <v>300</v>
      </c>
    </row>
    <row r="29" spans="1:2" s="22" customFormat="1" ht="15.75">
      <c r="A29" s="651" t="s">
        <v>353</v>
      </c>
      <c r="B29" s="713">
        <v>80</v>
      </c>
    </row>
    <row r="30" spans="1:2" s="22" customFormat="1" ht="15.75">
      <c r="A30" s="651" t="s">
        <v>354</v>
      </c>
      <c r="B30" s="713"/>
    </row>
    <row r="31" spans="1:2" s="22" customFormat="1" ht="15.75">
      <c r="A31" s="651" t="s">
        <v>355</v>
      </c>
      <c r="B31" s="713"/>
    </row>
    <row r="32" spans="1:2" s="22" customFormat="1" ht="15.75">
      <c r="A32" s="651" t="s">
        <v>343</v>
      </c>
      <c r="B32" s="713"/>
    </row>
    <row r="33" spans="1:2" s="22" customFormat="1" ht="80.45" customHeight="1">
      <c r="A33" s="666" t="s">
        <v>356</v>
      </c>
      <c r="B33" s="714">
        <f>B34+B35+B36</f>
        <v>0</v>
      </c>
    </row>
    <row r="34" spans="1:2" s="22" customFormat="1" ht="46.15" customHeight="1">
      <c r="A34" s="715" t="s">
        <v>357</v>
      </c>
      <c r="B34" s="714"/>
    </row>
    <row r="35" spans="1:2" s="22" customFormat="1" ht="33.6" customHeight="1">
      <c r="A35" s="715" t="s">
        <v>358</v>
      </c>
      <c r="B35" s="714"/>
    </row>
    <row r="36" spans="1:2" s="22" customFormat="1" ht="32.450000000000003" customHeight="1">
      <c r="A36" s="715" t="s">
        <v>359</v>
      </c>
      <c r="B36" s="714"/>
    </row>
    <row r="37" spans="1:2" s="22" customFormat="1" ht="46.15" customHeight="1">
      <c r="A37" s="666" t="s">
        <v>360</v>
      </c>
      <c r="B37" s="716">
        <f>SUM(B38:B48)</f>
        <v>0</v>
      </c>
    </row>
    <row r="38" spans="1:2" s="22" customFormat="1" ht="31.15" customHeight="1">
      <c r="A38" s="669" t="s">
        <v>361</v>
      </c>
      <c r="B38" s="716"/>
    </row>
    <row r="39" spans="1:2" s="22" customFormat="1" ht="31.9" customHeight="1">
      <c r="A39" s="669" t="s">
        <v>362</v>
      </c>
      <c r="B39" s="716"/>
    </row>
    <row r="40" spans="1:2" s="22" customFormat="1" ht="30.6" customHeight="1">
      <c r="A40" s="669" t="s">
        <v>363</v>
      </c>
      <c r="B40" s="716"/>
    </row>
    <row r="41" spans="1:2" s="22" customFormat="1" ht="30" customHeight="1">
      <c r="A41" s="669" t="s">
        <v>364</v>
      </c>
      <c r="B41" s="716"/>
    </row>
    <row r="42" spans="1:2" s="22" customFormat="1" ht="16.149999999999999" customHeight="1">
      <c r="A42" s="669" t="s">
        <v>365</v>
      </c>
      <c r="B42" s="716"/>
    </row>
    <row r="43" spans="1:2" s="22" customFormat="1" ht="35.450000000000003" customHeight="1">
      <c r="A43" s="669" t="s">
        <v>366</v>
      </c>
      <c r="B43" s="716"/>
    </row>
    <row r="44" spans="1:2" s="22" customFormat="1" ht="48.75" customHeight="1">
      <c r="A44" s="669" t="s">
        <v>367</v>
      </c>
      <c r="B44" s="716"/>
    </row>
    <row r="45" spans="1:2" s="22" customFormat="1" ht="30.6" customHeight="1">
      <c r="A45" s="669" t="s">
        <v>368</v>
      </c>
      <c r="B45" s="716"/>
    </row>
    <row r="46" spans="1:2" s="22" customFormat="1" ht="49.5" customHeight="1">
      <c r="A46" s="669" t="s">
        <v>369</v>
      </c>
      <c r="B46" s="716"/>
    </row>
    <row r="47" spans="1:2" s="22" customFormat="1" ht="48.6" customHeight="1">
      <c r="A47" s="670" t="s">
        <v>370</v>
      </c>
      <c r="B47" s="716"/>
    </row>
    <row r="48" spans="1:2" s="22" customFormat="1" ht="19.899999999999999" customHeight="1">
      <c r="A48" s="670" t="s">
        <v>343</v>
      </c>
      <c r="B48" s="716"/>
    </row>
    <row r="49" spans="1:2" s="22" customFormat="1" ht="30" customHeight="1">
      <c r="A49" s="671" t="s">
        <v>371</v>
      </c>
      <c r="B49" s="713"/>
    </row>
    <row r="50" spans="1:2" s="22" customFormat="1" ht="16.899999999999999" customHeight="1">
      <c r="A50" s="677" t="s">
        <v>372</v>
      </c>
      <c r="B50" s="679"/>
    </row>
    <row r="51" spans="1:2" s="22" customFormat="1" ht="16.899999999999999" customHeight="1">
      <c r="A51" s="717" t="s">
        <v>373</v>
      </c>
      <c r="B51" s="718"/>
    </row>
    <row r="52" spans="1:2" s="22" customFormat="1" ht="13.9" customHeight="1">
      <c r="A52" s="651" t="s">
        <v>374</v>
      </c>
      <c r="B52" s="713"/>
    </row>
    <row r="53" spans="1:2" s="22" customFormat="1" ht="15.6" customHeight="1">
      <c r="A53" s="651" t="s">
        <v>375</v>
      </c>
      <c r="B53" s="713"/>
    </row>
    <row r="54" spans="1:2" s="22" customFormat="1" ht="15.6" customHeight="1">
      <c r="A54" s="696" t="s">
        <v>376</v>
      </c>
      <c r="B54" s="713"/>
    </row>
    <row r="55" spans="1:2" s="22" customFormat="1" ht="51.75" customHeight="1">
      <c r="A55" s="680" t="s">
        <v>377</v>
      </c>
      <c r="B55" s="713"/>
    </row>
    <row r="56" spans="1:2" s="22" customFormat="1" ht="26.45" customHeight="1">
      <c r="A56" s="651" t="s">
        <v>378</v>
      </c>
      <c r="B56" s="713"/>
    </row>
    <row r="57" spans="1:2" s="22" customFormat="1" ht="32.450000000000003" customHeight="1">
      <c r="A57" s="680" t="s">
        <v>379</v>
      </c>
      <c r="B57" s="713"/>
    </row>
    <row r="58" spans="1:2" s="22" customFormat="1" ht="26.45" customHeight="1">
      <c r="A58" s="683" t="s">
        <v>380</v>
      </c>
      <c r="B58" s="719">
        <f>B59+B60</f>
        <v>0</v>
      </c>
    </row>
    <row r="59" spans="1:2" s="22" customFormat="1" ht="15" customHeight="1">
      <c r="A59" s="651" t="s">
        <v>381</v>
      </c>
      <c r="B59" s="713"/>
    </row>
    <row r="60" spans="1:2" s="22" customFormat="1" ht="15" customHeight="1">
      <c r="A60" s="651" t="s">
        <v>382</v>
      </c>
      <c r="B60" s="713"/>
    </row>
    <row r="61" spans="1:2" s="22" customFormat="1" ht="31.9" customHeight="1">
      <c r="A61" s="671" t="s">
        <v>383</v>
      </c>
      <c r="B61" s="713"/>
    </row>
    <row r="62" spans="1:2" s="22" customFormat="1" ht="37.9" customHeight="1">
      <c r="A62" s="656" t="s">
        <v>384</v>
      </c>
      <c r="B62" s="719">
        <f>B63+B64</f>
        <v>0</v>
      </c>
    </row>
    <row r="63" spans="1:2" s="22" customFormat="1" ht="18" customHeight="1">
      <c r="A63" s="651" t="s">
        <v>385</v>
      </c>
      <c r="B63" s="713"/>
    </row>
    <row r="64" spans="1:2" s="22" customFormat="1" ht="31.9" customHeight="1" thickBot="1">
      <c r="A64" s="720" t="s">
        <v>386</v>
      </c>
      <c r="B64" s="721"/>
    </row>
    <row r="65" spans="1:2" s="22" customFormat="1" ht="30.6" customHeight="1" thickBot="1">
      <c r="A65" s="722" t="s">
        <v>387</v>
      </c>
      <c r="B65" s="723"/>
    </row>
    <row r="66" spans="1:2" s="22" customFormat="1" ht="15.75">
      <c r="A66" s="724" t="s">
        <v>388</v>
      </c>
      <c r="B66" s="725"/>
    </row>
    <row r="67" spans="1:2" s="22" customFormat="1" ht="29.45" customHeight="1">
      <c r="A67" s="680" t="s">
        <v>389</v>
      </c>
      <c r="B67" s="713"/>
    </row>
    <row r="68" spans="1:2" s="22" customFormat="1" ht="19.149999999999999" customHeight="1">
      <c r="A68" s="680" t="s">
        <v>390</v>
      </c>
      <c r="B68" s="713"/>
    </row>
    <row r="69" spans="1:2" s="22" customFormat="1" ht="19.149999999999999" customHeight="1">
      <c r="A69" s="651" t="s">
        <v>391</v>
      </c>
      <c r="B69" s="713"/>
    </row>
    <row r="70" spans="1:2" s="22" customFormat="1" ht="15.75">
      <c r="A70" s="692" t="s">
        <v>392</v>
      </c>
      <c r="B70" s="713"/>
    </row>
    <row r="71" spans="1:2" s="22" customFormat="1" ht="35.25" customHeight="1">
      <c r="A71" s="680" t="s">
        <v>393</v>
      </c>
      <c r="B71" s="713"/>
    </row>
    <row r="72" spans="1:2" ht="15.75">
      <c r="A72" s="693" t="s">
        <v>394</v>
      </c>
      <c r="B72" s="726"/>
    </row>
    <row r="73" spans="1:2" s="22" customFormat="1" ht="138.75" customHeight="1">
      <c r="A73" s="681" t="s">
        <v>395</v>
      </c>
      <c r="B73" s="713"/>
    </row>
    <row r="74" spans="1:2" s="22" customFormat="1" ht="52.5" customHeight="1" thickBot="1">
      <c r="A74" s="786" t="s">
        <v>396</v>
      </c>
      <c r="B74" s="727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7030A0"/>
  </sheetPr>
  <dimension ref="A2:E74"/>
  <sheetViews>
    <sheetView topLeftCell="A70"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5">
      <c r="A2" s="700" t="s">
        <v>330</v>
      </c>
      <c r="B2" s="700"/>
    </row>
    <row r="3" spans="1:5" ht="26.45" customHeight="1">
      <c r="A3" s="700"/>
      <c r="B3" s="700"/>
    </row>
    <row r="4" spans="1:5" ht="30.6" customHeight="1" thickBot="1">
      <c r="A4" s="740" t="s">
        <v>402</v>
      </c>
      <c r="B4" s="741"/>
    </row>
    <row r="5" spans="1:5" ht="30.6" customHeight="1">
      <c r="A5" s="702" t="s">
        <v>332</v>
      </c>
      <c r="B5" s="703" t="s">
        <v>333</v>
      </c>
    </row>
    <row r="6" spans="1:5" ht="37.9" customHeight="1" thickBot="1">
      <c r="A6" s="704"/>
      <c r="B6" s="705"/>
    </row>
    <row r="7" spans="1:5" s="22" customFormat="1" ht="16.5" customHeight="1">
      <c r="A7" s="706" t="s">
        <v>334</v>
      </c>
      <c r="B7" s="707"/>
      <c r="C7" s="426"/>
      <c r="D7" s="426"/>
      <c r="E7" s="426"/>
    </row>
    <row r="8" spans="1:5" s="22" customFormat="1" ht="16.5" customHeight="1">
      <c r="A8" s="708" t="s">
        <v>335</v>
      </c>
      <c r="B8" s="709"/>
      <c r="C8" s="426"/>
      <c r="D8" s="426"/>
      <c r="E8" s="426"/>
    </row>
    <row r="9" spans="1:5" s="22" customFormat="1" ht="28.9" customHeight="1">
      <c r="A9" s="710" t="s">
        <v>336</v>
      </c>
      <c r="B9" s="711"/>
      <c r="C9" s="426"/>
      <c r="D9" s="426"/>
      <c r="E9" s="426"/>
    </row>
    <row r="10" spans="1:5" s="22" customFormat="1" ht="16.5" customHeight="1">
      <c r="A10" s="647" t="s">
        <v>337</v>
      </c>
      <c r="B10" s="712">
        <f>B11+B12+B13+B14</f>
        <v>100</v>
      </c>
      <c r="C10" s="426"/>
      <c r="D10" s="426"/>
      <c r="E10" s="426"/>
    </row>
    <row r="11" spans="1:5" s="22" customFormat="1" ht="19.149999999999999" customHeight="1">
      <c r="A11" s="651" t="s">
        <v>338</v>
      </c>
      <c r="B11" s="713">
        <v>100</v>
      </c>
      <c r="C11" s="426"/>
      <c r="D11" s="426"/>
      <c r="E11" s="426"/>
    </row>
    <row r="12" spans="1:5" s="22" customFormat="1" ht="15.75">
      <c r="A12" s="651" t="s">
        <v>339</v>
      </c>
      <c r="B12" s="713"/>
      <c r="C12" s="426"/>
      <c r="D12" s="426"/>
      <c r="E12" s="426"/>
    </row>
    <row r="13" spans="1:5" s="22" customFormat="1" ht="15.75">
      <c r="A13" s="651" t="s">
        <v>340</v>
      </c>
      <c r="B13" s="713"/>
      <c r="C13" s="426"/>
      <c r="D13" s="426"/>
      <c r="E13" s="426"/>
    </row>
    <row r="14" spans="1:5" s="22" customFormat="1" ht="17.45" customHeight="1">
      <c r="A14" s="651" t="s">
        <v>341</v>
      </c>
      <c r="B14" s="713"/>
      <c r="C14" s="426"/>
      <c r="D14" s="426"/>
      <c r="E14" s="426"/>
    </row>
    <row r="15" spans="1:5" s="22" customFormat="1" ht="15.75">
      <c r="A15" s="647" t="s">
        <v>342</v>
      </c>
      <c r="B15" s="712">
        <f>B16+B17+B18</f>
        <v>0</v>
      </c>
      <c r="C15" s="426"/>
      <c r="D15" s="426"/>
      <c r="E15" s="426"/>
    </row>
    <row r="16" spans="1:5" s="22" customFormat="1" ht="15.75">
      <c r="A16" s="651" t="s">
        <v>338</v>
      </c>
      <c r="B16" s="713"/>
      <c r="C16" s="426"/>
      <c r="D16" s="426"/>
      <c r="E16" s="426"/>
    </row>
    <row r="17" spans="1:5" s="22" customFormat="1" ht="15.75">
      <c r="A17" s="651" t="s">
        <v>340</v>
      </c>
      <c r="B17" s="713"/>
      <c r="C17" s="426"/>
      <c r="D17" s="426"/>
      <c r="E17" s="426"/>
    </row>
    <row r="18" spans="1:5" s="22" customFormat="1" ht="15.75">
      <c r="A18" s="651" t="s">
        <v>343</v>
      </c>
      <c r="B18" s="713"/>
      <c r="C18" s="426"/>
      <c r="D18" s="426"/>
      <c r="E18" s="426"/>
    </row>
    <row r="19" spans="1:5" s="22" customFormat="1" ht="13.9" customHeight="1">
      <c r="A19" s="656" t="s">
        <v>344</v>
      </c>
      <c r="B19" s="712">
        <f>B20+B21+B22+B23</f>
        <v>100</v>
      </c>
      <c r="C19" s="426"/>
      <c r="D19" s="426"/>
      <c r="E19" s="426"/>
    </row>
    <row r="20" spans="1:5" s="22" customFormat="1" ht="15.75">
      <c r="A20" s="651" t="s">
        <v>345</v>
      </c>
      <c r="B20" s="713">
        <v>100</v>
      </c>
      <c r="C20" s="426"/>
      <c r="D20" s="426"/>
      <c r="E20" s="426"/>
    </row>
    <row r="21" spans="1:5" s="22" customFormat="1" ht="15.75">
      <c r="A21" s="651" t="s">
        <v>346</v>
      </c>
      <c r="B21" s="713">
        <v>0</v>
      </c>
      <c r="C21" s="426"/>
      <c r="D21" s="426"/>
      <c r="E21" s="426"/>
    </row>
    <row r="22" spans="1:5" s="22" customFormat="1" ht="15.75">
      <c r="A22" s="651" t="s">
        <v>347</v>
      </c>
      <c r="B22" s="713">
        <v>0</v>
      </c>
      <c r="C22" s="426"/>
      <c r="D22" s="426"/>
      <c r="E22" s="426"/>
    </row>
    <row r="23" spans="1:5" s="22" customFormat="1" ht="15.75">
      <c r="A23" s="651" t="s">
        <v>343</v>
      </c>
      <c r="B23" s="713"/>
      <c r="C23" s="426"/>
      <c r="D23" s="426"/>
      <c r="E23" s="426"/>
    </row>
    <row r="24" spans="1:5" s="22" customFormat="1" ht="31.5">
      <c r="A24" s="656" t="s">
        <v>348</v>
      </c>
      <c r="B24" s="719">
        <f>B25+B26+B27+B28+B29+B30+B31+B32</f>
        <v>0</v>
      </c>
      <c r="C24" s="426"/>
      <c r="D24" s="426"/>
      <c r="E24" s="426"/>
    </row>
    <row r="25" spans="1:5" s="22" customFormat="1" ht="15.75">
      <c r="A25" s="651" t="s">
        <v>349</v>
      </c>
      <c r="B25" s="713"/>
      <c r="C25" s="426"/>
      <c r="D25" s="426"/>
      <c r="E25" s="426"/>
    </row>
    <row r="26" spans="1:5" s="22" customFormat="1" ht="15.75">
      <c r="A26" s="651" t="s">
        <v>350</v>
      </c>
      <c r="B26" s="713"/>
      <c r="C26" s="426"/>
      <c r="D26" s="426"/>
      <c r="E26" s="426"/>
    </row>
    <row r="27" spans="1:5" s="22" customFormat="1" ht="15.75">
      <c r="A27" s="651" t="s">
        <v>351</v>
      </c>
      <c r="B27" s="713"/>
      <c r="C27" s="426"/>
      <c r="D27" s="426"/>
      <c r="E27" s="426"/>
    </row>
    <row r="28" spans="1:5" s="22" customFormat="1" ht="15.75">
      <c r="A28" s="651" t="s">
        <v>352</v>
      </c>
      <c r="B28" s="713"/>
      <c r="C28" s="426"/>
      <c r="D28" s="426"/>
      <c r="E28" s="426"/>
    </row>
    <row r="29" spans="1:5" s="22" customFormat="1" ht="15.75">
      <c r="A29" s="651" t="s">
        <v>353</v>
      </c>
      <c r="B29" s="713"/>
      <c r="C29" s="426"/>
      <c r="D29" s="426"/>
      <c r="E29" s="426"/>
    </row>
    <row r="30" spans="1:5" s="22" customFormat="1" ht="15.75">
      <c r="A30" s="651" t="s">
        <v>354</v>
      </c>
      <c r="B30" s="713"/>
      <c r="C30" s="426"/>
      <c r="D30" s="426"/>
      <c r="E30" s="426"/>
    </row>
    <row r="31" spans="1:5" s="22" customFormat="1" ht="15.75">
      <c r="A31" s="651" t="s">
        <v>355</v>
      </c>
      <c r="B31" s="713"/>
      <c r="C31" s="426"/>
      <c r="D31" s="426"/>
      <c r="E31" s="426"/>
    </row>
    <row r="32" spans="1:5" s="22" customFormat="1" ht="15.75">
      <c r="A32" s="651" t="s">
        <v>343</v>
      </c>
      <c r="B32" s="713"/>
      <c r="C32" s="426"/>
      <c r="D32" s="426"/>
      <c r="E32" s="426"/>
    </row>
    <row r="33" spans="1:5" s="22" customFormat="1" ht="80.45" customHeight="1">
      <c r="A33" s="666" t="s">
        <v>356</v>
      </c>
      <c r="B33" s="713">
        <f>B34+B35+B36</f>
        <v>0</v>
      </c>
      <c r="C33" s="426"/>
      <c r="D33" s="426"/>
      <c r="E33" s="426"/>
    </row>
    <row r="34" spans="1:5" s="22" customFormat="1" ht="46.15" customHeight="1">
      <c r="A34" s="732" t="s">
        <v>357</v>
      </c>
      <c r="B34" s="713"/>
      <c r="C34" s="426"/>
      <c r="D34" s="426"/>
      <c r="E34" s="426"/>
    </row>
    <row r="35" spans="1:5" s="22" customFormat="1" ht="34.9" customHeight="1">
      <c r="A35" s="732" t="s">
        <v>358</v>
      </c>
      <c r="B35" s="713"/>
      <c r="C35" s="426"/>
      <c r="D35" s="426"/>
      <c r="E35" s="426"/>
    </row>
    <row r="36" spans="1:5" s="22" customFormat="1" ht="46.15" customHeight="1">
      <c r="A36" s="732" t="s">
        <v>359</v>
      </c>
      <c r="B36" s="713"/>
      <c r="C36" s="426"/>
      <c r="D36" s="426"/>
      <c r="E36" s="426"/>
    </row>
    <row r="37" spans="1:5" s="22" customFormat="1" ht="46.15" customHeight="1">
      <c r="A37" s="666" t="s">
        <v>360</v>
      </c>
      <c r="B37" s="716">
        <f>SUM(B38:B48)</f>
        <v>0</v>
      </c>
      <c r="C37" s="426"/>
      <c r="D37" s="426"/>
      <c r="E37" s="426"/>
    </row>
    <row r="38" spans="1:5" s="22" customFormat="1" ht="31.15" customHeight="1">
      <c r="A38" s="669" t="s">
        <v>361</v>
      </c>
      <c r="B38" s="716"/>
      <c r="C38" s="426"/>
      <c r="D38" s="426"/>
      <c r="E38" s="426"/>
    </row>
    <row r="39" spans="1:5" s="22" customFormat="1" ht="31.9" customHeight="1">
      <c r="A39" s="669" t="s">
        <v>362</v>
      </c>
      <c r="B39" s="716"/>
      <c r="C39" s="426"/>
      <c r="D39" s="426"/>
      <c r="E39" s="426"/>
    </row>
    <row r="40" spans="1:5" s="22" customFormat="1" ht="30.6" customHeight="1">
      <c r="A40" s="669" t="s">
        <v>363</v>
      </c>
      <c r="B40" s="716"/>
      <c r="C40" s="426"/>
      <c r="D40" s="426"/>
      <c r="E40" s="426"/>
    </row>
    <row r="41" spans="1:5" s="22" customFormat="1" ht="30" customHeight="1">
      <c r="A41" s="669" t="s">
        <v>364</v>
      </c>
      <c r="B41" s="716"/>
      <c r="C41" s="426"/>
      <c r="D41" s="426"/>
      <c r="E41" s="426"/>
    </row>
    <row r="42" spans="1:5" s="22" customFormat="1" ht="16.149999999999999" customHeight="1">
      <c r="A42" s="669" t="s">
        <v>365</v>
      </c>
      <c r="B42" s="716"/>
      <c r="C42" s="426"/>
      <c r="D42" s="426"/>
      <c r="E42" s="426"/>
    </row>
    <row r="43" spans="1:5" s="22" customFormat="1" ht="35.450000000000003" customHeight="1">
      <c r="A43" s="669" t="s">
        <v>366</v>
      </c>
      <c r="B43" s="716"/>
      <c r="C43" s="426"/>
      <c r="D43" s="426"/>
      <c r="E43" s="426"/>
    </row>
    <row r="44" spans="1:5" s="22" customFormat="1" ht="48.75" customHeight="1">
      <c r="A44" s="669" t="s">
        <v>367</v>
      </c>
      <c r="B44" s="716"/>
      <c r="C44" s="426"/>
      <c r="D44" s="426"/>
      <c r="E44" s="426"/>
    </row>
    <row r="45" spans="1:5" s="22" customFormat="1" ht="30.6" customHeight="1">
      <c r="A45" s="669" t="s">
        <v>368</v>
      </c>
      <c r="B45" s="716"/>
      <c r="C45" s="426"/>
      <c r="D45" s="426"/>
      <c r="E45" s="426"/>
    </row>
    <row r="46" spans="1:5" s="22" customFormat="1" ht="49.5" customHeight="1">
      <c r="A46" s="669" t="s">
        <v>369</v>
      </c>
      <c r="B46" s="716"/>
      <c r="C46" s="426"/>
      <c r="D46" s="426"/>
      <c r="E46" s="426"/>
    </row>
    <row r="47" spans="1:5" s="22" customFormat="1" ht="48.6" customHeight="1">
      <c r="A47" s="670" t="s">
        <v>370</v>
      </c>
      <c r="B47" s="716"/>
      <c r="C47" s="426"/>
      <c r="D47" s="426"/>
      <c r="E47" s="426"/>
    </row>
    <row r="48" spans="1:5" s="22" customFormat="1" ht="19.899999999999999" customHeight="1">
      <c r="A48" s="670" t="s">
        <v>343</v>
      </c>
      <c r="B48" s="716"/>
      <c r="C48" s="426"/>
      <c r="D48" s="426"/>
      <c r="E48" s="426"/>
    </row>
    <row r="49" spans="1:5" s="22" customFormat="1" ht="30" customHeight="1">
      <c r="A49" s="671" t="s">
        <v>371</v>
      </c>
      <c r="B49" s="713"/>
      <c r="C49" s="426"/>
      <c r="D49" s="426"/>
      <c r="E49" s="426"/>
    </row>
    <row r="50" spans="1:5" s="22" customFormat="1" ht="16.899999999999999" customHeight="1">
      <c r="A50" s="677" t="s">
        <v>372</v>
      </c>
      <c r="B50" s="679"/>
      <c r="C50" s="426"/>
      <c r="D50" s="426"/>
      <c r="E50" s="426"/>
    </row>
    <row r="51" spans="1:5" s="22" customFormat="1" ht="16.899999999999999" customHeight="1">
      <c r="A51" s="717" t="s">
        <v>373</v>
      </c>
      <c r="B51" s="718"/>
      <c r="C51" s="426"/>
      <c r="D51" s="426"/>
      <c r="E51" s="426"/>
    </row>
    <row r="52" spans="1:5" s="22" customFormat="1" ht="13.9" customHeight="1">
      <c r="A52" s="651" t="s">
        <v>374</v>
      </c>
      <c r="B52" s="713"/>
      <c r="C52" s="426"/>
      <c r="D52" s="426"/>
      <c r="E52" s="426"/>
    </row>
    <row r="53" spans="1:5" s="22" customFormat="1" ht="15.6" customHeight="1">
      <c r="A53" s="651" t="s">
        <v>375</v>
      </c>
      <c r="B53" s="713"/>
      <c r="C53" s="426"/>
      <c r="D53" s="426"/>
      <c r="E53" s="426"/>
    </row>
    <row r="54" spans="1:5" s="22" customFormat="1" ht="15.6" customHeight="1">
      <c r="A54" s="696" t="s">
        <v>376</v>
      </c>
      <c r="B54" s="713"/>
      <c r="C54" s="426"/>
      <c r="D54" s="426"/>
      <c r="E54" s="426"/>
    </row>
    <row r="55" spans="1:5" s="22" customFormat="1" ht="51.75" customHeight="1">
      <c r="A55" s="680" t="s">
        <v>377</v>
      </c>
      <c r="B55" s="713"/>
      <c r="C55" s="426"/>
      <c r="D55" s="426"/>
      <c r="E55" s="426"/>
    </row>
    <row r="56" spans="1:5" s="22" customFormat="1" ht="26.45" customHeight="1">
      <c r="A56" s="651" t="s">
        <v>378</v>
      </c>
      <c r="B56" s="713"/>
      <c r="C56" s="426"/>
      <c r="D56" s="426"/>
      <c r="E56" s="426"/>
    </row>
    <row r="57" spans="1:5" s="22" customFormat="1" ht="26.45" customHeight="1">
      <c r="A57" s="651" t="s">
        <v>379</v>
      </c>
      <c r="B57" s="713"/>
      <c r="C57" s="426"/>
      <c r="D57" s="426"/>
      <c r="E57" s="426"/>
    </row>
    <row r="58" spans="1:5" s="22" customFormat="1" ht="26.45" customHeight="1">
      <c r="A58" s="683" t="s">
        <v>380</v>
      </c>
      <c r="B58" s="719">
        <f>B59+B60</f>
        <v>0</v>
      </c>
      <c r="C58" s="426"/>
      <c r="D58" s="426"/>
      <c r="E58" s="426"/>
    </row>
    <row r="59" spans="1:5" s="22" customFormat="1" ht="15" customHeight="1">
      <c r="A59" s="651" t="s">
        <v>381</v>
      </c>
      <c r="B59" s="713"/>
      <c r="C59" s="426"/>
      <c r="D59" s="426"/>
      <c r="E59" s="426"/>
    </row>
    <row r="60" spans="1:5" s="22" customFormat="1" ht="15" customHeight="1">
      <c r="A60" s="651" t="s">
        <v>382</v>
      </c>
      <c r="B60" s="713"/>
      <c r="C60" s="426"/>
      <c r="D60" s="426"/>
      <c r="E60" s="426"/>
    </row>
    <row r="61" spans="1:5" s="22" customFormat="1" ht="31.9" customHeight="1">
      <c r="A61" s="671" t="s">
        <v>383</v>
      </c>
      <c r="B61" s="713"/>
      <c r="C61" s="426"/>
      <c r="D61" s="426"/>
      <c r="E61" s="426"/>
    </row>
    <row r="62" spans="1:5" s="22" customFormat="1" ht="37.9" customHeight="1">
      <c r="A62" s="656" t="s">
        <v>384</v>
      </c>
      <c r="B62" s="719">
        <f>B63+B64</f>
        <v>0</v>
      </c>
      <c r="C62" s="426"/>
      <c r="D62" s="426"/>
      <c r="E62" s="426"/>
    </row>
    <row r="63" spans="1:5" s="22" customFormat="1" ht="18" customHeight="1">
      <c r="A63" s="651" t="s">
        <v>385</v>
      </c>
      <c r="B63" s="713"/>
      <c r="C63" s="426"/>
      <c r="D63" s="426"/>
      <c r="E63" s="426"/>
    </row>
    <row r="64" spans="1:5" s="22" customFormat="1" ht="31.9" customHeight="1">
      <c r="A64" s="685" t="s">
        <v>386</v>
      </c>
      <c r="B64" s="713"/>
      <c r="C64" s="426"/>
      <c r="D64" s="426"/>
      <c r="E64" s="426"/>
    </row>
    <row r="65" spans="1:5" s="22" customFormat="1" ht="30.6" customHeight="1">
      <c r="A65" s="733" t="s">
        <v>387</v>
      </c>
      <c r="B65" s="734"/>
      <c r="C65" s="426"/>
      <c r="D65" s="426"/>
      <c r="E65" s="426"/>
    </row>
    <row r="66" spans="1:5" s="22" customFormat="1" ht="15.75">
      <c r="A66" s="680" t="s">
        <v>388</v>
      </c>
      <c r="B66" s="713"/>
      <c r="C66" s="426"/>
      <c r="D66" s="426"/>
      <c r="E66" s="426"/>
    </row>
    <row r="67" spans="1:5" s="22" customFormat="1" ht="29.45" customHeight="1">
      <c r="A67" s="680" t="s">
        <v>389</v>
      </c>
      <c r="B67" s="713"/>
      <c r="C67" s="426"/>
      <c r="D67" s="426"/>
      <c r="E67" s="426"/>
    </row>
    <row r="68" spans="1:5" s="22" customFormat="1" ht="19.149999999999999" customHeight="1">
      <c r="A68" s="680" t="s">
        <v>390</v>
      </c>
      <c r="B68" s="713"/>
      <c r="C68" s="426"/>
      <c r="D68" s="426"/>
      <c r="E68" s="426"/>
    </row>
    <row r="69" spans="1:5" s="22" customFormat="1" ht="19.149999999999999" customHeight="1">
      <c r="A69" s="651" t="s">
        <v>391</v>
      </c>
      <c r="B69" s="713"/>
      <c r="C69" s="426"/>
      <c r="D69" s="426"/>
      <c r="E69" s="426"/>
    </row>
    <row r="70" spans="1:5" s="22" customFormat="1" ht="15.75">
      <c r="A70" s="692" t="s">
        <v>392</v>
      </c>
      <c r="B70" s="713"/>
      <c r="C70" s="426"/>
      <c r="D70" s="426"/>
      <c r="E70" s="426"/>
    </row>
    <row r="71" spans="1:5" s="22" customFormat="1" ht="35.25" customHeight="1">
      <c r="A71" s="680" t="s">
        <v>393</v>
      </c>
      <c r="B71" s="713"/>
      <c r="C71" s="426"/>
      <c r="D71" s="426"/>
      <c r="E71" s="426"/>
    </row>
    <row r="72" spans="1:5" ht="15.75">
      <c r="A72" s="693" t="s">
        <v>394</v>
      </c>
      <c r="B72" s="726"/>
    </row>
    <row r="73" spans="1:5" s="22" customFormat="1" ht="138.75" customHeight="1">
      <c r="A73" s="681" t="s">
        <v>395</v>
      </c>
      <c r="B73" s="713"/>
      <c r="C73" s="426"/>
      <c r="D73" s="426"/>
      <c r="E73" s="426"/>
    </row>
    <row r="74" spans="1:5" s="22" customFormat="1" ht="52.5" customHeight="1" thickBot="1">
      <c r="A74" s="786" t="s">
        <v>396</v>
      </c>
      <c r="B74" s="727"/>
      <c r="C74" s="426"/>
      <c r="D74" s="426"/>
      <c r="E74" s="426"/>
    </row>
  </sheetData>
  <mergeCells count="8">
    <mergeCell ref="A50:B50"/>
    <mergeCell ref="A72:B72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7030A0"/>
  </sheetPr>
  <dimension ref="A2:E74"/>
  <sheetViews>
    <sheetView workbookViewId="0">
      <selection activeCell="C23" sqref="C23"/>
    </sheetView>
  </sheetViews>
  <sheetFormatPr defaultColWidth="8.85546875" defaultRowHeight="15"/>
  <cols>
    <col min="1" max="1" width="45.28515625" customWidth="1"/>
    <col min="2" max="2" width="21.5703125" customWidth="1"/>
  </cols>
  <sheetData>
    <row r="2" spans="1:5">
      <c r="A2" s="700" t="s">
        <v>330</v>
      </c>
      <c r="B2" s="700"/>
    </row>
    <row r="3" spans="1:5" ht="26.45" customHeight="1">
      <c r="A3" s="700"/>
      <c r="B3" s="700"/>
    </row>
    <row r="4" spans="1:5" ht="39.6" customHeight="1" thickBot="1">
      <c r="A4" s="742" t="s">
        <v>403</v>
      </c>
      <c r="B4" s="742"/>
    </row>
    <row r="5" spans="1:5" ht="39.6" customHeight="1">
      <c r="A5" s="702" t="s">
        <v>332</v>
      </c>
      <c r="B5" s="703" t="s">
        <v>333</v>
      </c>
    </row>
    <row r="6" spans="1:5" ht="37.9" customHeight="1" thickBot="1">
      <c r="A6" s="704"/>
      <c r="B6" s="705"/>
    </row>
    <row r="7" spans="1:5" s="22" customFormat="1" ht="16.5" customHeight="1">
      <c r="A7" s="706" t="s">
        <v>334</v>
      </c>
      <c r="B7" s="707"/>
      <c r="C7" s="426"/>
      <c r="D7" s="426"/>
      <c r="E7" s="426"/>
    </row>
    <row r="8" spans="1:5" s="22" customFormat="1" ht="16.5" customHeight="1">
      <c r="A8" s="708" t="s">
        <v>335</v>
      </c>
      <c r="B8" s="709"/>
      <c r="C8" s="426"/>
      <c r="D8" s="426"/>
      <c r="E8" s="426"/>
    </row>
    <row r="9" spans="1:5" s="22" customFormat="1" ht="28.9" customHeight="1">
      <c r="A9" s="710" t="s">
        <v>336</v>
      </c>
      <c r="B9" s="711"/>
      <c r="C9" s="426"/>
      <c r="D9" s="426"/>
      <c r="E9" s="426"/>
    </row>
    <row r="10" spans="1:5" s="22" customFormat="1" ht="16.5" customHeight="1">
      <c r="A10" s="647" t="s">
        <v>337</v>
      </c>
      <c r="B10" s="712">
        <f>B11+B12+B13+B14</f>
        <v>0</v>
      </c>
      <c r="C10" s="426"/>
      <c r="D10" s="426"/>
      <c r="E10" s="426"/>
    </row>
    <row r="11" spans="1:5" s="22" customFormat="1" ht="19.149999999999999" customHeight="1">
      <c r="A11" s="651" t="s">
        <v>338</v>
      </c>
      <c r="B11" s="713"/>
      <c r="C11" s="426"/>
      <c r="D11" s="426"/>
      <c r="E11" s="426"/>
    </row>
    <row r="12" spans="1:5" s="22" customFormat="1" ht="15.75">
      <c r="A12" s="651" t="s">
        <v>339</v>
      </c>
      <c r="B12" s="713"/>
      <c r="C12" s="426"/>
      <c r="D12" s="426"/>
      <c r="E12" s="426"/>
    </row>
    <row r="13" spans="1:5" s="22" customFormat="1" ht="15.75">
      <c r="A13" s="651" t="s">
        <v>340</v>
      </c>
      <c r="B13" s="713"/>
      <c r="C13" s="426"/>
      <c r="D13" s="426"/>
      <c r="E13" s="426"/>
    </row>
    <row r="14" spans="1:5" s="22" customFormat="1" ht="17.45" customHeight="1">
      <c r="A14" s="651" t="s">
        <v>341</v>
      </c>
      <c r="B14" s="713"/>
      <c r="C14" s="426"/>
      <c r="D14" s="426"/>
      <c r="E14" s="426"/>
    </row>
    <row r="15" spans="1:5" s="22" customFormat="1" ht="15.75">
      <c r="A15" s="647" t="s">
        <v>342</v>
      </c>
      <c r="B15" s="712">
        <f>B16+B17+B18</f>
        <v>0</v>
      </c>
      <c r="C15" s="426"/>
      <c r="D15" s="426"/>
      <c r="E15" s="426"/>
    </row>
    <row r="16" spans="1:5" s="22" customFormat="1" ht="15.75">
      <c r="A16" s="651" t="s">
        <v>338</v>
      </c>
      <c r="B16" s="713"/>
      <c r="C16" s="426"/>
      <c r="D16" s="426"/>
      <c r="E16" s="426"/>
    </row>
    <row r="17" spans="1:5" s="22" customFormat="1" ht="15.75">
      <c r="A17" s="651" t="s">
        <v>340</v>
      </c>
      <c r="B17" s="713"/>
      <c r="C17" s="426"/>
      <c r="D17" s="426"/>
      <c r="E17" s="426"/>
    </row>
    <row r="18" spans="1:5" s="22" customFormat="1" ht="15.75">
      <c r="A18" s="651" t="s">
        <v>343</v>
      </c>
      <c r="B18" s="713"/>
      <c r="C18" s="426"/>
      <c r="D18" s="426"/>
      <c r="E18" s="426"/>
    </row>
    <row r="19" spans="1:5" s="22" customFormat="1" ht="13.9" customHeight="1">
      <c r="A19" s="656" t="s">
        <v>344</v>
      </c>
      <c r="B19" s="719">
        <f>B20+B21+B22+B23</f>
        <v>0</v>
      </c>
      <c r="C19" s="426"/>
      <c r="D19" s="426"/>
      <c r="E19" s="426"/>
    </row>
    <row r="20" spans="1:5" s="22" customFormat="1" ht="15.75">
      <c r="A20" s="651" t="s">
        <v>345</v>
      </c>
      <c r="B20" s="713"/>
      <c r="C20" s="426"/>
      <c r="D20" s="426"/>
      <c r="E20" s="426"/>
    </row>
    <row r="21" spans="1:5" s="22" customFormat="1" ht="15.75">
      <c r="A21" s="651" t="s">
        <v>346</v>
      </c>
      <c r="B21" s="713"/>
      <c r="C21" s="426"/>
      <c r="D21" s="426"/>
      <c r="E21" s="426"/>
    </row>
    <row r="22" spans="1:5" s="22" customFormat="1" ht="15.75">
      <c r="A22" s="651" t="s">
        <v>347</v>
      </c>
      <c r="B22" s="713"/>
      <c r="C22" s="426"/>
      <c r="D22" s="426"/>
      <c r="E22" s="426"/>
    </row>
    <row r="23" spans="1:5" s="22" customFormat="1" ht="15.75">
      <c r="A23" s="651" t="s">
        <v>343</v>
      </c>
      <c r="B23" s="713"/>
      <c r="C23" s="426"/>
      <c r="D23" s="426"/>
      <c r="E23" s="426"/>
    </row>
    <row r="24" spans="1:5" s="22" customFormat="1" ht="31.5">
      <c r="A24" s="656" t="s">
        <v>348</v>
      </c>
      <c r="B24" s="719">
        <f>B25+B26+B27+B28+B29+B30+B31+B32</f>
        <v>0</v>
      </c>
      <c r="C24" s="426"/>
      <c r="D24" s="426"/>
      <c r="E24" s="426"/>
    </row>
    <row r="25" spans="1:5" s="22" customFormat="1" ht="15.75">
      <c r="A25" s="651" t="s">
        <v>349</v>
      </c>
      <c r="B25" s="713"/>
      <c r="C25" s="426"/>
      <c r="D25" s="426"/>
      <c r="E25" s="426"/>
    </row>
    <row r="26" spans="1:5" s="22" customFormat="1" ht="15.75">
      <c r="A26" s="651" t="s">
        <v>350</v>
      </c>
      <c r="B26" s="713"/>
      <c r="C26" s="426"/>
      <c r="D26" s="426"/>
      <c r="E26" s="426"/>
    </row>
    <row r="27" spans="1:5" s="22" customFormat="1" ht="15.75">
      <c r="A27" s="651" t="s">
        <v>351</v>
      </c>
      <c r="B27" s="713"/>
      <c r="C27" s="426"/>
      <c r="D27" s="426"/>
      <c r="E27" s="426"/>
    </row>
    <row r="28" spans="1:5" s="22" customFormat="1" ht="15.75">
      <c r="A28" s="651" t="s">
        <v>352</v>
      </c>
      <c r="B28" s="713"/>
      <c r="C28" s="426"/>
      <c r="D28" s="426"/>
      <c r="E28" s="426"/>
    </row>
    <row r="29" spans="1:5" s="22" customFormat="1" ht="15.75">
      <c r="A29" s="651" t="s">
        <v>353</v>
      </c>
      <c r="B29" s="713"/>
      <c r="C29" s="426"/>
      <c r="D29" s="426"/>
      <c r="E29" s="426"/>
    </row>
    <row r="30" spans="1:5" s="22" customFormat="1" ht="15.75">
      <c r="A30" s="651" t="s">
        <v>354</v>
      </c>
      <c r="B30" s="713"/>
      <c r="C30" s="426"/>
      <c r="D30" s="426"/>
      <c r="E30" s="426"/>
    </row>
    <row r="31" spans="1:5" s="22" customFormat="1" ht="15.75">
      <c r="A31" s="651" t="s">
        <v>355</v>
      </c>
      <c r="B31" s="713"/>
      <c r="C31" s="426"/>
      <c r="D31" s="426"/>
      <c r="E31" s="426"/>
    </row>
    <row r="32" spans="1:5" s="22" customFormat="1" ht="15.75">
      <c r="A32" s="651" t="s">
        <v>343</v>
      </c>
      <c r="B32" s="713"/>
      <c r="C32" s="426"/>
      <c r="D32" s="426"/>
      <c r="E32" s="426"/>
    </row>
    <row r="33" spans="1:5" s="22" customFormat="1" ht="80.45" customHeight="1">
      <c r="A33" s="666" t="s">
        <v>356</v>
      </c>
      <c r="B33" s="713">
        <f>B34+B35+B36</f>
        <v>0</v>
      </c>
      <c r="C33" s="426"/>
      <c r="D33" s="426"/>
      <c r="E33" s="426"/>
    </row>
    <row r="34" spans="1:5" s="22" customFormat="1" ht="46.15" customHeight="1">
      <c r="A34" s="732" t="s">
        <v>357</v>
      </c>
      <c r="B34" s="713"/>
      <c r="C34" s="426"/>
      <c r="D34" s="426"/>
      <c r="E34" s="426"/>
    </row>
    <row r="35" spans="1:5" s="22" customFormat="1" ht="46.15" customHeight="1">
      <c r="A35" s="732" t="s">
        <v>358</v>
      </c>
      <c r="B35" s="713"/>
      <c r="C35" s="426"/>
      <c r="D35" s="426"/>
      <c r="E35" s="426"/>
    </row>
    <row r="36" spans="1:5" s="22" customFormat="1" ht="46.15" customHeight="1">
      <c r="A36" s="732" t="s">
        <v>359</v>
      </c>
      <c r="B36" s="713"/>
      <c r="C36" s="426"/>
      <c r="D36" s="426"/>
      <c r="E36" s="426"/>
    </row>
    <row r="37" spans="1:5" s="22" customFormat="1" ht="46.15" customHeight="1">
      <c r="A37" s="666" t="s">
        <v>360</v>
      </c>
      <c r="B37" s="743">
        <f>SUM(B38:B48)</f>
        <v>430</v>
      </c>
      <c r="C37" s="426"/>
      <c r="D37" s="426"/>
      <c r="E37" s="426"/>
    </row>
    <row r="38" spans="1:5" s="22" customFormat="1" ht="31.15" customHeight="1">
      <c r="A38" s="669" t="s">
        <v>361</v>
      </c>
      <c r="B38" s="716">
        <v>71</v>
      </c>
      <c r="C38" s="426"/>
      <c r="D38" s="426"/>
      <c r="E38" s="426"/>
    </row>
    <row r="39" spans="1:5" s="22" customFormat="1" ht="31.9" customHeight="1">
      <c r="A39" s="669" t="s">
        <v>362</v>
      </c>
      <c r="B39" s="716">
        <v>72</v>
      </c>
      <c r="C39" s="426"/>
      <c r="D39" s="426"/>
      <c r="E39" s="426"/>
    </row>
    <row r="40" spans="1:5" s="22" customFormat="1" ht="30.6" customHeight="1">
      <c r="A40" s="669" t="s">
        <v>363</v>
      </c>
      <c r="B40" s="716">
        <v>72</v>
      </c>
      <c r="C40" s="426"/>
      <c r="D40" s="426"/>
      <c r="E40" s="426"/>
    </row>
    <row r="41" spans="1:5" s="22" customFormat="1" ht="30" customHeight="1">
      <c r="A41" s="669" t="s">
        <v>364</v>
      </c>
      <c r="B41" s="716">
        <v>72</v>
      </c>
      <c r="C41" s="426"/>
      <c r="D41" s="426"/>
      <c r="E41" s="426"/>
    </row>
    <row r="42" spans="1:5" s="22" customFormat="1" ht="16.149999999999999" customHeight="1">
      <c r="A42" s="669" t="s">
        <v>365</v>
      </c>
      <c r="B42" s="716"/>
      <c r="C42" s="426"/>
      <c r="D42" s="426"/>
      <c r="E42" s="426"/>
    </row>
    <row r="43" spans="1:5" s="22" customFormat="1" ht="35.450000000000003" customHeight="1">
      <c r="A43" s="669" t="s">
        <v>366</v>
      </c>
      <c r="B43" s="716">
        <v>71</v>
      </c>
      <c r="C43" s="426"/>
      <c r="D43" s="426"/>
      <c r="E43" s="426"/>
    </row>
    <row r="44" spans="1:5" s="22" customFormat="1" ht="48.75" customHeight="1">
      <c r="A44" s="669" t="s">
        <v>367</v>
      </c>
      <c r="B44" s="716"/>
      <c r="C44" s="426"/>
      <c r="D44" s="426"/>
      <c r="E44" s="426"/>
    </row>
    <row r="45" spans="1:5" s="22" customFormat="1" ht="30.6" customHeight="1">
      <c r="A45" s="669" t="s">
        <v>368</v>
      </c>
      <c r="B45" s="716">
        <v>72</v>
      </c>
      <c r="C45" s="426"/>
      <c r="D45" s="426"/>
      <c r="E45" s="426"/>
    </row>
    <row r="46" spans="1:5" s="22" customFormat="1" ht="49.5" customHeight="1">
      <c r="A46" s="669" t="s">
        <v>369</v>
      </c>
      <c r="B46" s="716"/>
      <c r="C46" s="426"/>
      <c r="D46" s="426"/>
      <c r="E46" s="426"/>
    </row>
    <row r="47" spans="1:5" s="22" customFormat="1" ht="48.6" customHeight="1">
      <c r="A47" s="670" t="s">
        <v>370</v>
      </c>
      <c r="B47" s="716"/>
      <c r="C47" s="426"/>
      <c r="D47" s="426"/>
      <c r="E47" s="426"/>
    </row>
    <row r="48" spans="1:5" s="22" customFormat="1" ht="19.899999999999999" customHeight="1">
      <c r="A48" s="670" t="s">
        <v>343</v>
      </c>
      <c r="B48" s="716"/>
      <c r="C48" s="426"/>
      <c r="D48" s="426"/>
      <c r="E48" s="426"/>
    </row>
    <row r="49" spans="1:5" s="22" customFormat="1" ht="30" customHeight="1">
      <c r="A49" s="671" t="s">
        <v>371</v>
      </c>
      <c r="B49" s="713"/>
      <c r="C49" s="426"/>
      <c r="D49" s="426"/>
      <c r="E49" s="426"/>
    </row>
    <row r="50" spans="1:5" s="22" customFormat="1" ht="16.899999999999999" customHeight="1">
      <c r="A50" s="677" t="s">
        <v>372</v>
      </c>
      <c r="B50" s="679"/>
      <c r="C50" s="426"/>
      <c r="D50" s="426"/>
      <c r="E50" s="426"/>
    </row>
    <row r="51" spans="1:5" s="22" customFormat="1" ht="16.899999999999999" customHeight="1">
      <c r="A51" s="717" t="s">
        <v>373</v>
      </c>
      <c r="B51" s="718"/>
      <c r="C51" s="426"/>
      <c r="D51" s="426"/>
      <c r="E51" s="426"/>
    </row>
    <row r="52" spans="1:5" s="22" customFormat="1" ht="13.9" customHeight="1">
      <c r="A52" s="651" t="s">
        <v>374</v>
      </c>
      <c r="B52" s="713"/>
      <c r="C52" s="426"/>
      <c r="D52" s="426"/>
      <c r="E52" s="426"/>
    </row>
    <row r="53" spans="1:5" s="22" customFormat="1" ht="15.6" customHeight="1">
      <c r="A53" s="651" t="s">
        <v>375</v>
      </c>
      <c r="B53" s="713"/>
      <c r="C53" s="426"/>
      <c r="D53" s="426"/>
      <c r="E53" s="426"/>
    </row>
    <row r="54" spans="1:5" s="22" customFormat="1" ht="15.6" customHeight="1">
      <c r="A54" s="696" t="s">
        <v>376</v>
      </c>
      <c r="B54" s="713"/>
      <c r="C54" s="426"/>
      <c r="D54" s="426"/>
      <c r="E54" s="426"/>
    </row>
    <row r="55" spans="1:5" s="22" customFormat="1" ht="51.75" customHeight="1">
      <c r="A55" s="680" t="s">
        <v>377</v>
      </c>
      <c r="B55" s="713"/>
      <c r="C55" s="426"/>
      <c r="D55" s="426"/>
      <c r="E55" s="426"/>
    </row>
    <row r="56" spans="1:5" s="22" customFormat="1" ht="26.45" customHeight="1">
      <c r="A56" s="651" t="s">
        <v>378</v>
      </c>
      <c r="B56" s="713"/>
      <c r="C56" s="426"/>
      <c r="D56" s="426"/>
      <c r="E56" s="426"/>
    </row>
    <row r="57" spans="1:5" s="22" customFormat="1" ht="26.45" customHeight="1">
      <c r="A57" s="651" t="s">
        <v>379</v>
      </c>
      <c r="B57" s="713"/>
      <c r="C57" s="426"/>
      <c r="D57" s="426"/>
      <c r="E57" s="426"/>
    </row>
    <row r="58" spans="1:5" s="22" customFormat="1" ht="26.45" customHeight="1">
      <c r="A58" s="683" t="s">
        <v>380</v>
      </c>
      <c r="B58" s="719">
        <f>B59+B60</f>
        <v>0</v>
      </c>
      <c r="C58" s="426"/>
      <c r="D58" s="426"/>
      <c r="E58" s="426"/>
    </row>
    <row r="59" spans="1:5" s="22" customFormat="1" ht="15" customHeight="1">
      <c r="A59" s="651" t="s">
        <v>381</v>
      </c>
      <c r="B59" s="713"/>
      <c r="C59" s="426"/>
      <c r="D59" s="426"/>
      <c r="E59" s="426"/>
    </row>
    <row r="60" spans="1:5" s="22" customFormat="1" ht="15" customHeight="1">
      <c r="A60" s="651" t="s">
        <v>382</v>
      </c>
      <c r="B60" s="713"/>
      <c r="C60" s="426"/>
      <c r="D60" s="426"/>
      <c r="E60" s="426"/>
    </row>
    <row r="61" spans="1:5" s="22" customFormat="1" ht="31.9" customHeight="1">
      <c r="A61" s="671" t="s">
        <v>383</v>
      </c>
      <c r="B61" s="713"/>
      <c r="C61" s="426"/>
      <c r="D61" s="426"/>
      <c r="E61" s="426"/>
    </row>
    <row r="62" spans="1:5" s="22" customFormat="1" ht="37.9" customHeight="1">
      <c r="A62" s="656" t="s">
        <v>384</v>
      </c>
      <c r="B62" s="719">
        <f>B63+B64</f>
        <v>0</v>
      </c>
      <c r="C62" s="426"/>
      <c r="D62" s="426"/>
      <c r="E62" s="426"/>
    </row>
    <row r="63" spans="1:5" s="22" customFormat="1" ht="18" customHeight="1">
      <c r="A63" s="651" t="s">
        <v>385</v>
      </c>
      <c r="B63" s="713"/>
      <c r="C63" s="426"/>
      <c r="D63" s="426"/>
      <c r="E63" s="426"/>
    </row>
    <row r="64" spans="1:5" s="22" customFormat="1" ht="31.9" customHeight="1">
      <c r="A64" s="685" t="s">
        <v>386</v>
      </c>
      <c r="B64" s="713"/>
      <c r="C64" s="426"/>
      <c r="D64" s="426"/>
      <c r="E64" s="426"/>
    </row>
    <row r="65" spans="1:5" s="22" customFormat="1" ht="30.6" customHeight="1">
      <c r="A65" s="733" t="s">
        <v>387</v>
      </c>
      <c r="B65" s="734"/>
      <c r="C65" s="426"/>
      <c r="D65" s="426"/>
      <c r="E65" s="426"/>
    </row>
    <row r="66" spans="1:5" s="22" customFormat="1" ht="15.75">
      <c r="A66" s="680" t="s">
        <v>388</v>
      </c>
      <c r="B66" s="713"/>
      <c r="C66" s="426"/>
      <c r="D66" s="426"/>
      <c r="E66" s="426"/>
    </row>
    <row r="67" spans="1:5" s="22" customFormat="1" ht="29.45" customHeight="1">
      <c r="A67" s="680" t="s">
        <v>389</v>
      </c>
      <c r="B67" s="713"/>
      <c r="C67" s="426"/>
      <c r="D67" s="426"/>
      <c r="E67" s="426"/>
    </row>
    <row r="68" spans="1:5" s="22" customFormat="1" ht="19.149999999999999" customHeight="1">
      <c r="A68" s="680" t="s">
        <v>390</v>
      </c>
      <c r="B68" s="713"/>
      <c r="C68" s="426"/>
      <c r="D68" s="426"/>
      <c r="E68" s="426"/>
    </row>
    <row r="69" spans="1:5" s="22" customFormat="1" ht="19.149999999999999" customHeight="1">
      <c r="A69" s="651" t="s">
        <v>391</v>
      </c>
      <c r="B69" s="713"/>
      <c r="C69" s="426"/>
      <c r="D69" s="426"/>
      <c r="E69" s="426"/>
    </row>
    <row r="70" spans="1:5" s="22" customFormat="1" ht="15.75">
      <c r="A70" s="692" t="s">
        <v>392</v>
      </c>
      <c r="B70" s="713"/>
      <c r="C70" s="426"/>
      <c r="D70" s="426"/>
      <c r="E70" s="426"/>
    </row>
    <row r="71" spans="1:5" s="22" customFormat="1" ht="35.25" customHeight="1">
      <c r="A71" s="680" t="s">
        <v>393</v>
      </c>
      <c r="B71" s="713"/>
      <c r="C71" s="426"/>
      <c r="D71" s="426"/>
      <c r="E71" s="426"/>
    </row>
    <row r="72" spans="1:5" ht="15.75">
      <c r="A72" s="693" t="s">
        <v>394</v>
      </c>
      <c r="B72" s="726"/>
    </row>
    <row r="73" spans="1:5" s="22" customFormat="1" ht="138.75" customHeight="1">
      <c r="A73" s="681" t="s">
        <v>395</v>
      </c>
      <c r="B73" s="713"/>
      <c r="C73" s="426"/>
      <c r="D73" s="426"/>
      <c r="E73" s="426"/>
    </row>
    <row r="74" spans="1:5" s="22" customFormat="1" ht="52.5" customHeight="1" thickBot="1">
      <c r="A74" s="786" t="s">
        <v>396</v>
      </c>
      <c r="B74" s="727"/>
      <c r="C74" s="426"/>
      <c r="D74" s="426"/>
      <c r="E74" s="426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7030A0"/>
  </sheetPr>
  <dimension ref="A2:H74"/>
  <sheetViews>
    <sheetView topLeftCell="A61"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00" t="s">
        <v>330</v>
      </c>
      <c r="B2" s="700"/>
    </row>
    <row r="3" spans="1:8" ht="26.45" customHeight="1">
      <c r="A3" s="700"/>
      <c r="B3" s="700"/>
    </row>
    <row r="4" spans="1:8" ht="30.6" customHeight="1" thickBot="1">
      <c r="A4" s="701" t="s">
        <v>309</v>
      </c>
      <c r="B4" s="701"/>
    </row>
    <row r="5" spans="1:8" ht="30.6" customHeight="1">
      <c r="A5" s="702" t="s">
        <v>332</v>
      </c>
      <c r="B5" s="703" t="s">
        <v>333</v>
      </c>
    </row>
    <row r="6" spans="1:8" ht="37.9" customHeight="1" thickBot="1">
      <c r="A6" s="704"/>
      <c r="B6" s="705"/>
    </row>
    <row r="7" spans="1:8" s="22" customFormat="1" ht="16.5" customHeight="1">
      <c r="A7" s="706" t="s">
        <v>334</v>
      </c>
      <c r="B7" s="707"/>
      <c r="C7" s="731"/>
      <c r="D7" s="426"/>
      <c r="E7" s="426"/>
      <c r="F7" s="426"/>
      <c r="G7" s="426"/>
      <c r="H7" s="426"/>
    </row>
    <row r="8" spans="1:8" s="22" customFormat="1" ht="16.5" customHeight="1">
      <c r="A8" s="708" t="s">
        <v>335</v>
      </c>
      <c r="B8" s="709"/>
      <c r="C8" s="731"/>
      <c r="D8" s="426"/>
      <c r="E8" s="426"/>
      <c r="F8" s="426"/>
      <c r="G8" s="426"/>
      <c r="H8" s="426"/>
    </row>
    <row r="9" spans="1:8" s="22" customFormat="1" ht="28.9" customHeight="1">
      <c r="A9" s="710" t="s">
        <v>336</v>
      </c>
      <c r="B9" s="711"/>
      <c r="C9" s="731"/>
      <c r="D9" s="426"/>
      <c r="E9" s="426"/>
      <c r="F9" s="426"/>
      <c r="G9" s="426"/>
      <c r="H9" s="426"/>
    </row>
    <row r="10" spans="1:8" s="22" customFormat="1" ht="16.5" customHeight="1">
      <c r="A10" s="647" t="s">
        <v>337</v>
      </c>
      <c r="B10" s="712">
        <f>B11+B12+B13+B14</f>
        <v>0</v>
      </c>
      <c r="C10" s="731"/>
      <c r="D10" s="426"/>
      <c r="E10" s="426"/>
      <c r="F10" s="426"/>
      <c r="G10" s="426"/>
      <c r="H10" s="426"/>
    </row>
    <row r="11" spans="1:8" s="22" customFormat="1" ht="19.149999999999999" customHeight="1">
      <c r="A11" s="651" t="s">
        <v>338</v>
      </c>
      <c r="B11" s="713"/>
      <c r="C11" s="731"/>
      <c r="D11" s="426"/>
      <c r="E11" s="426"/>
      <c r="F11" s="426"/>
      <c r="G11" s="426"/>
      <c r="H11" s="426"/>
    </row>
    <row r="12" spans="1:8" s="22" customFormat="1" ht="15.75">
      <c r="A12" s="651" t="s">
        <v>339</v>
      </c>
      <c r="B12" s="713"/>
      <c r="C12" s="731"/>
      <c r="D12" s="426"/>
      <c r="E12" s="426"/>
      <c r="F12" s="426"/>
      <c r="G12" s="426"/>
      <c r="H12" s="426"/>
    </row>
    <row r="13" spans="1:8" s="22" customFormat="1" ht="15.75">
      <c r="A13" s="651" t="s">
        <v>340</v>
      </c>
      <c r="B13" s="713"/>
      <c r="C13" s="731"/>
      <c r="D13" s="426"/>
      <c r="E13" s="426"/>
      <c r="F13" s="426"/>
      <c r="G13" s="426"/>
      <c r="H13" s="426"/>
    </row>
    <row r="14" spans="1:8" s="22" customFormat="1" ht="17.45" customHeight="1">
      <c r="A14" s="651" t="s">
        <v>341</v>
      </c>
      <c r="B14" s="713"/>
      <c r="C14" s="731"/>
      <c r="D14" s="426"/>
      <c r="E14" s="426"/>
      <c r="F14" s="426"/>
      <c r="G14" s="426"/>
      <c r="H14" s="426"/>
    </row>
    <row r="15" spans="1:8" s="22" customFormat="1" ht="15.75">
      <c r="A15" s="647" t="s">
        <v>342</v>
      </c>
      <c r="B15" s="712">
        <f>B16+B17+B18</f>
        <v>0</v>
      </c>
      <c r="C15" s="731"/>
      <c r="D15" s="426"/>
      <c r="E15" s="426"/>
      <c r="F15" s="426"/>
      <c r="G15" s="426"/>
      <c r="H15" s="426"/>
    </row>
    <row r="16" spans="1:8" s="22" customFormat="1" ht="15.75">
      <c r="A16" s="651" t="s">
        <v>338</v>
      </c>
      <c r="B16" s="713"/>
      <c r="C16" s="731"/>
      <c r="D16" s="426"/>
      <c r="E16" s="426"/>
      <c r="F16" s="426"/>
      <c r="G16" s="426"/>
      <c r="H16" s="426"/>
    </row>
    <row r="17" spans="1:8" s="22" customFormat="1" ht="15.75">
      <c r="A17" s="651" t="s">
        <v>340</v>
      </c>
      <c r="B17" s="713"/>
      <c r="C17" s="731"/>
      <c r="D17" s="426"/>
      <c r="E17" s="426"/>
      <c r="F17" s="426"/>
      <c r="G17" s="426"/>
      <c r="H17" s="426"/>
    </row>
    <row r="18" spans="1:8" s="22" customFormat="1" ht="15.75">
      <c r="A18" s="651" t="s">
        <v>343</v>
      </c>
      <c r="B18" s="713"/>
      <c r="C18" s="731"/>
      <c r="D18" s="426"/>
      <c r="E18" s="426"/>
      <c r="F18" s="426"/>
      <c r="G18" s="426"/>
      <c r="H18" s="426"/>
    </row>
    <row r="19" spans="1:8" s="22" customFormat="1" ht="13.9" customHeight="1">
      <c r="A19" s="656" t="s">
        <v>344</v>
      </c>
      <c r="B19" s="712">
        <f>B20+B21+B22+B23</f>
        <v>695</v>
      </c>
      <c r="C19" s="731"/>
      <c r="D19" s="426"/>
      <c r="E19" s="426"/>
      <c r="F19" s="426"/>
      <c r="G19" s="426"/>
      <c r="H19" s="426"/>
    </row>
    <row r="20" spans="1:8" s="22" customFormat="1" ht="15.75">
      <c r="A20" s="651" t="s">
        <v>345</v>
      </c>
      <c r="B20" s="713">
        <v>265</v>
      </c>
      <c r="C20" s="731"/>
      <c r="D20" s="426"/>
      <c r="E20" s="426"/>
      <c r="F20" s="426"/>
      <c r="G20" s="426"/>
      <c r="H20" s="426"/>
    </row>
    <row r="21" spans="1:8" s="22" customFormat="1" ht="15.75">
      <c r="A21" s="651" t="s">
        <v>346</v>
      </c>
      <c r="B21" s="713"/>
      <c r="C21" s="731"/>
      <c r="D21" s="426"/>
      <c r="E21" s="426"/>
      <c r="F21" s="426"/>
      <c r="G21" s="426"/>
      <c r="H21" s="426"/>
    </row>
    <row r="22" spans="1:8" s="22" customFormat="1" ht="15.75">
      <c r="A22" s="651" t="s">
        <v>347</v>
      </c>
      <c r="B22" s="713">
        <v>430</v>
      </c>
      <c r="C22" s="731"/>
      <c r="D22" s="426"/>
      <c r="E22" s="426"/>
      <c r="F22" s="426"/>
      <c r="G22" s="426"/>
      <c r="H22" s="426"/>
    </row>
    <row r="23" spans="1:8" s="22" customFormat="1" ht="15.75">
      <c r="A23" s="651" t="s">
        <v>343</v>
      </c>
      <c r="B23" s="713"/>
      <c r="C23" s="731"/>
      <c r="D23" s="426"/>
      <c r="E23" s="426"/>
      <c r="F23" s="426"/>
      <c r="G23" s="426"/>
      <c r="H23" s="426"/>
    </row>
    <row r="24" spans="1:8" s="22" customFormat="1" ht="31.5">
      <c r="A24" s="656" t="s">
        <v>348</v>
      </c>
      <c r="B24" s="719">
        <f>B25+B26+B27+B28+B29+B30+B31+B32</f>
        <v>0</v>
      </c>
      <c r="C24" s="731"/>
      <c r="D24" s="426"/>
      <c r="E24" s="426"/>
      <c r="F24" s="426"/>
      <c r="G24" s="426"/>
      <c r="H24" s="426"/>
    </row>
    <row r="25" spans="1:8" s="22" customFormat="1" ht="15.75">
      <c r="A25" s="651" t="s">
        <v>349</v>
      </c>
      <c r="B25" s="713"/>
      <c r="C25" s="731"/>
      <c r="D25" s="426"/>
      <c r="E25" s="426"/>
      <c r="F25" s="426"/>
      <c r="G25" s="426"/>
      <c r="H25" s="426"/>
    </row>
    <row r="26" spans="1:8" s="22" customFormat="1" ht="15.75">
      <c r="A26" s="651" t="s">
        <v>350</v>
      </c>
      <c r="B26" s="713"/>
      <c r="C26" s="731"/>
      <c r="D26" s="426"/>
      <c r="E26" s="426"/>
      <c r="F26" s="426"/>
      <c r="G26" s="426"/>
      <c r="H26" s="426"/>
    </row>
    <row r="27" spans="1:8" s="22" customFormat="1" ht="15.75">
      <c r="A27" s="651" t="s">
        <v>351</v>
      </c>
      <c r="B27" s="713"/>
      <c r="C27" s="731"/>
      <c r="D27" s="426"/>
      <c r="E27" s="426"/>
      <c r="F27" s="426"/>
      <c r="G27" s="426"/>
      <c r="H27" s="426"/>
    </row>
    <row r="28" spans="1:8" s="22" customFormat="1" ht="15.75">
      <c r="A28" s="651" t="s">
        <v>352</v>
      </c>
      <c r="B28" s="713"/>
      <c r="C28" s="731"/>
      <c r="D28" s="426"/>
      <c r="E28" s="426"/>
      <c r="F28" s="426"/>
      <c r="G28" s="426"/>
      <c r="H28" s="426"/>
    </row>
    <row r="29" spans="1:8" s="22" customFormat="1" ht="15.75">
      <c r="A29" s="651" t="s">
        <v>353</v>
      </c>
      <c r="B29" s="713"/>
      <c r="C29" s="731"/>
      <c r="D29" s="426"/>
      <c r="E29" s="426"/>
      <c r="F29" s="426"/>
      <c r="G29" s="426"/>
      <c r="H29" s="426"/>
    </row>
    <row r="30" spans="1:8" s="22" customFormat="1" ht="15.75">
      <c r="A30" s="651" t="s">
        <v>354</v>
      </c>
      <c r="B30" s="713"/>
      <c r="C30" s="731"/>
      <c r="D30" s="426"/>
      <c r="E30" s="426"/>
      <c r="F30" s="426"/>
      <c r="G30" s="426"/>
      <c r="H30" s="426"/>
    </row>
    <row r="31" spans="1:8" s="22" customFormat="1" ht="15.75">
      <c r="A31" s="651" t="s">
        <v>355</v>
      </c>
      <c r="B31" s="713"/>
      <c r="C31" s="731"/>
      <c r="D31" s="426"/>
      <c r="E31" s="426"/>
      <c r="F31" s="426"/>
      <c r="G31" s="426"/>
      <c r="H31" s="426"/>
    </row>
    <row r="32" spans="1:8" s="22" customFormat="1" ht="15.75">
      <c r="A32" s="651" t="s">
        <v>343</v>
      </c>
      <c r="B32" s="713"/>
      <c r="C32" s="731"/>
      <c r="D32" s="426"/>
      <c r="E32" s="426"/>
      <c r="F32" s="426"/>
      <c r="G32" s="426"/>
      <c r="H32" s="426"/>
    </row>
    <row r="33" spans="1:8" s="22" customFormat="1" ht="80.45" customHeight="1">
      <c r="A33" s="666" t="s">
        <v>356</v>
      </c>
      <c r="B33" s="713">
        <f>B34+B35+B36</f>
        <v>0</v>
      </c>
      <c r="C33" s="731"/>
      <c r="D33" s="426"/>
      <c r="E33" s="426"/>
      <c r="F33" s="426"/>
      <c r="G33" s="426"/>
      <c r="H33" s="426"/>
    </row>
    <row r="34" spans="1:8" s="22" customFormat="1" ht="46.15" customHeight="1">
      <c r="A34" s="732" t="s">
        <v>357</v>
      </c>
      <c r="B34" s="713"/>
      <c r="C34" s="731"/>
      <c r="D34" s="426"/>
      <c r="E34" s="426"/>
      <c r="F34" s="426"/>
      <c r="G34" s="426"/>
      <c r="H34" s="426"/>
    </row>
    <row r="35" spans="1:8" s="22" customFormat="1" ht="46.15" customHeight="1">
      <c r="A35" s="732" t="s">
        <v>358</v>
      </c>
      <c r="B35" s="713"/>
      <c r="C35" s="731"/>
      <c r="D35" s="426"/>
      <c r="E35" s="426"/>
      <c r="F35" s="426"/>
      <c r="G35" s="426"/>
      <c r="H35" s="426"/>
    </row>
    <row r="36" spans="1:8" s="22" customFormat="1" ht="46.15" customHeight="1">
      <c r="A36" s="732" t="s">
        <v>359</v>
      </c>
      <c r="B36" s="713"/>
      <c r="C36" s="731"/>
      <c r="D36" s="426"/>
      <c r="E36" s="426"/>
      <c r="F36" s="426"/>
      <c r="G36" s="426"/>
      <c r="H36" s="426"/>
    </row>
    <row r="37" spans="1:8" s="22" customFormat="1" ht="46.15" customHeight="1">
      <c r="A37" s="666" t="s">
        <v>360</v>
      </c>
      <c r="B37" s="716">
        <f>SUM(B38:B48)</f>
        <v>0</v>
      </c>
      <c r="C37" s="731"/>
      <c r="D37" s="426"/>
      <c r="E37" s="426"/>
      <c r="F37" s="426"/>
      <c r="G37" s="426"/>
      <c r="H37" s="426"/>
    </row>
    <row r="38" spans="1:8" s="22" customFormat="1" ht="31.15" customHeight="1">
      <c r="A38" s="669" t="s">
        <v>361</v>
      </c>
      <c r="B38" s="716"/>
      <c r="C38" s="731"/>
      <c r="D38" s="426"/>
      <c r="E38" s="426"/>
      <c r="F38" s="426"/>
      <c r="G38" s="426"/>
      <c r="H38" s="426"/>
    </row>
    <row r="39" spans="1:8" s="22" customFormat="1" ht="31.9" customHeight="1">
      <c r="A39" s="669" t="s">
        <v>362</v>
      </c>
      <c r="B39" s="716"/>
      <c r="C39" s="731"/>
      <c r="D39" s="426"/>
      <c r="E39" s="426"/>
      <c r="F39" s="426"/>
      <c r="G39" s="426"/>
      <c r="H39" s="426"/>
    </row>
    <row r="40" spans="1:8" s="22" customFormat="1" ht="30.6" customHeight="1">
      <c r="A40" s="669" t="s">
        <v>363</v>
      </c>
      <c r="B40" s="716"/>
      <c r="C40" s="731"/>
      <c r="D40" s="426"/>
      <c r="E40" s="426"/>
      <c r="F40" s="426"/>
      <c r="G40" s="426"/>
      <c r="H40" s="426"/>
    </row>
    <row r="41" spans="1:8" s="22" customFormat="1" ht="30" customHeight="1">
      <c r="A41" s="669" t="s">
        <v>364</v>
      </c>
      <c r="B41" s="716"/>
      <c r="C41" s="731"/>
      <c r="D41" s="426"/>
      <c r="E41" s="426"/>
      <c r="F41" s="426"/>
      <c r="G41" s="426"/>
      <c r="H41" s="426"/>
    </row>
    <row r="42" spans="1:8" s="22" customFormat="1" ht="16.149999999999999" customHeight="1">
      <c r="A42" s="669" t="s">
        <v>365</v>
      </c>
      <c r="B42" s="716"/>
      <c r="C42" s="731"/>
      <c r="D42" s="426"/>
      <c r="E42" s="426"/>
      <c r="F42" s="426"/>
      <c r="G42" s="426"/>
      <c r="H42" s="426"/>
    </row>
    <row r="43" spans="1:8" s="22" customFormat="1" ht="35.450000000000003" customHeight="1">
      <c r="A43" s="669" t="s">
        <v>366</v>
      </c>
      <c r="B43" s="716"/>
      <c r="C43" s="731"/>
      <c r="D43" s="426"/>
      <c r="E43" s="426"/>
      <c r="F43" s="426"/>
      <c r="G43" s="426"/>
      <c r="H43" s="426"/>
    </row>
    <row r="44" spans="1:8" s="22" customFormat="1" ht="44.45" customHeight="1">
      <c r="A44" s="669" t="s">
        <v>367</v>
      </c>
      <c r="B44" s="716"/>
      <c r="C44" s="731"/>
      <c r="D44" s="426"/>
      <c r="E44" s="426"/>
      <c r="F44" s="426"/>
      <c r="G44" s="426"/>
      <c r="H44" s="426"/>
    </row>
    <row r="45" spans="1:8" s="22" customFormat="1" ht="30.6" customHeight="1">
      <c r="A45" s="669" t="s">
        <v>368</v>
      </c>
      <c r="B45" s="716"/>
      <c r="C45" s="731"/>
      <c r="D45" s="426"/>
      <c r="E45" s="426"/>
      <c r="F45" s="426"/>
      <c r="G45" s="426"/>
      <c r="H45" s="426"/>
    </row>
    <row r="46" spans="1:8" s="22" customFormat="1" ht="44.45" customHeight="1">
      <c r="A46" s="669" t="s">
        <v>369</v>
      </c>
      <c r="B46" s="716"/>
      <c r="C46" s="731"/>
      <c r="D46" s="426"/>
      <c r="E46" s="426"/>
      <c r="F46" s="426"/>
      <c r="G46" s="426"/>
      <c r="H46" s="426"/>
    </row>
    <row r="47" spans="1:8" s="22" customFormat="1" ht="48.6" customHeight="1">
      <c r="A47" s="670" t="s">
        <v>370</v>
      </c>
      <c r="B47" s="716"/>
      <c r="C47" s="731"/>
      <c r="D47" s="426"/>
      <c r="E47" s="426"/>
      <c r="F47" s="426"/>
      <c r="G47" s="426"/>
      <c r="H47" s="426"/>
    </row>
    <row r="48" spans="1:8" s="22" customFormat="1" ht="19.899999999999999" customHeight="1">
      <c r="A48" s="670" t="s">
        <v>343</v>
      </c>
      <c r="B48" s="716"/>
      <c r="C48" s="731"/>
      <c r="D48" s="426"/>
      <c r="E48" s="426"/>
      <c r="F48" s="426"/>
      <c r="G48" s="426"/>
      <c r="H48" s="426"/>
    </row>
    <row r="49" spans="1:8" s="22" customFormat="1" ht="30" customHeight="1">
      <c r="A49" s="671" t="s">
        <v>371</v>
      </c>
      <c r="B49" s="713"/>
      <c r="C49" s="731"/>
      <c r="D49" s="426"/>
      <c r="E49" s="426"/>
      <c r="F49" s="426"/>
      <c r="G49" s="426"/>
      <c r="H49" s="426"/>
    </row>
    <row r="50" spans="1:8" s="22" customFormat="1" ht="16.899999999999999" customHeight="1">
      <c r="A50" s="677" t="s">
        <v>372</v>
      </c>
      <c r="B50" s="679"/>
      <c r="C50" s="731"/>
      <c r="D50" s="426"/>
      <c r="E50" s="426"/>
      <c r="F50" s="426"/>
      <c r="G50" s="426"/>
      <c r="H50" s="426"/>
    </row>
    <row r="51" spans="1:8" s="22" customFormat="1" ht="16.899999999999999" customHeight="1">
      <c r="A51" s="717" t="s">
        <v>373</v>
      </c>
      <c r="B51" s="718"/>
      <c r="C51" s="731"/>
      <c r="D51" s="426"/>
      <c r="E51" s="426"/>
      <c r="F51" s="426"/>
      <c r="G51" s="426"/>
      <c r="H51" s="426"/>
    </row>
    <row r="52" spans="1:8" s="22" customFormat="1" ht="13.9" customHeight="1">
      <c r="A52" s="651" t="s">
        <v>374</v>
      </c>
      <c r="B52" s="713"/>
      <c r="C52" s="731"/>
      <c r="D52" s="426"/>
      <c r="E52" s="426"/>
      <c r="F52" s="426"/>
      <c r="G52" s="426"/>
      <c r="H52" s="426"/>
    </row>
    <row r="53" spans="1:8" s="22" customFormat="1" ht="15.6" customHeight="1">
      <c r="A53" s="651" t="s">
        <v>375</v>
      </c>
      <c r="B53" s="713"/>
      <c r="C53" s="731"/>
      <c r="D53" s="426"/>
      <c r="E53" s="426"/>
      <c r="F53" s="426"/>
      <c r="G53" s="426"/>
      <c r="H53" s="426"/>
    </row>
    <row r="54" spans="1:8" s="22" customFormat="1" ht="15.6" customHeight="1">
      <c r="A54" s="696" t="s">
        <v>376</v>
      </c>
      <c r="B54" s="713"/>
      <c r="C54" s="731"/>
      <c r="D54" s="426"/>
      <c r="E54" s="426"/>
      <c r="F54" s="426"/>
      <c r="G54" s="426"/>
      <c r="H54" s="426"/>
    </row>
    <row r="55" spans="1:8" s="22" customFormat="1" ht="26.45" customHeight="1">
      <c r="A55" s="651" t="s">
        <v>377</v>
      </c>
      <c r="B55" s="713"/>
      <c r="C55" s="731"/>
      <c r="D55" s="426"/>
      <c r="E55" s="426"/>
      <c r="F55" s="426"/>
      <c r="G55" s="426"/>
      <c r="H55" s="426"/>
    </row>
    <row r="56" spans="1:8" s="22" customFormat="1" ht="26.45" customHeight="1">
      <c r="A56" s="651" t="s">
        <v>378</v>
      </c>
      <c r="B56" s="713"/>
      <c r="C56" s="731"/>
      <c r="D56" s="426"/>
      <c r="E56" s="426"/>
      <c r="F56" s="426"/>
      <c r="G56" s="426"/>
      <c r="H56" s="426"/>
    </row>
    <row r="57" spans="1:8" s="22" customFormat="1" ht="26.45" customHeight="1">
      <c r="A57" s="651" t="s">
        <v>379</v>
      </c>
      <c r="B57" s="713"/>
      <c r="C57" s="731"/>
      <c r="D57" s="426"/>
      <c r="E57" s="426"/>
      <c r="F57" s="426"/>
      <c r="G57" s="426"/>
      <c r="H57" s="426"/>
    </row>
    <row r="58" spans="1:8" s="22" customFormat="1" ht="26.45" customHeight="1">
      <c r="A58" s="683" t="s">
        <v>380</v>
      </c>
      <c r="B58" s="719">
        <f>B59+B60</f>
        <v>0</v>
      </c>
      <c r="C58" s="731"/>
      <c r="D58" s="426"/>
      <c r="E58" s="426"/>
      <c r="F58" s="426"/>
      <c r="G58" s="426"/>
      <c r="H58" s="426"/>
    </row>
    <row r="59" spans="1:8" s="22" customFormat="1" ht="15" customHeight="1">
      <c r="A59" s="651" t="s">
        <v>381</v>
      </c>
      <c r="B59" s="713"/>
      <c r="C59" s="731"/>
      <c r="D59" s="426"/>
      <c r="E59" s="426"/>
      <c r="F59" s="426"/>
      <c r="G59" s="426"/>
      <c r="H59" s="426"/>
    </row>
    <row r="60" spans="1:8" s="22" customFormat="1" ht="15" customHeight="1">
      <c r="A60" s="651" t="s">
        <v>382</v>
      </c>
      <c r="B60" s="713"/>
      <c r="C60" s="731"/>
      <c r="D60" s="426"/>
      <c r="E60" s="426"/>
      <c r="F60" s="426"/>
      <c r="G60" s="426"/>
      <c r="H60" s="426"/>
    </row>
    <row r="61" spans="1:8" s="22" customFormat="1" ht="31.9" customHeight="1">
      <c r="A61" s="671" t="s">
        <v>383</v>
      </c>
      <c r="B61" s="713"/>
      <c r="C61" s="731"/>
      <c r="D61" s="426"/>
      <c r="E61" s="426"/>
      <c r="F61" s="426"/>
      <c r="G61" s="426"/>
      <c r="H61" s="426"/>
    </row>
    <row r="62" spans="1:8" s="22" customFormat="1" ht="37.9" customHeight="1">
      <c r="A62" s="656" t="s">
        <v>384</v>
      </c>
      <c r="B62" s="719">
        <f>B63+B64</f>
        <v>0</v>
      </c>
      <c r="C62" s="731"/>
      <c r="D62" s="426"/>
      <c r="E62" s="426"/>
      <c r="F62" s="426"/>
      <c r="G62" s="426"/>
      <c r="H62" s="426"/>
    </row>
    <row r="63" spans="1:8" s="22" customFormat="1" ht="18" customHeight="1">
      <c r="A63" s="651" t="s">
        <v>385</v>
      </c>
      <c r="B63" s="713"/>
      <c r="C63" s="731"/>
      <c r="D63" s="426"/>
      <c r="E63" s="426"/>
      <c r="F63" s="426"/>
      <c r="G63" s="426"/>
      <c r="H63" s="426"/>
    </row>
    <row r="64" spans="1:8" s="22" customFormat="1" ht="31.9" customHeight="1">
      <c r="A64" s="685" t="s">
        <v>386</v>
      </c>
      <c r="B64" s="713"/>
      <c r="C64" s="731"/>
      <c r="D64" s="426"/>
      <c r="E64" s="426"/>
      <c r="F64" s="426"/>
      <c r="G64" s="426"/>
      <c r="H64" s="426"/>
    </row>
    <row r="65" spans="1:8" s="22" customFormat="1" ht="30.6" customHeight="1">
      <c r="A65" s="733" t="s">
        <v>387</v>
      </c>
      <c r="B65" s="734"/>
      <c r="C65" s="731"/>
      <c r="D65" s="426"/>
      <c r="E65" s="426"/>
      <c r="F65" s="426"/>
      <c r="G65" s="426"/>
      <c r="H65" s="426"/>
    </row>
    <row r="66" spans="1:8" s="22" customFormat="1" ht="15.75">
      <c r="A66" s="680" t="s">
        <v>388</v>
      </c>
      <c r="B66" s="713"/>
      <c r="C66" s="731"/>
      <c r="D66" s="426"/>
      <c r="E66" s="426"/>
      <c r="F66" s="426"/>
      <c r="G66" s="426"/>
      <c r="H66" s="426"/>
    </row>
    <row r="67" spans="1:8" s="22" customFormat="1" ht="29.45" customHeight="1">
      <c r="A67" s="680" t="s">
        <v>389</v>
      </c>
      <c r="B67" s="713"/>
      <c r="C67" s="731"/>
      <c r="D67" s="426"/>
      <c r="E67" s="426"/>
      <c r="F67" s="426"/>
      <c r="G67" s="426"/>
      <c r="H67" s="426"/>
    </row>
    <row r="68" spans="1:8" s="22" customFormat="1" ht="19.149999999999999" customHeight="1">
      <c r="A68" s="680" t="s">
        <v>390</v>
      </c>
      <c r="B68" s="713"/>
      <c r="C68" s="731"/>
      <c r="D68" s="426"/>
      <c r="E68" s="426"/>
      <c r="F68" s="426"/>
      <c r="G68" s="426"/>
      <c r="H68" s="426"/>
    </row>
    <row r="69" spans="1:8" s="22" customFormat="1" ht="19.149999999999999" customHeight="1">
      <c r="A69" s="651" t="s">
        <v>391</v>
      </c>
      <c r="B69" s="713"/>
      <c r="C69" s="731"/>
      <c r="D69" s="426"/>
      <c r="E69" s="426"/>
      <c r="F69" s="426"/>
      <c r="G69" s="426"/>
      <c r="H69" s="426"/>
    </row>
    <row r="70" spans="1:8" s="22" customFormat="1" ht="15.75">
      <c r="A70" s="692" t="s">
        <v>392</v>
      </c>
      <c r="B70" s="713"/>
      <c r="C70" s="731"/>
      <c r="D70" s="426"/>
      <c r="E70" s="426"/>
      <c r="F70" s="426"/>
      <c r="G70" s="426"/>
      <c r="H70" s="426"/>
    </row>
    <row r="71" spans="1:8" s="22" customFormat="1" ht="35.25" customHeight="1">
      <c r="A71" s="680" t="s">
        <v>393</v>
      </c>
      <c r="B71" s="713"/>
      <c r="C71" s="731"/>
      <c r="D71" s="426"/>
      <c r="E71" s="426"/>
      <c r="F71" s="426"/>
      <c r="G71" s="426"/>
      <c r="H71" s="426"/>
    </row>
    <row r="72" spans="1:8" ht="15.75">
      <c r="A72" s="693" t="s">
        <v>394</v>
      </c>
      <c r="B72" s="726"/>
    </row>
    <row r="73" spans="1:8" s="22" customFormat="1" ht="135.75" customHeight="1">
      <c r="A73" s="681" t="s">
        <v>395</v>
      </c>
      <c r="B73" s="713"/>
      <c r="C73" s="731"/>
      <c r="D73" s="426"/>
      <c r="E73" s="426"/>
      <c r="F73" s="426"/>
      <c r="G73" s="426"/>
      <c r="H73" s="426"/>
    </row>
    <row r="74" spans="1:8" s="22" customFormat="1" ht="51.75" customHeight="1" thickBot="1">
      <c r="A74" s="786" t="s">
        <v>396</v>
      </c>
      <c r="B74" s="727"/>
      <c r="C74" s="731"/>
      <c r="D74" s="426"/>
      <c r="E74" s="426"/>
      <c r="F74" s="426"/>
      <c r="G74" s="426"/>
      <c r="H74" s="426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7030A0"/>
  </sheetPr>
  <dimension ref="A2:H74"/>
  <sheetViews>
    <sheetView topLeftCell="A64"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00" t="s">
        <v>330</v>
      </c>
      <c r="B2" s="700"/>
    </row>
    <row r="3" spans="1:8" ht="26.45" customHeight="1">
      <c r="A3" s="700"/>
      <c r="B3" s="700"/>
    </row>
    <row r="4" spans="1:8" ht="24" customHeight="1" thickBot="1">
      <c r="A4" s="701" t="s">
        <v>406</v>
      </c>
      <c r="B4" s="701"/>
    </row>
    <row r="5" spans="1:8" ht="24" customHeight="1">
      <c r="A5" s="702" t="s">
        <v>332</v>
      </c>
      <c r="B5" s="703" t="s">
        <v>333</v>
      </c>
    </row>
    <row r="6" spans="1:8" ht="37.9" customHeight="1" thickBot="1">
      <c r="A6" s="704"/>
      <c r="B6" s="705"/>
    </row>
    <row r="7" spans="1:8" s="22" customFormat="1" ht="16.5" customHeight="1">
      <c r="A7" s="706" t="s">
        <v>334</v>
      </c>
      <c r="B7" s="707"/>
      <c r="C7" s="731"/>
      <c r="D7" s="426"/>
      <c r="E7" s="426"/>
      <c r="F7" s="426"/>
      <c r="G7" s="426"/>
      <c r="H7" s="426"/>
    </row>
    <row r="8" spans="1:8" s="22" customFormat="1" ht="16.5" customHeight="1">
      <c r="A8" s="708" t="s">
        <v>335</v>
      </c>
      <c r="B8" s="709"/>
      <c r="C8" s="731"/>
      <c r="D8" s="426"/>
      <c r="E8" s="426"/>
      <c r="F8" s="426"/>
      <c r="G8" s="426"/>
      <c r="H8" s="426"/>
    </row>
    <row r="9" spans="1:8" s="22" customFormat="1" ht="28.9" customHeight="1">
      <c r="A9" s="710" t="s">
        <v>336</v>
      </c>
      <c r="B9" s="711"/>
      <c r="C9" s="731"/>
      <c r="D9" s="426"/>
      <c r="E9" s="426"/>
      <c r="F9" s="426"/>
      <c r="G9" s="426"/>
      <c r="H9" s="426"/>
    </row>
    <row r="10" spans="1:8" s="22" customFormat="1" ht="16.5" customHeight="1">
      <c r="A10" s="647" t="s">
        <v>337</v>
      </c>
      <c r="B10" s="712">
        <f>B11+B12+B13+B14</f>
        <v>11368</v>
      </c>
      <c r="C10" s="731"/>
      <c r="D10" s="426"/>
      <c r="E10" s="426"/>
      <c r="F10" s="426"/>
      <c r="G10" s="426"/>
      <c r="H10" s="426"/>
    </row>
    <row r="11" spans="1:8" s="22" customFormat="1" ht="19.149999999999999" customHeight="1">
      <c r="A11" s="651" t="s">
        <v>338</v>
      </c>
      <c r="B11" s="713">
        <v>6668</v>
      </c>
      <c r="C11" s="731"/>
      <c r="D11" s="426"/>
      <c r="E11" s="426"/>
      <c r="F11" s="426"/>
      <c r="G11" s="426"/>
      <c r="H11" s="426"/>
    </row>
    <row r="12" spans="1:8" s="22" customFormat="1" ht="15.75">
      <c r="A12" s="651" t="s">
        <v>339</v>
      </c>
      <c r="B12" s="713">
        <v>4700</v>
      </c>
      <c r="C12" s="731"/>
      <c r="D12" s="426"/>
      <c r="E12" s="426"/>
      <c r="F12" s="426"/>
      <c r="G12" s="426"/>
      <c r="H12" s="426"/>
    </row>
    <row r="13" spans="1:8" s="22" customFormat="1" ht="15.75">
      <c r="A13" s="651" t="s">
        <v>340</v>
      </c>
      <c r="B13" s="713"/>
      <c r="C13" s="731"/>
      <c r="D13" s="426"/>
      <c r="E13" s="426"/>
      <c r="F13" s="426"/>
      <c r="G13" s="426"/>
      <c r="H13" s="426"/>
    </row>
    <row r="14" spans="1:8" s="22" customFormat="1" ht="17.45" customHeight="1">
      <c r="A14" s="651" t="s">
        <v>341</v>
      </c>
      <c r="B14" s="713"/>
      <c r="C14" s="731"/>
      <c r="D14" s="426"/>
      <c r="E14" s="426"/>
      <c r="F14" s="426"/>
      <c r="G14" s="426"/>
      <c r="H14" s="426"/>
    </row>
    <row r="15" spans="1:8" s="22" customFormat="1" ht="15.75">
      <c r="A15" s="647" t="s">
        <v>342</v>
      </c>
      <c r="B15" s="712">
        <f>B16+B17+B18</f>
        <v>5173</v>
      </c>
      <c r="C15" s="731"/>
      <c r="D15" s="426"/>
      <c r="E15" s="426"/>
      <c r="F15" s="426"/>
      <c r="G15" s="426"/>
      <c r="H15" s="426"/>
    </row>
    <row r="16" spans="1:8" s="22" customFormat="1" ht="15.75">
      <c r="A16" s="651" t="s">
        <v>338</v>
      </c>
      <c r="B16" s="713">
        <v>4100</v>
      </c>
      <c r="C16" s="731"/>
      <c r="D16" s="426"/>
      <c r="E16" s="426"/>
      <c r="F16" s="426"/>
      <c r="G16" s="426"/>
      <c r="H16" s="426"/>
    </row>
    <row r="17" spans="1:8" s="22" customFormat="1" ht="15.75">
      <c r="A17" s="651" t="s">
        <v>340</v>
      </c>
      <c r="B17" s="713">
        <v>1073</v>
      </c>
      <c r="C17" s="731"/>
      <c r="D17" s="426"/>
      <c r="E17" s="426"/>
      <c r="F17" s="426"/>
      <c r="G17" s="426"/>
      <c r="H17" s="426"/>
    </row>
    <row r="18" spans="1:8" s="22" customFormat="1" ht="15.75">
      <c r="A18" s="651" t="s">
        <v>343</v>
      </c>
      <c r="B18" s="713"/>
      <c r="C18" s="731"/>
      <c r="D18" s="426"/>
      <c r="E18" s="426"/>
      <c r="F18" s="426"/>
      <c r="G18" s="426"/>
      <c r="H18" s="426"/>
    </row>
    <row r="19" spans="1:8" s="22" customFormat="1" ht="13.9" customHeight="1">
      <c r="A19" s="656" t="s">
        <v>344</v>
      </c>
      <c r="B19" s="712">
        <f>B20+B21+B22+B23</f>
        <v>4820</v>
      </c>
      <c r="C19" s="731"/>
      <c r="D19" s="426"/>
      <c r="E19" s="426"/>
      <c r="F19" s="426"/>
      <c r="G19" s="426"/>
      <c r="H19" s="426"/>
    </row>
    <row r="20" spans="1:8" s="22" customFormat="1" ht="15.75">
      <c r="A20" s="651" t="s">
        <v>345</v>
      </c>
      <c r="B20" s="713">
        <v>50</v>
      </c>
      <c r="C20" s="731"/>
      <c r="D20" s="426"/>
      <c r="E20" s="426"/>
      <c r="F20" s="426"/>
      <c r="G20" s="426"/>
      <c r="H20" s="426"/>
    </row>
    <row r="21" spans="1:8" s="22" customFormat="1" ht="15.75">
      <c r="A21" s="651" t="s">
        <v>346</v>
      </c>
      <c r="B21" s="713">
        <v>2475</v>
      </c>
      <c r="C21" s="731"/>
      <c r="D21" s="426"/>
      <c r="E21" s="426"/>
      <c r="F21" s="426"/>
      <c r="G21" s="426"/>
      <c r="H21" s="426"/>
    </row>
    <row r="22" spans="1:8" s="22" customFormat="1" ht="15.75">
      <c r="A22" s="651" t="s">
        <v>347</v>
      </c>
      <c r="B22" s="713">
        <v>2295</v>
      </c>
      <c r="C22" s="731"/>
      <c r="D22" s="426"/>
      <c r="E22" s="426"/>
      <c r="F22" s="426"/>
      <c r="G22" s="426"/>
      <c r="H22" s="426"/>
    </row>
    <row r="23" spans="1:8" s="22" customFormat="1" ht="15.75">
      <c r="A23" s="651" t="s">
        <v>343</v>
      </c>
      <c r="B23" s="713"/>
      <c r="C23" s="731"/>
      <c r="D23" s="426"/>
      <c r="E23" s="426"/>
      <c r="F23" s="426"/>
      <c r="G23" s="426"/>
      <c r="H23" s="426"/>
    </row>
    <row r="24" spans="1:8" s="22" customFormat="1" ht="31.5">
      <c r="A24" s="656" t="s">
        <v>348</v>
      </c>
      <c r="B24" s="719">
        <f>B25+B26+B27+B28+B29+B30+B31+B32</f>
        <v>0</v>
      </c>
      <c r="C24" s="731"/>
      <c r="D24" s="426"/>
      <c r="E24" s="426"/>
      <c r="F24" s="426"/>
      <c r="G24" s="426"/>
      <c r="H24" s="426"/>
    </row>
    <row r="25" spans="1:8" s="22" customFormat="1" ht="15.75">
      <c r="A25" s="651" t="s">
        <v>349</v>
      </c>
      <c r="B25" s="713"/>
      <c r="C25" s="731"/>
      <c r="D25" s="426"/>
      <c r="E25" s="426"/>
      <c r="F25" s="426"/>
      <c r="G25" s="426"/>
      <c r="H25" s="426"/>
    </row>
    <row r="26" spans="1:8" s="22" customFormat="1" ht="15.75">
      <c r="A26" s="651" t="s">
        <v>350</v>
      </c>
      <c r="B26" s="713"/>
      <c r="C26" s="731"/>
      <c r="D26" s="426"/>
      <c r="E26" s="426"/>
      <c r="F26" s="426"/>
      <c r="G26" s="426"/>
      <c r="H26" s="426"/>
    </row>
    <row r="27" spans="1:8" s="22" customFormat="1" ht="15.75">
      <c r="A27" s="651" t="s">
        <v>351</v>
      </c>
      <c r="B27" s="713"/>
      <c r="C27" s="731"/>
      <c r="D27" s="426"/>
      <c r="E27" s="426"/>
      <c r="F27" s="426"/>
      <c r="G27" s="426"/>
      <c r="H27" s="426"/>
    </row>
    <row r="28" spans="1:8" s="22" customFormat="1" ht="15.75">
      <c r="A28" s="651" t="s">
        <v>352</v>
      </c>
      <c r="B28" s="713"/>
      <c r="C28" s="731"/>
      <c r="D28" s="426"/>
      <c r="E28" s="426"/>
      <c r="F28" s="426"/>
      <c r="G28" s="426"/>
      <c r="H28" s="426"/>
    </row>
    <row r="29" spans="1:8" s="22" customFormat="1" ht="15.75">
      <c r="A29" s="651" t="s">
        <v>353</v>
      </c>
      <c r="B29" s="713"/>
      <c r="C29" s="731"/>
      <c r="D29" s="426"/>
      <c r="E29" s="426"/>
      <c r="F29" s="426"/>
      <c r="G29" s="426"/>
      <c r="H29" s="426"/>
    </row>
    <row r="30" spans="1:8" s="22" customFormat="1" ht="15.75">
      <c r="A30" s="651" t="s">
        <v>354</v>
      </c>
      <c r="B30" s="713"/>
      <c r="C30" s="731"/>
      <c r="D30" s="426"/>
      <c r="E30" s="426"/>
      <c r="F30" s="426"/>
      <c r="G30" s="426"/>
      <c r="H30" s="426"/>
    </row>
    <row r="31" spans="1:8" s="22" customFormat="1" ht="15.75">
      <c r="A31" s="651" t="s">
        <v>355</v>
      </c>
      <c r="B31" s="713"/>
      <c r="C31" s="731"/>
      <c r="D31" s="426"/>
      <c r="E31" s="426"/>
      <c r="F31" s="426"/>
      <c r="G31" s="426"/>
      <c r="H31" s="426"/>
    </row>
    <row r="32" spans="1:8" s="22" customFormat="1" ht="15.75">
      <c r="A32" s="651" t="s">
        <v>343</v>
      </c>
      <c r="B32" s="713"/>
      <c r="C32" s="731"/>
      <c r="D32" s="426"/>
      <c r="E32" s="426"/>
      <c r="F32" s="426"/>
      <c r="G32" s="426"/>
      <c r="H32" s="426"/>
    </row>
    <row r="33" spans="1:8" s="22" customFormat="1" ht="80.45" customHeight="1">
      <c r="A33" s="666" t="s">
        <v>356</v>
      </c>
      <c r="B33" s="713">
        <f>B34+B35+B36</f>
        <v>0</v>
      </c>
      <c r="C33" s="731"/>
      <c r="D33" s="426"/>
      <c r="E33" s="426"/>
      <c r="F33" s="426"/>
      <c r="G33" s="426"/>
      <c r="H33" s="426"/>
    </row>
    <row r="34" spans="1:8" s="22" customFormat="1" ht="46.15" customHeight="1">
      <c r="A34" s="732" t="s">
        <v>357</v>
      </c>
      <c r="B34" s="713"/>
      <c r="C34" s="731"/>
      <c r="D34" s="426"/>
      <c r="E34" s="426"/>
      <c r="F34" s="426"/>
      <c r="G34" s="426"/>
      <c r="H34" s="426"/>
    </row>
    <row r="35" spans="1:8" s="22" customFormat="1" ht="46.15" customHeight="1">
      <c r="A35" s="732" t="s">
        <v>358</v>
      </c>
      <c r="B35" s="713"/>
      <c r="C35" s="731"/>
      <c r="D35" s="426"/>
      <c r="E35" s="426"/>
      <c r="F35" s="426"/>
      <c r="G35" s="426"/>
      <c r="H35" s="426"/>
    </row>
    <row r="36" spans="1:8" s="22" customFormat="1" ht="46.15" customHeight="1">
      <c r="A36" s="732" t="s">
        <v>359</v>
      </c>
      <c r="B36" s="713"/>
      <c r="C36" s="731"/>
      <c r="D36" s="426"/>
      <c r="E36" s="426"/>
      <c r="F36" s="426"/>
      <c r="G36" s="426"/>
      <c r="H36" s="426"/>
    </row>
    <row r="37" spans="1:8" s="22" customFormat="1" ht="46.15" customHeight="1">
      <c r="A37" s="666" t="s">
        <v>360</v>
      </c>
      <c r="B37" s="716">
        <f>SUM(B38:B48)</f>
        <v>0</v>
      </c>
      <c r="C37" s="731"/>
      <c r="D37" s="426"/>
      <c r="E37" s="426"/>
      <c r="F37" s="426"/>
      <c r="G37" s="426"/>
      <c r="H37" s="426"/>
    </row>
    <row r="38" spans="1:8" s="22" customFormat="1" ht="31.15" customHeight="1">
      <c r="A38" s="669" t="s">
        <v>361</v>
      </c>
      <c r="B38" s="716"/>
      <c r="C38" s="731"/>
      <c r="D38" s="426"/>
      <c r="E38" s="426"/>
      <c r="F38" s="426"/>
      <c r="G38" s="426"/>
      <c r="H38" s="426"/>
    </row>
    <row r="39" spans="1:8" s="22" customFormat="1" ht="31.9" customHeight="1">
      <c r="A39" s="669" t="s">
        <v>362</v>
      </c>
      <c r="B39" s="716"/>
      <c r="C39" s="731"/>
      <c r="D39" s="426"/>
      <c r="E39" s="426"/>
      <c r="F39" s="426"/>
      <c r="G39" s="426"/>
      <c r="H39" s="426"/>
    </row>
    <row r="40" spans="1:8" s="22" customFormat="1" ht="30.6" customHeight="1">
      <c r="A40" s="669" t="s">
        <v>363</v>
      </c>
      <c r="B40" s="716"/>
      <c r="C40" s="731"/>
      <c r="D40" s="426"/>
      <c r="E40" s="426"/>
      <c r="F40" s="426"/>
      <c r="G40" s="426"/>
      <c r="H40" s="426"/>
    </row>
    <row r="41" spans="1:8" s="22" customFormat="1" ht="30" customHeight="1">
      <c r="A41" s="669" t="s">
        <v>364</v>
      </c>
      <c r="B41" s="716"/>
      <c r="C41" s="731"/>
      <c r="D41" s="426"/>
      <c r="E41" s="426"/>
      <c r="F41" s="426"/>
      <c r="G41" s="426"/>
      <c r="H41" s="426"/>
    </row>
    <row r="42" spans="1:8" s="22" customFormat="1" ht="16.149999999999999" customHeight="1">
      <c r="A42" s="669" t="s">
        <v>365</v>
      </c>
      <c r="B42" s="716"/>
      <c r="C42" s="731"/>
      <c r="D42" s="426"/>
      <c r="E42" s="426"/>
      <c r="F42" s="426"/>
      <c r="G42" s="426"/>
      <c r="H42" s="426"/>
    </row>
    <row r="43" spans="1:8" s="22" customFormat="1" ht="35.450000000000003" customHeight="1">
      <c r="A43" s="669" t="s">
        <v>366</v>
      </c>
      <c r="B43" s="716"/>
      <c r="C43" s="731"/>
      <c r="D43" s="426"/>
      <c r="E43" s="426"/>
      <c r="F43" s="426"/>
      <c r="G43" s="426"/>
      <c r="H43" s="426"/>
    </row>
    <row r="44" spans="1:8" s="22" customFormat="1" ht="44.45" customHeight="1">
      <c r="A44" s="669" t="s">
        <v>367</v>
      </c>
      <c r="B44" s="716"/>
      <c r="C44" s="731"/>
      <c r="D44" s="426"/>
      <c r="E44" s="426"/>
      <c r="F44" s="426"/>
      <c r="G44" s="426"/>
      <c r="H44" s="426"/>
    </row>
    <row r="45" spans="1:8" s="22" customFormat="1" ht="30.6" customHeight="1">
      <c r="A45" s="669" t="s">
        <v>368</v>
      </c>
      <c r="B45" s="716"/>
      <c r="C45" s="731"/>
      <c r="D45" s="426"/>
      <c r="E45" s="426"/>
      <c r="F45" s="426"/>
      <c r="G45" s="426"/>
      <c r="H45" s="426"/>
    </row>
    <row r="46" spans="1:8" s="22" customFormat="1" ht="44.45" customHeight="1">
      <c r="A46" s="669" t="s">
        <v>369</v>
      </c>
      <c r="B46" s="716"/>
      <c r="C46" s="731"/>
      <c r="D46" s="426"/>
      <c r="E46" s="426"/>
      <c r="F46" s="426"/>
      <c r="G46" s="426"/>
      <c r="H46" s="426"/>
    </row>
    <row r="47" spans="1:8" s="22" customFormat="1" ht="48.6" customHeight="1">
      <c r="A47" s="670" t="s">
        <v>370</v>
      </c>
      <c r="B47" s="716"/>
      <c r="C47" s="731"/>
      <c r="D47" s="426"/>
      <c r="E47" s="426"/>
      <c r="F47" s="426"/>
      <c r="G47" s="426"/>
      <c r="H47" s="426"/>
    </row>
    <row r="48" spans="1:8" s="22" customFormat="1" ht="19.899999999999999" customHeight="1">
      <c r="A48" s="670" t="s">
        <v>343</v>
      </c>
      <c r="B48" s="716"/>
      <c r="C48" s="731"/>
      <c r="D48" s="426"/>
      <c r="E48" s="426"/>
      <c r="F48" s="426"/>
      <c r="G48" s="426"/>
      <c r="H48" s="426"/>
    </row>
    <row r="49" spans="1:8" s="22" customFormat="1" ht="30" customHeight="1">
      <c r="A49" s="671" t="s">
        <v>371</v>
      </c>
      <c r="B49" s="713"/>
      <c r="C49" s="731"/>
      <c r="D49" s="426"/>
      <c r="E49" s="426"/>
      <c r="F49" s="426"/>
      <c r="G49" s="426"/>
      <c r="H49" s="426"/>
    </row>
    <row r="50" spans="1:8" s="22" customFormat="1" ht="16.899999999999999" customHeight="1">
      <c r="A50" s="677" t="s">
        <v>372</v>
      </c>
      <c r="B50" s="679"/>
      <c r="C50" s="731"/>
      <c r="D50" s="426"/>
      <c r="E50" s="426"/>
      <c r="F50" s="426"/>
      <c r="G50" s="426"/>
      <c r="H50" s="426"/>
    </row>
    <row r="51" spans="1:8" s="22" customFormat="1" ht="16.899999999999999" customHeight="1">
      <c r="A51" s="717" t="s">
        <v>373</v>
      </c>
      <c r="B51" s="718"/>
      <c r="C51" s="731"/>
      <c r="D51" s="426"/>
      <c r="E51" s="426"/>
      <c r="F51" s="426"/>
      <c r="G51" s="426"/>
      <c r="H51" s="426"/>
    </row>
    <row r="52" spans="1:8" s="22" customFormat="1" ht="13.9" customHeight="1">
      <c r="A52" s="651" t="s">
        <v>374</v>
      </c>
      <c r="B52" s="713"/>
      <c r="C52" s="731"/>
      <c r="D52" s="426"/>
      <c r="E52" s="426"/>
      <c r="F52" s="426"/>
      <c r="G52" s="426"/>
      <c r="H52" s="426"/>
    </row>
    <row r="53" spans="1:8" s="22" customFormat="1" ht="15.6" customHeight="1">
      <c r="A53" s="651" t="s">
        <v>375</v>
      </c>
      <c r="B53" s="713"/>
      <c r="C53" s="731"/>
      <c r="D53" s="426"/>
      <c r="E53" s="426"/>
      <c r="F53" s="426"/>
      <c r="G53" s="426"/>
      <c r="H53" s="426"/>
    </row>
    <row r="54" spans="1:8" s="22" customFormat="1" ht="15.6" customHeight="1">
      <c r="A54" s="696" t="s">
        <v>376</v>
      </c>
      <c r="B54" s="713"/>
      <c r="C54" s="731"/>
      <c r="D54" s="426"/>
      <c r="E54" s="426"/>
      <c r="F54" s="426"/>
      <c r="G54" s="426"/>
      <c r="H54" s="426"/>
    </row>
    <row r="55" spans="1:8" s="22" customFormat="1" ht="26.45" customHeight="1">
      <c r="A55" s="651" t="s">
        <v>377</v>
      </c>
      <c r="B55" s="713"/>
      <c r="C55" s="731"/>
      <c r="D55" s="426"/>
      <c r="E55" s="426"/>
      <c r="F55" s="426"/>
      <c r="G55" s="426"/>
      <c r="H55" s="426"/>
    </row>
    <row r="56" spans="1:8" s="22" customFormat="1" ht="26.45" customHeight="1">
      <c r="A56" s="651" t="s">
        <v>378</v>
      </c>
      <c r="B56" s="713"/>
      <c r="C56" s="731"/>
      <c r="D56" s="426"/>
      <c r="E56" s="426"/>
      <c r="F56" s="426"/>
      <c r="G56" s="426"/>
      <c r="H56" s="426"/>
    </row>
    <row r="57" spans="1:8" s="22" customFormat="1" ht="26.45" customHeight="1">
      <c r="A57" s="651" t="s">
        <v>379</v>
      </c>
      <c r="B57" s="713"/>
      <c r="C57" s="731"/>
      <c r="D57" s="426"/>
      <c r="E57" s="426"/>
      <c r="F57" s="426"/>
      <c r="G57" s="426"/>
      <c r="H57" s="426"/>
    </row>
    <row r="58" spans="1:8" s="22" customFormat="1" ht="26.45" customHeight="1">
      <c r="A58" s="683" t="s">
        <v>380</v>
      </c>
      <c r="B58" s="719">
        <f>B59+B60</f>
        <v>0</v>
      </c>
      <c r="C58" s="731"/>
      <c r="D58" s="426"/>
      <c r="E58" s="426"/>
      <c r="F58" s="426"/>
      <c r="G58" s="426"/>
      <c r="H58" s="426"/>
    </row>
    <row r="59" spans="1:8" s="22" customFormat="1" ht="15" customHeight="1">
      <c r="A59" s="651" t="s">
        <v>381</v>
      </c>
      <c r="B59" s="713"/>
      <c r="C59" s="731"/>
      <c r="D59" s="426"/>
      <c r="E59" s="426"/>
      <c r="F59" s="426"/>
      <c r="G59" s="426"/>
      <c r="H59" s="426"/>
    </row>
    <row r="60" spans="1:8" s="22" customFormat="1" ht="15" customHeight="1">
      <c r="A60" s="651" t="s">
        <v>382</v>
      </c>
      <c r="B60" s="713"/>
      <c r="C60" s="731"/>
      <c r="D60" s="426"/>
      <c r="E60" s="426"/>
      <c r="F60" s="426"/>
      <c r="G60" s="426"/>
      <c r="H60" s="426"/>
    </row>
    <row r="61" spans="1:8" s="22" customFormat="1" ht="31.9" customHeight="1">
      <c r="A61" s="671" t="s">
        <v>383</v>
      </c>
      <c r="B61" s="713"/>
      <c r="C61" s="731"/>
      <c r="D61" s="426"/>
      <c r="E61" s="426"/>
      <c r="F61" s="426"/>
      <c r="G61" s="426"/>
      <c r="H61" s="426"/>
    </row>
    <row r="62" spans="1:8" s="22" customFormat="1" ht="37.9" customHeight="1">
      <c r="A62" s="656" t="s">
        <v>384</v>
      </c>
      <c r="B62" s="719">
        <f>B63+B64</f>
        <v>0</v>
      </c>
      <c r="C62" s="731"/>
      <c r="D62" s="426"/>
      <c r="E62" s="426"/>
      <c r="F62" s="426"/>
      <c r="G62" s="426"/>
      <c r="H62" s="426"/>
    </row>
    <row r="63" spans="1:8" s="22" customFormat="1" ht="18" customHeight="1">
      <c r="A63" s="651" t="s">
        <v>385</v>
      </c>
      <c r="B63" s="713"/>
      <c r="C63" s="731"/>
      <c r="D63" s="426"/>
      <c r="E63" s="426"/>
      <c r="F63" s="426"/>
      <c r="G63" s="426"/>
      <c r="H63" s="426"/>
    </row>
    <row r="64" spans="1:8" s="22" customFormat="1" ht="31.9" customHeight="1">
      <c r="A64" s="685" t="s">
        <v>386</v>
      </c>
      <c r="B64" s="713"/>
      <c r="C64" s="731"/>
      <c r="D64" s="426"/>
      <c r="E64" s="426"/>
      <c r="F64" s="426"/>
      <c r="G64" s="426"/>
      <c r="H64" s="426"/>
    </row>
    <row r="65" spans="1:8" s="22" customFormat="1" ht="30.6" customHeight="1">
      <c r="A65" s="733" t="s">
        <v>387</v>
      </c>
      <c r="B65" s="734"/>
      <c r="C65" s="731"/>
      <c r="D65" s="426"/>
      <c r="E65" s="426"/>
      <c r="F65" s="426"/>
      <c r="G65" s="426"/>
      <c r="H65" s="426"/>
    </row>
    <row r="66" spans="1:8" s="22" customFormat="1" ht="15.75">
      <c r="A66" s="680" t="s">
        <v>388</v>
      </c>
      <c r="B66" s="713"/>
      <c r="C66" s="731"/>
      <c r="D66" s="426"/>
      <c r="E66" s="426"/>
      <c r="F66" s="426"/>
      <c r="G66" s="426"/>
      <c r="H66" s="426"/>
    </row>
    <row r="67" spans="1:8" s="22" customFormat="1" ht="29.45" customHeight="1">
      <c r="A67" s="680" t="s">
        <v>389</v>
      </c>
      <c r="B67" s="713"/>
      <c r="C67" s="731"/>
      <c r="D67" s="426"/>
      <c r="E67" s="426"/>
      <c r="F67" s="426"/>
      <c r="G67" s="426"/>
      <c r="H67" s="426"/>
    </row>
    <row r="68" spans="1:8" s="22" customFormat="1" ht="19.149999999999999" customHeight="1">
      <c r="A68" s="680" t="s">
        <v>390</v>
      </c>
      <c r="B68" s="713"/>
      <c r="C68" s="731"/>
      <c r="D68" s="426"/>
      <c r="E68" s="426"/>
      <c r="F68" s="426"/>
      <c r="G68" s="426"/>
      <c r="H68" s="426"/>
    </row>
    <row r="69" spans="1:8" s="22" customFormat="1" ht="19.149999999999999" customHeight="1">
      <c r="A69" s="651" t="s">
        <v>391</v>
      </c>
      <c r="B69" s="713"/>
      <c r="C69" s="731"/>
      <c r="D69" s="426"/>
      <c r="E69" s="426"/>
      <c r="F69" s="426"/>
      <c r="G69" s="426"/>
      <c r="H69" s="426"/>
    </row>
    <row r="70" spans="1:8" s="22" customFormat="1" ht="15.75">
      <c r="A70" s="692" t="s">
        <v>392</v>
      </c>
      <c r="B70" s="713"/>
      <c r="C70" s="731"/>
      <c r="D70" s="426"/>
      <c r="E70" s="426"/>
      <c r="F70" s="426"/>
      <c r="G70" s="426"/>
      <c r="H70" s="426"/>
    </row>
    <row r="71" spans="1:8" s="22" customFormat="1" ht="35.25" customHeight="1">
      <c r="A71" s="680" t="s">
        <v>393</v>
      </c>
      <c r="B71" s="713"/>
      <c r="C71" s="731"/>
      <c r="D71" s="426"/>
      <c r="E71" s="426"/>
      <c r="F71" s="426"/>
      <c r="G71" s="426"/>
      <c r="H71" s="426"/>
    </row>
    <row r="72" spans="1:8" ht="15.75">
      <c r="A72" s="693" t="s">
        <v>394</v>
      </c>
      <c r="B72" s="726"/>
    </row>
    <row r="73" spans="1:8" s="22" customFormat="1" ht="135.75" customHeight="1">
      <c r="A73" s="681" t="s">
        <v>395</v>
      </c>
      <c r="B73" s="713"/>
      <c r="C73" s="731"/>
      <c r="D73" s="426"/>
      <c r="E73" s="426"/>
      <c r="F73" s="426"/>
      <c r="G73" s="426"/>
      <c r="H73" s="426"/>
    </row>
    <row r="74" spans="1:8" s="22" customFormat="1" ht="52.5" customHeight="1" thickBot="1">
      <c r="A74" s="786" t="s">
        <v>396</v>
      </c>
      <c r="B74" s="727"/>
      <c r="C74" s="731"/>
      <c r="D74" s="426"/>
      <c r="E74" s="426"/>
      <c r="F74" s="426"/>
      <c r="G74" s="426"/>
      <c r="H74" s="426"/>
    </row>
  </sheetData>
  <mergeCells count="9">
    <mergeCell ref="A9:B9"/>
    <mergeCell ref="A50:B50"/>
    <mergeCell ref="A72:B72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SheetLayoutView="92" workbookViewId="0">
      <selection activeCell="C23" sqref="C2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50" max="250" width="30.28515625" customWidth="1"/>
  </cols>
  <sheetData>
    <row r="1" spans="1:5">
      <c r="A1" s="371" t="s">
        <v>208</v>
      </c>
      <c r="B1" s="371"/>
      <c r="C1" s="371"/>
      <c r="D1" s="371"/>
    </row>
    <row r="2" spans="1:5">
      <c r="A2" s="371"/>
      <c r="B2" s="371"/>
      <c r="C2" s="371"/>
      <c r="D2" s="371"/>
    </row>
    <row r="3" spans="1:5">
      <c r="A3" s="371"/>
      <c r="B3" s="371"/>
      <c r="C3" s="371"/>
      <c r="D3" s="371"/>
    </row>
    <row r="4" spans="1:5" ht="30" customHeight="1">
      <c r="A4" s="372" t="s">
        <v>220</v>
      </c>
      <c r="B4" s="372"/>
      <c r="C4" s="372"/>
      <c r="D4" s="372"/>
    </row>
    <row r="5" spans="1:5" ht="15.75" thickBot="1">
      <c r="A5" s="373"/>
      <c r="B5" s="374"/>
      <c r="C5" s="374"/>
      <c r="D5" s="374"/>
    </row>
    <row r="6" spans="1:5" ht="75.599999999999994" customHeight="1" thickBot="1">
      <c r="A6" s="375" t="s">
        <v>210</v>
      </c>
      <c r="B6" s="376" t="s">
        <v>187</v>
      </c>
      <c r="C6" s="377" t="s">
        <v>211</v>
      </c>
      <c r="D6" s="377" t="s">
        <v>185</v>
      </c>
      <c r="E6" s="378" t="s">
        <v>212</v>
      </c>
    </row>
    <row r="7" spans="1:5" ht="25.15" customHeight="1">
      <c r="A7" s="379" t="s">
        <v>213</v>
      </c>
      <c r="B7" s="380">
        <f>C7+D7</f>
        <v>8500</v>
      </c>
      <c r="C7" s="381">
        <v>8500</v>
      </c>
      <c r="D7" s="381"/>
      <c r="E7" s="382"/>
    </row>
    <row r="8" spans="1:5" ht="19.899999999999999" customHeight="1" thickBot="1">
      <c r="A8" s="385" t="s">
        <v>214</v>
      </c>
      <c r="B8" s="380">
        <f>C8+D8</f>
        <v>0</v>
      </c>
      <c r="C8" s="386"/>
      <c r="D8" s="381"/>
      <c r="E8" s="404"/>
    </row>
    <row r="9" spans="1:5" ht="32.450000000000003" customHeight="1" thickBot="1">
      <c r="A9" s="387" t="s">
        <v>215</v>
      </c>
      <c r="B9" s="388">
        <f t="shared" ref="B9:E9" si="0">B7+B8</f>
        <v>8500</v>
      </c>
      <c r="C9" s="389">
        <f t="shared" si="0"/>
        <v>8500</v>
      </c>
      <c r="D9" s="389">
        <f t="shared" si="0"/>
        <v>0</v>
      </c>
      <c r="E9" s="389">
        <f t="shared" si="0"/>
        <v>0</v>
      </c>
    </row>
    <row r="10" spans="1:5" ht="15.75" thickBot="1">
      <c r="A10" s="391"/>
      <c r="B10" s="392"/>
      <c r="C10" s="392"/>
      <c r="D10" s="393"/>
    </row>
    <row r="11" spans="1:5" ht="66.599999999999994" customHeight="1" thickBot="1">
      <c r="A11" s="394" t="s">
        <v>216</v>
      </c>
      <c r="B11" s="395" t="s">
        <v>187</v>
      </c>
      <c r="C11" s="396" t="s">
        <v>211</v>
      </c>
      <c r="D11" s="397" t="s">
        <v>185</v>
      </c>
    </row>
    <row r="12" spans="1:5" ht="43.15" customHeight="1">
      <c r="A12" s="398" t="s">
        <v>217</v>
      </c>
      <c r="B12" s="383">
        <f>C12+D12</f>
        <v>0</v>
      </c>
      <c r="C12" s="383"/>
      <c r="D12" s="383">
        <f>D13+D14</f>
        <v>0</v>
      </c>
    </row>
    <row r="13" spans="1:5" ht="37.9" customHeight="1">
      <c r="A13" s="399" t="s">
        <v>218</v>
      </c>
      <c r="B13" s="381">
        <f t="shared" ref="B13:B14" si="1">C13+D13</f>
        <v>0</v>
      </c>
      <c r="C13" s="405"/>
      <c r="D13" s="406"/>
    </row>
    <row r="14" spans="1:5" ht="41.45" customHeight="1" thickBot="1">
      <c r="A14" s="401" t="s">
        <v>219</v>
      </c>
      <c r="B14" s="389">
        <f t="shared" si="1"/>
        <v>0</v>
      </c>
      <c r="C14" s="407"/>
      <c r="D14" s="408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P85"/>
  <sheetViews>
    <sheetView view="pageBreakPreview" zoomScaleNormal="60" zoomScaleSheetLayoutView="100" workbookViewId="0">
      <pane ySplit="10" topLeftCell="A65" activePane="bottomLeft" state="frozen"/>
      <selection activeCell="A60" sqref="A60:XFD62"/>
      <selection pane="bottomLeft" activeCell="E74" sqref="E74"/>
    </sheetView>
  </sheetViews>
  <sheetFormatPr defaultColWidth="9.28515625" defaultRowHeight="15"/>
  <cols>
    <col min="1" max="1" width="30.42578125" customWidth="1"/>
    <col min="2" max="2" width="17.7109375" customWidth="1"/>
    <col min="3" max="3" width="10.28515625" customWidth="1"/>
    <col min="4" max="4" width="13" customWidth="1"/>
    <col min="5" max="5" width="10.7109375" customWidth="1"/>
    <col min="6" max="6" width="9.28515625" customWidth="1"/>
    <col min="7" max="7" width="9.140625" customWidth="1"/>
    <col min="8" max="8" width="11.140625" style="201" customWidth="1"/>
    <col min="9" max="9" width="10.42578125" style="201" customWidth="1"/>
    <col min="10" max="11" width="9.140625" style="201" customWidth="1"/>
    <col min="12" max="12" width="9.7109375" style="201" customWidth="1"/>
    <col min="13" max="14" width="10.28515625" customWidth="1"/>
    <col min="15" max="15" width="11" customWidth="1"/>
    <col min="16" max="203" width="9.140625" customWidth="1"/>
    <col min="204" max="204" width="34" customWidth="1"/>
    <col min="205" max="205" width="11.28515625" customWidth="1"/>
    <col min="206" max="206" width="11" customWidth="1"/>
    <col min="207" max="213" width="9.140625" customWidth="1"/>
    <col min="214" max="215" width="10.7109375" customWidth="1"/>
    <col min="216" max="216" width="9.140625" customWidth="1"/>
    <col min="217" max="217" width="11.5703125" customWidth="1"/>
    <col min="218" max="218" width="13.7109375" customWidth="1"/>
  </cols>
  <sheetData>
    <row r="1" spans="1:15" ht="16.899999999999999" customHeight="1"/>
    <row r="2" spans="1:15" ht="46.9" customHeight="1">
      <c r="B2" s="548" t="s">
        <v>310</v>
      </c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</row>
    <row r="3" spans="1:15" ht="21" customHeight="1">
      <c r="B3" s="549" t="s">
        <v>311</v>
      </c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</row>
    <row r="4" spans="1:15" ht="10.9" customHeight="1" thickBot="1"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</row>
    <row r="5" spans="1:15" ht="24.6" customHeight="1">
      <c r="A5" s="551" t="s">
        <v>312</v>
      </c>
      <c r="B5" s="552" t="s">
        <v>313</v>
      </c>
      <c r="C5" s="553"/>
      <c r="D5" s="554" t="s">
        <v>314</v>
      </c>
      <c r="E5" s="555"/>
      <c r="F5" s="555"/>
      <c r="G5" s="556"/>
      <c r="H5" s="553" t="s">
        <v>315</v>
      </c>
      <c r="I5" s="553"/>
      <c r="J5" s="553"/>
      <c r="K5" s="553"/>
      <c r="L5" s="553"/>
      <c r="M5" s="553"/>
      <c r="N5" s="553"/>
      <c r="O5" s="557"/>
    </row>
    <row r="6" spans="1:15" ht="28.9" customHeight="1">
      <c r="A6" s="558"/>
      <c r="B6" s="559"/>
      <c r="C6" s="560"/>
      <c r="D6" s="561"/>
      <c r="E6" s="562"/>
      <c r="F6" s="562"/>
      <c r="G6" s="563"/>
      <c r="H6" s="560"/>
      <c r="I6" s="560"/>
      <c r="J6" s="560"/>
      <c r="K6" s="560"/>
      <c r="L6" s="560"/>
      <c r="M6" s="560"/>
      <c r="N6" s="560"/>
      <c r="O6" s="564"/>
    </row>
    <row r="7" spans="1:15" ht="16.149999999999999" hidden="1" customHeight="1">
      <c r="A7" s="558"/>
      <c r="B7" s="559"/>
      <c r="C7" s="560"/>
      <c r="D7" s="565"/>
      <c r="E7" s="566"/>
      <c r="F7" s="567"/>
      <c r="G7" s="567"/>
      <c r="H7" s="560"/>
      <c r="I7" s="560"/>
      <c r="J7" s="560"/>
      <c r="K7" s="560"/>
      <c r="L7" s="560"/>
      <c r="M7" s="560"/>
      <c r="N7" s="560"/>
      <c r="O7" s="564"/>
    </row>
    <row r="8" spans="1:15" ht="31.15" hidden="1" customHeight="1">
      <c r="A8" s="558"/>
      <c r="B8" s="559"/>
      <c r="C8" s="560"/>
      <c r="D8" s="568"/>
      <c r="E8" s="569"/>
      <c r="F8" s="570"/>
      <c r="G8" s="570"/>
      <c r="H8" s="560"/>
      <c r="I8" s="560"/>
      <c r="J8" s="560"/>
      <c r="K8" s="560"/>
      <c r="L8" s="560"/>
      <c r="M8" s="560"/>
      <c r="N8" s="560"/>
      <c r="O8" s="564"/>
    </row>
    <row r="9" spans="1:15" ht="46.15" customHeight="1">
      <c r="A9" s="558"/>
      <c r="B9" s="571" t="s">
        <v>316</v>
      </c>
      <c r="C9" s="572" t="s">
        <v>317</v>
      </c>
      <c r="D9" s="572" t="s">
        <v>318</v>
      </c>
      <c r="E9" s="572" t="s">
        <v>319</v>
      </c>
      <c r="F9" s="572" t="s">
        <v>320</v>
      </c>
      <c r="G9" s="572" t="s">
        <v>234</v>
      </c>
      <c r="H9" s="573" t="s">
        <v>321</v>
      </c>
      <c r="I9" s="573" t="s">
        <v>322</v>
      </c>
      <c r="J9" s="574" t="s">
        <v>323</v>
      </c>
      <c r="K9" s="574"/>
      <c r="L9" s="574"/>
      <c r="M9" s="572" t="s">
        <v>324</v>
      </c>
      <c r="N9" s="573" t="s">
        <v>325</v>
      </c>
      <c r="O9" s="575" t="s">
        <v>326</v>
      </c>
    </row>
    <row r="10" spans="1:15" ht="94.9" customHeight="1" thickBot="1">
      <c r="A10" s="576"/>
      <c r="B10" s="577"/>
      <c r="C10" s="578"/>
      <c r="D10" s="578"/>
      <c r="E10" s="578"/>
      <c r="F10" s="578"/>
      <c r="G10" s="578"/>
      <c r="H10" s="579"/>
      <c r="I10" s="579"/>
      <c r="J10" s="580" t="s">
        <v>186</v>
      </c>
      <c r="K10" s="580" t="s">
        <v>185</v>
      </c>
      <c r="L10" s="580" t="s">
        <v>187</v>
      </c>
      <c r="M10" s="578"/>
      <c r="N10" s="579"/>
      <c r="O10" s="581"/>
    </row>
    <row r="11" spans="1:15" ht="17.45" customHeight="1">
      <c r="A11" s="582" t="s">
        <v>236</v>
      </c>
      <c r="B11" s="583">
        <v>0</v>
      </c>
      <c r="C11" s="584">
        <v>15</v>
      </c>
      <c r="D11" s="584">
        <v>0</v>
      </c>
      <c r="E11" s="584">
        <v>0</v>
      </c>
      <c r="F11" s="584">
        <v>0</v>
      </c>
      <c r="G11" s="584">
        <v>0</v>
      </c>
      <c r="H11" s="584">
        <v>153</v>
      </c>
      <c r="I11" s="584">
        <v>112062</v>
      </c>
      <c r="J11" s="584">
        <v>0</v>
      </c>
      <c r="K11" s="584">
        <v>0</v>
      </c>
      <c r="L11" s="584">
        <v>0</v>
      </c>
      <c r="M11" s="584">
        <v>0</v>
      </c>
      <c r="N11" s="584">
        <v>0</v>
      </c>
      <c r="O11" s="585">
        <v>75347</v>
      </c>
    </row>
    <row r="12" spans="1:15" ht="15.75">
      <c r="A12" s="586" t="s">
        <v>237</v>
      </c>
      <c r="B12" s="587">
        <v>0</v>
      </c>
      <c r="C12" s="588">
        <v>0</v>
      </c>
      <c r="D12" s="588">
        <v>0</v>
      </c>
      <c r="E12" s="588">
        <v>0</v>
      </c>
      <c r="F12" s="588">
        <v>0</v>
      </c>
      <c r="G12" s="588">
        <v>0</v>
      </c>
      <c r="H12" s="588">
        <v>0</v>
      </c>
      <c r="I12" s="588">
        <v>3861</v>
      </c>
      <c r="J12" s="588">
        <v>0</v>
      </c>
      <c r="K12" s="588">
        <v>0</v>
      </c>
      <c r="L12" s="588">
        <v>0</v>
      </c>
      <c r="M12" s="588">
        <v>0</v>
      </c>
      <c r="N12" s="588">
        <v>0</v>
      </c>
      <c r="O12" s="589">
        <v>300</v>
      </c>
    </row>
    <row r="13" spans="1:15" ht="15.75">
      <c r="A13" s="586" t="s">
        <v>238</v>
      </c>
      <c r="B13" s="587">
        <v>0</v>
      </c>
      <c r="C13" s="588">
        <v>0</v>
      </c>
      <c r="D13" s="588">
        <v>0</v>
      </c>
      <c r="E13" s="588">
        <v>0</v>
      </c>
      <c r="F13" s="588">
        <v>0</v>
      </c>
      <c r="G13" s="588">
        <v>0</v>
      </c>
      <c r="H13" s="588">
        <v>0</v>
      </c>
      <c r="I13" s="588">
        <v>15686</v>
      </c>
      <c r="J13" s="588">
        <v>0</v>
      </c>
      <c r="K13" s="588">
        <v>0</v>
      </c>
      <c r="L13" s="588">
        <v>0</v>
      </c>
      <c r="M13" s="588">
        <v>0</v>
      </c>
      <c r="N13" s="588">
        <v>0</v>
      </c>
      <c r="O13" s="589">
        <v>1000</v>
      </c>
    </row>
    <row r="14" spans="1:15" ht="15.75">
      <c r="A14" s="586" t="s">
        <v>239</v>
      </c>
      <c r="B14" s="587">
        <v>0</v>
      </c>
      <c r="C14" s="588">
        <v>0</v>
      </c>
      <c r="D14" s="588">
        <v>0</v>
      </c>
      <c r="E14" s="588">
        <v>0</v>
      </c>
      <c r="F14" s="588">
        <v>0</v>
      </c>
      <c r="G14" s="588">
        <v>0</v>
      </c>
      <c r="H14" s="588">
        <v>0</v>
      </c>
      <c r="I14" s="588">
        <v>8594</v>
      </c>
      <c r="J14" s="588">
        <v>0</v>
      </c>
      <c r="K14" s="588">
        <v>0</v>
      </c>
      <c r="L14" s="588">
        <v>0</v>
      </c>
      <c r="M14" s="588">
        <v>0</v>
      </c>
      <c r="N14" s="588">
        <v>0</v>
      </c>
      <c r="O14" s="589">
        <v>0</v>
      </c>
    </row>
    <row r="15" spans="1:15" ht="15.75">
      <c r="A15" s="586" t="s">
        <v>240</v>
      </c>
      <c r="B15" s="587">
        <v>0</v>
      </c>
      <c r="C15" s="588">
        <v>0</v>
      </c>
      <c r="D15" s="588">
        <v>0</v>
      </c>
      <c r="E15" s="588">
        <v>0</v>
      </c>
      <c r="F15" s="588">
        <v>0</v>
      </c>
      <c r="G15" s="588">
        <v>0</v>
      </c>
      <c r="H15" s="588">
        <v>0</v>
      </c>
      <c r="I15" s="588">
        <v>3710</v>
      </c>
      <c r="J15" s="588">
        <v>0</v>
      </c>
      <c r="K15" s="588">
        <v>0</v>
      </c>
      <c r="L15" s="588">
        <v>0</v>
      </c>
      <c r="M15" s="588">
        <v>0</v>
      </c>
      <c r="N15" s="588">
        <v>0</v>
      </c>
      <c r="O15" s="589">
        <v>751</v>
      </c>
    </row>
    <row r="16" spans="1:15" ht="15.75">
      <c r="A16" s="586" t="s">
        <v>241</v>
      </c>
      <c r="B16" s="587">
        <v>0</v>
      </c>
      <c r="C16" s="588">
        <v>0</v>
      </c>
      <c r="D16" s="588">
        <v>0</v>
      </c>
      <c r="E16" s="588">
        <v>0</v>
      </c>
      <c r="F16" s="588">
        <v>0</v>
      </c>
      <c r="G16" s="588">
        <v>0</v>
      </c>
      <c r="H16" s="588">
        <v>0</v>
      </c>
      <c r="I16" s="588">
        <v>1035</v>
      </c>
      <c r="J16" s="588">
        <v>0</v>
      </c>
      <c r="K16" s="588">
        <v>0</v>
      </c>
      <c r="L16" s="588">
        <v>0</v>
      </c>
      <c r="M16" s="588">
        <v>0</v>
      </c>
      <c r="N16" s="588">
        <v>0</v>
      </c>
      <c r="O16" s="589">
        <v>0</v>
      </c>
    </row>
    <row r="17" spans="1:15" ht="19.899999999999999" customHeight="1">
      <c r="A17" s="586" t="s">
        <v>242</v>
      </c>
      <c r="B17" s="587">
        <v>0</v>
      </c>
      <c r="C17" s="588">
        <v>0</v>
      </c>
      <c r="D17" s="588">
        <v>0</v>
      </c>
      <c r="E17" s="588">
        <v>0</v>
      </c>
      <c r="F17" s="588">
        <v>0</v>
      </c>
      <c r="G17" s="588">
        <v>0</v>
      </c>
      <c r="H17" s="588">
        <v>0</v>
      </c>
      <c r="I17" s="588">
        <v>5402</v>
      </c>
      <c r="J17" s="588">
        <v>0</v>
      </c>
      <c r="K17" s="588">
        <v>0</v>
      </c>
      <c r="L17" s="588">
        <v>0</v>
      </c>
      <c r="M17" s="588">
        <v>0</v>
      </c>
      <c r="N17" s="588">
        <v>0</v>
      </c>
      <c r="O17" s="589">
        <v>793</v>
      </c>
    </row>
    <row r="18" spans="1:15" ht="31.9" customHeight="1">
      <c r="A18" s="586" t="s">
        <v>243</v>
      </c>
      <c r="B18" s="587">
        <v>0</v>
      </c>
      <c r="C18" s="588">
        <v>0</v>
      </c>
      <c r="D18" s="588">
        <v>0</v>
      </c>
      <c r="E18" s="588">
        <v>0</v>
      </c>
      <c r="F18" s="588">
        <v>0</v>
      </c>
      <c r="G18" s="588">
        <v>0</v>
      </c>
      <c r="H18" s="588">
        <v>0</v>
      </c>
      <c r="I18" s="588">
        <v>8859</v>
      </c>
      <c r="J18" s="588">
        <v>0</v>
      </c>
      <c r="K18" s="588">
        <v>0</v>
      </c>
      <c r="L18" s="588">
        <v>0</v>
      </c>
      <c r="M18" s="588">
        <v>0</v>
      </c>
      <c r="N18" s="588">
        <v>0</v>
      </c>
      <c r="O18" s="589">
        <v>9019</v>
      </c>
    </row>
    <row r="19" spans="1:15" ht="15.75">
      <c r="A19" s="586" t="s">
        <v>244</v>
      </c>
      <c r="B19" s="587">
        <v>0</v>
      </c>
      <c r="C19" s="588">
        <v>0</v>
      </c>
      <c r="D19" s="588">
        <v>0</v>
      </c>
      <c r="E19" s="588">
        <v>0</v>
      </c>
      <c r="F19" s="588">
        <v>0</v>
      </c>
      <c r="G19" s="588">
        <v>0</v>
      </c>
      <c r="H19" s="588">
        <v>0</v>
      </c>
      <c r="I19" s="588">
        <v>5461</v>
      </c>
      <c r="J19" s="588">
        <v>0</v>
      </c>
      <c r="K19" s="588">
        <v>0</v>
      </c>
      <c r="L19" s="588">
        <v>0</v>
      </c>
      <c r="M19" s="588">
        <v>0</v>
      </c>
      <c r="N19" s="588">
        <v>0</v>
      </c>
      <c r="O19" s="589">
        <v>3800</v>
      </c>
    </row>
    <row r="20" spans="1:15" ht="15.75">
      <c r="A20" s="586" t="s">
        <v>245</v>
      </c>
      <c r="B20" s="587">
        <v>0</v>
      </c>
      <c r="C20" s="588">
        <v>0</v>
      </c>
      <c r="D20" s="588">
        <v>0</v>
      </c>
      <c r="E20" s="588">
        <v>0</v>
      </c>
      <c r="F20" s="588">
        <v>0</v>
      </c>
      <c r="G20" s="588">
        <v>0</v>
      </c>
      <c r="H20" s="588">
        <v>133</v>
      </c>
      <c r="I20" s="588">
        <v>30620</v>
      </c>
      <c r="J20" s="588">
        <v>0</v>
      </c>
      <c r="K20" s="588">
        <v>0</v>
      </c>
      <c r="L20" s="588">
        <v>0</v>
      </c>
      <c r="M20" s="588">
        <v>0</v>
      </c>
      <c r="N20" s="588">
        <v>0</v>
      </c>
      <c r="O20" s="589">
        <v>25658</v>
      </c>
    </row>
    <row r="21" spans="1:15" ht="16.149999999999999" customHeight="1">
      <c r="A21" s="586" t="s">
        <v>246</v>
      </c>
      <c r="B21" s="587">
        <v>0</v>
      </c>
      <c r="C21" s="588">
        <v>0</v>
      </c>
      <c r="D21" s="588">
        <v>0</v>
      </c>
      <c r="E21" s="588">
        <v>0</v>
      </c>
      <c r="F21" s="588">
        <v>0</v>
      </c>
      <c r="G21" s="588">
        <v>0</v>
      </c>
      <c r="H21" s="588">
        <v>0</v>
      </c>
      <c r="I21" s="588">
        <v>11249</v>
      </c>
      <c r="J21" s="588">
        <v>0</v>
      </c>
      <c r="K21" s="588">
        <v>0</v>
      </c>
      <c r="L21" s="588">
        <v>0</v>
      </c>
      <c r="M21" s="588">
        <v>0</v>
      </c>
      <c r="N21" s="588">
        <v>0</v>
      </c>
      <c r="O21" s="589">
        <v>18648</v>
      </c>
    </row>
    <row r="22" spans="1:15" ht="16.149999999999999" customHeight="1">
      <c r="A22" s="586" t="s">
        <v>247</v>
      </c>
      <c r="B22" s="587">
        <v>0</v>
      </c>
      <c r="C22" s="588">
        <v>0</v>
      </c>
      <c r="D22" s="588">
        <v>0</v>
      </c>
      <c r="E22" s="588">
        <v>0</v>
      </c>
      <c r="F22" s="588">
        <v>0</v>
      </c>
      <c r="G22" s="588">
        <v>0</v>
      </c>
      <c r="H22" s="588">
        <v>0</v>
      </c>
      <c r="I22" s="588">
        <v>36212</v>
      </c>
      <c r="J22" s="588">
        <v>0</v>
      </c>
      <c r="K22" s="588">
        <v>0</v>
      </c>
      <c r="L22" s="588">
        <v>0</v>
      </c>
      <c r="M22" s="588">
        <v>0</v>
      </c>
      <c r="N22" s="588">
        <v>0</v>
      </c>
      <c r="O22" s="589">
        <v>2183</v>
      </c>
    </row>
    <row r="23" spans="1:15" ht="19.149999999999999" customHeight="1">
      <c r="A23" s="586" t="s">
        <v>248</v>
      </c>
      <c r="B23" s="587">
        <v>0</v>
      </c>
      <c r="C23" s="588">
        <v>0</v>
      </c>
      <c r="D23" s="588">
        <v>0</v>
      </c>
      <c r="E23" s="588">
        <v>0</v>
      </c>
      <c r="F23" s="588">
        <v>0</v>
      </c>
      <c r="G23" s="588">
        <v>0</v>
      </c>
      <c r="H23" s="588">
        <v>0</v>
      </c>
      <c r="I23" s="588">
        <v>5008</v>
      </c>
      <c r="J23" s="588">
        <v>0</v>
      </c>
      <c r="K23" s="588">
        <v>0</v>
      </c>
      <c r="L23" s="588">
        <v>0</v>
      </c>
      <c r="M23" s="588">
        <v>0</v>
      </c>
      <c r="N23" s="588">
        <v>0</v>
      </c>
      <c r="O23" s="589">
        <v>3990</v>
      </c>
    </row>
    <row r="24" spans="1:15" ht="15.75">
      <c r="A24" s="586" t="s">
        <v>249</v>
      </c>
      <c r="B24" s="587">
        <v>0</v>
      </c>
      <c r="C24" s="588">
        <v>0</v>
      </c>
      <c r="D24" s="588">
        <v>0</v>
      </c>
      <c r="E24" s="588">
        <v>0</v>
      </c>
      <c r="F24" s="588">
        <v>0</v>
      </c>
      <c r="G24" s="588">
        <v>0</v>
      </c>
      <c r="H24" s="588">
        <v>0</v>
      </c>
      <c r="I24" s="588">
        <v>2989</v>
      </c>
      <c r="J24" s="588">
        <v>0</v>
      </c>
      <c r="K24" s="588">
        <v>0</v>
      </c>
      <c r="L24" s="588">
        <v>0</v>
      </c>
      <c r="M24" s="588">
        <v>0</v>
      </c>
      <c r="N24" s="588">
        <v>0</v>
      </c>
      <c r="O24" s="589">
        <v>0</v>
      </c>
    </row>
    <row r="25" spans="1:15" ht="15.75">
      <c r="A25" s="586" t="s">
        <v>250</v>
      </c>
      <c r="B25" s="587">
        <v>0</v>
      </c>
      <c r="C25" s="588">
        <v>200</v>
      </c>
      <c r="D25" s="588">
        <v>0</v>
      </c>
      <c r="E25" s="588">
        <v>0</v>
      </c>
      <c r="F25" s="588">
        <v>0</v>
      </c>
      <c r="G25" s="588">
        <v>0</v>
      </c>
      <c r="H25" s="588">
        <v>476</v>
      </c>
      <c r="I25" s="588">
        <v>45395</v>
      </c>
      <c r="J25" s="588">
        <v>0</v>
      </c>
      <c r="K25" s="588">
        <v>0</v>
      </c>
      <c r="L25" s="588">
        <v>0</v>
      </c>
      <c r="M25" s="588">
        <v>0</v>
      </c>
      <c r="N25" s="588">
        <v>0</v>
      </c>
      <c r="O25" s="589">
        <v>39856</v>
      </c>
    </row>
    <row r="26" spans="1:15" ht="31.5">
      <c r="A26" s="586" t="s">
        <v>251</v>
      </c>
      <c r="B26" s="587">
        <v>0</v>
      </c>
      <c r="C26" s="588">
        <v>0</v>
      </c>
      <c r="D26" s="588">
        <v>0</v>
      </c>
      <c r="E26" s="588">
        <v>0</v>
      </c>
      <c r="F26" s="588">
        <v>0</v>
      </c>
      <c r="G26" s="588">
        <v>0</v>
      </c>
      <c r="H26" s="588">
        <v>0</v>
      </c>
      <c r="I26" s="588">
        <v>0</v>
      </c>
      <c r="J26" s="588">
        <v>0</v>
      </c>
      <c r="K26" s="588">
        <v>0</v>
      </c>
      <c r="L26" s="588">
        <v>0</v>
      </c>
      <c r="M26" s="588">
        <v>0</v>
      </c>
      <c r="N26" s="588">
        <v>0</v>
      </c>
      <c r="O26" s="589">
        <v>0</v>
      </c>
    </row>
    <row r="27" spans="1:15" ht="24" customHeight="1">
      <c r="A27" s="586" t="s">
        <v>252</v>
      </c>
      <c r="B27" s="587">
        <v>0</v>
      </c>
      <c r="C27" s="588">
        <v>0</v>
      </c>
      <c r="D27" s="588">
        <v>0</v>
      </c>
      <c r="E27" s="588">
        <v>0</v>
      </c>
      <c r="F27" s="588">
        <v>0</v>
      </c>
      <c r="G27" s="588">
        <v>0</v>
      </c>
      <c r="H27" s="588">
        <v>0</v>
      </c>
      <c r="I27" s="588">
        <v>7642</v>
      </c>
      <c r="J27" s="588">
        <v>0</v>
      </c>
      <c r="K27" s="588">
        <v>0</v>
      </c>
      <c r="L27" s="588">
        <v>0</v>
      </c>
      <c r="M27" s="588">
        <v>0</v>
      </c>
      <c r="N27" s="588">
        <v>0</v>
      </c>
      <c r="O27" s="589">
        <v>0</v>
      </c>
    </row>
    <row r="28" spans="1:15" ht="15.75">
      <c r="A28" s="586" t="s">
        <v>253</v>
      </c>
      <c r="B28" s="587">
        <v>0</v>
      </c>
      <c r="C28" s="588">
        <v>0</v>
      </c>
      <c r="D28" s="588">
        <v>0</v>
      </c>
      <c r="E28" s="588">
        <v>0</v>
      </c>
      <c r="F28" s="588">
        <v>0</v>
      </c>
      <c r="G28" s="588">
        <v>0</v>
      </c>
      <c r="H28" s="588">
        <v>0</v>
      </c>
      <c r="I28" s="588">
        <v>9543</v>
      </c>
      <c r="J28" s="588">
        <v>0</v>
      </c>
      <c r="K28" s="588">
        <v>0</v>
      </c>
      <c r="L28" s="588">
        <v>0</v>
      </c>
      <c r="M28" s="588">
        <v>0</v>
      </c>
      <c r="N28" s="588">
        <v>0</v>
      </c>
      <c r="O28" s="589">
        <v>500</v>
      </c>
    </row>
    <row r="29" spans="1:15" ht="31.5">
      <c r="A29" s="586" t="s">
        <v>254</v>
      </c>
      <c r="B29" s="587">
        <v>2577</v>
      </c>
      <c r="C29" s="588">
        <v>4167</v>
      </c>
      <c r="D29" s="588">
        <v>0</v>
      </c>
      <c r="E29" s="588">
        <v>49</v>
      </c>
      <c r="F29" s="588">
        <v>19728</v>
      </c>
      <c r="G29" s="588">
        <v>4249</v>
      </c>
      <c r="H29" s="588">
        <v>4076</v>
      </c>
      <c r="I29" s="588">
        <v>13312</v>
      </c>
      <c r="J29" s="588">
        <v>0</v>
      </c>
      <c r="K29" s="588">
        <v>0</v>
      </c>
      <c r="L29" s="588">
        <v>0</v>
      </c>
      <c r="M29" s="588">
        <v>0</v>
      </c>
      <c r="N29" s="588">
        <v>0</v>
      </c>
      <c r="O29" s="589">
        <v>17651</v>
      </c>
    </row>
    <row r="30" spans="1:15" ht="15.75">
      <c r="A30" s="586" t="s">
        <v>255</v>
      </c>
      <c r="B30" s="587">
        <v>0</v>
      </c>
      <c r="C30" s="588">
        <v>0</v>
      </c>
      <c r="D30" s="588">
        <v>0</v>
      </c>
      <c r="E30" s="588">
        <v>0</v>
      </c>
      <c r="F30" s="588">
        <v>0</v>
      </c>
      <c r="G30" s="588">
        <v>0</v>
      </c>
      <c r="H30" s="588">
        <v>0</v>
      </c>
      <c r="I30" s="588">
        <v>11101</v>
      </c>
      <c r="J30" s="588">
        <v>0</v>
      </c>
      <c r="K30" s="588">
        <v>0</v>
      </c>
      <c r="L30" s="588">
        <v>0</v>
      </c>
      <c r="M30" s="588">
        <v>0</v>
      </c>
      <c r="N30" s="588">
        <v>24157</v>
      </c>
      <c r="O30" s="589">
        <v>12104</v>
      </c>
    </row>
    <row r="31" spans="1:15" ht="35.25" customHeight="1">
      <c r="A31" s="586" t="s">
        <v>256</v>
      </c>
      <c r="B31" s="587">
        <v>0</v>
      </c>
      <c r="C31" s="588">
        <v>0</v>
      </c>
      <c r="D31" s="588">
        <v>0</v>
      </c>
      <c r="E31" s="588">
        <v>0</v>
      </c>
      <c r="F31" s="588">
        <v>0</v>
      </c>
      <c r="G31" s="588">
        <v>0</v>
      </c>
      <c r="H31" s="588">
        <v>0</v>
      </c>
      <c r="I31" s="588">
        <v>3125</v>
      </c>
      <c r="J31" s="588">
        <v>0</v>
      </c>
      <c r="K31" s="588">
        <v>0</v>
      </c>
      <c r="L31" s="588">
        <v>0</v>
      </c>
      <c r="M31" s="588">
        <v>0</v>
      </c>
      <c r="N31" s="588">
        <v>0</v>
      </c>
      <c r="O31" s="589">
        <v>0</v>
      </c>
    </row>
    <row r="32" spans="1:15" ht="15.75">
      <c r="A32" s="586" t="s">
        <v>257</v>
      </c>
      <c r="B32" s="587">
        <v>0</v>
      </c>
      <c r="C32" s="588">
        <v>0</v>
      </c>
      <c r="D32" s="588">
        <v>0</v>
      </c>
      <c r="E32" s="588">
        <v>0</v>
      </c>
      <c r="F32" s="588">
        <v>0</v>
      </c>
      <c r="G32" s="588">
        <v>0</v>
      </c>
      <c r="H32" s="588">
        <v>0</v>
      </c>
      <c r="I32" s="588">
        <v>3385</v>
      </c>
      <c r="J32" s="588">
        <v>0</v>
      </c>
      <c r="K32" s="588">
        <v>0</v>
      </c>
      <c r="L32" s="588">
        <v>0</v>
      </c>
      <c r="M32" s="588">
        <v>0</v>
      </c>
      <c r="N32" s="588">
        <v>0</v>
      </c>
      <c r="O32" s="589">
        <v>0</v>
      </c>
    </row>
    <row r="33" spans="1:15" ht="18.600000000000001" customHeight="1">
      <c r="A33" s="586" t="s">
        <v>258</v>
      </c>
      <c r="B33" s="587">
        <v>0</v>
      </c>
      <c r="C33" s="588">
        <v>0</v>
      </c>
      <c r="D33" s="588">
        <v>0</v>
      </c>
      <c r="E33" s="588">
        <v>0</v>
      </c>
      <c r="F33" s="588">
        <v>0</v>
      </c>
      <c r="G33" s="588">
        <v>0</v>
      </c>
      <c r="H33" s="588">
        <v>0</v>
      </c>
      <c r="I33" s="588">
        <v>3475</v>
      </c>
      <c r="J33" s="588">
        <v>0</v>
      </c>
      <c r="K33" s="588">
        <v>0</v>
      </c>
      <c r="L33" s="588">
        <v>0</v>
      </c>
      <c r="M33" s="588">
        <v>0</v>
      </c>
      <c r="N33" s="588">
        <v>0</v>
      </c>
      <c r="O33" s="589">
        <v>0</v>
      </c>
    </row>
    <row r="34" spans="1:15" ht="16.149999999999999" customHeight="1">
      <c r="A34" s="586" t="s">
        <v>259</v>
      </c>
      <c r="B34" s="587">
        <v>0</v>
      </c>
      <c r="C34" s="588">
        <v>0</v>
      </c>
      <c r="D34" s="588">
        <v>0</v>
      </c>
      <c r="E34" s="588">
        <v>0</v>
      </c>
      <c r="F34" s="588">
        <v>0</v>
      </c>
      <c r="G34" s="588">
        <v>0</v>
      </c>
      <c r="H34" s="588">
        <v>0</v>
      </c>
      <c r="I34" s="588">
        <v>7404</v>
      </c>
      <c r="J34" s="588">
        <v>0</v>
      </c>
      <c r="K34" s="588">
        <v>0</v>
      </c>
      <c r="L34" s="588">
        <v>0</v>
      </c>
      <c r="M34" s="588">
        <v>0</v>
      </c>
      <c r="N34" s="588">
        <v>0</v>
      </c>
      <c r="O34" s="589">
        <v>0</v>
      </c>
    </row>
    <row r="35" spans="1:15" ht="15.75">
      <c r="A35" s="586" t="s">
        <v>260</v>
      </c>
      <c r="B35" s="587">
        <v>0</v>
      </c>
      <c r="C35" s="588">
        <v>0</v>
      </c>
      <c r="D35" s="588">
        <v>0</v>
      </c>
      <c r="E35" s="588">
        <v>0</v>
      </c>
      <c r="F35" s="588">
        <v>0</v>
      </c>
      <c r="G35" s="588">
        <v>0</v>
      </c>
      <c r="H35" s="588">
        <v>0</v>
      </c>
      <c r="I35" s="588">
        <v>3773</v>
      </c>
      <c r="J35" s="588">
        <v>0</v>
      </c>
      <c r="K35" s="588">
        <v>0</v>
      </c>
      <c r="L35" s="588">
        <v>0</v>
      </c>
      <c r="M35" s="588">
        <v>0</v>
      </c>
      <c r="N35" s="588">
        <v>0</v>
      </c>
      <c r="O35" s="589">
        <v>0</v>
      </c>
    </row>
    <row r="36" spans="1:15" ht="15.75">
      <c r="A36" s="586" t="s">
        <v>261</v>
      </c>
      <c r="B36" s="587">
        <v>0</v>
      </c>
      <c r="C36" s="588">
        <v>0</v>
      </c>
      <c r="D36" s="588">
        <v>0</v>
      </c>
      <c r="E36" s="588">
        <v>0</v>
      </c>
      <c r="F36" s="588">
        <v>0</v>
      </c>
      <c r="G36" s="588">
        <v>0</v>
      </c>
      <c r="H36" s="588">
        <v>0</v>
      </c>
      <c r="I36" s="588">
        <v>5388</v>
      </c>
      <c r="J36" s="588">
        <v>0</v>
      </c>
      <c r="K36" s="588">
        <v>0</v>
      </c>
      <c r="L36" s="588">
        <v>0</v>
      </c>
      <c r="M36" s="588">
        <v>0</v>
      </c>
      <c r="N36" s="588">
        <v>0</v>
      </c>
      <c r="O36" s="589">
        <v>0</v>
      </c>
    </row>
    <row r="37" spans="1:15" ht="19.899999999999999" customHeight="1">
      <c r="A37" s="586" t="s">
        <v>262</v>
      </c>
      <c r="B37" s="587">
        <v>0</v>
      </c>
      <c r="C37" s="588">
        <v>0</v>
      </c>
      <c r="D37" s="588">
        <v>0</v>
      </c>
      <c r="E37" s="588">
        <v>0</v>
      </c>
      <c r="F37" s="588">
        <v>0</v>
      </c>
      <c r="G37" s="588">
        <v>0</v>
      </c>
      <c r="H37" s="588">
        <v>0</v>
      </c>
      <c r="I37" s="588">
        <v>4019</v>
      </c>
      <c r="J37" s="588">
        <v>0</v>
      </c>
      <c r="K37" s="588">
        <v>0</v>
      </c>
      <c r="L37" s="588">
        <v>0</v>
      </c>
      <c r="M37" s="588">
        <v>0</v>
      </c>
      <c r="N37" s="588">
        <v>0</v>
      </c>
      <c r="O37" s="589">
        <v>0</v>
      </c>
    </row>
    <row r="38" spans="1:15" ht="31.5">
      <c r="A38" s="586" t="s">
        <v>263</v>
      </c>
      <c r="B38" s="587">
        <v>0</v>
      </c>
      <c r="C38" s="588">
        <v>0</v>
      </c>
      <c r="D38" s="588">
        <v>0</v>
      </c>
      <c r="E38" s="588">
        <v>0</v>
      </c>
      <c r="F38" s="588">
        <v>0</v>
      </c>
      <c r="G38" s="588">
        <v>0</v>
      </c>
      <c r="H38" s="588">
        <v>0</v>
      </c>
      <c r="I38" s="588">
        <v>4766</v>
      </c>
      <c r="J38" s="588">
        <v>0</v>
      </c>
      <c r="K38" s="588">
        <v>0</v>
      </c>
      <c r="L38" s="588">
        <v>0</v>
      </c>
      <c r="M38" s="588">
        <v>0</v>
      </c>
      <c r="N38" s="588">
        <v>0</v>
      </c>
      <c r="O38" s="589">
        <v>0</v>
      </c>
    </row>
    <row r="39" spans="1:15" ht="31.5">
      <c r="A39" s="586" t="s">
        <v>264</v>
      </c>
      <c r="B39" s="587">
        <v>0</v>
      </c>
      <c r="C39" s="588">
        <v>0</v>
      </c>
      <c r="D39" s="588">
        <v>0</v>
      </c>
      <c r="E39" s="588">
        <v>0</v>
      </c>
      <c r="F39" s="588">
        <v>0</v>
      </c>
      <c r="G39" s="588">
        <v>0</v>
      </c>
      <c r="H39" s="588">
        <v>0</v>
      </c>
      <c r="I39" s="588">
        <v>11015</v>
      </c>
      <c r="J39" s="588">
        <v>0</v>
      </c>
      <c r="K39" s="588">
        <v>0</v>
      </c>
      <c r="L39" s="588">
        <v>0</v>
      </c>
      <c r="M39" s="588">
        <v>0</v>
      </c>
      <c r="N39" s="588">
        <v>0</v>
      </c>
      <c r="O39" s="589">
        <v>0</v>
      </c>
    </row>
    <row r="40" spans="1:15" ht="15.75">
      <c r="A40" s="586" t="s">
        <v>265</v>
      </c>
      <c r="B40" s="587">
        <v>0</v>
      </c>
      <c r="C40" s="588">
        <v>0</v>
      </c>
      <c r="D40" s="588">
        <v>0</v>
      </c>
      <c r="E40" s="588">
        <v>0</v>
      </c>
      <c r="F40" s="588">
        <v>0</v>
      </c>
      <c r="G40" s="588">
        <v>0</v>
      </c>
      <c r="H40" s="588">
        <v>0</v>
      </c>
      <c r="I40" s="588">
        <v>0</v>
      </c>
      <c r="J40" s="588">
        <v>0</v>
      </c>
      <c r="K40" s="588">
        <v>0</v>
      </c>
      <c r="L40" s="588">
        <v>0</v>
      </c>
      <c r="M40" s="588">
        <v>0</v>
      </c>
      <c r="N40" s="588">
        <v>0</v>
      </c>
      <c r="O40" s="589">
        <v>0</v>
      </c>
    </row>
    <row r="41" spans="1:15" ht="15.75">
      <c r="A41" s="586" t="s">
        <v>266</v>
      </c>
      <c r="B41" s="587">
        <v>0</v>
      </c>
      <c r="C41" s="588">
        <v>0</v>
      </c>
      <c r="D41" s="588">
        <v>0</v>
      </c>
      <c r="E41" s="588">
        <v>0</v>
      </c>
      <c r="F41" s="588">
        <v>0</v>
      </c>
      <c r="G41" s="588">
        <v>0</v>
      </c>
      <c r="H41" s="588">
        <v>205</v>
      </c>
      <c r="I41" s="588">
        <v>30532</v>
      </c>
      <c r="J41" s="588">
        <v>0</v>
      </c>
      <c r="K41" s="588">
        <v>0</v>
      </c>
      <c r="L41" s="588">
        <v>0</v>
      </c>
      <c r="M41" s="588">
        <v>0</v>
      </c>
      <c r="N41" s="588">
        <v>0</v>
      </c>
      <c r="O41" s="589">
        <v>22318</v>
      </c>
    </row>
    <row r="42" spans="1:15" ht="33.6" customHeight="1">
      <c r="A42" s="586" t="s">
        <v>267</v>
      </c>
      <c r="B42" s="587">
        <v>0</v>
      </c>
      <c r="C42" s="588">
        <v>0</v>
      </c>
      <c r="D42" s="588">
        <v>0</v>
      </c>
      <c r="E42" s="588">
        <v>0</v>
      </c>
      <c r="F42" s="588">
        <v>0</v>
      </c>
      <c r="G42" s="588">
        <v>0</v>
      </c>
      <c r="H42" s="588">
        <v>65</v>
      </c>
      <c r="I42" s="588">
        <v>2975</v>
      </c>
      <c r="J42" s="588">
        <v>0</v>
      </c>
      <c r="K42" s="588">
        <v>0</v>
      </c>
      <c r="L42" s="588">
        <v>0</v>
      </c>
      <c r="M42" s="588">
        <v>0</v>
      </c>
      <c r="N42" s="588">
        <v>0</v>
      </c>
      <c r="O42" s="589">
        <v>4700</v>
      </c>
    </row>
    <row r="43" spans="1:15" ht="15.75">
      <c r="A43" s="586" t="s">
        <v>268</v>
      </c>
      <c r="B43" s="587">
        <v>1327</v>
      </c>
      <c r="C43" s="588">
        <v>50</v>
      </c>
      <c r="D43" s="588">
        <v>0</v>
      </c>
      <c r="E43" s="588">
        <v>0</v>
      </c>
      <c r="F43" s="588">
        <v>0</v>
      </c>
      <c r="G43" s="588">
        <v>0</v>
      </c>
      <c r="H43" s="588">
        <v>317</v>
      </c>
      <c r="I43" s="588">
        <v>61363</v>
      </c>
      <c r="J43" s="588">
        <v>0</v>
      </c>
      <c r="K43" s="588">
        <v>0</v>
      </c>
      <c r="L43" s="588">
        <v>0</v>
      </c>
      <c r="M43" s="588">
        <v>0</v>
      </c>
      <c r="N43" s="588">
        <v>0</v>
      </c>
      <c r="O43" s="589">
        <v>58652</v>
      </c>
    </row>
    <row r="44" spans="1:15" ht="15.75">
      <c r="A44" s="586" t="s">
        <v>269</v>
      </c>
      <c r="B44" s="587">
        <v>42569</v>
      </c>
      <c r="C44" s="588">
        <v>0</v>
      </c>
      <c r="D44" s="588">
        <v>60</v>
      </c>
      <c r="E44" s="588">
        <v>135</v>
      </c>
      <c r="F44" s="588">
        <v>0</v>
      </c>
      <c r="G44" s="588">
        <v>0</v>
      </c>
      <c r="H44" s="588">
        <v>0</v>
      </c>
      <c r="I44" s="588">
        <v>1402</v>
      </c>
      <c r="J44" s="588">
        <v>0</v>
      </c>
      <c r="K44" s="588">
        <v>0</v>
      </c>
      <c r="L44" s="588">
        <v>0</v>
      </c>
      <c r="M44" s="588">
        <v>0</v>
      </c>
      <c r="N44" s="588">
        <v>0</v>
      </c>
      <c r="O44" s="589">
        <v>25784</v>
      </c>
    </row>
    <row r="45" spans="1:15" ht="15.75">
      <c r="A45" s="586" t="s">
        <v>270</v>
      </c>
      <c r="B45" s="587">
        <v>146974</v>
      </c>
      <c r="C45" s="588">
        <v>0</v>
      </c>
      <c r="D45" s="588">
        <v>1116</v>
      </c>
      <c r="E45" s="588">
        <v>997</v>
      </c>
      <c r="F45" s="588">
        <v>0</v>
      </c>
      <c r="G45" s="588">
        <v>0</v>
      </c>
      <c r="H45" s="588">
        <v>0</v>
      </c>
      <c r="I45" s="588">
        <v>73556</v>
      </c>
      <c r="J45" s="588">
        <v>0</v>
      </c>
      <c r="K45" s="588">
        <v>0</v>
      </c>
      <c r="L45" s="588">
        <v>0</v>
      </c>
      <c r="M45" s="588">
        <v>0</v>
      </c>
      <c r="N45" s="588">
        <v>0</v>
      </c>
      <c r="O45" s="589">
        <v>158961</v>
      </c>
    </row>
    <row r="46" spans="1:15" s="201" customFormat="1" ht="33.75" customHeight="1">
      <c r="A46" s="590" t="s">
        <v>271</v>
      </c>
      <c r="B46" s="587">
        <v>0</v>
      </c>
      <c r="C46" s="588">
        <v>0</v>
      </c>
      <c r="D46" s="588">
        <v>0</v>
      </c>
      <c r="E46" s="588">
        <v>0</v>
      </c>
      <c r="F46" s="588">
        <v>0</v>
      </c>
      <c r="G46" s="588">
        <v>0</v>
      </c>
      <c r="H46" s="588">
        <v>0</v>
      </c>
      <c r="I46" s="588">
        <v>0</v>
      </c>
      <c r="J46" s="588">
        <v>0</v>
      </c>
      <c r="K46" s="588">
        <v>45900</v>
      </c>
      <c r="L46" s="588">
        <v>45900</v>
      </c>
      <c r="M46" s="588">
        <v>0</v>
      </c>
      <c r="N46" s="588">
        <v>0</v>
      </c>
      <c r="O46" s="589">
        <v>0</v>
      </c>
    </row>
    <row r="47" spans="1:15" ht="36" customHeight="1">
      <c r="A47" s="586" t="s">
        <v>272</v>
      </c>
      <c r="B47" s="587">
        <v>0</v>
      </c>
      <c r="C47" s="588">
        <v>0</v>
      </c>
      <c r="D47" s="588">
        <v>0</v>
      </c>
      <c r="E47" s="588">
        <v>0</v>
      </c>
      <c r="F47" s="588">
        <v>0</v>
      </c>
      <c r="G47" s="588">
        <v>0</v>
      </c>
      <c r="H47" s="588">
        <v>0</v>
      </c>
      <c r="I47" s="588">
        <v>0</v>
      </c>
      <c r="J47" s="588">
        <v>0</v>
      </c>
      <c r="K47" s="588">
        <v>0</v>
      </c>
      <c r="L47" s="588">
        <v>0</v>
      </c>
      <c r="M47" s="588">
        <v>0</v>
      </c>
      <c r="N47" s="588">
        <v>0</v>
      </c>
      <c r="O47" s="589">
        <v>0</v>
      </c>
    </row>
    <row r="48" spans="1:15" ht="28.9" customHeight="1">
      <c r="A48" s="586" t="s">
        <v>273</v>
      </c>
      <c r="B48" s="587">
        <v>0</v>
      </c>
      <c r="C48" s="588">
        <v>0</v>
      </c>
      <c r="D48" s="588">
        <v>0</v>
      </c>
      <c r="E48" s="588">
        <v>0</v>
      </c>
      <c r="F48" s="588">
        <v>0</v>
      </c>
      <c r="G48" s="588">
        <v>0</v>
      </c>
      <c r="H48" s="588">
        <v>0</v>
      </c>
      <c r="I48" s="588">
        <v>0</v>
      </c>
      <c r="J48" s="588">
        <v>0</v>
      </c>
      <c r="K48" s="588">
        <v>0</v>
      </c>
      <c r="L48" s="588">
        <v>0</v>
      </c>
      <c r="M48" s="588">
        <v>0</v>
      </c>
      <c r="N48" s="588">
        <v>0</v>
      </c>
      <c r="O48" s="589">
        <v>0</v>
      </c>
    </row>
    <row r="49" spans="1:15" s="201" customFormat="1" ht="47.45" customHeight="1">
      <c r="A49" s="590" t="s">
        <v>274</v>
      </c>
      <c r="B49" s="587">
        <v>0</v>
      </c>
      <c r="C49" s="588">
        <v>0</v>
      </c>
      <c r="D49" s="588">
        <v>0</v>
      </c>
      <c r="E49" s="588">
        <v>0</v>
      </c>
      <c r="F49" s="588">
        <v>200</v>
      </c>
      <c r="G49" s="588">
        <v>200</v>
      </c>
      <c r="H49" s="588">
        <v>5000</v>
      </c>
      <c r="I49" s="588">
        <v>0</v>
      </c>
      <c r="J49" s="588">
        <v>53000</v>
      </c>
      <c r="K49" s="588">
        <v>0</v>
      </c>
      <c r="L49" s="588">
        <v>53000</v>
      </c>
      <c r="M49" s="588">
        <v>0</v>
      </c>
      <c r="N49" s="588">
        <v>0</v>
      </c>
      <c r="O49" s="589">
        <v>0</v>
      </c>
    </row>
    <row r="50" spans="1:15" ht="19.899999999999999" customHeight="1">
      <c r="A50" s="586" t="s">
        <v>275</v>
      </c>
      <c r="B50" s="587">
        <v>0</v>
      </c>
      <c r="C50" s="588">
        <v>0</v>
      </c>
      <c r="D50" s="588">
        <v>0</v>
      </c>
      <c r="E50" s="588">
        <v>0</v>
      </c>
      <c r="F50" s="588">
        <v>0</v>
      </c>
      <c r="G50" s="588">
        <v>0</v>
      </c>
      <c r="H50" s="588">
        <v>0</v>
      </c>
      <c r="I50" s="588">
        <v>0</v>
      </c>
      <c r="J50" s="588">
        <v>0</v>
      </c>
      <c r="K50" s="588">
        <v>0</v>
      </c>
      <c r="L50" s="588">
        <v>0</v>
      </c>
      <c r="M50" s="588">
        <v>0</v>
      </c>
      <c r="N50" s="588">
        <v>0</v>
      </c>
      <c r="O50" s="589">
        <v>0</v>
      </c>
    </row>
    <row r="51" spans="1:15" ht="19.899999999999999" customHeight="1">
      <c r="A51" s="586" t="s">
        <v>276</v>
      </c>
      <c r="B51" s="587">
        <v>0</v>
      </c>
      <c r="C51" s="588">
        <v>0</v>
      </c>
      <c r="D51" s="588">
        <v>0</v>
      </c>
      <c r="E51" s="588">
        <v>0</v>
      </c>
      <c r="F51" s="588">
        <v>0</v>
      </c>
      <c r="G51" s="588">
        <v>0</v>
      </c>
      <c r="H51" s="588">
        <v>0</v>
      </c>
      <c r="I51" s="588">
        <v>0</v>
      </c>
      <c r="J51" s="588">
        <v>0</v>
      </c>
      <c r="K51" s="588">
        <v>0</v>
      </c>
      <c r="L51" s="588">
        <v>0</v>
      </c>
      <c r="M51" s="588">
        <v>0</v>
      </c>
      <c r="N51" s="588">
        <v>0</v>
      </c>
      <c r="O51" s="589">
        <v>0</v>
      </c>
    </row>
    <row r="52" spans="1:15" ht="15.75">
      <c r="A52" s="586" t="s">
        <v>277</v>
      </c>
      <c r="B52" s="587">
        <v>0</v>
      </c>
      <c r="C52" s="588">
        <v>0</v>
      </c>
      <c r="D52" s="588">
        <v>0</v>
      </c>
      <c r="E52" s="588">
        <v>0</v>
      </c>
      <c r="F52" s="588">
        <v>0</v>
      </c>
      <c r="G52" s="588">
        <v>0</v>
      </c>
      <c r="H52" s="588">
        <v>0</v>
      </c>
      <c r="I52" s="588">
        <v>7593</v>
      </c>
      <c r="J52" s="588">
        <v>0</v>
      </c>
      <c r="K52" s="588">
        <v>0</v>
      </c>
      <c r="L52" s="588">
        <v>0</v>
      </c>
      <c r="M52" s="588">
        <v>0</v>
      </c>
      <c r="N52" s="588">
        <v>0</v>
      </c>
      <c r="O52" s="589">
        <v>815</v>
      </c>
    </row>
    <row r="53" spans="1:15" ht="15.75">
      <c r="A53" s="586" t="s">
        <v>278</v>
      </c>
      <c r="B53" s="587">
        <v>0</v>
      </c>
      <c r="C53" s="588">
        <v>0</v>
      </c>
      <c r="D53" s="588">
        <v>0</v>
      </c>
      <c r="E53" s="588">
        <v>0</v>
      </c>
      <c r="F53" s="588">
        <v>0</v>
      </c>
      <c r="G53" s="588">
        <v>0</v>
      </c>
      <c r="H53" s="588">
        <v>0</v>
      </c>
      <c r="I53" s="588">
        <v>0</v>
      </c>
      <c r="J53" s="588">
        <v>0</v>
      </c>
      <c r="K53" s="588">
        <v>0</v>
      </c>
      <c r="L53" s="588">
        <v>0</v>
      </c>
      <c r="M53" s="588">
        <v>0</v>
      </c>
      <c r="N53" s="588">
        <v>0</v>
      </c>
      <c r="O53" s="589">
        <v>0</v>
      </c>
    </row>
    <row r="54" spans="1:15" ht="16.899999999999999" customHeight="1">
      <c r="A54" s="586" t="s">
        <v>279</v>
      </c>
      <c r="B54" s="587">
        <v>0</v>
      </c>
      <c r="C54" s="588">
        <v>0</v>
      </c>
      <c r="D54" s="588">
        <v>0</v>
      </c>
      <c r="E54" s="588">
        <v>0</v>
      </c>
      <c r="F54" s="588">
        <v>0</v>
      </c>
      <c r="G54" s="588">
        <v>0</v>
      </c>
      <c r="H54" s="588">
        <v>0</v>
      </c>
      <c r="I54" s="588">
        <v>8278</v>
      </c>
      <c r="J54" s="588">
        <v>0</v>
      </c>
      <c r="K54" s="588">
        <v>0</v>
      </c>
      <c r="L54" s="588">
        <v>0</v>
      </c>
      <c r="M54" s="588">
        <v>0</v>
      </c>
      <c r="N54" s="588">
        <v>0</v>
      </c>
      <c r="O54" s="589">
        <v>3500</v>
      </c>
    </row>
    <row r="55" spans="1:15" ht="34.15" customHeight="1">
      <c r="A55" s="586" t="s">
        <v>280</v>
      </c>
      <c r="B55" s="587">
        <v>0</v>
      </c>
      <c r="C55" s="588">
        <v>0</v>
      </c>
      <c r="D55" s="588">
        <v>0</v>
      </c>
      <c r="E55" s="588">
        <v>0</v>
      </c>
      <c r="F55" s="588">
        <v>0</v>
      </c>
      <c r="G55" s="588">
        <v>0</v>
      </c>
      <c r="H55" s="588">
        <v>0</v>
      </c>
      <c r="I55" s="588">
        <v>7234</v>
      </c>
      <c r="J55" s="588">
        <v>0</v>
      </c>
      <c r="K55" s="588">
        <v>0</v>
      </c>
      <c r="L55" s="588">
        <v>0</v>
      </c>
      <c r="M55" s="588">
        <v>0</v>
      </c>
      <c r="N55" s="588">
        <v>0</v>
      </c>
      <c r="O55" s="589">
        <v>0</v>
      </c>
    </row>
    <row r="56" spans="1:15" ht="15.75">
      <c r="A56" s="586" t="s">
        <v>281</v>
      </c>
      <c r="B56" s="587">
        <v>0</v>
      </c>
      <c r="C56" s="588">
        <v>0</v>
      </c>
      <c r="D56" s="588">
        <v>0</v>
      </c>
      <c r="E56" s="588">
        <v>0</v>
      </c>
      <c r="F56" s="588">
        <v>0</v>
      </c>
      <c r="G56" s="588">
        <v>0</v>
      </c>
      <c r="H56" s="588">
        <v>0</v>
      </c>
      <c r="I56" s="588">
        <v>35177</v>
      </c>
      <c r="J56" s="588">
        <v>0</v>
      </c>
      <c r="K56" s="588">
        <v>0</v>
      </c>
      <c r="L56" s="588">
        <v>0</v>
      </c>
      <c r="M56" s="588">
        <v>0</v>
      </c>
      <c r="N56" s="588">
        <v>0</v>
      </c>
      <c r="O56" s="589">
        <v>7249</v>
      </c>
    </row>
    <row r="57" spans="1:15" ht="15.75">
      <c r="A57" s="586" t="s">
        <v>282</v>
      </c>
      <c r="B57" s="587">
        <v>0</v>
      </c>
      <c r="C57" s="588">
        <v>0</v>
      </c>
      <c r="D57" s="588">
        <v>0</v>
      </c>
      <c r="E57" s="588">
        <v>0</v>
      </c>
      <c r="F57" s="588">
        <v>0</v>
      </c>
      <c r="G57" s="588">
        <v>0</v>
      </c>
      <c r="H57" s="588">
        <v>0</v>
      </c>
      <c r="I57" s="588">
        <v>12197</v>
      </c>
      <c r="J57" s="588">
        <v>0</v>
      </c>
      <c r="K57" s="588">
        <v>0</v>
      </c>
      <c r="L57" s="588">
        <v>0</v>
      </c>
      <c r="M57" s="588">
        <v>0</v>
      </c>
      <c r="N57" s="588">
        <v>0</v>
      </c>
      <c r="O57" s="589">
        <v>1037</v>
      </c>
    </row>
    <row r="58" spans="1:15" ht="15.75">
      <c r="A58" s="586" t="s">
        <v>283</v>
      </c>
      <c r="B58" s="587">
        <v>0</v>
      </c>
      <c r="C58" s="588">
        <v>0</v>
      </c>
      <c r="D58" s="588">
        <v>0</v>
      </c>
      <c r="E58" s="588">
        <v>0</v>
      </c>
      <c r="F58" s="588">
        <v>0</v>
      </c>
      <c r="G58" s="588">
        <v>0</v>
      </c>
      <c r="H58" s="588">
        <v>0</v>
      </c>
      <c r="I58" s="588">
        <v>6425</v>
      </c>
      <c r="J58" s="588">
        <v>0</v>
      </c>
      <c r="K58" s="588">
        <v>0</v>
      </c>
      <c r="L58" s="588">
        <v>0</v>
      </c>
      <c r="M58" s="588">
        <v>0</v>
      </c>
      <c r="N58" s="588">
        <v>0</v>
      </c>
      <c r="O58" s="589">
        <v>15</v>
      </c>
    </row>
    <row r="59" spans="1:15" ht="15.75">
      <c r="A59" s="586" t="s">
        <v>284</v>
      </c>
      <c r="B59" s="587">
        <v>0</v>
      </c>
      <c r="C59" s="588">
        <v>0</v>
      </c>
      <c r="D59" s="588">
        <v>0</v>
      </c>
      <c r="E59" s="588">
        <v>0</v>
      </c>
      <c r="F59" s="588">
        <v>0</v>
      </c>
      <c r="G59" s="588">
        <v>0</v>
      </c>
      <c r="H59" s="588">
        <v>0</v>
      </c>
      <c r="I59" s="588">
        <v>7995</v>
      </c>
      <c r="J59" s="588">
        <v>0</v>
      </c>
      <c r="K59" s="588">
        <v>0</v>
      </c>
      <c r="L59" s="588">
        <v>0</v>
      </c>
      <c r="M59" s="588">
        <v>0</v>
      </c>
      <c r="N59" s="588">
        <v>0</v>
      </c>
      <c r="O59" s="589">
        <v>15</v>
      </c>
    </row>
    <row r="60" spans="1:15" ht="31.5">
      <c r="A60" s="586" t="s">
        <v>285</v>
      </c>
      <c r="B60" s="587">
        <v>0</v>
      </c>
      <c r="C60" s="588">
        <v>0</v>
      </c>
      <c r="D60" s="588">
        <v>0</v>
      </c>
      <c r="E60" s="588">
        <v>0</v>
      </c>
      <c r="F60" s="588">
        <v>0</v>
      </c>
      <c r="G60" s="588">
        <v>0</v>
      </c>
      <c r="H60" s="588">
        <v>0</v>
      </c>
      <c r="I60" s="588">
        <v>1305</v>
      </c>
      <c r="J60" s="588">
        <v>0</v>
      </c>
      <c r="K60" s="588">
        <v>0</v>
      </c>
      <c r="L60" s="588">
        <v>0</v>
      </c>
      <c r="M60" s="588">
        <v>0</v>
      </c>
      <c r="N60" s="588">
        <v>0</v>
      </c>
      <c r="O60" s="589">
        <v>0</v>
      </c>
    </row>
    <row r="61" spans="1:15" ht="15.75">
      <c r="A61" s="586" t="s">
        <v>286</v>
      </c>
      <c r="B61" s="587">
        <v>0</v>
      </c>
      <c r="C61" s="588">
        <v>3063</v>
      </c>
      <c r="D61" s="588">
        <v>0</v>
      </c>
      <c r="E61" s="588">
        <v>0</v>
      </c>
      <c r="F61" s="588">
        <v>22292</v>
      </c>
      <c r="G61" s="588">
        <v>3065</v>
      </c>
      <c r="H61" s="588">
        <v>6230</v>
      </c>
      <c r="I61" s="588">
        <v>20079</v>
      </c>
      <c r="J61" s="588">
        <v>0</v>
      </c>
      <c r="K61" s="588">
        <v>0</v>
      </c>
      <c r="L61" s="588">
        <v>0</v>
      </c>
      <c r="M61" s="588">
        <v>0</v>
      </c>
      <c r="N61" s="588">
        <v>0</v>
      </c>
      <c r="O61" s="589">
        <v>13560</v>
      </c>
    </row>
    <row r="62" spans="1:15" ht="15.75">
      <c r="A62" s="586" t="s">
        <v>287</v>
      </c>
      <c r="B62" s="587">
        <v>0</v>
      </c>
      <c r="C62" s="588">
        <v>43564</v>
      </c>
      <c r="D62" s="588">
        <v>0</v>
      </c>
      <c r="E62" s="588">
        <v>0</v>
      </c>
      <c r="F62" s="588">
        <v>235261</v>
      </c>
      <c r="G62" s="588">
        <v>39270</v>
      </c>
      <c r="H62" s="588">
        <v>49535</v>
      </c>
      <c r="I62" s="588">
        <v>53208</v>
      </c>
      <c r="J62" s="588">
        <v>0</v>
      </c>
      <c r="K62" s="588">
        <v>0</v>
      </c>
      <c r="L62" s="588">
        <v>0</v>
      </c>
      <c r="M62" s="588">
        <v>0</v>
      </c>
      <c r="N62" s="588">
        <v>0</v>
      </c>
      <c r="O62" s="589">
        <v>104637</v>
      </c>
    </row>
    <row r="63" spans="1:15" ht="36.75" customHeight="1">
      <c r="A63" s="586" t="s">
        <v>288</v>
      </c>
      <c r="B63" s="587">
        <v>0</v>
      </c>
      <c r="C63" s="588">
        <v>0</v>
      </c>
      <c r="D63" s="588">
        <v>0</v>
      </c>
      <c r="E63" s="588">
        <v>0</v>
      </c>
      <c r="F63" s="588">
        <v>0</v>
      </c>
      <c r="G63" s="588">
        <v>0</v>
      </c>
      <c r="H63" s="588">
        <v>0</v>
      </c>
      <c r="I63" s="588">
        <v>0</v>
      </c>
      <c r="J63" s="588">
        <v>0</v>
      </c>
      <c r="K63" s="588">
        <v>0</v>
      </c>
      <c r="L63" s="588">
        <v>0</v>
      </c>
      <c r="M63" s="588">
        <v>0</v>
      </c>
      <c r="N63" s="588">
        <v>0</v>
      </c>
      <c r="O63" s="589">
        <v>0</v>
      </c>
    </row>
    <row r="64" spans="1:15" ht="15.75">
      <c r="A64" s="586" t="s">
        <v>289</v>
      </c>
      <c r="B64" s="587">
        <v>0</v>
      </c>
      <c r="C64" s="588">
        <v>0</v>
      </c>
      <c r="D64" s="588">
        <v>0</v>
      </c>
      <c r="E64" s="588">
        <v>0</v>
      </c>
      <c r="F64" s="588">
        <v>0</v>
      </c>
      <c r="G64" s="588">
        <v>0</v>
      </c>
      <c r="H64" s="588">
        <v>0</v>
      </c>
      <c r="I64" s="588">
        <v>448</v>
      </c>
      <c r="J64" s="588">
        <v>0</v>
      </c>
      <c r="K64" s="588">
        <v>0</v>
      </c>
      <c r="L64" s="588">
        <v>0</v>
      </c>
      <c r="M64" s="588">
        <v>0</v>
      </c>
      <c r="N64" s="588">
        <v>0</v>
      </c>
      <c r="O64" s="589">
        <v>0</v>
      </c>
    </row>
    <row r="65" spans="1:15" ht="15.75">
      <c r="A65" s="586" t="s">
        <v>290</v>
      </c>
      <c r="B65" s="587">
        <v>0</v>
      </c>
      <c r="C65" s="588">
        <v>0</v>
      </c>
      <c r="D65" s="588">
        <v>0</v>
      </c>
      <c r="E65" s="588">
        <v>0</v>
      </c>
      <c r="F65" s="588">
        <v>0</v>
      </c>
      <c r="G65" s="588">
        <v>0</v>
      </c>
      <c r="H65" s="588">
        <v>0</v>
      </c>
      <c r="I65" s="588">
        <v>36015</v>
      </c>
      <c r="J65" s="588">
        <v>0</v>
      </c>
      <c r="K65" s="588">
        <v>0</v>
      </c>
      <c r="L65" s="588">
        <v>0</v>
      </c>
      <c r="M65" s="588">
        <v>0</v>
      </c>
      <c r="N65" s="588">
        <v>0</v>
      </c>
      <c r="O65" s="589">
        <v>9796</v>
      </c>
    </row>
    <row r="66" spans="1:15" ht="31.5">
      <c r="A66" s="586" t="s">
        <v>291</v>
      </c>
      <c r="B66" s="587">
        <v>0</v>
      </c>
      <c r="C66" s="588">
        <v>0</v>
      </c>
      <c r="D66" s="588">
        <v>0</v>
      </c>
      <c r="E66" s="588">
        <v>0</v>
      </c>
      <c r="F66" s="588">
        <v>0</v>
      </c>
      <c r="G66" s="588">
        <v>0</v>
      </c>
      <c r="H66" s="588">
        <v>0</v>
      </c>
      <c r="I66" s="588">
        <v>0</v>
      </c>
      <c r="J66" s="588">
        <v>0</v>
      </c>
      <c r="K66" s="588">
        <v>0</v>
      </c>
      <c r="L66" s="588">
        <v>0</v>
      </c>
      <c r="M66" s="588">
        <v>0</v>
      </c>
      <c r="N66" s="588">
        <v>0</v>
      </c>
      <c r="O66" s="589">
        <v>0</v>
      </c>
    </row>
    <row r="67" spans="1:15" ht="15.75">
      <c r="A67" s="586" t="s">
        <v>292</v>
      </c>
      <c r="B67" s="587">
        <v>0</v>
      </c>
      <c r="C67" s="588">
        <v>0</v>
      </c>
      <c r="D67" s="588">
        <v>0</v>
      </c>
      <c r="E67" s="588">
        <v>0</v>
      </c>
      <c r="F67" s="588">
        <v>0</v>
      </c>
      <c r="G67" s="588">
        <v>0</v>
      </c>
      <c r="H67" s="588">
        <v>433</v>
      </c>
      <c r="I67" s="588">
        <v>10263</v>
      </c>
      <c r="J67" s="588">
        <v>0</v>
      </c>
      <c r="K67" s="588">
        <v>0</v>
      </c>
      <c r="L67" s="588">
        <v>0</v>
      </c>
      <c r="M67" s="588">
        <v>0</v>
      </c>
      <c r="N67" s="588">
        <v>0</v>
      </c>
      <c r="O67" s="589">
        <v>5114</v>
      </c>
    </row>
    <row r="68" spans="1:15" ht="15.75">
      <c r="A68" s="586" t="s">
        <v>293</v>
      </c>
      <c r="B68" s="587">
        <v>0</v>
      </c>
      <c r="C68" s="588">
        <v>20</v>
      </c>
      <c r="D68" s="588">
        <v>0</v>
      </c>
      <c r="E68" s="588">
        <v>0</v>
      </c>
      <c r="F68" s="588">
        <v>0</v>
      </c>
      <c r="G68" s="588">
        <v>0</v>
      </c>
      <c r="H68" s="588">
        <v>433</v>
      </c>
      <c r="I68" s="588">
        <v>28576</v>
      </c>
      <c r="J68" s="588">
        <v>0</v>
      </c>
      <c r="K68" s="588">
        <v>0</v>
      </c>
      <c r="L68" s="588">
        <v>0</v>
      </c>
      <c r="M68" s="588">
        <v>0</v>
      </c>
      <c r="N68" s="588">
        <v>0</v>
      </c>
      <c r="O68" s="589">
        <v>22962</v>
      </c>
    </row>
    <row r="69" spans="1:15" ht="21" customHeight="1">
      <c r="A69" s="586" t="s">
        <v>294</v>
      </c>
      <c r="B69" s="587">
        <v>0</v>
      </c>
      <c r="C69" s="588">
        <v>0</v>
      </c>
      <c r="D69" s="588">
        <v>0</v>
      </c>
      <c r="E69" s="588">
        <v>0</v>
      </c>
      <c r="F69" s="588">
        <v>0</v>
      </c>
      <c r="G69" s="588">
        <v>0</v>
      </c>
      <c r="H69" s="588">
        <v>0</v>
      </c>
      <c r="I69" s="588">
        <v>1205</v>
      </c>
      <c r="J69" s="588">
        <v>0</v>
      </c>
      <c r="K69" s="588">
        <v>0</v>
      </c>
      <c r="L69" s="588">
        <v>0</v>
      </c>
      <c r="M69" s="588">
        <v>0</v>
      </c>
      <c r="N69" s="588">
        <v>0</v>
      </c>
      <c r="O69" s="589">
        <v>0</v>
      </c>
    </row>
    <row r="70" spans="1:15" ht="15.75">
      <c r="A70" s="586" t="s">
        <v>295</v>
      </c>
      <c r="B70" s="587">
        <v>0</v>
      </c>
      <c r="C70" s="588">
        <v>0</v>
      </c>
      <c r="D70" s="588">
        <v>0</v>
      </c>
      <c r="E70" s="588">
        <v>0</v>
      </c>
      <c r="F70" s="588">
        <v>0</v>
      </c>
      <c r="G70" s="588">
        <v>0</v>
      </c>
      <c r="H70" s="588">
        <v>30</v>
      </c>
      <c r="I70" s="588">
        <v>28905</v>
      </c>
      <c r="J70" s="588">
        <v>0</v>
      </c>
      <c r="K70" s="588">
        <v>0</v>
      </c>
      <c r="L70" s="588">
        <v>0</v>
      </c>
      <c r="M70" s="588">
        <v>0</v>
      </c>
      <c r="N70" s="588">
        <v>0</v>
      </c>
      <c r="O70" s="589">
        <v>35936</v>
      </c>
    </row>
    <row r="71" spans="1:15" ht="15.75">
      <c r="A71" s="586" t="s">
        <v>297</v>
      </c>
      <c r="B71" s="587">
        <v>0</v>
      </c>
      <c r="C71" s="588">
        <v>0</v>
      </c>
      <c r="D71" s="588">
        <v>0</v>
      </c>
      <c r="E71" s="588">
        <v>0</v>
      </c>
      <c r="F71" s="588">
        <v>0</v>
      </c>
      <c r="G71" s="588">
        <v>0</v>
      </c>
      <c r="H71" s="588">
        <v>0</v>
      </c>
      <c r="I71" s="588">
        <v>57333</v>
      </c>
      <c r="J71" s="588">
        <v>0</v>
      </c>
      <c r="K71" s="588">
        <v>0</v>
      </c>
      <c r="L71" s="588">
        <v>0</v>
      </c>
      <c r="M71" s="588">
        <v>85346</v>
      </c>
      <c r="N71" s="588">
        <v>0</v>
      </c>
      <c r="O71" s="589">
        <v>13714</v>
      </c>
    </row>
    <row r="72" spans="1:15" ht="31.5">
      <c r="A72" s="586" t="s">
        <v>298</v>
      </c>
      <c r="B72" s="587">
        <v>0</v>
      </c>
      <c r="C72" s="588">
        <v>6331</v>
      </c>
      <c r="D72" s="588">
        <v>0</v>
      </c>
      <c r="E72" s="588">
        <v>0</v>
      </c>
      <c r="F72" s="588">
        <v>33191</v>
      </c>
      <c r="G72" s="588">
        <v>1985</v>
      </c>
      <c r="H72" s="588">
        <v>2756</v>
      </c>
      <c r="I72" s="588">
        <v>16376</v>
      </c>
      <c r="J72" s="588">
        <v>0</v>
      </c>
      <c r="K72" s="588">
        <v>0</v>
      </c>
      <c r="L72" s="588">
        <v>0</v>
      </c>
      <c r="M72" s="588">
        <v>86066</v>
      </c>
      <c r="N72" s="588">
        <v>0</v>
      </c>
      <c r="O72" s="589">
        <v>8423</v>
      </c>
    </row>
    <row r="73" spans="1:15" ht="32.25" thickBot="1">
      <c r="A73" s="591" t="s">
        <v>299</v>
      </c>
      <c r="B73" s="592">
        <v>0</v>
      </c>
      <c r="C73" s="593">
        <v>0</v>
      </c>
      <c r="D73" s="593">
        <v>0</v>
      </c>
      <c r="E73" s="593">
        <v>0</v>
      </c>
      <c r="F73" s="593">
        <v>0</v>
      </c>
      <c r="G73" s="593">
        <v>0</v>
      </c>
      <c r="H73" s="593">
        <v>0</v>
      </c>
      <c r="I73" s="593">
        <v>240</v>
      </c>
      <c r="J73" s="593">
        <v>0</v>
      </c>
      <c r="K73" s="593">
        <v>0</v>
      </c>
      <c r="L73" s="593">
        <v>0</v>
      </c>
      <c r="M73" s="593">
        <v>6855</v>
      </c>
      <c r="N73" s="593">
        <v>0</v>
      </c>
      <c r="O73" s="594">
        <v>4415</v>
      </c>
    </row>
    <row r="74" spans="1:15" ht="30" customHeight="1" thickBot="1">
      <c r="A74" s="595" t="s">
        <v>70</v>
      </c>
      <c r="B74" s="596">
        <v>193447</v>
      </c>
      <c r="C74" s="597">
        <v>57410</v>
      </c>
      <c r="D74" s="597">
        <v>1176</v>
      </c>
      <c r="E74" s="597">
        <v>1181</v>
      </c>
      <c r="F74" s="597">
        <v>310672</v>
      </c>
      <c r="G74" s="597">
        <v>48769</v>
      </c>
      <c r="H74" s="598">
        <v>69842</v>
      </c>
      <c r="I74" s="598">
        <v>892771</v>
      </c>
      <c r="J74" s="598">
        <v>53000</v>
      </c>
      <c r="K74" s="598">
        <v>45900</v>
      </c>
      <c r="L74" s="598">
        <v>98900</v>
      </c>
      <c r="M74" s="597">
        <v>178267</v>
      </c>
      <c r="N74" s="597">
        <v>24157</v>
      </c>
      <c r="O74" s="599">
        <v>713203</v>
      </c>
    </row>
    <row r="75" spans="1:15" ht="15.75" thickBot="1">
      <c r="A75" s="600" t="s">
        <v>104</v>
      </c>
      <c r="B75" s="601"/>
      <c r="C75" s="602"/>
      <c r="D75" s="603"/>
      <c r="E75" s="603"/>
      <c r="F75" s="603"/>
      <c r="G75" s="603"/>
      <c r="H75" s="604"/>
      <c r="I75" s="604">
        <v>27788</v>
      </c>
      <c r="J75" s="604"/>
      <c r="K75" s="604"/>
      <c r="L75" s="604"/>
      <c r="M75" s="603"/>
      <c r="N75" s="603"/>
      <c r="O75" s="604">
        <v>10000</v>
      </c>
    </row>
    <row r="76" spans="1:15" ht="15.75" thickBot="1">
      <c r="A76" s="605" t="s">
        <v>71</v>
      </c>
      <c r="B76" s="606">
        <v>193447</v>
      </c>
      <c r="C76" s="607">
        <v>57410</v>
      </c>
      <c r="D76" s="607">
        <v>1176</v>
      </c>
      <c r="E76" s="607">
        <v>1181</v>
      </c>
      <c r="F76" s="607">
        <v>310672</v>
      </c>
      <c r="G76" s="607">
        <v>48769</v>
      </c>
      <c r="H76" s="608">
        <v>69842</v>
      </c>
      <c r="I76" s="608">
        <v>920559</v>
      </c>
      <c r="J76" s="608">
        <v>53000</v>
      </c>
      <c r="K76" s="608">
        <v>45900</v>
      </c>
      <c r="L76" s="608">
        <v>98900</v>
      </c>
      <c r="M76" s="607">
        <v>178267</v>
      </c>
      <c r="N76" s="607">
        <v>24157</v>
      </c>
      <c r="O76" s="609">
        <v>723203</v>
      </c>
    </row>
    <row r="85" ht="12.6" customHeight="1"/>
  </sheetData>
  <mergeCells count="18">
    <mergeCell ref="O9:O10"/>
    <mergeCell ref="B9:B10"/>
    <mergeCell ref="C9:C10"/>
    <mergeCell ref="D9:D10"/>
    <mergeCell ref="E9:E10"/>
    <mergeCell ref="F9:F10"/>
    <mergeCell ref="G9:G10"/>
    <mergeCell ref="H9:H10"/>
    <mergeCell ref="B2:N2"/>
    <mergeCell ref="B3:N3"/>
    <mergeCell ref="A5:A10"/>
    <mergeCell ref="B5:C8"/>
    <mergeCell ref="D5:G6"/>
    <mergeCell ref="H5:O8"/>
    <mergeCell ref="I9:I10"/>
    <mergeCell ref="J9:L9"/>
    <mergeCell ref="M9:M10"/>
    <mergeCell ref="N9:N10"/>
  </mergeCells>
  <pageMargins left="0.51181102362204722" right="0" top="0.19685039370078741" bottom="0" header="0.31496062992125984" footer="0.31496062992125984"/>
  <pageSetup paperSize="9" scale="47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SheetLayoutView="85" workbookViewId="0">
      <selection activeCell="C23" sqref="C2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50" max="250" width="30.28515625" customWidth="1"/>
  </cols>
  <sheetData>
    <row r="1" spans="1:5">
      <c r="A1" s="371" t="s">
        <v>208</v>
      </c>
      <c r="B1" s="371"/>
      <c r="C1" s="371"/>
      <c r="D1" s="371"/>
    </row>
    <row r="2" spans="1:5">
      <c r="A2" s="371"/>
      <c r="B2" s="371"/>
      <c r="C2" s="371"/>
      <c r="D2" s="371"/>
    </row>
    <row r="3" spans="1:5">
      <c r="A3" s="371"/>
      <c r="B3" s="371"/>
      <c r="C3" s="371"/>
      <c r="D3" s="371"/>
    </row>
    <row r="4" spans="1:5" ht="30" customHeight="1">
      <c r="A4" s="372" t="s">
        <v>209</v>
      </c>
      <c r="B4" s="372"/>
      <c r="C4" s="372"/>
      <c r="D4" s="372"/>
    </row>
    <row r="5" spans="1:5" ht="15.75" thickBot="1">
      <c r="A5" s="373"/>
      <c r="B5" s="374"/>
      <c r="C5" s="374"/>
      <c r="D5" s="374"/>
    </row>
    <row r="6" spans="1:5" ht="75.599999999999994" customHeight="1" thickBot="1">
      <c r="A6" s="375" t="s">
        <v>210</v>
      </c>
      <c r="B6" s="376" t="s">
        <v>187</v>
      </c>
      <c r="C6" s="377" t="s">
        <v>211</v>
      </c>
      <c r="D6" s="377" t="s">
        <v>185</v>
      </c>
      <c r="E6" s="378" t="s">
        <v>212</v>
      </c>
    </row>
    <row r="7" spans="1:5" ht="25.15" customHeight="1">
      <c r="A7" s="379" t="s">
        <v>213</v>
      </c>
      <c r="B7" s="380">
        <f>C7+D7</f>
        <v>16500</v>
      </c>
      <c r="C7" s="381">
        <v>16500</v>
      </c>
      <c r="D7" s="381"/>
      <c r="E7" s="382"/>
    </row>
    <row r="8" spans="1:5" ht="19.899999999999999" customHeight="1" thickBot="1">
      <c r="A8" s="385" t="s">
        <v>214</v>
      </c>
      <c r="B8" s="380">
        <f>C8+D8</f>
        <v>0</v>
      </c>
      <c r="C8" s="386"/>
      <c r="D8" s="381"/>
      <c r="E8" s="382"/>
    </row>
    <row r="9" spans="1:5" ht="32.450000000000003" customHeight="1" thickBot="1">
      <c r="A9" s="387" t="s">
        <v>215</v>
      </c>
      <c r="B9" s="388">
        <f t="shared" ref="B9:E9" si="0">B7+B8</f>
        <v>16500</v>
      </c>
      <c r="C9" s="389">
        <f t="shared" si="0"/>
        <v>16500</v>
      </c>
      <c r="D9" s="389">
        <f t="shared" si="0"/>
        <v>0</v>
      </c>
      <c r="E9" s="390">
        <f t="shared" si="0"/>
        <v>0</v>
      </c>
    </row>
    <row r="10" spans="1:5" ht="15.75" thickBot="1">
      <c r="A10" s="391"/>
      <c r="B10" s="392"/>
      <c r="C10" s="392"/>
      <c r="D10" s="393"/>
    </row>
    <row r="11" spans="1:5" ht="66.599999999999994" customHeight="1" thickBot="1">
      <c r="A11" s="394" t="s">
        <v>216</v>
      </c>
      <c r="B11" s="395" t="s">
        <v>187</v>
      </c>
      <c r="C11" s="396" t="s">
        <v>211</v>
      </c>
      <c r="D11" s="397" t="s">
        <v>185</v>
      </c>
    </row>
    <row r="12" spans="1:5" ht="43.15" customHeight="1">
      <c r="A12" s="398" t="s">
        <v>217</v>
      </c>
      <c r="B12" s="383">
        <f>C12+D12</f>
        <v>0</v>
      </c>
      <c r="C12" s="383">
        <f>C13+C14</f>
        <v>0</v>
      </c>
      <c r="D12" s="384">
        <f>D13+D14</f>
        <v>0</v>
      </c>
    </row>
    <row r="13" spans="1:5" ht="37.9" customHeight="1">
      <c r="A13" s="399" t="s">
        <v>218</v>
      </c>
      <c r="B13" s="381">
        <f t="shared" ref="B13:B14" si="1">C13+D13</f>
        <v>0</v>
      </c>
      <c r="C13" s="400"/>
      <c r="D13" s="382"/>
    </row>
    <row r="14" spans="1:5" ht="41.45" customHeight="1" thickBot="1">
      <c r="A14" s="401" t="s">
        <v>219</v>
      </c>
      <c r="B14" s="389">
        <f t="shared" si="1"/>
        <v>0</v>
      </c>
      <c r="C14" s="402"/>
      <c r="D14" s="403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2:F74"/>
  <sheetViews>
    <sheetView workbookViewId="0">
      <selection activeCell="E74" sqref="E74"/>
    </sheetView>
  </sheetViews>
  <sheetFormatPr defaultColWidth="9.140625" defaultRowHeight="15"/>
  <cols>
    <col min="1" max="1" width="45.28515625" style="22" customWidth="1"/>
    <col min="2" max="2" width="21.85546875" style="22" customWidth="1"/>
    <col min="3" max="3" width="20.7109375" style="22" customWidth="1"/>
    <col min="4" max="4" width="20.28515625" style="22" customWidth="1"/>
    <col min="5" max="16384" width="9.140625" style="22"/>
  </cols>
  <sheetData>
    <row r="2" spans="1:6" ht="14.45" customHeight="1">
      <c r="A2" s="630" t="s">
        <v>330</v>
      </c>
      <c r="B2" s="630"/>
      <c r="C2" s="630"/>
      <c r="D2" s="630"/>
    </row>
    <row r="3" spans="1:6" ht="26.45" customHeight="1">
      <c r="A3" s="630"/>
      <c r="B3" s="630"/>
      <c r="C3" s="630"/>
      <c r="D3" s="630"/>
    </row>
    <row r="4" spans="1:6" ht="30.6" customHeight="1" thickBot="1">
      <c r="A4" s="630" t="s">
        <v>331</v>
      </c>
      <c r="B4" s="630"/>
    </row>
    <row r="5" spans="1:6" ht="30.6" customHeight="1">
      <c r="A5" s="631" t="s">
        <v>332</v>
      </c>
      <c r="B5" s="632" t="s">
        <v>333</v>
      </c>
      <c r="C5" s="632"/>
      <c r="D5" s="633"/>
    </row>
    <row r="6" spans="1:6" ht="37.9" customHeight="1" thickBot="1">
      <c r="A6" s="634"/>
      <c r="B6" s="635" t="s">
        <v>70</v>
      </c>
      <c r="C6" s="636" t="s">
        <v>95</v>
      </c>
      <c r="D6" s="637" t="s">
        <v>71</v>
      </c>
    </row>
    <row r="7" spans="1:6" ht="16.5" customHeight="1">
      <c r="A7" s="638" t="s">
        <v>334</v>
      </c>
      <c r="B7" s="639"/>
      <c r="C7" s="639"/>
      <c r="D7" s="640"/>
      <c r="E7" s="426"/>
      <c r="F7" s="426"/>
    </row>
    <row r="8" spans="1:6" ht="16.5" customHeight="1">
      <c r="A8" s="641" t="s">
        <v>335</v>
      </c>
      <c r="B8" s="642"/>
      <c r="C8" s="642"/>
      <c r="D8" s="643"/>
      <c r="E8" s="426"/>
      <c r="F8" s="426"/>
    </row>
    <row r="9" spans="1:6" ht="28.9" customHeight="1">
      <c r="A9" s="644" t="s">
        <v>336</v>
      </c>
      <c r="B9" s="645"/>
      <c r="C9" s="645"/>
      <c r="D9" s="646"/>
      <c r="E9" s="426"/>
      <c r="F9" s="426"/>
    </row>
    <row r="10" spans="1:6" ht="16.5" customHeight="1">
      <c r="A10" s="647" t="s">
        <v>337</v>
      </c>
      <c r="B10" s="648">
        <v>45396</v>
      </c>
      <c r="C10" s="649">
        <v>0</v>
      </c>
      <c r="D10" s="650">
        <v>45396</v>
      </c>
      <c r="E10" s="426"/>
      <c r="F10" s="426"/>
    </row>
    <row r="11" spans="1:6" ht="19.149999999999999" customHeight="1">
      <c r="A11" s="651" t="s">
        <v>338</v>
      </c>
      <c r="B11" s="774">
        <v>21581</v>
      </c>
      <c r="C11" s="773"/>
      <c r="D11" s="775">
        <v>21581</v>
      </c>
      <c r="E11" s="426"/>
      <c r="F11" s="426"/>
    </row>
    <row r="12" spans="1:6" ht="15.75">
      <c r="A12" s="651" t="s">
        <v>339</v>
      </c>
      <c r="B12" s="774">
        <v>16500</v>
      </c>
      <c r="C12" s="773"/>
      <c r="D12" s="775">
        <v>16500</v>
      </c>
      <c r="E12" s="426"/>
      <c r="F12" s="426"/>
    </row>
    <row r="13" spans="1:6" ht="15.75">
      <c r="A13" s="651" t="s">
        <v>340</v>
      </c>
      <c r="B13" s="774">
        <v>15</v>
      </c>
      <c r="C13" s="773"/>
      <c r="D13" s="775">
        <v>15</v>
      </c>
      <c r="E13" s="426"/>
      <c r="F13" s="426"/>
    </row>
    <row r="14" spans="1:6" ht="17.45" customHeight="1">
      <c r="A14" s="651" t="s">
        <v>341</v>
      </c>
      <c r="B14" s="774">
        <v>7300</v>
      </c>
      <c r="C14" s="773"/>
      <c r="D14" s="775">
        <v>7300</v>
      </c>
      <c r="E14" s="426"/>
      <c r="F14" s="426"/>
    </row>
    <row r="15" spans="1:6" ht="15.75">
      <c r="A15" s="647" t="s">
        <v>342</v>
      </c>
      <c r="B15" s="648">
        <v>16353</v>
      </c>
      <c r="C15" s="649">
        <v>0</v>
      </c>
      <c r="D15" s="653">
        <v>16353</v>
      </c>
      <c r="E15" s="426"/>
      <c r="F15" s="426"/>
    </row>
    <row r="16" spans="1:6" ht="15.75">
      <c r="A16" s="651" t="s">
        <v>338</v>
      </c>
      <c r="B16" s="659">
        <v>13280</v>
      </c>
      <c r="C16" s="654"/>
      <c r="D16" s="776">
        <v>13280</v>
      </c>
      <c r="E16" s="426"/>
      <c r="F16" s="426"/>
    </row>
    <row r="17" spans="1:6" ht="15.75">
      <c r="A17" s="651" t="s">
        <v>340</v>
      </c>
      <c r="B17" s="659">
        <v>3073</v>
      </c>
      <c r="C17" s="654"/>
      <c r="D17" s="776">
        <v>3073</v>
      </c>
      <c r="E17" s="426"/>
      <c r="F17" s="426"/>
    </row>
    <row r="18" spans="1:6" ht="15.75">
      <c r="A18" s="651" t="s">
        <v>343</v>
      </c>
      <c r="B18" s="654">
        <v>0</v>
      </c>
      <c r="C18" s="654"/>
      <c r="D18" s="655">
        <v>0</v>
      </c>
      <c r="E18" s="426"/>
      <c r="F18" s="426"/>
    </row>
    <row r="19" spans="1:6" ht="33.6" customHeight="1">
      <c r="A19" s="656" t="s">
        <v>344</v>
      </c>
      <c r="B19" s="648">
        <v>85358</v>
      </c>
      <c r="C19" s="657"/>
      <c r="D19" s="658">
        <v>85358</v>
      </c>
      <c r="E19" s="426"/>
      <c r="F19" s="426"/>
    </row>
    <row r="20" spans="1:6" ht="15.75">
      <c r="A20" s="651" t="s">
        <v>345</v>
      </c>
      <c r="B20" s="659">
        <v>32257</v>
      </c>
      <c r="C20" s="660"/>
      <c r="D20" s="661">
        <v>32257</v>
      </c>
      <c r="E20" s="426"/>
      <c r="F20" s="426"/>
    </row>
    <row r="21" spans="1:6" ht="15.75">
      <c r="A21" s="651" t="s">
        <v>346</v>
      </c>
      <c r="B21" s="659">
        <v>6996</v>
      </c>
      <c r="C21" s="660"/>
      <c r="D21" s="661">
        <v>6996</v>
      </c>
      <c r="E21" s="426"/>
      <c r="F21" s="426"/>
    </row>
    <row r="22" spans="1:6" ht="15.75">
      <c r="A22" s="651" t="s">
        <v>347</v>
      </c>
      <c r="B22" s="659">
        <v>45755</v>
      </c>
      <c r="C22" s="660"/>
      <c r="D22" s="661">
        <v>45755</v>
      </c>
      <c r="E22" s="426"/>
      <c r="F22" s="426"/>
    </row>
    <row r="23" spans="1:6" ht="15.75">
      <c r="A23" s="651" t="s">
        <v>343</v>
      </c>
      <c r="B23" s="659">
        <v>350</v>
      </c>
      <c r="C23" s="660"/>
      <c r="D23" s="661">
        <v>350</v>
      </c>
      <c r="E23" s="426"/>
      <c r="F23" s="426"/>
    </row>
    <row r="24" spans="1:6" ht="31.5">
      <c r="A24" s="656" t="s">
        <v>348</v>
      </c>
      <c r="B24" s="648">
        <v>27813</v>
      </c>
      <c r="C24" s="649">
        <v>0</v>
      </c>
      <c r="D24" s="658">
        <v>27813</v>
      </c>
      <c r="E24" s="426"/>
      <c r="F24" s="426"/>
    </row>
    <row r="25" spans="1:6" ht="15.75">
      <c r="A25" s="651" t="s">
        <v>349</v>
      </c>
      <c r="B25" s="659">
        <v>885</v>
      </c>
      <c r="C25" s="660"/>
      <c r="D25" s="655">
        <v>885</v>
      </c>
      <c r="E25" s="426"/>
      <c r="F25" s="426"/>
    </row>
    <row r="26" spans="1:6" ht="15.75">
      <c r="A26" s="651" t="s">
        <v>350</v>
      </c>
      <c r="B26" s="659">
        <v>22097</v>
      </c>
      <c r="C26" s="660"/>
      <c r="D26" s="655">
        <v>22097</v>
      </c>
      <c r="E26" s="426"/>
      <c r="F26" s="426"/>
    </row>
    <row r="27" spans="1:6" ht="15.75">
      <c r="A27" s="651" t="s">
        <v>351</v>
      </c>
      <c r="B27" s="659">
        <v>0</v>
      </c>
      <c r="C27" s="660"/>
      <c r="D27" s="655">
        <v>0</v>
      </c>
      <c r="E27" s="426"/>
      <c r="F27" s="426"/>
    </row>
    <row r="28" spans="1:6" ht="15.75">
      <c r="A28" s="651" t="s">
        <v>352</v>
      </c>
      <c r="B28" s="659">
        <v>3661</v>
      </c>
      <c r="C28" s="660"/>
      <c r="D28" s="655">
        <v>3661</v>
      </c>
      <c r="E28" s="426"/>
      <c r="F28" s="426"/>
    </row>
    <row r="29" spans="1:6" ht="15.75">
      <c r="A29" s="651" t="s">
        <v>353</v>
      </c>
      <c r="B29" s="659">
        <v>615</v>
      </c>
      <c r="C29" s="660"/>
      <c r="D29" s="655">
        <v>615</v>
      </c>
      <c r="E29" s="426"/>
      <c r="F29" s="426"/>
    </row>
    <row r="30" spans="1:6" ht="15.75">
      <c r="A30" s="651" t="s">
        <v>354</v>
      </c>
      <c r="B30" s="659">
        <v>0</v>
      </c>
      <c r="C30" s="660"/>
      <c r="D30" s="655">
        <v>0</v>
      </c>
      <c r="E30" s="426"/>
      <c r="F30" s="426"/>
    </row>
    <row r="31" spans="1:6" ht="19.899999999999999" customHeight="1">
      <c r="A31" s="662" t="s">
        <v>355</v>
      </c>
      <c r="B31" s="659">
        <v>0</v>
      </c>
      <c r="C31" s="660"/>
      <c r="D31" s="655">
        <v>0</v>
      </c>
      <c r="E31" s="426"/>
      <c r="F31" s="426"/>
    </row>
    <row r="32" spans="1:6" ht="15.75">
      <c r="A32" s="651" t="s">
        <v>343</v>
      </c>
      <c r="B32" s="659">
        <v>555</v>
      </c>
      <c r="C32" s="660"/>
      <c r="D32" s="655">
        <v>555</v>
      </c>
      <c r="E32" s="426"/>
      <c r="F32" s="426"/>
    </row>
    <row r="33" spans="1:6" ht="94.9" customHeight="1">
      <c r="A33" s="656" t="s">
        <v>356</v>
      </c>
      <c r="B33" s="663">
        <v>12477</v>
      </c>
      <c r="C33" s="664"/>
      <c r="D33" s="658">
        <v>12477</v>
      </c>
      <c r="E33" s="426"/>
      <c r="F33" s="426"/>
    </row>
    <row r="34" spans="1:6" ht="48.75" customHeight="1">
      <c r="A34" s="665" t="s">
        <v>357</v>
      </c>
      <c r="B34" s="659">
        <v>7055</v>
      </c>
      <c r="C34" s="654"/>
      <c r="D34" s="661">
        <v>7055</v>
      </c>
      <c r="E34" s="426"/>
      <c r="F34" s="426"/>
    </row>
    <row r="35" spans="1:6" ht="33.6" customHeight="1">
      <c r="A35" s="665" t="s">
        <v>358</v>
      </c>
      <c r="B35" s="659">
        <v>3347</v>
      </c>
      <c r="C35" s="654"/>
      <c r="D35" s="661">
        <v>3347</v>
      </c>
      <c r="E35" s="426"/>
      <c r="F35" s="426"/>
    </row>
    <row r="36" spans="1:6" ht="35.450000000000003" customHeight="1">
      <c r="A36" s="665" t="s">
        <v>359</v>
      </c>
      <c r="B36" s="659">
        <v>2075</v>
      </c>
      <c r="C36" s="654"/>
      <c r="D36" s="661">
        <v>2075</v>
      </c>
      <c r="E36" s="426"/>
      <c r="F36" s="426"/>
    </row>
    <row r="37" spans="1:6" ht="55.15" customHeight="1">
      <c r="A37" s="666" t="s">
        <v>360</v>
      </c>
      <c r="B37" s="663">
        <v>530</v>
      </c>
      <c r="C37" s="667">
        <v>390</v>
      </c>
      <c r="D37" s="668">
        <v>920</v>
      </c>
      <c r="E37" s="426"/>
      <c r="F37" s="426"/>
    </row>
    <row r="38" spans="1:6" ht="31.15" customHeight="1">
      <c r="A38" s="669" t="s">
        <v>361</v>
      </c>
      <c r="B38" s="659">
        <v>71</v>
      </c>
      <c r="C38" s="654"/>
      <c r="D38" s="655">
        <v>71</v>
      </c>
      <c r="E38" s="426"/>
      <c r="F38" s="426"/>
    </row>
    <row r="39" spans="1:6" ht="31.9" customHeight="1">
      <c r="A39" s="669" t="s">
        <v>362</v>
      </c>
      <c r="B39" s="659">
        <v>72</v>
      </c>
      <c r="C39" s="654"/>
      <c r="D39" s="655">
        <v>72</v>
      </c>
      <c r="E39" s="426"/>
      <c r="F39" s="426"/>
    </row>
    <row r="40" spans="1:6" ht="51.75" customHeight="1">
      <c r="A40" s="669" t="s">
        <v>363</v>
      </c>
      <c r="B40" s="659">
        <v>72</v>
      </c>
      <c r="C40" s="654"/>
      <c r="D40" s="655">
        <v>72</v>
      </c>
      <c r="E40" s="426"/>
      <c r="F40" s="426"/>
    </row>
    <row r="41" spans="1:6" ht="49.5" customHeight="1">
      <c r="A41" s="669" t="s">
        <v>364</v>
      </c>
      <c r="B41" s="659">
        <v>72</v>
      </c>
      <c r="C41" s="654"/>
      <c r="D41" s="655">
        <v>72</v>
      </c>
      <c r="E41" s="426"/>
      <c r="F41" s="426"/>
    </row>
    <row r="42" spans="1:6" ht="16.149999999999999" customHeight="1">
      <c r="A42" s="669" t="s">
        <v>365</v>
      </c>
      <c r="B42" s="659">
        <v>0</v>
      </c>
      <c r="C42" s="654"/>
      <c r="D42" s="655">
        <v>0</v>
      </c>
      <c r="E42" s="426"/>
      <c r="F42" s="426"/>
    </row>
    <row r="43" spans="1:6" ht="35.450000000000003" customHeight="1">
      <c r="A43" s="669" t="s">
        <v>366</v>
      </c>
      <c r="B43" s="659">
        <v>156</v>
      </c>
      <c r="C43" s="654"/>
      <c r="D43" s="661">
        <v>156</v>
      </c>
      <c r="E43" s="426"/>
      <c r="F43" s="426"/>
    </row>
    <row r="44" spans="1:6" ht="51.75" customHeight="1">
      <c r="A44" s="777" t="s">
        <v>367</v>
      </c>
      <c r="B44" s="659">
        <v>0</v>
      </c>
      <c r="C44" s="654"/>
      <c r="D44" s="661">
        <v>0</v>
      </c>
      <c r="E44" s="426"/>
      <c r="F44" s="426"/>
    </row>
    <row r="45" spans="1:6" ht="36" customHeight="1">
      <c r="A45" s="777" t="s">
        <v>368</v>
      </c>
      <c r="B45" s="659">
        <v>72</v>
      </c>
      <c r="C45" s="654"/>
      <c r="D45" s="661">
        <v>72</v>
      </c>
      <c r="E45" s="426"/>
      <c r="F45" s="426"/>
    </row>
    <row r="46" spans="1:6" ht="53.25" customHeight="1">
      <c r="A46" s="777" t="s">
        <v>369</v>
      </c>
      <c r="B46" s="659">
        <v>15</v>
      </c>
      <c r="C46" s="654"/>
      <c r="D46" s="661">
        <v>15</v>
      </c>
      <c r="E46" s="426"/>
      <c r="F46" s="426"/>
    </row>
    <row r="47" spans="1:6" ht="48.6" customHeight="1">
      <c r="A47" s="778" t="s">
        <v>370</v>
      </c>
      <c r="B47" s="659">
        <v>0</v>
      </c>
      <c r="C47" s="654"/>
      <c r="D47" s="661">
        <v>0</v>
      </c>
      <c r="E47" s="426"/>
      <c r="F47" s="426"/>
    </row>
    <row r="48" spans="1:6" ht="19.899999999999999" customHeight="1">
      <c r="A48" s="670" t="s">
        <v>343</v>
      </c>
      <c r="B48" s="659">
        <v>0</v>
      </c>
      <c r="C48" s="654"/>
      <c r="D48" s="655">
        <v>0</v>
      </c>
      <c r="E48" s="426"/>
      <c r="F48" s="426"/>
    </row>
    <row r="49" spans="1:6" ht="30" customHeight="1">
      <c r="A49" s="671" t="s">
        <v>371</v>
      </c>
      <c r="B49" s="652">
        <v>123925</v>
      </c>
      <c r="C49" s="652">
        <v>136299</v>
      </c>
      <c r="D49" s="672">
        <v>260224</v>
      </c>
      <c r="E49" s="426"/>
      <c r="F49" s="426"/>
    </row>
    <row r="50" spans="1:6" ht="19.899999999999999" customHeight="1">
      <c r="A50" s="673" t="s">
        <v>372</v>
      </c>
      <c r="B50" s="674"/>
      <c r="C50" s="675"/>
      <c r="D50" s="676"/>
      <c r="E50" s="426"/>
      <c r="F50" s="426"/>
    </row>
    <row r="51" spans="1:6" ht="19.899999999999999" customHeight="1">
      <c r="A51" s="677" t="s">
        <v>373</v>
      </c>
      <c r="B51" s="678"/>
      <c r="C51" s="678"/>
      <c r="D51" s="679"/>
      <c r="E51" s="426"/>
      <c r="F51" s="426"/>
    </row>
    <row r="52" spans="1:6" ht="41.25" customHeight="1">
      <c r="A52" s="680" t="s">
        <v>374</v>
      </c>
      <c r="B52" s="652">
        <v>59220</v>
      </c>
      <c r="C52" s="654"/>
      <c r="D52" s="672">
        <v>59220</v>
      </c>
      <c r="E52" s="426"/>
      <c r="F52" s="426"/>
    </row>
    <row r="53" spans="1:6" ht="15.6" customHeight="1">
      <c r="A53" s="680" t="s">
        <v>375</v>
      </c>
      <c r="B53" s="652">
        <v>1095</v>
      </c>
      <c r="C53" s="654"/>
      <c r="D53" s="672">
        <v>1095</v>
      </c>
      <c r="E53" s="426"/>
      <c r="F53" s="426"/>
    </row>
    <row r="54" spans="1:6" ht="24.75" customHeight="1">
      <c r="A54" s="681" t="s">
        <v>376</v>
      </c>
      <c r="B54" s="659">
        <v>0</v>
      </c>
      <c r="C54" s="654"/>
      <c r="D54" s="682">
        <v>0</v>
      </c>
      <c r="E54" s="426"/>
      <c r="F54" s="426"/>
    </row>
    <row r="55" spans="1:6" ht="56.25" customHeight="1">
      <c r="A55" s="680" t="s">
        <v>377</v>
      </c>
      <c r="B55" s="652">
        <v>11000</v>
      </c>
      <c r="C55" s="654"/>
      <c r="D55" s="672">
        <v>11000</v>
      </c>
      <c r="E55" s="426"/>
      <c r="F55" s="426"/>
    </row>
    <row r="56" spans="1:6" ht="26.45" customHeight="1">
      <c r="A56" s="680" t="s">
        <v>378</v>
      </c>
      <c r="B56" s="659">
        <v>0</v>
      </c>
      <c r="C56" s="654"/>
      <c r="D56" s="682">
        <v>0</v>
      </c>
      <c r="E56" s="426"/>
      <c r="F56" s="426"/>
    </row>
    <row r="57" spans="1:6" ht="35.25" customHeight="1">
      <c r="A57" s="680" t="s">
        <v>379</v>
      </c>
      <c r="B57" s="659">
        <v>0</v>
      </c>
      <c r="C57" s="654"/>
      <c r="D57" s="682">
        <v>0</v>
      </c>
      <c r="E57" s="426"/>
      <c r="F57" s="426"/>
    </row>
    <row r="58" spans="1:6" ht="22.15" customHeight="1">
      <c r="A58" s="683" t="s">
        <v>380</v>
      </c>
      <c r="B58" s="684">
        <v>0</v>
      </c>
      <c r="C58" s="684"/>
      <c r="D58" s="682">
        <v>0</v>
      </c>
      <c r="E58" s="426"/>
      <c r="F58" s="426"/>
    </row>
    <row r="59" spans="1:6" ht="21" customHeight="1">
      <c r="A59" s="680" t="s">
        <v>381</v>
      </c>
      <c r="B59" s="659">
        <v>0</v>
      </c>
      <c r="C59" s="654"/>
      <c r="D59" s="682">
        <v>0</v>
      </c>
      <c r="E59" s="426"/>
      <c r="F59" s="426"/>
    </row>
    <row r="60" spans="1:6" ht="21.75" customHeight="1">
      <c r="A60" s="680" t="s">
        <v>382</v>
      </c>
      <c r="B60" s="659">
        <v>0</v>
      </c>
      <c r="C60" s="654"/>
      <c r="D60" s="682">
        <v>0</v>
      </c>
      <c r="E60" s="426"/>
      <c r="F60" s="426"/>
    </row>
    <row r="61" spans="1:6" ht="39" customHeight="1">
      <c r="A61" s="680" t="s">
        <v>383</v>
      </c>
      <c r="B61" s="652">
        <v>2500</v>
      </c>
      <c r="C61" s="654"/>
      <c r="D61" s="672">
        <v>2500</v>
      </c>
      <c r="E61" s="426"/>
      <c r="F61" s="426"/>
    </row>
    <row r="62" spans="1:6" ht="37.9" customHeight="1">
      <c r="A62" s="656" t="s">
        <v>384</v>
      </c>
      <c r="B62" s="684">
        <v>0</v>
      </c>
      <c r="C62" s="684"/>
      <c r="D62" s="682">
        <v>0</v>
      </c>
      <c r="E62" s="426"/>
      <c r="F62" s="426"/>
    </row>
    <row r="63" spans="1:6" ht="18" customHeight="1">
      <c r="A63" s="651" t="s">
        <v>385</v>
      </c>
      <c r="B63" s="659">
        <v>0</v>
      </c>
      <c r="C63" s="654"/>
      <c r="D63" s="682">
        <v>0</v>
      </c>
      <c r="E63" s="426"/>
      <c r="F63" s="426"/>
    </row>
    <row r="64" spans="1:6" ht="31.9" customHeight="1">
      <c r="A64" s="685" t="s">
        <v>386</v>
      </c>
      <c r="B64" s="659">
        <v>0</v>
      </c>
      <c r="C64" s="654"/>
      <c r="D64" s="682">
        <v>0</v>
      </c>
      <c r="E64" s="426"/>
      <c r="F64" s="426"/>
    </row>
    <row r="65" spans="1:6" ht="19.149999999999999" customHeight="1">
      <c r="A65" s="686" t="s">
        <v>387</v>
      </c>
      <c r="B65" s="687"/>
      <c r="C65" s="687"/>
      <c r="D65" s="688"/>
      <c r="E65" s="426"/>
      <c r="F65" s="426"/>
    </row>
    <row r="66" spans="1:6" ht="30.6" customHeight="1">
      <c r="A66" s="680" t="s">
        <v>388</v>
      </c>
      <c r="B66" s="659">
        <v>0</v>
      </c>
      <c r="C66" s="689"/>
      <c r="D66" s="682">
        <v>0</v>
      </c>
      <c r="E66" s="426"/>
      <c r="F66" s="426"/>
    </row>
    <row r="67" spans="1:6" ht="35.450000000000003" customHeight="1">
      <c r="A67" s="680" t="s">
        <v>389</v>
      </c>
      <c r="B67" s="659">
        <v>0</v>
      </c>
      <c r="C67" s="690"/>
      <c r="D67" s="691">
        <v>0</v>
      </c>
      <c r="E67" s="426"/>
      <c r="F67" s="426"/>
    </row>
    <row r="68" spans="1:6" ht="21" customHeight="1">
      <c r="A68" s="680" t="s">
        <v>390</v>
      </c>
      <c r="B68" s="659">
        <v>0</v>
      </c>
      <c r="C68" s="654"/>
      <c r="D68" s="682">
        <v>0</v>
      </c>
      <c r="E68" s="426"/>
      <c r="F68" s="426"/>
    </row>
    <row r="69" spans="1:6" ht="41.45" customHeight="1">
      <c r="A69" s="680" t="s">
        <v>391</v>
      </c>
      <c r="B69" s="659"/>
      <c r="C69" s="654"/>
      <c r="D69" s="682"/>
      <c r="E69" s="426"/>
      <c r="F69" s="426"/>
    </row>
    <row r="70" spans="1:6" ht="21.75" customHeight="1">
      <c r="A70" s="692" t="s">
        <v>392</v>
      </c>
      <c r="B70" s="659">
        <v>0</v>
      </c>
      <c r="C70" s="654"/>
      <c r="D70" s="682">
        <v>0</v>
      </c>
      <c r="E70" s="426"/>
      <c r="F70" s="426"/>
    </row>
    <row r="71" spans="1:6" ht="33" customHeight="1">
      <c r="A71" s="680" t="s">
        <v>393</v>
      </c>
      <c r="B71" s="659">
        <v>0</v>
      </c>
      <c r="C71" s="654"/>
      <c r="D71" s="682">
        <v>0</v>
      </c>
      <c r="E71" s="426"/>
      <c r="F71" s="426"/>
    </row>
    <row r="72" spans="1:6" ht="14.45" customHeight="1">
      <c r="A72" s="693" t="s">
        <v>394</v>
      </c>
      <c r="B72" s="694"/>
      <c r="C72" s="695"/>
      <c r="D72" s="655"/>
      <c r="E72" s="426"/>
      <c r="F72" s="426"/>
    </row>
    <row r="73" spans="1:6" ht="132.75" customHeight="1">
      <c r="A73" s="681" t="s">
        <v>395</v>
      </c>
      <c r="B73" s="652">
        <v>7300</v>
      </c>
      <c r="C73" s="654"/>
      <c r="D73" s="672">
        <v>7300</v>
      </c>
      <c r="E73" s="426"/>
      <c r="F73" s="426"/>
    </row>
    <row r="74" spans="1:6" ht="49.15" customHeight="1" thickBot="1">
      <c r="A74" s="697" t="s">
        <v>396</v>
      </c>
      <c r="B74" s="652">
        <v>6100</v>
      </c>
      <c r="C74" s="698"/>
      <c r="D74" s="699">
        <v>6100</v>
      </c>
      <c r="E74" s="426"/>
      <c r="F74" s="426"/>
    </row>
  </sheetData>
  <mergeCells count="11">
    <mergeCell ref="A9:D9"/>
    <mergeCell ref="A50:D50"/>
    <mergeCell ref="A51:D51"/>
    <mergeCell ref="A65:D65"/>
    <mergeCell ref="A72:B72"/>
    <mergeCell ref="A2:D3"/>
    <mergeCell ref="A4:B4"/>
    <mergeCell ref="A5:A6"/>
    <mergeCell ref="B5:D5"/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E14"/>
  <sheetViews>
    <sheetView zoomScaleSheetLayoutView="96" workbookViewId="0">
      <selection activeCell="E74" sqref="E74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5.7109375" customWidth="1"/>
    <col min="244" max="244" width="30.28515625" customWidth="1"/>
  </cols>
  <sheetData>
    <row r="1" spans="1:5">
      <c r="A1" s="371" t="s">
        <v>208</v>
      </c>
      <c r="B1" s="371"/>
      <c r="C1" s="371"/>
      <c r="D1" s="371"/>
    </row>
    <row r="2" spans="1:5">
      <c r="A2" s="371"/>
      <c r="B2" s="371"/>
      <c r="C2" s="371"/>
      <c r="D2" s="371"/>
    </row>
    <row r="3" spans="1:5">
      <c r="A3" s="371"/>
      <c r="B3" s="371"/>
      <c r="C3" s="371"/>
      <c r="D3" s="371"/>
    </row>
    <row r="4" spans="1:5" ht="27.6" customHeight="1">
      <c r="A4" s="409" t="s">
        <v>64</v>
      </c>
      <c r="B4" s="409"/>
      <c r="C4" s="409"/>
      <c r="D4" s="409"/>
    </row>
    <row r="5" spans="1:5" ht="15.75" thickBot="1">
      <c r="A5" s="373"/>
      <c r="B5" s="374"/>
      <c r="C5" s="374"/>
      <c r="D5" s="374"/>
    </row>
    <row r="6" spans="1:5" ht="75.599999999999994" customHeight="1" thickBot="1">
      <c r="A6" s="410" t="s">
        <v>210</v>
      </c>
      <c r="B6" s="411" t="s">
        <v>187</v>
      </c>
      <c r="C6" s="396" t="s">
        <v>211</v>
      </c>
      <c r="D6" s="396" t="s">
        <v>185</v>
      </c>
      <c r="E6" s="412" t="s">
        <v>212</v>
      </c>
    </row>
    <row r="7" spans="1:5" ht="37.15" customHeight="1">
      <c r="A7" s="379" t="s">
        <v>213</v>
      </c>
      <c r="B7" s="413">
        <v>32900</v>
      </c>
      <c r="C7" s="414">
        <v>30100</v>
      </c>
      <c r="D7" s="414">
        <v>2800</v>
      </c>
      <c r="E7" s="415">
        <v>0</v>
      </c>
    </row>
    <row r="8" spans="1:5" ht="30" customHeight="1" thickBot="1">
      <c r="A8" s="385" t="s">
        <v>214</v>
      </c>
      <c r="B8" s="416">
        <v>17000</v>
      </c>
      <c r="C8" s="386">
        <v>17000</v>
      </c>
      <c r="D8" s="386">
        <v>0</v>
      </c>
      <c r="E8" s="417">
        <v>0</v>
      </c>
    </row>
    <row r="9" spans="1:5" ht="32.450000000000003" customHeight="1" thickBot="1">
      <c r="A9" s="387" t="s">
        <v>215</v>
      </c>
      <c r="B9" s="418">
        <v>49900</v>
      </c>
      <c r="C9" s="419">
        <v>47100</v>
      </c>
      <c r="D9" s="419">
        <v>2800</v>
      </c>
      <c r="E9" s="420">
        <v>0</v>
      </c>
    </row>
    <row r="10" spans="1:5" ht="15.75" thickBot="1">
      <c r="A10" s="391"/>
      <c r="B10" s="392"/>
      <c r="C10" s="392"/>
      <c r="D10" s="393"/>
    </row>
    <row r="11" spans="1:5" ht="66.599999999999994" customHeight="1" thickBot="1">
      <c r="A11" s="421" t="s">
        <v>216</v>
      </c>
      <c r="B11" s="395" t="s">
        <v>187</v>
      </c>
      <c r="C11" s="396" t="s">
        <v>211</v>
      </c>
      <c r="D11" s="397" t="s">
        <v>185</v>
      </c>
    </row>
    <row r="12" spans="1:5" ht="43.15" customHeight="1">
      <c r="A12" s="398" t="s">
        <v>217</v>
      </c>
      <c r="B12" s="383">
        <v>0</v>
      </c>
      <c r="C12" s="383">
        <v>0</v>
      </c>
      <c r="D12" s="384">
        <v>0</v>
      </c>
    </row>
    <row r="13" spans="1:5" ht="37.9" customHeight="1">
      <c r="A13" s="399" t="s">
        <v>218</v>
      </c>
      <c r="B13" s="381">
        <v>0</v>
      </c>
      <c r="C13" s="381">
        <v>0</v>
      </c>
      <c r="D13" s="422">
        <v>0</v>
      </c>
    </row>
    <row r="14" spans="1:5" ht="41.45" customHeight="1" thickBot="1">
      <c r="A14" s="401" t="s">
        <v>219</v>
      </c>
      <c r="B14" s="389">
        <v>0</v>
      </c>
      <c r="C14" s="389">
        <v>0</v>
      </c>
      <c r="D14" s="390">
        <v>0</v>
      </c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10" zoomScale="75" zoomScaleNormal="75" workbookViewId="0">
      <selection activeCell="C23" sqref="C23"/>
    </sheetView>
  </sheetViews>
  <sheetFormatPr defaultRowHeight="15.75"/>
  <cols>
    <col min="1" max="1" width="30.7109375" style="5" customWidth="1"/>
    <col min="2" max="2" width="35.140625" style="5" customWidth="1"/>
    <col min="3" max="3" width="30.28515625" style="5" customWidth="1"/>
    <col min="4" max="4" width="18.5703125" customWidth="1"/>
    <col min="5" max="5" width="19.42578125" customWidth="1"/>
    <col min="6" max="6" width="18" customWidth="1"/>
    <col min="7" max="7" width="10.5703125" customWidth="1"/>
    <col min="8" max="8" width="12.28515625" customWidth="1"/>
    <col min="9" max="9" width="10.5703125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253" max="253" width="30.7109375" customWidth="1"/>
    <col min="254" max="254" width="35.140625" customWidth="1"/>
    <col min="255" max="255" width="30.28515625" customWidth="1"/>
    <col min="256" max="256" width="18.5703125" customWidth="1"/>
    <col min="257" max="257" width="19.42578125" customWidth="1"/>
    <col min="258" max="258" width="18" customWidth="1"/>
    <col min="259" max="262" width="0" hidden="1" customWidth="1"/>
    <col min="263" max="263" width="10.5703125" customWidth="1"/>
    <col min="264" max="264" width="12.28515625" customWidth="1"/>
    <col min="265" max="265" width="10.57031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509" max="509" width="30.7109375" customWidth="1"/>
    <col min="510" max="510" width="35.140625" customWidth="1"/>
    <col min="511" max="511" width="30.28515625" customWidth="1"/>
    <col min="512" max="512" width="18.5703125" customWidth="1"/>
    <col min="513" max="513" width="19.42578125" customWidth="1"/>
    <col min="514" max="514" width="18" customWidth="1"/>
    <col min="515" max="518" width="0" hidden="1" customWidth="1"/>
    <col min="519" max="519" width="10.5703125" customWidth="1"/>
    <col min="520" max="520" width="12.28515625" customWidth="1"/>
    <col min="521" max="521" width="10.57031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765" max="765" width="30.7109375" customWidth="1"/>
    <col min="766" max="766" width="35.140625" customWidth="1"/>
    <col min="767" max="767" width="30.28515625" customWidth="1"/>
    <col min="768" max="768" width="18.5703125" customWidth="1"/>
    <col min="769" max="769" width="19.42578125" customWidth="1"/>
    <col min="770" max="770" width="18" customWidth="1"/>
    <col min="771" max="774" width="0" hidden="1" customWidth="1"/>
    <col min="775" max="775" width="10.5703125" customWidth="1"/>
    <col min="776" max="776" width="12.28515625" customWidth="1"/>
    <col min="777" max="777" width="10.57031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021" max="1021" width="30.7109375" customWidth="1"/>
    <col min="1022" max="1022" width="35.140625" customWidth="1"/>
    <col min="1023" max="1023" width="30.28515625" customWidth="1"/>
    <col min="1024" max="1024" width="18.5703125" customWidth="1"/>
    <col min="1025" max="1025" width="19.42578125" customWidth="1"/>
    <col min="1026" max="1026" width="18" customWidth="1"/>
    <col min="1027" max="1030" width="0" hidden="1" customWidth="1"/>
    <col min="1031" max="1031" width="10.5703125" customWidth="1"/>
    <col min="1032" max="1032" width="12.28515625" customWidth="1"/>
    <col min="1033" max="1033" width="10.57031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277" max="1277" width="30.7109375" customWidth="1"/>
    <col min="1278" max="1278" width="35.140625" customWidth="1"/>
    <col min="1279" max="1279" width="30.28515625" customWidth="1"/>
    <col min="1280" max="1280" width="18.5703125" customWidth="1"/>
    <col min="1281" max="1281" width="19.42578125" customWidth="1"/>
    <col min="1282" max="1282" width="18" customWidth="1"/>
    <col min="1283" max="1286" width="0" hidden="1" customWidth="1"/>
    <col min="1287" max="1287" width="10.5703125" customWidth="1"/>
    <col min="1288" max="1288" width="12.28515625" customWidth="1"/>
    <col min="1289" max="1289" width="10.57031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533" max="1533" width="30.7109375" customWidth="1"/>
    <col min="1534" max="1534" width="35.140625" customWidth="1"/>
    <col min="1535" max="1535" width="30.28515625" customWidth="1"/>
    <col min="1536" max="1536" width="18.5703125" customWidth="1"/>
    <col min="1537" max="1537" width="19.42578125" customWidth="1"/>
    <col min="1538" max="1538" width="18" customWidth="1"/>
    <col min="1539" max="1542" width="0" hidden="1" customWidth="1"/>
    <col min="1543" max="1543" width="10.5703125" customWidth="1"/>
    <col min="1544" max="1544" width="12.28515625" customWidth="1"/>
    <col min="1545" max="1545" width="10.57031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1789" max="1789" width="30.7109375" customWidth="1"/>
    <col min="1790" max="1790" width="35.140625" customWidth="1"/>
    <col min="1791" max="1791" width="30.28515625" customWidth="1"/>
    <col min="1792" max="1792" width="18.5703125" customWidth="1"/>
    <col min="1793" max="1793" width="19.42578125" customWidth="1"/>
    <col min="1794" max="1794" width="18" customWidth="1"/>
    <col min="1795" max="1798" width="0" hidden="1" customWidth="1"/>
    <col min="1799" max="1799" width="10.5703125" customWidth="1"/>
    <col min="1800" max="1800" width="12.28515625" customWidth="1"/>
    <col min="1801" max="1801" width="10.57031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045" max="2045" width="30.7109375" customWidth="1"/>
    <col min="2046" max="2046" width="35.140625" customWidth="1"/>
    <col min="2047" max="2047" width="30.28515625" customWidth="1"/>
    <col min="2048" max="2048" width="18.5703125" customWidth="1"/>
    <col min="2049" max="2049" width="19.42578125" customWidth="1"/>
    <col min="2050" max="2050" width="18" customWidth="1"/>
    <col min="2051" max="2054" width="0" hidden="1" customWidth="1"/>
    <col min="2055" max="2055" width="10.5703125" customWidth="1"/>
    <col min="2056" max="2056" width="12.28515625" customWidth="1"/>
    <col min="2057" max="2057" width="10.57031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301" max="2301" width="30.7109375" customWidth="1"/>
    <col min="2302" max="2302" width="35.140625" customWidth="1"/>
    <col min="2303" max="2303" width="30.28515625" customWidth="1"/>
    <col min="2304" max="2304" width="18.5703125" customWidth="1"/>
    <col min="2305" max="2305" width="19.42578125" customWidth="1"/>
    <col min="2306" max="2306" width="18" customWidth="1"/>
    <col min="2307" max="2310" width="0" hidden="1" customWidth="1"/>
    <col min="2311" max="2311" width="10.5703125" customWidth="1"/>
    <col min="2312" max="2312" width="12.28515625" customWidth="1"/>
    <col min="2313" max="2313" width="10.57031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557" max="2557" width="30.7109375" customWidth="1"/>
    <col min="2558" max="2558" width="35.140625" customWidth="1"/>
    <col min="2559" max="2559" width="30.28515625" customWidth="1"/>
    <col min="2560" max="2560" width="18.5703125" customWidth="1"/>
    <col min="2561" max="2561" width="19.42578125" customWidth="1"/>
    <col min="2562" max="2562" width="18" customWidth="1"/>
    <col min="2563" max="2566" width="0" hidden="1" customWidth="1"/>
    <col min="2567" max="2567" width="10.5703125" customWidth="1"/>
    <col min="2568" max="2568" width="12.28515625" customWidth="1"/>
    <col min="2569" max="2569" width="10.57031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2813" max="2813" width="30.7109375" customWidth="1"/>
    <col min="2814" max="2814" width="35.140625" customWidth="1"/>
    <col min="2815" max="2815" width="30.28515625" customWidth="1"/>
    <col min="2816" max="2816" width="18.5703125" customWidth="1"/>
    <col min="2817" max="2817" width="19.42578125" customWidth="1"/>
    <col min="2818" max="2818" width="18" customWidth="1"/>
    <col min="2819" max="2822" width="0" hidden="1" customWidth="1"/>
    <col min="2823" max="2823" width="10.5703125" customWidth="1"/>
    <col min="2824" max="2824" width="12.28515625" customWidth="1"/>
    <col min="2825" max="2825" width="10.57031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069" max="3069" width="30.7109375" customWidth="1"/>
    <col min="3070" max="3070" width="35.140625" customWidth="1"/>
    <col min="3071" max="3071" width="30.28515625" customWidth="1"/>
    <col min="3072" max="3072" width="18.5703125" customWidth="1"/>
    <col min="3073" max="3073" width="19.42578125" customWidth="1"/>
    <col min="3074" max="3074" width="18" customWidth="1"/>
    <col min="3075" max="3078" width="0" hidden="1" customWidth="1"/>
    <col min="3079" max="3079" width="10.5703125" customWidth="1"/>
    <col min="3080" max="3080" width="12.28515625" customWidth="1"/>
    <col min="3081" max="3081" width="10.57031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325" max="3325" width="30.7109375" customWidth="1"/>
    <col min="3326" max="3326" width="35.140625" customWidth="1"/>
    <col min="3327" max="3327" width="30.28515625" customWidth="1"/>
    <col min="3328" max="3328" width="18.5703125" customWidth="1"/>
    <col min="3329" max="3329" width="19.42578125" customWidth="1"/>
    <col min="3330" max="3330" width="18" customWidth="1"/>
    <col min="3331" max="3334" width="0" hidden="1" customWidth="1"/>
    <col min="3335" max="3335" width="10.5703125" customWidth="1"/>
    <col min="3336" max="3336" width="12.28515625" customWidth="1"/>
    <col min="3337" max="3337" width="10.57031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581" max="3581" width="30.7109375" customWidth="1"/>
    <col min="3582" max="3582" width="35.140625" customWidth="1"/>
    <col min="3583" max="3583" width="30.28515625" customWidth="1"/>
    <col min="3584" max="3584" width="18.5703125" customWidth="1"/>
    <col min="3585" max="3585" width="19.42578125" customWidth="1"/>
    <col min="3586" max="3586" width="18" customWidth="1"/>
    <col min="3587" max="3590" width="0" hidden="1" customWidth="1"/>
    <col min="3591" max="3591" width="10.5703125" customWidth="1"/>
    <col min="3592" max="3592" width="12.28515625" customWidth="1"/>
    <col min="3593" max="3593" width="10.57031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3837" max="3837" width="30.7109375" customWidth="1"/>
    <col min="3838" max="3838" width="35.140625" customWidth="1"/>
    <col min="3839" max="3839" width="30.28515625" customWidth="1"/>
    <col min="3840" max="3840" width="18.5703125" customWidth="1"/>
    <col min="3841" max="3841" width="19.42578125" customWidth="1"/>
    <col min="3842" max="3842" width="18" customWidth="1"/>
    <col min="3843" max="3846" width="0" hidden="1" customWidth="1"/>
    <col min="3847" max="3847" width="10.5703125" customWidth="1"/>
    <col min="3848" max="3848" width="12.28515625" customWidth="1"/>
    <col min="3849" max="3849" width="10.57031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093" max="4093" width="30.7109375" customWidth="1"/>
    <col min="4094" max="4094" width="35.140625" customWidth="1"/>
    <col min="4095" max="4095" width="30.28515625" customWidth="1"/>
    <col min="4096" max="4096" width="18.5703125" customWidth="1"/>
    <col min="4097" max="4097" width="19.42578125" customWidth="1"/>
    <col min="4098" max="4098" width="18" customWidth="1"/>
    <col min="4099" max="4102" width="0" hidden="1" customWidth="1"/>
    <col min="4103" max="4103" width="10.5703125" customWidth="1"/>
    <col min="4104" max="4104" width="12.28515625" customWidth="1"/>
    <col min="4105" max="4105" width="10.57031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349" max="4349" width="30.7109375" customWidth="1"/>
    <col min="4350" max="4350" width="35.140625" customWidth="1"/>
    <col min="4351" max="4351" width="30.28515625" customWidth="1"/>
    <col min="4352" max="4352" width="18.5703125" customWidth="1"/>
    <col min="4353" max="4353" width="19.42578125" customWidth="1"/>
    <col min="4354" max="4354" width="18" customWidth="1"/>
    <col min="4355" max="4358" width="0" hidden="1" customWidth="1"/>
    <col min="4359" max="4359" width="10.5703125" customWidth="1"/>
    <col min="4360" max="4360" width="12.28515625" customWidth="1"/>
    <col min="4361" max="4361" width="10.57031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605" max="4605" width="30.7109375" customWidth="1"/>
    <col min="4606" max="4606" width="35.140625" customWidth="1"/>
    <col min="4607" max="4607" width="30.28515625" customWidth="1"/>
    <col min="4608" max="4608" width="18.5703125" customWidth="1"/>
    <col min="4609" max="4609" width="19.42578125" customWidth="1"/>
    <col min="4610" max="4610" width="18" customWidth="1"/>
    <col min="4611" max="4614" width="0" hidden="1" customWidth="1"/>
    <col min="4615" max="4615" width="10.5703125" customWidth="1"/>
    <col min="4616" max="4616" width="12.28515625" customWidth="1"/>
    <col min="4617" max="4617" width="10.57031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4861" max="4861" width="30.7109375" customWidth="1"/>
    <col min="4862" max="4862" width="35.140625" customWidth="1"/>
    <col min="4863" max="4863" width="30.28515625" customWidth="1"/>
    <col min="4864" max="4864" width="18.5703125" customWidth="1"/>
    <col min="4865" max="4865" width="19.42578125" customWidth="1"/>
    <col min="4866" max="4866" width="18" customWidth="1"/>
    <col min="4867" max="4870" width="0" hidden="1" customWidth="1"/>
    <col min="4871" max="4871" width="10.5703125" customWidth="1"/>
    <col min="4872" max="4872" width="12.28515625" customWidth="1"/>
    <col min="4873" max="4873" width="10.57031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117" max="5117" width="30.7109375" customWidth="1"/>
    <col min="5118" max="5118" width="35.140625" customWidth="1"/>
    <col min="5119" max="5119" width="30.28515625" customWidth="1"/>
    <col min="5120" max="5120" width="18.5703125" customWidth="1"/>
    <col min="5121" max="5121" width="19.42578125" customWidth="1"/>
    <col min="5122" max="5122" width="18" customWidth="1"/>
    <col min="5123" max="5126" width="0" hidden="1" customWidth="1"/>
    <col min="5127" max="5127" width="10.5703125" customWidth="1"/>
    <col min="5128" max="5128" width="12.28515625" customWidth="1"/>
    <col min="5129" max="5129" width="10.57031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373" max="5373" width="30.7109375" customWidth="1"/>
    <col min="5374" max="5374" width="35.140625" customWidth="1"/>
    <col min="5375" max="5375" width="30.28515625" customWidth="1"/>
    <col min="5376" max="5376" width="18.5703125" customWidth="1"/>
    <col min="5377" max="5377" width="19.42578125" customWidth="1"/>
    <col min="5378" max="5378" width="18" customWidth="1"/>
    <col min="5379" max="5382" width="0" hidden="1" customWidth="1"/>
    <col min="5383" max="5383" width="10.5703125" customWidth="1"/>
    <col min="5384" max="5384" width="12.28515625" customWidth="1"/>
    <col min="5385" max="5385" width="10.57031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629" max="5629" width="30.7109375" customWidth="1"/>
    <col min="5630" max="5630" width="35.140625" customWidth="1"/>
    <col min="5631" max="5631" width="30.28515625" customWidth="1"/>
    <col min="5632" max="5632" width="18.5703125" customWidth="1"/>
    <col min="5633" max="5633" width="19.42578125" customWidth="1"/>
    <col min="5634" max="5634" width="18" customWidth="1"/>
    <col min="5635" max="5638" width="0" hidden="1" customWidth="1"/>
    <col min="5639" max="5639" width="10.5703125" customWidth="1"/>
    <col min="5640" max="5640" width="12.28515625" customWidth="1"/>
    <col min="5641" max="5641" width="10.57031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5885" max="5885" width="30.7109375" customWidth="1"/>
    <col min="5886" max="5886" width="35.140625" customWidth="1"/>
    <col min="5887" max="5887" width="30.28515625" customWidth="1"/>
    <col min="5888" max="5888" width="18.5703125" customWidth="1"/>
    <col min="5889" max="5889" width="19.42578125" customWidth="1"/>
    <col min="5890" max="5890" width="18" customWidth="1"/>
    <col min="5891" max="5894" width="0" hidden="1" customWidth="1"/>
    <col min="5895" max="5895" width="10.5703125" customWidth="1"/>
    <col min="5896" max="5896" width="12.28515625" customWidth="1"/>
    <col min="5897" max="5897" width="10.57031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141" max="6141" width="30.7109375" customWidth="1"/>
    <col min="6142" max="6142" width="35.140625" customWidth="1"/>
    <col min="6143" max="6143" width="30.28515625" customWidth="1"/>
    <col min="6144" max="6144" width="18.5703125" customWidth="1"/>
    <col min="6145" max="6145" width="19.42578125" customWidth="1"/>
    <col min="6146" max="6146" width="18" customWidth="1"/>
    <col min="6147" max="6150" width="0" hidden="1" customWidth="1"/>
    <col min="6151" max="6151" width="10.5703125" customWidth="1"/>
    <col min="6152" max="6152" width="12.28515625" customWidth="1"/>
    <col min="6153" max="6153" width="10.57031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397" max="6397" width="30.7109375" customWidth="1"/>
    <col min="6398" max="6398" width="35.140625" customWidth="1"/>
    <col min="6399" max="6399" width="30.28515625" customWidth="1"/>
    <col min="6400" max="6400" width="18.5703125" customWidth="1"/>
    <col min="6401" max="6401" width="19.42578125" customWidth="1"/>
    <col min="6402" max="6402" width="18" customWidth="1"/>
    <col min="6403" max="6406" width="0" hidden="1" customWidth="1"/>
    <col min="6407" max="6407" width="10.5703125" customWidth="1"/>
    <col min="6408" max="6408" width="12.28515625" customWidth="1"/>
    <col min="6409" max="6409" width="10.57031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653" max="6653" width="30.7109375" customWidth="1"/>
    <col min="6654" max="6654" width="35.140625" customWidth="1"/>
    <col min="6655" max="6655" width="30.28515625" customWidth="1"/>
    <col min="6656" max="6656" width="18.5703125" customWidth="1"/>
    <col min="6657" max="6657" width="19.42578125" customWidth="1"/>
    <col min="6658" max="6658" width="18" customWidth="1"/>
    <col min="6659" max="6662" width="0" hidden="1" customWidth="1"/>
    <col min="6663" max="6663" width="10.5703125" customWidth="1"/>
    <col min="6664" max="6664" width="12.28515625" customWidth="1"/>
    <col min="6665" max="6665" width="10.57031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6909" max="6909" width="30.7109375" customWidth="1"/>
    <col min="6910" max="6910" width="35.140625" customWidth="1"/>
    <col min="6911" max="6911" width="30.28515625" customWidth="1"/>
    <col min="6912" max="6912" width="18.5703125" customWidth="1"/>
    <col min="6913" max="6913" width="19.42578125" customWidth="1"/>
    <col min="6914" max="6914" width="18" customWidth="1"/>
    <col min="6915" max="6918" width="0" hidden="1" customWidth="1"/>
    <col min="6919" max="6919" width="10.5703125" customWidth="1"/>
    <col min="6920" max="6920" width="12.28515625" customWidth="1"/>
    <col min="6921" max="6921" width="10.57031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165" max="7165" width="30.7109375" customWidth="1"/>
    <col min="7166" max="7166" width="35.140625" customWidth="1"/>
    <col min="7167" max="7167" width="30.28515625" customWidth="1"/>
    <col min="7168" max="7168" width="18.5703125" customWidth="1"/>
    <col min="7169" max="7169" width="19.42578125" customWidth="1"/>
    <col min="7170" max="7170" width="18" customWidth="1"/>
    <col min="7171" max="7174" width="0" hidden="1" customWidth="1"/>
    <col min="7175" max="7175" width="10.5703125" customWidth="1"/>
    <col min="7176" max="7176" width="12.28515625" customWidth="1"/>
    <col min="7177" max="7177" width="10.57031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421" max="7421" width="30.7109375" customWidth="1"/>
    <col min="7422" max="7422" width="35.140625" customWidth="1"/>
    <col min="7423" max="7423" width="30.28515625" customWidth="1"/>
    <col min="7424" max="7424" width="18.5703125" customWidth="1"/>
    <col min="7425" max="7425" width="19.42578125" customWidth="1"/>
    <col min="7426" max="7426" width="18" customWidth="1"/>
    <col min="7427" max="7430" width="0" hidden="1" customWidth="1"/>
    <col min="7431" max="7431" width="10.5703125" customWidth="1"/>
    <col min="7432" max="7432" width="12.28515625" customWidth="1"/>
    <col min="7433" max="7433" width="10.57031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677" max="7677" width="30.7109375" customWidth="1"/>
    <col min="7678" max="7678" width="35.140625" customWidth="1"/>
    <col min="7679" max="7679" width="30.28515625" customWidth="1"/>
    <col min="7680" max="7680" width="18.5703125" customWidth="1"/>
    <col min="7681" max="7681" width="19.42578125" customWidth="1"/>
    <col min="7682" max="7682" width="18" customWidth="1"/>
    <col min="7683" max="7686" width="0" hidden="1" customWidth="1"/>
    <col min="7687" max="7687" width="10.5703125" customWidth="1"/>
    <col min="7688" max="7688" width="12.28515625" customWidth="1"/>
    <col min="7689" max="7689" width="10.57031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7933" max="7933" width="30.7109375" customWidth="1"/>
    <col min="7934" max="7934" width="35.140625" customWidth="1"/>
    <col min="7935" max="7935" width="30.28515625" customWidth="1"/>
    <col min="7936" max="7936" width="18.5703125" customWidth="1"/>
    <col min="7937" max="7937" width="19.42578125" customWidth="1"/>
    <col min="7938" max="7938" width="18" customWidth="1"/>
    <col min="7939" max="7942" width="0" hidden="1" customWidth="1"/>
    <col min="7943" max="7943" width="10.5703125" customWidth="1"/>
    <col min="7944" max="7944" width="12.28515625" customWidth="1"/>
    <col min="7945" max="7945" width="10.57031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189" max="8189" width="30.7109375" customWidth="1"/>
    <col min="8190" max="8190" width="35.140625" customWidth="1"/>
    <col min="8191" max="8191" width="30.28515625" customWidth="1"/>
    <col min="8192" max="8192" width="18.5703125" customWidth="1"/>
    <col min="8193" max="8193" width="19.42578125" customWidth="1"/>
    <col min="8194" max="8194" width="18" customWidth="1"/>
    <col min="8195" max="8198" width="0" hidden="1" customWidth="1"/>
    <col min="8199" max="8199" width="10.5703125" customWidth="1"/>
    <col min="8200" max="8200" width="12.28515625" customWidth="1"/>
    <col min="8201" max="8201" width="10.57031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445" max="8445" width="30.7109375" customWidth="1"/>
    <col min="8446" max="8446" width="35.140625" customWidth="1"/>
    <col min="8447" max="8447" width="30.28515625" customWidth="1"/>
    <col min="8448" max="8448" width="18.5703125" customWidth="1"/>
    <col min="8449" max="8449" width="19.42578125" customWidth="1"/>
    <col min="8450" max="8450" width="18" customWidth="1"/>
    <col min="8451" max="8454" width="0" hidden="1" customWidth="1"/>
    <col min="8455" max="8455" width="10.5703125" customWidth="1"/>
    <col min="8456" max="8456" width="12.28515625" customWidth="1"/>
    <col min="8457" max="8457" width="10.57031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701" max="8701" width="30.7109375" customWidth="1"/>
    <col min="8702" max="8702" width="35.140625" customWidth="1"/>
    <col min="8703" max="8703" width="30.28515625" customWidth="1"/>
    <col min="8704" max="8704" width="18.5703125" customWidth="1"/>
    <col min="8705" max="8705" width="19.42578125" customWidth="1"/>
    <col min="8706" max="8706" width="18" customWidth="1"/>
    <col min="8707" max="8710" width="0" hidden="1" customWidth="1"/>
    <col min="8711" max="8711" width="10.5703125" customWidth="1"/>
    <col min="8712" max="8712" width="12.28515625" customWidth="1"/>
    <col min="8713" max="8713" width="10.57031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8957" max="8957" width="30.7109375" customWidth="1"/>
    <col min="8958" max="8958" width="35.140625" customWidth="1"/>
    <col min="8959" max="8959" width="30.28515625" customWidth="1"/>
    <col min="8960" max="8960" width="18.5703125" customWidth="1"/>
    <col min="8961" max="8961" width="19.42578125" customWidth="1"/>
    <col min="8962" max="8962" width="18" customWidth="1"/>
    <col min="8963" max="8966" width="0" hidden="1" customWidth="1"/>
    <col min="8967" max="8967" width="10.5703125" customWidth="1"/>
    <col min="8968" max="8968" width="12.28515625" customWidth="1"/>
    <col min="8969" max="8969" width="10.57031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213" max="9213" width="30.7109375" customWidth="1"/>
    <col min="9214" max="9214" width="35.140625" customWidth="1"/>
    <col min="9215" max="9215" width="30.28515625" customWidth="1"/>
    <col min="9216" max="9216" width="18.5703125" customWidth="1"/>
    <col min="9217" max="9217" width="19.42578125" customWidth="1"/>
    <col min="9218" max="9218" width="18" customWidth="1"/>
    <col min="9219" max="9222" width="0" hidden="1" customWidth="1"/>
    <col min="9223" max="9223" width="10.5703125" customWidth="1"/>
    <col min="9224" max="9224" width="12.28515625" customWidth="1"/>
    <col min="9225" max="9225" width="10.57031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469" max="9469" width="30.7109375" customWidth="1"/>
    <col min="9470" max="9470" width="35.140625" customWidth="1"/>
    <col min="9471" max="9471" width="30.28515625" customWidth="1"/>
    <col min="9472" max="9472" width="18.5703125" customWidth="1"/>
    <col min="9473" max="9473" width="19.42578125" customWidth="1"/>
    <col min="9474" max="9474" width="18" customWidth="1"/>
    <col min="9475" max="9478" width="0" hidden="1" customWidth="1"/>
    <col min="9479" max="9479" width="10.5703125" customWidth="1"/>
    <col min="9480" max="9480" width="12.28515625" customWidth="1"/>
    <col min="9481" max="9481" width="10.57031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725" max="9725" width="30.7109375" customWidth="1"/>
    <col min="9726" max="9726" width="35.140625" customWidth="1"/>
    <col min="9727" max="9727" width="30.28515625" customWidth="1"/>
    <col min="9728" max="9728" width="18.5703125" customWidth="1"/>
    <col min="9729" max="9729" width="19.42578125" customWidth="1"/>
    <col min="9730" max="9730" width="18" customWidth="1"/>
    <col min="9731" max="9734" width="0" hidden="1" customWidth="1"/>
    <col min="9735" max="9735" width="10.5703125" customWidth="1"/>
    <col min="9736" max="9736" width="12.28515625" customWidth="1"/>
    <col min="9737" max="9737" width="10.57031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9981" max="9981" width="30.7109375" customWidth="1"/>
    <col min="9982" max="9982" width="35.140625" customWidth="1"/>
    <col min="9983" max="9983" width="30.28515625" customWidth="1"/>
    <col min="9984" max="9984" width="18.5703125" customWidth="1"/>
    <col min="9985" max="9985" width="19.42578125" customWidth="1"/>
    <col min="9986" max="9986" width="18" customWidth="1"/>
    <col min="9987" max="9990" width="0" hidden="1" customWidth="1"/>
    <col min="9991" max="9991" width="10.5703125" customWidth="1"/>
    <col min="9992" max="9992" width="12.28515625" customWidth="1"/>
    <col min="9993" max="9993" width="10.57031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237" max="10237" width="30.7109375" customWidth="1"/>
    <col min="10238" max="10238" width="35.140625" customWidth="1"/>
    <col min="10239" max="10239" width="30.28515625" customWidth="1"/>
    <col min="10240" max="10240" width="18.5703125" customWidth="1"/>
    <col min="10241" max="10241" width="19.42578125" customWidth="1"/>
    <col min="10242" max="10242" width="18" customWidth="1"/>
    <col min="10243" max="10246" width="0" hidden="1" customWidth="1"/>
    <col min="10247" max="10247" width="10.5703125" customWidth="1"/>
    <col min="10248" max="10248" width="12.28515625" customWidth="1"/>
    <col min="10249" max="10249" width="10.57031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493" max="10493" width="30.7109375" customWidth="1"/>
    <col min="10494" max="10494" width="35.140625" customWidth="1"/>
    <col min="10495" max="10495" width="30.28515625" customWidth="1"/>
    <col min="10496" max="10496" width="18.5703125" customWidth="1"/>
    <col min="10497" max="10497" width="19.42578125" customWidth="1"/>
    <col min="10498" max="10498" width="18" customWidth="1"/>
    <col min="10499" max="10502" width="0" hidden="1" customWidth="1"/>
    <col min="10503" max="10503" width="10.5703125" customWidth="1"/>
    <col min="10504" max="10504" width="12.28515625" customWidth="1"/>
    <col min="10505" max="10505" width="10.57031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749" max="10749" width="30.7109375" customWidth="1"/>
    <col min="10750" max="10750" width="35.140625" customWidth="1"/>
    <col min="10751" max="10751" width="30.28515625" customWidth="1"/>
    <col min="10752" max="10752" width="18.5703125" customWidth="1"/>
    <col min="10753" max="10753" width="19.42578125" customWidth="1"/>
    <col min="10754" max="10754" width="18" customWidth="1"/>
    <col min="10755" max="10758" width="0" hidden="1" customWidth="1"/>
    <col min="10759" max="10759" width="10.5703125" customWidth="1"/>
    <col min="10760" max="10760" width="12.28515625" customWidth="1"/>
    <col min="10761" max="10761" width="10.57031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005" max="11005" width="30.7109375" customWidth="1"/>
    <col min="11006" max="11006" width="35.140625" customWidth="1"/>
    <col min="11007" max="11007" width="30.28515625" customWidth="1"/>
    <col min="11008" max="11008" width="18.5703125" customWidth="1"/>
    <col min="11009" max="11009" width="19.42578125" customWidth="1"/>
    <col min="11010" max="11010" width="18" customWidth="1"/>
    <col min="11011" max="11014" width="0" hidden="1" customWidth="1"/>
    <col min="11015" max="11015" width="10.5703125" customWidth="1"/>
    <col min="11016" max="11016" width="12.28515625" customWidth="1"/>
    <col min="11017" max="11017" width="10.57031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261" max="11261" width="30.7109375" customWidth="1"/>
    <col min="11262" max="11262" width="35.140625" customWidth="1"/>
    <col min="11263" max="11263" width="30.28515625" customWidth="1"/>
    <col min="11264" max="11264" width="18.5703125" customWidth="1"/>
    <col min="11265" max="11265" width="19.42578125" customWidth="1"/>
    <col min="11266" max="11266" width="18" customWidth="1"/>
    <col min="11267" max="11270" width="0" hidden="1" customWidth="1"/>
    <col min="11271" max="11271" width="10.5703125" customWidth="1"/>
    <col min="11272" max="11272" width="12.28515625" customWidth="1"/>
    <col min="11273" max="11273" width="10.57031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517" max="11517" width="30.7109375" customWidth="1"/>
    <col min="11518" max="11518" width="35.140625" customWidth="1"/>
    <col min="11519" max="11519" width="30.28515625" customWidth="1"/>
    <col min="11520" max="11520" width="18.5703125" customWidth="1"/>
    <col min="11521" max="11521" width="19.42578125" customWidth="1"/>
    <col min="11522" max="11522" width="18" customWidth="1"/>
    <col min="11523" max="11526" width="0" hidden="1" customWidth="1"/>
    <col min="11527" max="11527" width="10.5703125" customWidth="1"/>
    <col min="11528" max="11528" width="12.28515625" customWidth="1"/>
    <col min="11529" max="11529" width="10.57031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1773" max="11773" width="30.7109375" customWidth="1"/>
    <col min="11774" max="11774" width="35.140625" customWidth="1"/>
    <col min="11775" max="11775" width="30.28515625" customWidth="1"/>
    <col min="11776" max="11776" width="18.5703125" customWidth="1"/>
    <col min="11777" max="11777" width="19.42578125" customWidth="1"/>
    <col min="11778" max="11778" width="18" customWidth="1"/>
    <col min="11779" max="11782" width="0" hidden="1" customWidth="1"/>
    <col min="11783" max="11783" width="10.5703125" customWidth="1"/>
    <col min="11784" max="11784" width="12.28515625" customWidth="1"/>
    <col min="11785" max="11785" width="10.57031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029" max="12029" width="30.7109375" customWidth="1"/>
    <col min="12030" max="12030" width="35.140625" customWidth="1"/>
    <col min="12031" max="12031" width="30.28515625" customWidth="1"/>
    <col min="12032" max="12032" width="18.5703125" customWidth="1"/>
    <col min="12033" max="12033" width="19.42578125" customWidth="1"/>
    <col min="12034" max="12034" width="18" customWidth="1"/>
    <col min="12035" max="12038" width="0" hidden="1" customWidth="1"/>
    <col min="12039" max="12039" width="10.5703125" customWidth="1"/>
    <col min="12040" max="12040" width="12.28515625" customWidth="1"/>
    <col min="12041" max="12041" width="10.57031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285" max="12285" width="30.7109375" customWidth="1"/>
    <col min="12286" max="12286" width="35.140625" customWidth="1"/>
    <col min="12287" max="12287" width="30.28515625" customWidth="1"/>
    <col min="12288" max="12288" width="18.5703125" customWidth="1"/>
    <col min="12289" max="12289" width="19.42578125" customWidth="1"/>
    <col min="12290" max="12290" width="18" customWidth="1"/>
    <col min="12291" max="12294" width="0" hidden="1" customWidth="1"/>
    <col min="12295" max="12295" width="10.5703125" customWidth="1"/>
    <col min="12296" max="12296" width="12.28515625" customWidth="1"/>
    <col min="12297" max="12297" width="10.57031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541" max="12541" width="30.7109375" customWidth="1"/>
    <col min="12542" max="12542" width="35.140625" customWidth="1"/>
    <col min="12543" max="12543" width="30.28515625" customWidth="1"/>
    <col min="12544" max="12544" width="18.5703125" customWidth="1"/>
    <col min="12545" max="12545" width="19.42578125" customWidth="1"/>
    <col min="12546" max="12546" width="18" customWidth="1"/>
    <col min="12547" max="12550" width="0" hidden="1" customWidth="1"/>
    <col min="12551" max="12551" width="10.5703125" customWidth="1"/>
    <col min="12552" max="12552" width="12.28515625" customWidth="1"/>
    <col min="12553" max="12553" width="10.57031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2797" max="12797" width="30.7109375" customWidth="1"/>
    <col min="12798" max="12798" width="35.140625" customWidth="1"/>
    <col min="12799" max="12799" width="30.28515625" customWidth="1"/>
    <col min="12800" max="12800" width="18.5703125" customWidth="1"/>
    <col min="12801" max="12801" width="19.42578125" customWidth="1"/>
    <col min="12802" max="12802" width="18" customWidth="1"/>
    <col min="12803" max="12806" width="0" hidden="1" customWidth="1"/>
    <col min="12807" max="12807" width="10.5703125" customWidth="1"/>
    <col min="12808" max="12808" width="12.28515625" customWidth="1"/>
    <col min="12809" max="12809" width="10.57031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053" max="13053" width="30.7109375" customWidth="1"/>
    <col min="13054" max="13054" width="35.140625" customWidth="1"/>
    <col min="13055" max="13055" width="30.28515625" customWidth="1"/>
    <col min="13056" max="13056" width="18.5703125" customWidth="1"/>
    <col min="13057" max="13057" width="19.42578125" customWidth="1"/>
    <col min="13058" max="13058" width="18" customWidth="1"/>
    <col min="13059" max="13062" width="0" hidden="1" customWidth="1"/>
    <col min="13063" max="13063" width="10.5703125" customWidth="1"/>
    <col min="13064" max="13064" width="12.28515625" customWidth="1"/>
    <col min="13065" max="13065" width="10.57031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309" max="13309" width="30.7109375" customWidth="1"/>
    <col min="13310" max="13310" width="35.140625" customWidth="1"/>
    <col min="13311" max="13311" width="30.28515625" customWidth="1"/>
    <col min="13312" max="13312" width="18.5703125" customWidth="1"/>
    <col min="13313" max="13313" width="19.42578125" customWidth="1"/>
    <col min="13314" max="13314" width="18" customWidth="1"/>
    <col min="13315" max="13318" width="0" hidden="1" customWidth="1"/>
    <col min="13319" max="13319" width="10.5703125" customWidth="1"/>
    <col min="13320" max="13320" width="12.28515625" customWidth="1"/>
    <col min="13321" max="13321" width="10.57031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565" max="13565" width="30.7109375" customWidth="1"/>
    <col min="13566" max="13566" width="35.140625" customWidth="1"/>
    <col min="13567" max="13567" width="30.28515625" customWidth="1"/>
    <col min="13568" max="13568" width="18.5703125" customWidth="1"/>
    <col min="13569" max="13569" width="19.42578125" customWidth="1"/>
    <col min="13570" max="13570" width="18" customWidth="1"/>
    <col min="13571" max="13574" width="0" hidden="1" customWidth="1"/>
    <col min="13575" max="13575" width="10.5703125" customWidth="1"/>
    <col min="13576" max="13576" width="12.28515625" customWidth="1"/>
    <col min="13577" max="13577" width="10.57031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3821" max="13821" width="30.7109375" customWidth="1"/>
    <col min="13822" max="13822" width="35.140625" customWidth="1"/>
    <col min="13823" max="13823" width="30.28515625" customWidth="1"/>
    <col min="13824" max="13824" width="18.5703125" customWidth="1"/>
    <col min="13825" max="13825" width="19.42578125" customWidth="1"/>
    <col min="13826" max="13826" width="18" customWidth="1"/>
    <col min="13827" max="13830" width="0" hidden="1" customWidth="1"/>
    <col min="13831" max="13831" width="10.5703125" customWidth="1"/>
    <col min="13832" max="13832" width="12.28515625" customWidth="1"/>
    <col min="13833" max="13833" width="10.57031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077" max="14077" width="30.7109375" customWidth="1"/>
    <col min="14078" max="14078" width="35.140625" customWidth="1"/>
    <col min="14079" max="14079" width="30.28515625" customWidth="1"/>
    <col min="14080" max="14080" width="18.5703125" customWidth="1"/>
    <col min="14081" max="14081" width="19.42578125" customWidth="1"/>
    <col min="14082" max="14082" width="18" customWidth="1"/>
    <col min="14083" max="14086" width="0" hidden="1" customWidth="1"/>
    <col min="14087" max="14087" width="10.5703125" customWidth="1"/>
    <col min="14088" max="14088" width="12.28515625" customWidth="1"/>
    <col min="14089" max="14089" width="10.57031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333" max="14333" width="30.7109375" customWidth="1"/>
    <col min="14334" max="14334" width="35.140625" customWidth="1"/>
    <col min="14335" max="14335" width="30.28515625" customWidth="1"/>
    <col min="14336" max="14336" width="18.5703125" customWidth="1"/>
    <col min="14337" max="14337" width="19.42578125" customWidth="1"/>
    <col min="14338" max="14338" width="18" customWidth="1"/>
    <col min="14339" max="14342" width="0" hidden="1" customWidth="1"/>
    <col min="14343" max="14343" width="10.5703125" customWidth="1"/>
    <col min="14344" max="14344" width="12.28515625" customWidth="1"/>
    <col min="14345" max="14345" width="10.57031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589" max="14589" width="30.7109375" customWidth="1"/>
    <col min="14590" max="14590" width="35.140625" customWidth="1"/>
    <col min="14591" max="14591" width="30.28515625" customWidth="1"/>
    <col min="14592" max="14592" width="18.5703125" customWidth="1"/>
    <col min="14593" max="14593" width="19.42578125" customWidth="1"/>
    <col min="14594" max="14594" width="18" customWidth="1"/>
    <col min="14595" max="14598" width="0" hidden="1" customWidth="1"/>
    <col min="14599" max="14599" width="10.5703125" customWidth="1"/>
    <col min="14600" max="14600" width="12.28515625" customWidth="1"/>
    <col min="14601" max="14601" width="10.57031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4845" max="14845" width="30.7109375" customWidth="1"/>
    <col min="14846" max="14846" width="35.140625" customWidth="1"/>
    <col min="14847" max="14847" width="30.28515625" customWidth="1"/>
    <col min="14848" max="14848" width="18.5703125" customWidth="1"/>
    <col min="14849" max="14849" width="19.42578125" customWidth="1"/>
    <col min="14850" max="14850" width="18" customWidth="1"/>
    <col min="14851" max="14854" width="0" hidden="1" customWidth="1"/>
    <col min="14855" max="14855" width="10.5703125" customWidth="1"/>
    <col min="14856" max="14856" width="12.28515625" customWidth="1"/>
    <col min="14857" max="14857" width="10.57031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101" max="15101" width="30.7109375" customWidth="1"/>
    <col min="15102" max="15102" width="35.140625" customWidth="1"/>
    <col min="15103" max="15103" width="30.28515625" customWidth="1"/>
    <col min="15104" max="15104" width="18.5703125" customWidth="1"/>
    <col min="15105" max="15105" width="19.42578125" customWidth="1"/>
    <col min="15106" max="15106" width="18" customWidth="1"/>
    <col min="15107" max="15110" width="0" hidden="1" customWidth="1"/>
    <col min="15111" max="15111" width="10.5703125" customWidth="1"/>
    <col min="15112" max="15112" width="12.28515625" customWidth="1"/>
    <col min="15113" max="15113" width="10.57031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357" max="15357" width="30.7109375" customWidth="1"/>
    <col min="15358" max="15358" width="35.140625" customWidth="1"/>
    <col min="15359" max="15359" width="30.28515625" customWidth="1"/>
    <col min="15360" max="15360" width="18.5703125" customWidth="1"/>
    <col min="15361" max="15361" width="19.42578125" customWidth="1"/>
    <col min="15362" max="15362" width="18" customWidth="1"/>
    <col min="15363" max="15366" width="0" hidden="1" customWidth="1"/>
    <col min="15367" max="15367" width="10.5703125" customWidth="1"/>
    <col min="15368" max="15368" width="12.28515625" customWidth="1"/>
    <col min="15369" max="15369" width="10.57031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613" max="15613" width="30.7109375" customWidth="1"/>
    <col min="15614" max="15614" width="35.140625" customWidth="1"/>
    <col min="15615" max="15615" width="30.28515625" customWidth="1"/>
    <col min="15616" max="15616" width="18.5703125" customWidth="1"/>
    <col min="15617" max="15617" width="19.42578125" customWidth="1"/>
    <col min="15618" max="15618" width="18" customWidth="1"/>
    <col min="15619" max="15622" width="0" hidden="1" customWidth="1"/>
    <col min="15623" max="15623" width="10.5703125" customWidth="1"/>
    <col min="15624" max="15624" width="12.28515625" customWidth="1"/>
    <col min="15625" max="15625" width="10.57031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5869" max="15869" width="30.7109375" customWidth="1"/>
    <col min="15870" max="15870" width="35.140625" customWidth="1"/>
    <col min="15871" max="15871" width="30.28515625" customWidth="1"/>
    <col min="15872" max="15872" width="18.5703125" customWidth="1"/>
    <col min="15873" max="15873" width="19.42578125" customWidth="1"/>
    <col min="15874" max="15874" width="18" customWidth="1"/>
    <col min="15875" max="15878" width="0" hidden="1" customWidth="1"/>
    <col min="15879" max="15879" width="10.5703125" customWidth="1"/>
    <col min="15880" max="15880" width="12.28515625" customWidth="1"/>
    <col min="15881" max="15881" width="10.57031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  <col min="16125" max="16125" width="30.7109375" customWidth="1"/>
    <col min="16126" max="16126" width="35.140625" customWidth="1"/>
    <col min="16127" max="16127" width="30.28515625" customWidth="1"/>
    <col min="16128" max="16128" width="18.5703125" customWidth="1"/>
    <col min="16129" max="16129" width="19.42578125" customWidth="1"/>
    <col min="16130" max="16130" width="18" customWidth="1"/>
    <col min="16131" max="16134" width="0" hidden="1" customWidth="1"/>
    <col min="16135" max="16135" width="10.5703125" customWidth="1"/>
    <col min="16136" max="16136" width="12.28515625" customWidth="1"/>
    <col min="16137" max="16137" width="10.5703125" customWidth="1"/>
    <col min="16352" max="16352" width="34" customWidth="1"/>
    <col min="16353" max="16353" width="11.28515625" customWidth="1"/>
    <col min="16354" max="16354" width="11" customWidth="1"/>
    <col min="16362" max="16363" width="10.7109375" customWidth="1"/>
    <col min="16365" max="16365" width="11.5703125" customWidth="1"/>
    <col min="16366" max="16366" width="13.7109375" customWidth="1"/>
    <col min="16367" max="16370" width="9.28515625" customWidth="1"/>
  </cols>
  <sheetData>
    <row r="1" spans="1:9" ht="44.45" customHeight="1">
      <c r="B1" s="255" t="s">
        <v>195</v>
      </c>
      <c r="C1" s="255"/>
      <c r="D1" s="255"/>
      <c r="E1" s="255"/>
      <c r="F1" s="255"/>
    </row>
    <row r="2" spans="1:9" ht="15.6" customHeight="1" thickBot="1">
      <c r="A2" s="2" t="s">
        <v>51</v>
      </c>
      <c r="B2" s="253" t="s">
        <v>52</v>
      </c>
    </row>
    <row r="3" spans="1:9" ht="15.6" customHeight="1" thickBot="1">
      <c r="A3" s="256" t="s">
        <v>194</v>
      </c>
      <c r="B3" s="257" t="s">
        <v>193</v>
      </c>
      <c r="C3" s="248" t="s">
        <v>192</v>
      </c>
      <c r="D3" s="247" t="s">
        <v>191</v>
      </c>
      <c r="E3" s="258" t="s">
        <v>2</v>
      </c>
      <c r="F3" s="259"/>
      <c r="G3" s="244" t="s">
        <v>190</v>
      </c>
      <c r="H3" s="243"/>
      <c r="I3" s="242"/>
    </row>
    <row r="4" spans="1:9" ht="52.9" customHeight="1" thickBot="1">
      <c r="A4" s="260"/>
      <c r="B4" s="261"/>
      <c r="C4" s="232"/>
      <c r="D4" s="239"/>
      <c r="E4" s="238" t="s">
        <v>189</v>
      </c>
      <c r="F4" s="238" t="s">
        <v>188</v>
      </c>
      <c r="G4" s="237"/>
      <c r="H4" s="236"/>
      <c r="I4" s="235"/>
    </row>
    <row r="5" spans="1:9" ht="69.75" customHeight="1" thickBot="1">
      <c r="A5" s="262"/>
      <c r="B5" s="263"/>
      <c r="C5" s="232"/>
      <c r="D5" s="231"/>
      <c r="E5" s="230"/>
      <c r="F5" s="230"/>
      <c r="G5" s="229" t="s">
        <v>1</v>
      </c>
      <c r="H5" s="229" t="s">
        <v>184</v>
      </c>
      <c r="I5" s="229" t="s">
        <v>183</v>
      </c>
    </row>
    <row r="6" spans="1:9" ht="31.15" customHeight="1">
      <c r="A6" s="264" t="s">
        <v>182</v>
      </c>
      <c r="B6" s="265" t="s">
        <v>181</v>
      </c>
      <c r="C6" s="226" t="s">
        <v>123</v>
      </c>
      <c r="D6" s="225"/>
      <c r="E6" s="225"/>
      <c r="F6" s="225"/>
      <c r="G6" s="225">
        <v>0</v>
      </c>
      <c r="H6" s="225"/>
      <c r="I6" s="266"/>
    </row>
    <row r="7" spans="1:9" ht="34.15" customHeight="1">
      <c r="A7" s="267"/>
      <c r="B7" s="190" t="s">
        <v>180</v>
      </c>
      <c r="C7" s="185" t="s">
        <v>123</v>
      </c>
      <c r="D7" s="363"/>
      <c r="E7" s="363"/>
      <c r="F7" s="363"/>
      <c r="G7" s="363"/>
      <c r="H7" s="363"/>
      <c r="I7" s="364"/>
    </row>
    <row r="8" spans="1:9" ht="34.15" customHeight="1">
      <c r="A8" s="267"/>
      <c r="B8" s="270" t="s">
        <v>179</v>
      </c>
      <c r="C8" s="185" t="s">
        <v>123</v>
      </c>
      <c r="D8" s="180"/>
      <c r="E8" s="180"/>
      <c r="F8" s="180"/>
      <c r="G8" s="180">
        <v>0</v>
      </c>
      <c r="H8" s="180"/>
      <c r="I8" s="269"/>
    </row>
    <row r="9" spans="1:9" ht="26.45" customHeight="1">
      <c r="A9" s="271"/>
      <c r="B9" s="190" t="s">
        <v>178</v>
      </c>
      <c r="C9" s="185" t="s">
        <v>3</v>
      </c>
      <c r="D9" s="180"/>
      <c r="E9" s="180"/>
      <c r="F9" s="180"/>
      <c r="G9" s="180">
        <v>0</v>
      </c>
      <c r="H9" s="180"/>
      <c r="I9" s="269"/>
    </row>
    <row r="10" spans="1:9" ht="32.450000000000003" customHeight="1">
      <c r="A10" s="272" t="s">
        <v>177</v>
      </c>
      <c r="B10" s="190" t="s">
        <v>176</v>
      </c>
      <c r="C10" s="185" t="s">
        <v>123</v>
      </c>
      <c r="D10" s="180">
        <v>102</v>
      </c>
      <c r="E10" s="180"/>
      <c r="F10" s="180"/>
      <c r="G10" s="180">
        <v>0</v>
      </c>
      <c r="H10" s="180"/>
      <c r="I10" s="269"/>
    </row>
    <row r="11" spans="1:9">
      <c r="A11" s="272" t="s">
        <v>174</v>
      </c>
      <c r="B11" s="190" t="s">
        <v>175</v>
      </c>
      <c r="C11" s="185" t="s">
        <v>174</v>
      </c>
      <c r="D11" s="180">
        <v>1170</v>
      </c>
      <c r="E11" s="365">
        <v>9</v>
      </c>
      <c r="F11" s="365">
        <v>36</v>
      </c>
      <c r="G11" s="180">
        <v>0</v>
      </c>
      <c r="H11" s="180"/>
      <c r="I11" s="269"/>
    </row>
    <row r="12" spans="1:9">
      <c r="A12" s="272" t="s">
        <v>172</v>
      </c>
      <c r="B12" s="190" t="s">
        <v>173</v>
      </c>
      <c r="C12" s="185" t="s">
        <v>172</v>
      </c>
      <c r="D12" s="180">
        <v>901</v>
      </c>
      <c r="E12" s="365">
        <v>531</v>
      </c>
      <c r="F12" s="365">
        <v>102</v>
      </c>
      <c r="G12" s="180">
        <v>0</v>
      </c>
      <c r="H12" s="180"/>
      <c r="I12" s="269"/>
    </row>
    <row r="13" spans="1:9">
      <c r="A13" s="272" t="s">
        <v>171</v>
      </c>
      <c r="B13" s="190" t="s">
        <v>170</v>
      </c>
      <c r="C13" s="185" t="s">
        <v>123</v>
      </c>
      <c r="D13" s="180"/>
      <c r="E13" s="365"/>
      <c r="F13" s="365"/>
      <c r="G13" s="180"/>
      <c r="H13" s="180"/>
      <c r="I13" s="269"/>
    </row>
    <row r="14" spans="1:9">
      <c r="A14" s="273" t="s">
        <v>12</v>
      </c>
      <c r="B14" s="274" t="s">
        <v>13</v>
      </c>
      <c r="C14" s="195" t="s">
        <v>123</v>
      </c>
      <c r="D14" s="180"/>
      <c r="E14" s="365"/>
      <c r="F14" s="365"/>
      <c r="G14" s="180">
        <v>0</v>
      </c>
      <c r="H14" s="180"/>
      <c r="I14" s="269"/>
    </row>
    <row r="15" spans="1:9" ht="31.5">
      <c r="A15" s="272" t="s">
        <v>169</v>
      </c>
      <c r="B15" s="190" t="s">
        <v>168</v>
      </c>
      <c r="C15" s="185" t="s">
        <v>126</v>
      </c>
      <c r="D15" s="180">
        <v>437</v>
      </c>
      <c r="E15" s="365"/>
      <c r="F15" s="365">
        <v>3</v>
      </c>
      <c r="G15" s="180">
        <v>0</v>
      </c>
      <c r="H15" s="180"/>
      <c r="I15" s="269"/>
    </row>
    <row r="16" spans="1:9">
      <c r="A16" s="272" t="s">
        <v>167</v>
      </c>
      <c r="B16" s="190" t="s">
        <v>166</v>
      </c>
      <c r="C16" s="185" t="s">
        <v>24</v>
      </c>
      <c r="D16" s="180">
        <v>380</v>
      </c>
      <c r="E16" s="365">
        <v>380</v>
      </c>
      <c r="F16" s="365">
        <v>60</v>
      </c>
      <c r="G16" s="180">
        <v>0</v>
      </c>
      <c r="H16" s="180"/>
      <c r="I16" s="269"/>
    </row>
    <row r="17" spans="1:9" ht="24.6" customHeight="1">
      <c r="A17" s="272" t="s">
        <v>165</v>
      </c>
      <c r="B17" s="190" t="s">
        <v>164</v>
      </c>
      <c r="C17" s="185"/>
      <c r="D17" s="180">
        <v>803</v>
      </c>
      <c r="E17" s="365"/>
      <c r="F17" s="365">
        <v>14</v>
      </c>
      <c r="G17" s="180">
        <v>0</v>
      </c>
      <c r="H17" s="180"/>
      <c r="I17" s="269"/>
    </row>
    <row r="18" spans="1:9" s="201" customFormat="1" ht="35.450000000000003" customHeight="1">
      <c r="A18" s="207" t="s">
        <v>163</v>
      </c>
      <c r="B18" s="206" t="s">
        <v>162</v>
      </c>
      <c r="C18" s="185" t="s">
        <v>112</v>
      </c>
      <c r="D18" s="180"/>
      <c r="E18" s="180"/>
      <c r="F18" s="180"/>
      <c r="G18" s="180">
        <v>0</v>
      </c>
      <c r="H18" s="180"/>
      <c r="I18" s="269"/>
    </row>
    <row r="19" spans="1:9" s="201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272" t="s">
        <v>160</v>
      </c>
      <c r="B20" s="190" t="s">
        <v>159</v>
      </c>
      <c r="C20" s="185" t="s">
        <v>135</v>
      </c>
      <c r="D20" s="180">
        <v>449</v>
      </c>
      <c r="E20" s="180"/>
      <c r="F20" s="365">
        <v>20</v>
      </c>
      <c r="G20" s="180">
        <v>0</v>
      </c>
      <c r="H20" s="180"/>
      <c r="I20" s="269"/>
    </row>
    <row r="21" spans="1:9" ht="16.149999999999999" customHeight="1">
      <c r="A21" s="273" t="s">
        <v>53</v>
      </c>
      <c r="B21" s="274" t="s">
        <v>54</v>
      </c>
      <c r="C21" s="195" t="s">
        <v>123</v>
      </c>
      <c r="D21" s="180"/>
      <c r="E21" s="180"/>
      <c r="F21" s="365"/>
      <c r="G21" s="180">
        <v>0</v>
      </c>
      <c r="H21" s="180"/>
      <c r="I21" s="269"/>
    </row>
    <row r="22" spans="1:9" ht="16.149999999999999" customHeight="1">
      <c r="A22" s="275" t="s">
        <v>158</v>
      </c>
      <c r="B22" s="190" t="s">
        <v>157</v>
      </c>
      <c r="C22" s="185" t="s">
        <v>123</v>
      </c>
      <c r="D22" s="180">
        <v>1315</v>
      </c>
      <c r="E22" s="180"/>
      <c r="F22" s="365">
        <v>600</v>
      </c>
      <c r="G22" s="180">
        <v>0</v>
      </c>
      <c r="H22" s="180"/>
      <c r="I22" s="269"/>
    </row>
    <row r="23" spans="1:9" s="201" customFormat="1" ht="43.9" customHeight="1">
      <c r="A23" s="276"/>
      <c r="B23" s="779" t="s">
        <v>156</v>
      </c>
      <c r="C23" s="746" t="s">
        <v>126</v>
      </c>
      <c r="D23" s="180">
        <v>1908</v>
      </c>
      <c r="E23" s="180"/>
      <c r="F23" s="180">
        <v>1582</v>
      </c>
      <c r="G23" s="180">
        <v>0</v>
      </c>
      <c r="H23" s="180"/>
      <c r="I23" s="269"/>
    </row>
    <row r="24" spans="1:9" ht="31.5">
      <c r="A24" s="272" t="s">
        <v>155</v>
      </c>
      <c r="B24" s="190" t="s">
        <v>154</v>
      </c>
      <c r="C24" s="186" t="s">
        <v>112</v>
      </c>
      <c r="D24" s="180">
        <v>915</v>
      </c>
      <c r="E24" s="180">
        <v>2</v>
      </c>
      <c r="F24" s="365">
        <v>18</v>
      </c>
      <c r="G24" s="180">
        <v>0</v>
      </c>
      <c r="H24" s="180"/>
      <c r="I24" s="269"/>
    </row>
    <row r="25" spans="1:9">
      <c r="A25" s="275" t="s">
        <v>153</v>
      </c>
      <c r="B25" s="216" t="s">
        <v>152</v>
      </c>
      <c r="C25" s="185" t="s">
        <v>123</v>
      </c>
      <c r="D25" s="180"/>
      <c r="E25" s="180"/>
      <c r="F25" s="180"/>
      <c r="G25" s="172">
        <v>0</v>
      </c>
      <c r="H25" s="172"/>
      <c r="I25" s="277"/>
    </row>
    <row r="26" spans="1:9" ht="31.5">
      <c r="A26" s="278"/>
      <c r="B26" s="270" t="s">
        <v>151</v>
      </c>
      <c r="C26" s="185" t="s">
        <v>123</v>
      </c>
      <c r="D26" s="180"/>
      <c r="E26" s="180"/>
      <c r="F26" s="365"/>
      <c r="G26" s="180">
        <v>0</v>
      </c>
      <c r="H26" s="180"/>
      <c r="I26" s="269"/>
    </row>
    <row r="27" spans="1:9" ht="83.45" customHeight="1">
      <c r="A27" s="278"/>
      <c r="B27" s="270" t="s">
        <v>150</v>
      </c>
      <c r="C27" s="185" t="s">
        <v>123</v>
      </c>
      <c r="D27" s="180"/>
      <c r="E27" s="180"/>
      <c r="F27" s="365"/>
      <c r="G27" s="180">
        <v>0</v>
      </c>
      <c r="H27" s="180"/>
      <c r="I27" s="269"/>
    </row>
    <row r="28" spans="1:9" ht="78.75">
      <c r="A28" s="276"/>
      <c r="B28" s="270" t="s">
        <v>149</v>
      </c>
      <c r="C28" s="185" t="s">
        <v>123</v>
      </c>
      <c r="D28" s="180"/>
      <c r="E28" s="180"/>
      <c r="F28" s="365"/>
      <c r="G28" s="180">
        <v>0</v>
      </c>
      <c r="H28" s="180"/>
      <c r="I28" s="269"/>
    </row>
    <row r="29" spans="1:9" ht="42" customHeight="1">
      <c r="A29" s="279" t="s">
        <v>148</v>
      </c>
      <c r="B29" s="190" t="s">
        <v>147</v>
      </c>
      <c r="C29" s="185" t="s">
        <v>126</v>
      </c>
      <c r="D29" s="180">
        <v>851</v>
      </c>
      <c r="E29" s="365"/>
      <c r="F29" s="365"/>
      <c r="G29" s="180">
        <v>0</v>
      </c>
      <c r="H29" s="180"/>
      <c r="I29" s="269"/>
    </row>
    <row r="30" spans="1:9" ht="47.25">
      <c r="A30" s="279"/>
      <c r="B30" s="190" t="s">
        <v>146</v>
      </c>
      <c r="C30" s="185" t="s">
        <v>126</v>
      </c>
      <c r="D30" s="180">
        <v>1294</v>
      </c>
      <c r="E30" s="365"/>
      <c r="F30" s="365">
        <v>30</v>
      </c>
      <c r="G30" s="180">
        <v>0</v>
      </c>
      <c r="H30" s="180"/>
      <c r="I30" s="269"/>
    </row>
    <row r="31" spans="1:9">
      <c r="A31" s="279"/>
      <c r="B31" s="280" t="s">
        <v>145</v>
      </c>
      <c r="C31" s="185" t="s">
        <v>123</v>
      </c>
      <c r="D31" s="180">
        <v>547</v>
      </c>
      <c r="E31" s="365"/>
      <c r="F31" s="365"/>
      <c r="G31" s="180">
        <v>0</v>
      </c>
      <c r="H31" s="180"/>
      <c r="I31" s="269"/>
    </row>
    <row r="32" spans="1:9" s="201" customFormat="1">
      <c r="A32" s="207" t="s">
        <v>118</v>
      </c>
      <c r="B32" s="206" t="s">
        <v>144</v>
      </c>
      <c r="C32" s="185" t="s">
        <v>118</v>
      </c>
      <c r="D32" s="180">
        <v>1691</v>
      </c>
      <c r="E32" s="180">
        <v>30</v>
      </c>
      <c r="F32" s="180">
        <v>375</v>
      </c>
      <c r="G32" s="180">
        <v>0</v>
      </c>
      <c r="H32" s="180"/>
      <c r="I32" s="269"/>
    </row>
    <row r="33" spans="1:11" s="201" customFormat="1" ht="31.5">
      <c r="A33" s="205"/>
      <c r="B33" s="204"/>
      <c r="C33" s="185" t="s">
        <v>126</v>
      </c>
      <c r="D33" s="180"/>
      <c r="E33" s="180"/>
      <c r="F33" s="180"/>
      <c r="G33" s="180">
        <v>0</v>
      </c>
      <c r="H33" s="180"/>
      <c r="I33" s="269"/>
    </row>
    <row r="34" spans="1:11" s="201" customFormat="1">
      <c r="A34" s="203"/>
      <c r="B34" s="202"/>
      <c r="C34" s="185" t="s">
        <v>116</v>
      </c>
      <c r="D34" s="180"/>
      <c r="E34" s="180"/>
      <c r="F34" s="180">
        <v>200</v>
      </c>
      <c r="G34" s="180">
        <v>0</v>
      </c>
      <c r="H34" s="180"/>
      <c r="I34" s="269"/>
    </row>
    <row r="35" spans="1:11" ht="31.5">
      <c r="A35" s="281" t="s">
        <v>142</v>
      </c>
      <c r="B35" s="282" t="s">
        <v>143</v>
      </c>
      <c r="C35" s="198" t="s">
        <v>142</v>
      </c>
      <c r="D35" s="180"/>
      <c r="E35" s="180"/>
      <c r="F35" s="365"/>
      <c r="G35" s="180">
        <v>0</v>
      </c>
      <c r="H35" s="180"/>
      <c r="I35" s="269"/>
    </row>
    <row r="36" spans="1:11" ht="16.149999999999999" customHeight="1">
      <c r="A36" s="272" t="s">
        <v>141</v>
      </c>
      <c r="B36" s="190" t="s">
        <v>140</v>
      </c>
      <c r="C36" s="185" t="s">
        <v>123</v>
      </c>
      <c r="D36" s="180">
        <v>538</v>
      </c>
      <c r="E36" s="180"/>
      <c r="F36" s="365"/>
      <c r="G36" s="180">
        <v>0</v>
      </c>
      <c r="H36" s="180"/>
      <c r="I36" s="269"/>
    </row>
    <row r="37" spans="1:11">
      <c r="A37" s="273" t="s">
        <v>24</v>
      </c>
      <c r="B37" s="274" t="s">
        <v>25</v>
      </c>
      <c r="C37" s="195" t="s">
        <v>24</v>
      </c>
      <c r="D37" s="180"/>
      <c r="E37" s="180"/>
      <c r="F37" s="365"/>
      <c r="G37" s="180">
        <v>0</v>
      </c>
      <c r="H37" s="180"/>
      <c r="I37" s="269"/>
    </row>
    <row r="38" spans="1:11">
      <c r="A38" s="273" t="s">
        <v>139</v>
      </c>
      <c r="B38" s="274" t="s">
        <v>27</v>
      </c>
      <c r="C38" s="195" t="s">
        <v>139</v>
      </c>
      <c r="D38" s="180">
        <v>2530</v>
      </c>
      <c r="E38" s="180"/>
      <c r="F38" s="365">
        <v>85</v>
      </c>
      <c r="G38" s="180">
        <v>0</v>
      </c>
      <c r="H38" s="180"/>
      <c r="I38" s="269"/>
    </row>
    <row r="39" spans="1:11">
      <c r="A39" s="272" t="s">
        <v>137</v>
      </c>
      <c r="B39" s="190" t="s">
        <v>138</v>
      </c>
      <c r="C39" s="185" t="s">
        <v>137</v>
      </c>
      <c r="D39" s="268">
        <v>4347</v>
      </c>
      <c r="E39" s="180"/>
      <c r="F39" s="365">
        <v>450</v>
      </c>
      <c r="G39" s="180">
        <v>0</v>
      </c>
      <c r="H39" s="180"/>
      <c r="I39" s="269"/>
    </row>
    <row r="40" spans="1:11">
      <c r="A40" s="272" t="s">
        <v>135</v>
      </c>
      <c r="B40" s="190" t="s">
        <v>136</v>
      </c>
      <c r="C40" s="185" t="s">
        <v>135</v>
      </c>
      <c r="D40" s="180"/>
      <c r="E40" s="180"/>
      <c r="F40" s="365"/>
      <c r="G40" s="180">
        <v>0</v>
      </c>
      <c r="H40" s="180"/>
      <c r="I40" s="269"/>
    </row>
    <row r="41" spans="1:11">
      <c r="A41" s="272" t="s">
        <v>134</v>
      </c>
      <c r="B41" s="190" t="s">
        <v>133</v>
      </c>
      <c r="C41" s="185" t="s">
        <v>123</v>
      </c>
      <c r="D41" s="180">
        <v>748</v>
      </c>
      <c r="E41" s="180"/>
      <c r="F41" s="365"/>
      <c r="G41" s="180">
        <v>0</v>
      </c>
      <c r="H41" s="180"/>
      <c r="I41" s="269"/>
      <c r="K41" s="201"/>
    </row>
    <row r="42" spans="1:11">
      <c r="A42" s="272" t="s">
        <v>132</v>
      </c>
      <c r="B42" s="190" t="s">
        <v>131</v>
      </c>
      <c r="C42" s="185" t="s">
        <v>123</v>
      </c>
      <c r="D42" s="180"/>
      <c r="E42" s="180"/>
      <c r="F42" s="365"/>
      <c r="G42" s="180">
        <v>0</v>
      </c>
      <c r="H42" s="180"/>
      <c r="I42" s="269"/>
    </row>
    <row r="43" spans="1:11">
      <c r="A43" s="272" t="s">
        <v>129</v>
      </c>
      <c r="B43" s="190" t="s">
        <v>130</v>
      </c>
      <c r="C43" s="185" t="s">
        <v>129</v>
      </c>
      <c r="D43" s="180">
        <v>915</v>
      </c>
      <c r="E43" s="180"/>
      <c r="F43" s="365">
        <v>55</v>
      </c>
      <c r="G43" s="180">
        <v>0</v>
      </c>
      <c r="H43" s="180"/>
      <c r="I43" s="269"/>
    </row>
    <row r="44" spans="1:11" ht="31.5">
      <c r="A44" s="191" t="s">
        <v>126</v>
      </c>
      <c r="B44" s="190" t="s">
        <v>128</v>
      </c>
      <c r="C44" s="185" t="s">
        <v>126</v>
      </c>
      <c r="D44" s="180">
        <v>633</v>
      </c>
      <c r="E44" s="180"/>
      <c r="F44" s="218">
        <v>246</v>
      </c>
      <c r="G44" s="180">
        <v>0</v>
      </c>
      <c r="H44" s="180"/>
      <c r="I44" s="269"/>
    </row>
    <row r="45" spans="1:11" ht="31.5">
      <c r="A45" s="191"/>
      <c r="B45" s="190" t="s">
        <v>127</v>
      </c>
      <c r="C45" s="185" t="s">
        <v>126</v>
      </c>
      <c r="D45" s="180">
        <v>1005</v>
      </c>
      <c r="E45" s="180"/>
      <c r="F45" s="365">
        <v>150</v>
      </c>
      <c r="G45" s="180">
        <v>0</v>
      </c>
      <c r="H45" s="180"/>
      <c r="I45" s="269"/>
    </row>
    <row r="46" spans="1:11">
      <c r="A46" s="272" t="s">
        <v>125</v>
      </c>
      <c r="B46" s="190" t="s">
        <v>124</v>
      </c>
      <c r="C46" s="185" t="s">
        <v>123</v>
      </c>
      <c r="D46" s="180"/>
      <c r="E46" s="180"/>
      <c r="F46" s="365"/>
      <c r="G46" s="180">
        <v>0</v>
      </c>
      <c r="H46" s="283"/>
      <c r="I46" s="269"/>
    </row>
    <row r="47" spans="1:11">
      <c r="A47" s="272" t="s">
        <v>121</v>
      </c>
      <c r="B47" s="190" t="s">
        <v>122</v>
      </c>
      <c r="C47" s="185" t="s">
        <v>121</v>
      </c>
      <c r="D47" s="180">
        <v>408</v>
      </c>
      <c r="E47" s="180">
        <v>5</v>
      </c>
      <c r="F47" s="218">
        <v>15</v>
      </c>
      <c r="G47" s="180">
        <v>0</v>
      </c>
      <c r="H47" s="180"/>
      <c r="I47" s="269"/>
    </row>
    <row r="48" spans="1:11">
      <c r="A48" s="191" t="s">
        <v>120</v>
      </c>
      <c r="B48" s="193" t="s">
        <v>119</v>
      </c>
      <c r="C48" s="185" t="s">
        <v>116</v>
      </c>
      <c r="D48" s="180">
        <v>440</v>
      </c>
      <c r="E48" s="180"/>
      <c r="F48" s="365"/>
      <c r="G48" s="180">
        <v>0</v>
      </c>
      <c r="H48" s="180"/>
      <c r="I48" s="269"/>
    </row>
    <row r="49" spans="1:9" ht="15" customHeight="1">
      <c r="A49" s="191"/>
      <c r="B49" s="192"/>
      <c r="C49" s="185" t="s">
        <v>118</v>
      </c>
      <c r="D49" s="180"/>
      <c r="E49" s="180"/>
      <c r="F49" s="365"/>
      <c r="G49" s="180">
        <v>0</v>
      </c>
      <c r="H49" s="180"/>
      <c r="I49" s="269"/>
    </row>
    <row r="50" spans="1:9" ht="18" customHeight="1">
      <c r="A50" s="191"/>
      <c r="B50" s="190" t="s">
        <v>117</v>
      </c>
      <c r="C50" s="185" t="s">
        <v>116</v>
      </c>
      <c r="D50" s="180"/>
      <c r="E50" s="180"/>
      <c r="F50" s="365"/>
      <c r="G50" s="180">
        <v>0</v>
      </c>
      <c r="H50" s="180"/>
      <c r="I50" s="269"/>
    </row>
    <row r="51" spans="1:9">
      <c r="A51" s="272" t="s">
        <v>114</v>
      </c>
      <c r="B51" s="190" t="s">
        <v>115</v>
      </c>
      <c r="C51" s="189" t="s">
        <v>114</v>
      </c>
      <c r="D51" s="180">
        <v>1580</v>
      </c>
      <c r="E51" s="180">
        <v>10</v>
      </c>
      <c r="F51" s="365">
        <v>178</v>
      </c>
      <c r="G51" s="180">
        <v>0</v>
      </c>
      <c r="H51" s="180"/>
      <c r="I51" s="269"/>
    </row>
    <row r="52" spans="1:9" ht="31.5">
      <c r="A52" s="285" t="s">
        <v>113</v>
      </c>
      <c r="B52" s="274" t="s">
        <v>45</v>
      </c>
      <c r="C52" s="186" t="s">
        <v>112</v>
      </c>
      <c r="D52" s="180">
        <v>1308</v>
      </c>
      <c r="E52" s="180"/>
      <c r="F52" s="365">
        <v>4</v>
      </c>
      <c r="G52" s="180">
        <v>0</v>
      </c>
      <c r="H52" s="180"/>
      <c r="I52" s="269"/>
    </row>
    <row r="53" spans="1:9" ht="19.899999999999999" customHeight="1">
      <c r="A53" s="272" t="s">
        <v>111</v>
      </c>
      <c r="B53" s="190" t="s">
        <v>110</v>
      </c>
      <c r="C53" s="185" t="s">
        <v>109</v>
      </c>
      <c r="D53" s="180">
        <v>94</v>
      </c>
      <c r="E53" s="180"/>
      <c r="F53" s="365">
        <v>3</v>
      </c>
      <c r="G53" s="180">
        <v>0</v>
      </c>
      <c r="H53" s="180"/>
      <c r="I53" s="269"/>
    </row>
    <row r="54" spans="1:9" ht="19.899999999999999" customHeight="1">
      <c r="A54" s="272" t="s">
        <v>107</v>
      </c>
      <c r="B54" s="190" t="s">
        <v>108</v>
      </c>
      <c r="C54" s="185" t="s">
        <v>107</v>
      </c>
      <c r="D54" s="180">
        <v>809</v>
      </c>
      <c r="E54" s="180"/>
      <c r="F54" s="180"/>
      <c r="G54" s="180">
        <v>0</v>
      </c>
      <c r="H54" s="180"/>
      <c r="I54" s="269"/>
    </row>
    <row r="55" spans="1:9">
      <c r="A55" s="272" t="s">
        <v>105</v>
      </c>
      <c r="B55" s="190" t="s">
        <v>106</v>
      </c>
      <c r="C55" s="182" t="s">
        <v>105</v>
      </c>
      <c r="D55" s="180">
        <v>808</v>
      </c>
      <c r="E55" s="180"/>
      <c r="F55" s="180">
        <v>10</v>
      </c>
      <c r="G55" s="180">
        <v>0</v>
      </c>
      <c r="H55" s="180"/>
      <c r="I55" s="269"/>
    </row>
    <row r="56" spans="1:9" ht="32.25" thickBot="1">
      <c r="A56" s="286" t="s">
        <v>50</v>
      </c>
      <c r="B56" s="287"/>
      <c r="C56" s="176"/>
      <c r="D56" s="173">
        <f>D6+D7+SUM(D9:D25)+SUM(D29:D55)</f>
        <v>28926</v>
      </c>
      <c r="E56" s="173">
        <f>SUM(E6:E25)+SUM(E29:E55)</f>
        <v>967</v>
      </c>
      <c r="F56" s="173">
        <f>SUM(F6:F25)+SUM(F29:F55)</f>
        <v>4236</v>
      </c>
      <c r="G56" s="174">
        <f>H56+I56</f>
        <v>0</v>
      </c>
      <c r="H56" s="173">
        <f>SUM(H6:H25)+SUM(H29:H55)</f>
        <v>0</v>
      </c>
      <c r="I56" s="289">
        <f>SUM(I6:I25)+SUM(I29:I55)</f>
        <v>0</v>
      </c>
    </row>
    <row r="58" spans="1:9">
      <c r="B58" s="290"/>
      <c r="C58" s="290"/>
    </row>
    <row r="59" spans="1:9">
      <c r="B59" s="290"/>
      <c r="C59" s="290"/>
    </row>
    <row r="60" spans="1:9">
      <c r="B60" s="290"/>
      <c r="C60" s="290"/>
    </row>
    <row r="61" spans="1:9">
      <c r="A61" s="291"/>
      <c r="B61" s="290"/>
      <c r="C61" s="290"/>
    </row>
    <row r="62" spans="1:9">
      <c r="A62" s="291"/>
      <c r="B62" s="292"/>
      <c r="C62" s="29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" right="0.7" top="0.75" bottom="0.75" header="0.3" footer="0.3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62"/>
  <sheetViews>
    <sheetView topLeftCell="A13" zoomScale="75" zoomScaleNormal="75" workbookViewId="0">
      <selection activeCell="C23" sqref="C23"/>
    </sheetView>
  </sheetViews>
  <sheetFormatPr defaultColWidth="9" defaultRowHeight="15.75"/>
  <cols>
    <col min="1" max="1" width="30.7109375" style="305" customWidth="1"/>
    <col min="2" max="2" width="35.140625" style="305" customWidth="1"/>
    <col min="3" max="3" width="30.28515625" style="305" customWidth="1"/>
    <col min="4" max="4" width="18.5703125" style="307" customWidth="1"/>
    <col min="5" max="5" width="19.42578125" style="307" customWidth="1"/>
    <col min="6" max="6" width="18" style="307" customWidth="1"/>
    <col min="7" max="7" width="10.5703125" style="307" customWidth="1"/>
    <col min="8" max="8" width="12.28515625" style="307" customWidth="1"/>
    <col min="9" max="9" width="10.5703125" style="307" customWidth="1"/>
    <col min="10" max="223" width="9" style="307"/>
    <col min="224" max="224" width="34" style="307" customWidth="1"/>
    <col min="225" max="225" width="11.28515625" style="307" customWidth="1"/>
    <col min="226" max="226" width="11" style="307" customWidth="1"/>
    <col min="227" max="233" width="9" style="307"/>
    <col min="234" max="235" width="10.7109375" style="307" customWidth="1"/>
    <col min="236" max="236" width="9" style="307"/>
    <col min="237" max="237" width="11.5703125" style="307" customWidth="1"/>
    <col min="238" max="238" width="13.7109375" style="307" customWidth="1"/>
    <col min="239" max="242" width="9.28515625" style="307" customWidth="1"/>
    <col min="243" max="252" width="9" style="307"/>
    <col min="253" max="253" width="30.7109375" style="307" customWidth="1"/>
    <col min="254" max="254" width="35.140625" style="307" customWidth="1"/>
    <col min="255" max="255" width="30.28515625" style="307" customWidth="1"/>
    <col min="256" max="256" width="18.5703125" style="307" customWidth="1"/>
    <col min="257" max="257" width="19.42578125" style="307" customWidth="1"/>
    <col min="258" max="258" width="18" style="307" customWidth="1"/>
    <col min="259" max="262" width="0" style="307" hidden="1" customWidth="1"/>
    <col min="263" max="263" width="10.5703125" style="307" customWidth="1"/>
    <col min="264" max="264" width="12.28515625" style="307" customWidth="1"/>
    <col min="265" max="265" width="10.5703125" style="307" customWidth="1"/>
    <col min="266" max="479" width="9" style="307"/>
    <col min="480" max="480" width="34" style="307" customWidth="1"/>
    <col min="481" max="481" width="11.28515625" style="307" customWidth="1"/>
    <col min="482" max="482" width="11" style="307" customWidth="1"/>
    <col min="483" max="489" width="9" style="307"/>
    <col min="490" max="491" width="10.7109375" style="307" customWidth="1"/>
    <col min="492" max="492" width="9" style="307"/>
    <col min="493" max="493" width="11.5703125" style="307" customWidth="1"/>
    <col min="494" max="494" width="13.7109375" style="307" customWidth="1"/>
    <col min="495" max="498" width="9.28515625" style="307" customWidth="1"/>
    <col min="499" max="508" width="9" style="307"/>
    <col min="509" max="509" width="30.7109375" style="307" customWidth="1"/>
    <col min="510" max="510" width="35.140625" style="307" customWidth="1"/>
    <col min="511" max="511" width="30.28515625" style="307" customWidth="1"/>
    <col min="512" max="512" width="18.5703125" style="307" customWidth="1"/>
    <col min="513" max="513" width="19.42578125" style="307" customWidth="1"/>
    <col min="514" max="514" width="18" style="307" customWidth="1"/>
    <col min="515" max="518" width="0" style="307" hidden="1" customWidth="1"/>
    <col min="519" max="519" width="10.5703125" style="307" customWidth="1"/>
    <col min="520" max="520" width="12.28515625" style="307" customWidth="1"/>
    <col min="521" max="521" width="10.5703125" style="307" customWidth="1"/>
    <col min="522" max="735" width="9" style="307"/>
    <col min="736" max="736" width="34" style="307" customWidth="1"/>
    <col min="737" max="737" width="11.28515625" style="307" customWidth="1"/>
    <col min="738" max="738" width="11" style="307" customWidth="1"/>
    <col min="739" max="745" width="9" style="307"/>
    <col min="746" max="747" width="10.7109375" style="307" customWidth="1"/>
    <col min="748" max="748" width="9" style="307"/>
    <col min="749" max="749" width="11.5703125" style="307" customWidth="1"/>
    <col min="750" max="750" width="13.7109375" style="307" customWidth="1"/>
    <col min="751" max="754" width="9.28515625" style="307" customWidth="1"/>
    <col min="755" max="764" width="9" style="307"/>
    <col min="765" max="765" width="30.7109375" style="307" customWidth="1"/>
    <col min="766" max="766" width="35.140625" style="307" customWidth="1"/>
    <col min="767" max="767" width="30.28515625" style="307" customWidth="1"/>
    <col min="768" max="768" width="18.5703125" style="307" customWidth="1"/>
    <col min="769" max="769" width="19.42578125" style="307" customWidth="1"/>
    <col min="770" max="770" width="18" style="307" customWidth="1"/>
    <col min="771" max="774" width="0" style="307" hidden="1" customWidth="1"/>
    <col min="775" max="775" width="10.5703125" style="307" customWidth="1"/>
    <col min="776" max="776" width="12.28515625" style="307" customWidth="1"/>
    <col min="777" max="777" width="10.5703125" style="307" customWidth="1"/>
    <col min="778" max="991" width="9" style="307"/>
    <col min="992" max="992" width="34" style="307" customWidth="1"/>
    <col min="993" max="993" width="11.28515625" style="307" customWidth="1"/>
    <col min="994" max="994" width="11" style="307" customWidth="1"/>
    <col min="995" max="1001" width="9" style="307"/>
    <col min="1002" max="1003" width="10.7109375" style="307" customWidth="1"/>
    <col min="1004" max="1004" width="9" style="307"/>
    <col min="1005" max="1005" width="11.5703125" style="307" customWidth="1"/>
    <col min="1006" max="1006" width="13.7109375" style="307" customWidth="1"/>
    <col min="1007" max="1010" width="9.28515625" style="307" customWidth="1"/>
    <col min="1011" max="1020" width="9" style="307"/>
    <col min="1021" max="1021" width="30.7109375" style="307" customWidth="1"/>
    <col min="1022" max="1022" width="35.140625" style="307" customWidth="1"/>
    <col min="1023" max="1023" width="30.28515625" style="307" customWidth="1"/>
    <col min="1024" max="1024" width="18.5703125" style="307" customWidth="1"/>
    <col min="1025" max="1025" width="19.42578125" style="307" customWidth="1"/>
    <col min="1026" max="1026" width="18" style="307" customWidth="1"/>
    <col min="1027" max="1030" width="0" style="307" hidden="1" customWidth="1"/>
    <col min="1031" max="1031" width="10.5703125" style="307" customWidth="1"/>
    <col min="1032" max="1032" width="12.28515625" style="307" customWidth="1"/>
    <col min="1033" max="1033" width="10.5703125" style="307" customWidth="1"/>
    <col min="1034" max="1247" width="9" style="307"/>
    <col min="1248" max="1248" width="34" style="307" customWidth="1"/>
    <col min="1249" max="1249" width="11.28515625" style="307" customWidth="1"/>
    <col min="1250" max="1250" width="11" style="307" customWidth="1"/>
    <col min="1251" max="1257" width="9" style="307"/>
    <col min="1258" max="1259" width="10.7109375" style="307" customWidth="1"/>
    <col min="1260" max="1260" width="9" style="307"/>
    <col min="1261" max="1261" width="11.5703125" style="307" customWidth="1"/>
    <col min="1262" max="1262" width="13.7109375" style="307" customWidth="1"/>
    <col min="1263" max="1266" width="9.28515625" style="307" customWidth="1"/>
    <col min="1267" max="1276" width="9" style="307"/>
    <col min="1277" max="1277" width="30.7109375" style="307" customWidth="1"/>
    <col min="1278" max="1278" width="35.140625" style="307" customWidth="1"/>
    <col min="1279" max="1279" width="30.28515625" style="307" customWidth="1"/>
    <col min="1280" max="1280" width="18.5703125" style="307" customWidth="1"/>
    <col min="1281" max="1281" width="19.42578125" style="307" customWidth="1"/>
    <col min="1282" max="1282" width="18" style="307" customWidth="1"/>
    <col min="1283" max="1286" width="0" style="307" hidden="1" customWidth="1"/>
    <col min="1287" max="1287" width="10.5703125" style="307" customWidth="1"/>
    <col min="1288" max="1288" width="12.28515625" style="307" customWidth="1"/>
    <col min="1289" max="1289" width="10.5703125" style="307" customWidth="1"/>
    <col min="1290" max="1503" width="9" style="307"/>
    <col min="1504" max="1504" width="34" style="307" customWidth="1"/>
    <col min="1505" max="1505" width="11.28515625" style="307" customWidth="1"/>
    <col min="1506" max="1506" width="11" style="307" customWidth="1"/>
    <col min="1507" max="1513" width="9" style="307"/>
    <col min="1514" max="1515" width="10.7109375" style="307" customWidth="1"/>
    <col min="1516" max="1516" width="9" style="307"/>
    <col min="1517" max="1517" width="11.5703125" style="307" customWidth="1"/>
    <col min="1518" max="1518" width="13.7109375" style="307" customWidth="1"/>
    <col min="1519" max="1522" width="9.28515625" style="307" customWidth="1"/>
    <col min="1523" max="1532" width="9" style="307"/>
    <col min="1533" max="1533" width="30.7109375" style="307" customWidth="1"/>
    <col min="1534" max="1534" width="35.140625" style="307" customWidth="1"/>
    <col min="1535" max="1535" width="30.28515625" style="307" customWidth="1"/>
    <col min="1536" max="1536" width="18.5703125" style="307" customWidth="1"/>
    <col min="1537" max="1537" width="19.42578125" style="307" customWidth="1"/>
    <col min="1538" max="1538" width="18" style="307" customWidth="1"/>
    <col min="1539" max="1542" width="0" style="307" hidden="1" customWidth="1"/>
    <col min="1543" max="1543" width="10.5703125" style="307" customWidth="1"/>
    <col min="1544" max="1544" width="12.28515625" style="307" customWidth="1"/>
    <col min="1545" max="1545" width="10.5703125" style="307" customWidth="1"/>
    <col min="1546" max="1759" width="9" style="307"/>
    <col min="1760" max="1760" width="34" style="307" customWidth="1"/>
    <col min="1761" max="1761" width="11.28515625" style="307" customWidth="1"/>
    <col min="1762" max="1762" width="11" style="307" customWidth="1"/>
    <col min="1763" max="1769" width="9" style="307"/>
    <col min="1770" max="1771" width="10.7109375" style="307" customWidth="1"/>
    <col min="1772" max="1772" width="9" style="307"/>
    <col min="1773" max="1773" width="11.5703125" style="307" customWidth="1"/>
    <col min="1774" max="1774" width="13.7109375" style="307" customWidth="1"/>
    <col min="1775" max="1778" width="9.28515625" style="307" customWidth="1"/>
    <col min="1779" max="1788" width="9" style="307"/>
    <col min="1789" max="1789" width="30.7109375" style="307" customWidth="1"/>
    <col min="1790" max="1790" width="35.140625" style="307" customWidth="1"/>
    <col min="1791" max="1791" width="30.28515625" style="307" customWidth="1"/>
    <col min="1792" max="1792" width="18.5703125" style="307" customWidth="1"/>
    <col min="1793" max="1793" width="19.42578125" style="307" customWidth="1"/>
    <col min="1794" max="1794" width="18" style="307" customWidth="1"/>
    <col min="1795" max="1798" width="0" style="307" hidden="1" customWidth="1"/>
    <col min="1799" max="1799" width="10.5703125" style="307" customWidth="1"/>
    <col min="1800" max="1800" width="12.28515625" style="307" customWidth="1"/>
    <col min="1801" max="1801" width="10.5703125" style="307" customWidth="1"/>
    <col min="1802" max="2015" width="9" style="307"/>
    <col min="2016" max="2016" width="34" style="307" customWidth="1"/>
    <col min="2017" max="2017" width="11.28515625" style="307" customWidth="1"/>
    <col min="2018" max="2018" width="11" style="307" customWidth="1"/>
    <col min="2019" max="2025" width="9" style="307"/>
    <col min="2026" max="2027" width="10.7109375" style="307" customWidth="1"/>
    <col min="2028" max="2028" width="9" style="307"/>
    <col min="2029" max="2029" width="11.5703125" style="307" customWidth="1"/>
    <col min="2030" max="2030" width="13.7109375" style="307" customWidth="1"/>
    <col min="2031" max="2034" width="9.28515625" style="307" customWidth="1"/>
    <col min="2035" max="2044" width="9" style="307"/>
    <col min="2045" max="2045" width="30.7109375" style="307" customWidth="1"/>
    <col min="2046" max="2046" width="35.140625" style="307" customWidth="1"/>
    <col min="2047" max="2047" width="30.28515625" style="307" customWidth="1"/>
    <col min="2048" max="2048" width="18.5703125" style="307" customWidth="1"/>
    <col min="2049" max="2049" width="19.42578125" style="307" customWidth="1"/>
    <col min="2050" max="2050" width="18" style="307" customWidth="1"/>
    <col min="2051" max="2054" width="0" style="307" hidden="1" customWidth="1"/>
    <col min="2055" max="2055" width="10.5703125" style="307" customWidth="1"/>
    <col min="2056" max="2056" width="12.28515625" style="307" customWidth="1"/>
    <col min="2057" max="2057" width="10.5703125" style="307" customWidth="1"/>
    <col min="2058" max="2271" width="9" style="307"/>
    <col min="2272" max="2272" width="34" style="307" customWidth="1"/>
    <col min="2273" max="2273" width="11.28515625" style="307" customWidth="1"/>
    <col min="2274" max="2274" width="11" style="307" customWidth="1"/>
    <col min="2275" max="2281" width="9" style="307"/>
    <col min="2282" max="2283" width="10.7109375" style="307" customWidth="1"/>
    <col min="2284" max="2284" width="9" style="307"/>
    <col min="2285" max="2285" width="11.5703125" style="307" customWidth="1"/>
    <col min="2286" max="2286" width="13.7109375" style="307" customWidth="1"/>
    <col min="2287" max="2290" width="9.28515625" style="307" customWidth="1"/>
    <col min="2291" max="2300" width="9" style="307"/>
    <col min="2301" max="2301" width="30.7109375" style="307" customWidth="1"/>
    <col min="2302" max="2302" width="35.140625" style="307" customWidth="1"/>
    <col min="2303" max="2303" width="30.28515625" style="307" customWidth="1"/>
    <col min="2304" max="2304" width="18.5703125" style="307" customWidth="1"/>
    <col min="2305" max="2305" width="19.42578125" style="307" customWidth="1"/>
    <col min="2306" max="2306" width="18" style="307" customWidth="1"/>
    <col min="2307" max="2310" width="0" style="307" hidden="1" customWidth="1"/>
    <col min="2311" max="2311" width="10.5703125" style="307" customWidth="1"/>
    <col min="2312" max="2312" width="12.28515625" style="307" customWidth="1"/>
    <col min="2313" max="2313" width="10.5703125" style="307" customWidth="1"/>
    <col min="2314" max="2527" width="9" style="307"/>
    <col min="2528" max="2528" width="34" style="307" customWidth="1"/>
    <col min="2529" max="2529" width="11.28515625" style="307" customWidth="1"/>
    <col min="2530" max="2530" width="11" style="307" customWidth="1"/>
    <col min="2531" max="2537" width="9" style="307"/>
    <col min="2538" max="2539" width="10.7109375" style="307" customWidth="1"/>
    <col min="2540" max="2540" width="9" style="307"/>
    <col min="2541" max="2541" width="11.5703125" style="307" customWidth="1"/>
    <col min="2542" max="2542" width="13.7109375" style="307" customWidth="1"/>
    <col min="2543" max="2546" width="9.28515625" style="307" customWidth="1"/>
    <col min="2547" max="2556" width="9" style="307"/>
    <col min="2557" max="2557" width="30.7109375" style="307" customWidth="1"/>
    <col min="2558" max="2558" width="35.140625" style="307" customWidth="1"/>
    <col min="2559" max="2559" width="30.28515625" style="307" customWidth="1"/>
    <col min="2560" max="2560" width="18.5703125" style="307" customWidth="1"/>
    <col min="2561" max="2561" width="19.42578125" style="307" customWidth="1"/>
    <col min="2562" max="2562" width="18" style="307" customWidth="1"/>
    <col min="2563" max="2566" width="0" style="307" hidden="1" customWidth="1"/>
    <col min="2567" max="2567" width="10.5703125" style="307" customWidth="1"/>
    <col min="2568" max="2568" width="12.28515625" style="307" customWidth="1"/>
    <col min="2569" max="2569" width="10.5703125" style="307" customWidth="1"/>
    <col min="2570" max="2783" width="9" style="307"/>
    <col min="2784" max="2784" width="34" style="307" customWidth="1"/>
    <col min="2785" max="2785" width="11.28515625" style="307" customWidth="1"/>
    <col min="2786" max="2786" width="11" style="307" customWidth="1"/>
    <col min="2787" max="2793" width="9" style="307"/>
    <col min="2794" max="2795" width="10.7109375" style="307" customWidth="1"/>
    <col min="2796" max="2796" width="9" style="307"/>
    <col min="2797" max="2797" width="11.5703125" style="307" customWidth="1"/>
    <col min="2798" max="2798" width="13.7109375" style="307" customWidth="1"/>
    <col min="2799" max="2802" width="9.28515625" style="307" customWidth="1"/>
    <col min="2803" max="2812" width="9" style="307"/>
    <col min="2813" max="2813" width="30.7109375" style="307" customWidth="1"/>
    <col min="2814" max="2814" width="35.140625" style="307" customWidth="1"/>
    <col min="2815" max="2815" width="30.28515625" style="307" customWidth="1"/>
    <col min="2816" max="2816" width="18.5703125" style="307" customWidth="1"/>
    <col min="2817" max="2817" width="19.42578125" style="307" customWidth="1"/>
    <col min="2818" max="2818" width="18" style="307" customWidth="1"/>
    <col min="2819" max="2822" width="0" style="307" hidden="1" customWidth="1"/>
    <col min="2823" max="2823" width="10.5703125" style="307" customWidth="1"/>
    <col min="2824" max="2824" width="12.28515625" style="307" customWidth="1"/>
    <col min="2825" max="2825" width="10.5703125" style="307" customWidth="1"/>
    <col min="2826" max="3039" width="9" style="307"/>
    <col min="3040" max="3040" width="34" style="307" customWidth="1"/>
    <col min="3041" max="3041" width="11.28515625" style="307" customWidth="1"/>
    <col min="3042" max="3042" width="11" style="307" customWidth="1"/>
    <col min="3043" max="3049" width="9" style="307"/>
    <col min="3050" max="3051" width="10.7109375" style="307" customWidth="1"/>
    <col min="3052" max="3052" width="9" style="307"/>
    <col min="3053" max="3053" width="11.5703125" style="307" customWidth="1"/>
    <col min="3054" max="3054" width="13.7109375" style="307" customWidth="1"/>
    <col min="3055" max="3058" width="9.28515625" style="307" customWidth="1"/>
    <col min="3059" max="3068" width="9" style="307"/>
    <col min="3069" max="3069" width="30.7109375" style="307" customWidth="1"/>
    <col min="3070" max="3070" width="35.140625" style="307" customWidth="1"/>
    <col min="3071" max="3071" width="30.28515625" style="307" customWidth="1"/>
    <col min="3072" max="3072" width="18.5703125" style="307" customWidth="1"/>
    <col min="3073" max="3073" width="19.42578125" style="307" customWidth="1"/>
    <col min="3074" max="3074" width="18" style="307" customWidth="1"/>
    <col min="3075" max="3078" width="0" style="307" hidden="1" customWidth="1"/>
    <col min="3079" max="3079" width="10.5703125" style="307" customWidth="1"/>
    <col min="3080" max="3080" width="12.28515625" style="307" customWidth="1"/>
    <col min="3081" max="3081" width="10.5703125" style="307" customWidth="1"/>
    <col min="3082" max="3295" width="9" style="307"/>
    <col min="3296" max="3296" width="34" style="307" customWidth="1"/>
    <col min="3297" max="3297" width="11.28515625" style="307" customWidth="1"/>
    <col min="3298" max="3298" width="11" style="307" customWidth="1"/>
    <col min="3299" max="3305" width="9" style="307"/>
    <col min="3306" max="3307" width="10.7109375" style="307" customWidth="1"/>
    <col min="3308" max="3308" width="9" style="307"/>
    <col min="3309" max="3309" width="11.5703125" style="307" customWidth="1"/>
    <col min="3310" max="3310" width="13.7109375" style="307" customWidth="1"/>
    <col min="3311" max="3314" width="9.28515625" style="307" customWidth="1"/>
    <col min="3315" max="3324" width="9" style="307"/>
    <col min="3325" max="3325" width="30.7109375" style="307" customWidth="1"/>
    <col min="3326" max="3326" width="35.140625" style="307" customWidth="1"/>
    <col min="3327" max="3327" width="30.28515625" style="307" customWidth="1"/>
    <col min="3328" max="3328" width="18.5703125" style="307" customWidth="1"/>
    <col min="3329" max="3329" width="19.42578125" style="307" customWidth="1"/>
    <col min="3330" max="3330" width="18" style="307" customWidth="1"/>
    <col min="3331" max="3334" width="0" style="307" hidden="1" customWidth="1"/>
    <col min="3335" max="3335" width="10.5703125" style="307" customWidth="1"/>
    <col min="3336" max="3336" width="12.28515625" style="307" customWidth="1"/>
    <col min="3337" max="3337" width="10.5703125" style="307" customWidth="1"/>
    <col min="3338" max="3551" width="9" style="307"/>
    <col min="3552" max="3552" width="34" style="307" customWidth="1"/>
    <col min="3553" max="3553" width="11.28515625" style="307" customWidth="1"/>
    <col min="3554" max="3554" width="11" style="307" customWidth="1"/>
    <col min="3555" max="3561" width="9" style="307"/>
    <col min="3562" max="3563" width="10.7109375" style="307" customWidth="1"/>
    <col min="3564" max="3564" width="9" style="307"/>
    <col min="3565" max="3565" width="11.5703125" style="307" customWidth="1"/>
    <col min="3566" max="3566" width="13.7109375" style="307" customWidth="1"/>
    <col min="3567" max="3570" width="9.28515625" style="307" customWidth="1"/>
    <col min="3571" max="3580" width="9" style="307"/>
    <col min="3581" max="3581" width="30.7109375" style="307" customWidth="1"/>
    <col min="3582" max="3582" width="35.140625" style="307" customWidth="1"/>
    <col min="3583" max="3583" width="30.28515625" style="307" customWidth="1"/>
    <col min="3584" max="3584" width="18.5703125" style="307" customWidth="1"/>
    <col min="3585" max="3585" width="19.42578125" style="307" customWidth="1"/>
    <col min="3586" max="3586" width="18" style="307" customWidth="1"/>
    <col min="3587" max="3590" width="0" style="307" hidden="1" customWidth="1"/>
    <col min="3591" max="3591" width="10.5703125" style="307" customWidth="1"/>
    <col min="3592" max="3592" width="12.28515625" style="307" customWidth="1"/>
    <col min="3593" max="3593" width="10.5703125" style="307" customWidth="1"/>
    <col min="3594" max="3807" width="9" style="307"/>
    <col min="3808" max="3808" width="34" style="307" customWidth="1"/>
    <col min="3809" max="3809" width="11.28515625" style="307" customWidth="1"/>
    <col min="3810" max="3810" width="11" style="307" customWidth="1"/>
    <col min="3811" max="3817" width="9" style="307"/>
    <col min="3818" max="3819" width="10.7109375" style="307" customWidth="1"/>
    <col min="3820" max="3820" width="9" style="307"/>
    <col min="3821" max="3821" width="11.5703125" style="307" customWidth="1"/>
    <col min="3822" max="3822" width="13.7109375" style="307" customWidth="1"/>
    <col min="3823" max="3826" width="9.28515625" style="307" customWidth="1"/>
    <col min="3827" max="3836" width="9" style="307"/>
    <col min="3837" max="3837" width="30.7109375" style="307" customWidth="1"/>
    <col min="3838" max="3838" width="35.140625" style="307" customWidth="1"/>
    <col min="3839" max="3839" width="30.28515625" style="307" customWidth="1"/>
    <col min="3840" max="3840" width="18.5703125" style="307" customWidth="1"/>
    <col min="3841" max="3841" width="19.42578125" style="307" customWidth="1"/>
    <col min="3842" max="3842" width="18" style="307" customWidth="1"/>
    <col min="3843" max="3846" width="0" style="307" hidden="1" customWidth="1"/>
    <col min="3847" max="3847" width="10.5703125" style="307" customWidth="1"/>
    <col min="3848" max="3848" width="12.28515625" style="307" customWidth="1"/>
    <col min="3849" max="3849" width="10.5703125" style="307" customWidth="1"/>
    <col min="3850" max="4063" width="9" style="307"/>
    <col min="4064" max="4064" width="34" style="307" customWidth="1"/>
    <col min="4065" max="4065" width="11.28515625" style="307" customWidth="1"/>
    <col min="4066" max="4066" width="11" style="307" customWidth="1"/>
    <col min="4067" max="4073" width="9" style="307"/>
    <col min="4074" max="4075" width="10.7109375" style="307" customWidth="1"/>
    <col min="4076" max="4076" width="9" style="307"/>
    <col min="4077" max="4077" width="11.5703125" style="307" customWidth="1"/>
    <col min="4078" max="4078" width="13.7109375" style="307" customWidth="1"/>
    <col min="4079" max="4082" width="9.28515625" style="307" customWidth="1"/>
    <col min="4083" max="4092" width="9" style="307"/>
    <col min="4093" max="4093" width="30.7109375" style="307" customWidth="1"/>
    <col min="4094" max="4094" width="35.140625" style="307" customWidth="1"/>
    <col min="4095" max="4095" width="30.28515625" style="307" customWidth="1"/>
    <col min="4096" max="4096" width="18.5703125" style="307" customWidth="1"/>
    <col min="4097" max="4097" width="19.42578125" style="307" customWidth="1"/>
    <col min="4098" max="4098" width="18" style="307" customWidth="1"/>
    <col min="4099" max="4102" width="0" style="307" hidden="1" customWidth="1"/>
    <col min="4103" max="4103" width="10.5703125" style="307" customWidth="1"/>
    <col min="4104" max="4104" width="12.28515625" style="307" customWidth="1"/>
    <col min="4105" max="4105" width="10.5703125" style="307" customWidth="1"/>
    <col min="4106" max="4319" width="9" style="307"/>
    <col min="4320" max="4320" width="34" style="307" customWidth="1"/>
    <col min="4321" max="4321" width="11.28515625" style="307" customWidth="1"/>
    <col min="4322" max="4322" width="11" style="307" customWidth="1"/>
    <col min="4323" max="4329" width="9" style="307"/>
    <col min="4330" max="4331" width="10.7109375" style="307" customWidth="1"/>
    <col min="4332" max="4332" width="9" style="307"/>
    <col min="4333" max="4333" width="11.5703125" style="307" customWidth="1"/>
    <col min="4334" max="4334" width="13.7109375" style="307" customWidth="1"/>
    <col min="4335" max="4338" width="9.28515625" style="307" customWidth="1"/>
    <col min="4339" max="4348" width="9" style="307"/>
    <col min="4349" max="4349" width="30.7109375" style="307" customWidth="1"/>
    <col min="4350" max="4350" width="35.140625" style="307" customWidth="1"/>
    <col min="4351" max="4351" width="30.28515625" style="307" customWidth="1"/>
    <col min="4352" max="4352" width="18.5703125" style="307" customWidth="1"/>
    <col min="4353" max="4353" width="19.42578125" style="307" customWidth="1"/>
    <col min="4354" max="4354" width="18" style="307" customWidth="1"/>
    <col min="4355" max="4358" width="0" style="307" hidden="1" customWidth="1"/>
    <col min="4359" max="4359" width="10.5703125" style="307" customWidth="1"/>
    <col min="4360" max="4360" width="12.28515625" style="307" customWidth="1"/>
    <col min="4361" max="4361" width="10.5703125" style="307" customWidth="1"/>
    <col min="4362" max="4575" width="9" style="307"/>
    <col min="4576" max="4576" width="34" style="307" customWidth="1"/>
    <col min="4577" max="4577" width="11.28515625" style="307" customWidth="1"/>
    <col min="4578" max="4578" width="11" style="307" customWidth="1"/>
    <col min="4579" max="4585" width="9" style="307"/>
    <col min="4586" max="4587" width="10.7109375" style="307" customWidth="1"/>
    <col min="4588" max="4588" width="9" style="307"/>
    <col min="4589" max="4589" width="11.5703125" style="307" customWidth="1"/>
    <col min="4590" max="4590" width="13.7109375" style="307" customWidth="1"/>
    <col min="4591" max="4594" width="9.28515625" style="307" customWidth="1"/>
    <col min="4595" max="4604" width="9" style="307"/>
    <col min="4605" max="4605" width="30.7109375" style="307" customWidth="1"/>
    <col min="4606" max="4606" width="35.140625" style="307" customWidth="1"/>
    <col min="4607" max="4607" width="30.28515625" style="307" customWidth="1"/>
    <col min="4608" max="4608" width="18.5703125" style="307" customWidth="1"/>
    <col min="4609" max="4609" width="19.42578125" style="307" customWidth="1"/>
    <col min="4610" max="4610" width="18" style="307" customWidth="1"/>
    <col min="4611" max="4614" width="0" style="307" hidden="1" customWidth="1"/>
    <col min="4615" max="4615" width="10.5703125" style="307" customWidth="1"/>
    <col min="4616" max="4616" width="12.28515625" style="307" customWidth="1"/>
    <col min="4617" max="4617" width="10.5703125" style="307" customWidth="1"/>
    <col min="4618" max="4831" width="9" style="307"/>
    <col min="4832" max="4832" width="34" style="307" customWidth="1"/>
    <col min="4833" max="4833" width="11.28515625" style="307" customWidth="1"/>
    <col min="4834" max="4834" width="11" style="307" customWidth="1"/>
    <col min="4835" max="4841" width="9" style="307"/>
    <col min="4842" max="4843" width="10.7109375" style="307" customWidth="1"/>
    <col min="4844" max="4844" width="9" style="307"/>
    <col min="4845" max="4845" width="11.5703125" style="307" customWidth="1"/>
    <col min="4846" max="4846" width="13.7109375" style="307" customWidth="1"/>
    <col min="4847" max="4850" width="9.28515625" style="307" customWidth="1"/>
    <col min="4851" max="4860" width="9" style="307"/>
    <col min="4861" max="4861" width="30.7109375" style="307" customWidth="1"/>
    <col min="4862" max="4862" width="35.140625" style="307" customWidth="1"/>
    <col min="4863" max="4863" width="30.28515625" style="307" customWidth="1"/>
    <col min="4864" max="4864" width="18.5703125" style="307" customWidth="1"/>
    <col min="4865" max="4865" width="19.42578125" style="307" customWidth="1"/>
    <col min="4866" max="4866" width="18" style="307" customWidth="1"/>
    <col min="4867" max="4870" width="0" style="307" hidden="1" customWidth="1"/>
    <col min="4871" max="4871" width="10.5703125" style="307" customWidth="1"/>
    <col min="4872" max="4872" width="12.28515625" style="307" customWidth="1"/>
    <col min="4873" max="4873" width="10.5703125" style="307" customWidth="1"/>
    <col min="4874" max="5087" width="9" style="307"/>
    <col min="5088" max="5088" width="34" style="307" customWidth="1"/>
    <col min="5089" max="5089" width="11.28515625" style="307" customWidth="1"/>
    <col min="5090" max="5090" width="11" style="307" customWidth="1"/>
    <col min="5091" max="5097" width="9" style="307"/>
    <col min="5098" max="5099" width="10.7109375" style="307" customWidth="1"/>
    <col min="5100" max="5100" width="9" style="307"/>
    <col min="5101" max="5101" width="11.5703125" style="307" customWidth="1"/>
    <col min="5102" max="5102" width="13.7109375" style="307" customWidth="1"/>
    <col min="5103" max="5106" width="9.28515625" style="307" customWidth="1"/>
    <col min="5107" max="5116" width="9" style="307"/>
    <col min="5117" max="5117" width="30.7109375" style="307" customWidth="1"/>
    <col min="5118" max="5118" width="35.140625" style="307" customWidth="1"/>
    <col min="5119" max="5119" width="30.28515625" style="307" customWidth="1"/>
    <col min="5120" max="5120" width="18.5703125" style="307" customWidth="1"/>
    <col min="5121" max="5121" width="19.42578125" style="307" customWidth="1"/>
    <col min="5122" max="5122" width="18" style="307" customWidth="1"/>
    <col min="5123" max="5126" width="0" style="307" hidden="1" customWidth="1"/>
    <col min="5127" max="5127" width="10.5703125" style="307" customWidth="1"/>
    <col min="5128" max="5128" width="12.28515625" style="307" customWidth="1"/>
    <col min="5129" max="5129" width="10.5703125" style="307" customWidth="1"/>
    <col min="5130" max="5343" width="9" style="307"/>
    <col min="5344" max="5344" width="34" style="307" customWidth="1"/>
    <col min="5345" max="5345" width="11.28515625" style="307" customWidth="1"/>
    <col min="5346" max="5346" width="11" style="307" customWidth="1"/>
    <col min="5347" max="5353" width="9" style="307"/>
    <col min="5354" max="5355" width="10.7109375" style="307" customWidth="1"/>
    <col min="5356" max="5356" width="9" style="307"/>
    <col min="5357" max="5357" width="11.5703125" style="307" customWidth="1"/>
    <col min="5358" max="5358" width="13.7109375" style="307" customWidth="1"/>
    <col min="5359" max="5362" width="9.28515625" style="307" customWidth="1"/>
    <col min="5363" max="5372" width="9" style="307"/>
    <col min="5373" max="5373" width="30.7109375" style="307" customWidth="1"/>
    <col min="5374" max="5374" width="35.140625" style="307" customWidth="1"/>
    <col min="5375" max="5375" width="30.28515625" style="307" customWidth="1"/>
    <col min="5376" max="5376" width="18.5703125" style="307" customWidth="1"/>
    <col min="5377" max="5377" width="19.42578125" style="307" customWidth="1"/>
    <col min="5378" max="5378" width="18" style="307" customWidth="1"/>
    <col min="5379" max="5382" width="0" style="307" hidden="1" customWidth="1"/>
    <col min="5383" max="5383" width="10.5703125" style="307" customWidth="1"/>
    <col min="5384" max="5384" width="12.28515625" style="307" customWidth="1"/>
    <col min="5385" max="5385" width="10.5703125" style="307" customWidth="1"/>
    <col min="5386" max="5599" width="9" style="307"/>
    <col min="5600" max="5600" width="34" style="307" customWidth="1"/>
    <col min="5601" max="5601" width="11.28515625" style="307" customWidth="1"/>
    <col min="5602" max="5602" width="11" style="307" customWidth="1"/>
    <col min="5603" max="5609" width="9" style="307"/>
    <col min="5610" max="5611" width="10.7109375" style="307" customWidth="1"/>
    <col min="5612" max="5612" width="9" style="307"/>
    <col min="5613" max="5613" width="11.5703125" style="307" customWidth="1"/>
    <col min="5614" max="5614" width="13.7109375" style="307" customWidth="1"/>
    <col min="5615" max="5618" width="9.28515625" style="307" customWidth="1"/>
    <col min="5619" max="5628" width="9" style="307"/>
    <col min="5629" max="5629" width="30.7109375" style="307" customWidth="1"/>
    <col min="5630" max="5630" width="35.140625" style="307" customWidth="1"/>
    <col min="5631" max="5631" width="30.28515625" style="307" customWidth="1"/>
    <col min="5632" max="5632" width="18.5703125" style="307" customWidth="1"/>
    <col min="5633" max="5633" width="19.42578125" style="307" customWidth="1"/>
    <col min="5634" max="5634" width="18" style="307" customWidth="1"/>
    <col min="5635" max="5638" width="0" style="307" hidden="1" customWidth="1"/>
    <col min="5639" max="5639" width="10.5703125" style="307" customWidth="1"/>
    <col min="5640" max="5640" width="12.28515625" style="307" customWidth="1"/>
    <col min="5641" max="5641" width="10.5703125" style="307" customWidth="1"/>
    <col min="5642" max="5855" width="9" style="307"/>
    <col min="5856" max="5856" width="34" style="307" customWidth="1"/>
    <col min="5857" max="5857" width="11.28515625" style="307" customWidth="1"/>
    <col min="5858" max="5858" width="11" style="307" customWidth="1"/>
    <col min="5859" max="5865" width="9" style="307"/>
    <col min="5866" max="5867" width="10.7109375" style="307" customWidth="1"/>
    <col min="5868" max="5868" width="9" style="307"/>
    <col min="5869" max="5869" width="11.5703125" style="307" customWidth="1"/>
    <col min="5870" max="5870" width="13.7109375" style="307" customWidth="1"/>
    <col min="5871" max="5874" width="9.28515625" style="307" customWidth="1"/>
    <col min="5875" max="5884" width="9" style="307"/>
    <col min="5885" max="5885" width="30.7109375" style="307" customWidth="1"/>
    <col min="5886" max="5886" width="35.140625" style="307" customWidth="1"/>
    <col min="5887" max="5887" width="30.28515625" style="307" customWidth="1"/>
    <col min="5888" max="5888" width="18.5703125" style="307" customWidth="1"/>
    <col min="5889" max="5889" width="19.42578125" style="307" customWidth="1"/>
    <col min="5890" max="5890" width="18" style="307" customWidth="1"/>
    <col min="5891" max="5894" width="0" style="307" hidden="1" customWidth="1"/>
    <col min="5895" max="5895" width="10.5703125" style="307" customWidth="1"/>
    <col min="5896" max="5896" width="12.28515625" style="307" customWidth="1"/>
    <col min="5897" max="5897" width="10.5703125" style="307" customWidth="1"/>
    <col min="5898" max="6111" width="9" style="307"/>
    <col min="6112" max="6112" width="34" style="307" customWidth="1"/>
    <col min="6113" max="6113" width="11.28515625" style="307" customWidth="1"/>
    <col min="6114" max="6114" width="11" style="307" customWidth="1"/>
    <col min="6115" max="6121" width="9" style="307"/>
    <col min="6122" max="6123" width="10.7109375" style="307" customWidth="1"/>
    <col min="6124" max="6124" width="9" style="307"/>
    <col min="6125" max="6125" width="11.5703125" style="307" customWidth="1"/>
    <col min="6126" max="6126" width="13.7109375" style="307" customWidth="1"/>
    <col min="6127" max="6130" width="9.28515625" style="307" customWidth="1"/>
    <col min="6131" max="6140" width="9" style="307"/>
    <col min="6141" max="6141" width="30.7109375" style="307" customWidth="1"/>
    <col min="6142" max="6142" width="35.140625" style="307" customWidth="1"/>
    <col min="6143" max="6143" width="30.28515625" style="307" customWidth="1"/>
    <col min="6144" max="6144" width="18.5703125" style="307" customWidth="1"/>
    <col min="6145" max="6145" width="19.42578125" style="307" customWidth="1"/>
    <col min="6146" max="6146" width="18" style="307" customWidth="1"/>
    <col min="6147" max="6150" width="0" style="307" hidden="1" customWidth="1"/>
    <col min="6151" max="6151" width="10.5703125" style="307" customWidth="1"/>
    <col min="6152" max="6152" width="12.28515625" style="307" customWidth="1"/>
    <col min="6153" max="6153" width="10.5703125" style="307" customWidth="1"/>
    <col min="6154" max="6367" width="9" style="307"/>
    <col min="6368" max="6368" width="34" style="307" customWidth="1"/>
    <col min="6369" max="6369" width="11.28515625" style="307" customWidth="1"/>
    <col min="6370" max="6370" width="11" style="307" customWidth="1"/>
    <col min="6371" max="6377" width="9" style="307"/>
    <col min="6378" max="6379" width="10.7109375" style="307" customWidth="1"/>
    <col min="6380" max="6380" width="9" style="307"/>
    <col min="6381" max="6381" width="11.5703125" style="307" customWidth="1"/>
    <col min="6382" max="6382" width="13.7109375" style="307" customWidth="1"/>
    <col min="6383" max="6386" width="9.28515625" style="307" customWidth="1"/>
    <col min="6387" max="6396" width="9" style="307"/>
    <col min="6397" max="6397" width="30.7109375" style="307" customWidth="1"/>
    <col min="6398" max="6398" width="35.140625" style="307" customWidth="1"/>
    <col min="6399" max="6399" width="30.28515625" style="307" customWidth="1"/>
    <col min="6400" max="6400" width="18.5703125" style="307" customWidth="1"/>
    <col min="6401" max="6401" width="19.42578125" style="307" customWidth="1"/>
    <col min="6402" max="6402" width="18" style="307" customWidth="1"/>
    <col min="6403" max="6406" width="0" style="307" hidden="1" customWidth="1"/>
    <col min="6407" max="6407" width="10.5703125" style="307" customWidth="1"/>
    <col min="6408" max="6408" width="12.28515625" style="307" customWidth="1"/>
    <col min="6409" max="6409" width="10.5703125" style="307" customWidth="1"/>
    <col min="6410" max="6623" width="9" style="307"/>
    <col min="6624" max="6624" width="34" style="307" customWidth="1"/>
    <col min="6625" max="6625" width="11.28515625" style="307" customWidth="1"/>
    <col min="6626" max="6626" width="11" style="307" customWidth="1"/>
    <col min="6627" max="6633" width="9" style="307"/>
    <col min="6634" max="6635" width="10.7109375" style="307" customWidth="1"/>
    <col min="6636" max="6636" width="9" style="307"/>
    <col min="6637" max="6637" width="11.5703125" style="307" customWidth="1"/>
    <col min="6638" max="6638" width="13.7109375" style="307" customWidth="1"/>
    <col min="6639" max="6642" width="9.28515625" style="307" customWidth="1"/>
    <col min="6643" max="6652" width="9" style="307"/>
    <col min="6653" max="6653" width="30.7109375" style="307" customWidth="1"/>
    <col min="6654" max="6654" width="35.140625" style="307" customWidth="1"/>
    <col min="6655" max="6655" width="30.28515625" style="307" customWidth="1"/>
    <col min="6656" max="6656" width="18.5703125" style="307" customWidth="1"/>
    <col min="6657" max="6657" width="19.42578125" style="307" customWidth="1"/>
    <col min="6658" max="6658" width="18" style="307" customWidth="1"/>
    <col min="6659" max="6662" width="0" style="307" hidden="1" customWidth="1"/>
    <col min="6663" max="6663" width="10.5703125" style="307" customWidth="1"/>
    <col min="6664" max="6664" width="12.28515625" style="307" customWidth="1"/>
    <col min="6665" max="6665" width="10.5703125" style="307" customWidth="1"/>
    <col min="6666" max="6879" width="9" style="307"/>
    <col min="6880" max="6880" width="34" style="307" customWidth="1"/>
    <col min="6881" max="6881" width="11.28515625" style="307" customWidth="1"/>
    <col min="6882" max="6882" width="11" style="307" customWidth="1"/>
    <col min="6883" max="6889" width="9" style="307"/>
    <col min="6890" max="6891" width="10.7109375" style="307" customWidth="1"/>
    <col min="6892" max="6892" width="9" style="307"/>
    <col min="6893" max="6893" width="11.5703125" style="307" customWidth="1"/>
    <col min="6894" max="6894" width="13.7109375" style="307" customWidth="1"/>
    <col min="6895" max="6898" width="9.28515625" style="307" customWidth="1"/>
    <col min="6899" max="6908" width="9" style="307"/>
    <col min="6909" max="6909" width="30.7109375" style="307" customWidth="1"/>
    <col min="6910" max="6910" width="35.140625" style="307" customWidth="1"/>
    <col min="6911" max="6911" width="30.28515625" style="307" customWidth="1"/>
    <col min="6912" max="6912" width="18.5703125" style="307" customWidth="1"/>
    <col min="6913" max="6913" width="19.42578125" style="307" customWidth="1"/>
    <col min="6914" max="6914" width="18" style="307" customWidth="1"/>
    <col min="6915" max="6918" width="0" style="307" hidden="1" customWidth="1"/>
    <col min="6919" max="6919" width="10.5703125" style="307" customWidth="1"/>
    <col min="6920" max="6920" width="12.28515625" style="307" customWidth="1"/>
    <col min="6921" max="6921" width="10.5703125" style="307" customWidth="1"/>
    <col min="6922" max="7135" width="9" style="307"/>
    <col min="7136" max="7136" width="34" style="307" customWidth="1"/>
    <col min="7137" max="7137" width="11.28515625" style="307" customWidth="1"/>
    <col min="7138" max="7138" width="11" style="307" customWidth="1"/>
    <col min="7139" max="7145" width="9" style="307"/>
    <col min="7146" max="7147" width="10.7109375" style="307" customWidth="1"/>
    <col min="7148" max="7148" width="9" style="307"/>
    <col min="7149" max="7149" width="11.5703125" style="307" customWidth="1"/>
    <col min="7150" max="7150" width="13.7109375" style="307" customWidth="1"/>
    <col min="7151" max="7154" width="9.28515625" style="307" customWidth="1"/>
    <col min="7155" max="7164" width="9" style="307"/>
    <col min="7165" max="7165" width="30.7109375" style="307" customWidth="1"/>
    <col min="7166" max="7166" width="35.140625" style="307" customWidth="1"/>
    <col min="7167" max="7167" width="30.28515625" style="307" customWidth="1"/>
    <col min="7168" max="7168" width="18.5703125" style="307" customWidth="1"/>
    <col min="7169" max="7169" width="19.42578125" style="307" customWidth="1"/>
    <col min="7170" max="7170" width="18" style="307" customWidth="1"/>
    <col min="7171" max="7174" width="0" style="307" hidden="1" customWidth="1"/>
    <col min="7175" max="7175" width="10.5703125" style="307" customWidth="1"/>
    <col min="7176" max="7176" width="12.28515625" style="307" customWidth="1"/>
    <col min="7177" max="7177" width="10.5703125" style="307" customWidth="1"/>
    <col min="7178" max="7391" width="9" style="307"/>
    <col min="7392" max="7392" width="34" style="307" customWidth="1"/>
    <col min="7393" max="7393" width="11.28515625" style="307" customWidth="1"/>
    <col min="7394" max="7394" width="11" style="307" customWidth="1"/>
    <col min="7395" max="7401" width="9" style="307"/>
    <col min="7402" max="7403" width="10.7109375" style="307" customWidth="1"/>
    <col min="7404" max="7404" width="9" style="307"/>
    <col min="7405" max="7405" width="11.5703125" style="307" customWidth="1"/>
    <col min="7406" max="7406" width="13.7109375" style="307" customWidth="1"/>
    <col min="7407" max="7410" width="9.28515625" style="307" customWidth="1"/>
    <col min="7411" max="7420" width="9" style="307"/>
    <col min="7421" max="7421" width="30.7109375" style="307" customWidth="1"/>
    <col min="7422" max="7422" width="35.140625" style="307" customWidth="1"/>
    <col min="7423" max="7423" width="30.28515625" style="307" customWidth="1"/>
    <col min="7424" max="7424" width="18.5703125" style="307" customWidth="1"/>
    <col min="7425" max="7425" width="19.42578125" style="307" customWidth="1"/>
    <col min="7426" max="7426" width="18" style="307" customWidth="1"/>
    <col min="7427" max="7430" width="0" style="307" hidden="1" customWidth="1"/>
    <col min="7431" max="7431" width="10.5703125" style="307" customWidth="1"/>
    <col min="7432" max="7432" width="12.28515625" style="307" customWidth="1"/>
    <col min="7433" max="7433" width="10.5703125" style="307" customWidth="1"/>
    <col min="7434" max="7647" width="9" style="307"/>
    <col min="7648" max="7648" width="34" style="307" customWidth="1"/>
    <col min="7649" max="7649" width="11.28515625" style="307" customWidth="1"/>
    <col min="7650" max="7650" width="11" style="307" customWidth="1"/>
    <col min="7651" max="7657" width="9" style="307"/>
    <col min="7658" max="7659" width="10.7109375" style="307" customWidth="1"/>
    <col min="7660" max="7660" width="9" style="307"/>
    <col min="7661" max="7661" width="11.5703125" style="307" customWidth="1"/>
    <col min="7662" max="7662" width="13.7109375" style="307" customWidth="1"/>
    <col min="7663" max="7666" width="9.28515625" style="307" customWidth="1"/>
    <col min="7667" max="7676" width="9" style="307"/>
    <col min="7677" max="7677" width="30.7109375" style="307" customWidth="1"/>
    <col min="7678" max="7678" width="35.140625" style="307" customWidth="1"/>
    <col min="7679" max="7679" width="30.28515625" style="307" customWidth="1"/>
    <col min="7680" max="7680" width="18.5703125" style="307" customWidth="1"/>
    <col min="7681" max="7681" width="19.42578125" style="307" customWidth="1"/>
    <col min="7682" max="7682" width="18" style="307" customWidth="1"/>
    <col min="7683" max="7686" width="0" style="307" hidden="1" customWidth="1"/>
    <col min="7687" max="7687" width="10.5703125" style="307" customWidth="1"/>
    <col min="7688" max="7688" width="12.28515625" style="307" customWidth="1"/>
    <col min="7689" max="7689" width="10.5703125" style="307" customWidth="1"/>
    <col min="7690" max="7903" width="9" style="307"/>
    <col min="7904" max="7904" width="34" style="307" customWidth="1"/>
    <col min="7905" max="7905" width="11.28515625" style="307" customWidth="1"/>
    <col min="7906" max="7906" width="11" style="307" customWidth="1"/>
    <col min="7907" max="7913" width="9" style="307"/>
    <col min="7914" max="7915" width="10.7109375" style="307" customWidth="1"/>
    <col min="7916" max="7916" width="9" style="307"/>
    <col min="7917" max="7917" width="11.5703125" style="307" customWidth="1"/>
    <col min="7918" max="7918" width="13.7109375" style="307" customWidth="1"/>
    <col min="7919" max="7922" width="9.28515625" style="307" customWidth="1"/>
    <col min="7923" max="7932" width="9" style="307"/>
    <col min="7933" max="7933" width="30.7109375" style="307" customWidth="1"/>
    <col min="7934" max="7934" width="35.140625" style="307" customWidth="1"/>
    <col min="7935" max="7935" width="30.28515625" style="307" customWidth="1"/>
    <col min="7936" max="7936" width="18.5703125" style="307" customWidth="1"/>
    <col min="7937" max="7937" width="19.42578125" style="307" customWidth="1"/>
    <col min="7938" max="7938" width="18" style="307" customWidth="1"/>
    <col min="7939" max="7942" width="0" style="307" hidden="1" customWidth="1"/>
    <col min="7943" max="7943" width="10.5703125" style="307" customWidth="1"/>
    <col min="7944" max="7944" width="12.28515625" style="307" customWidth="1"/>
    <col min="7945" max="7945" width="10.5703125" style="307" customWidth="1"/>
    <col min="7946" max="8159" width="9" style="307"/>
    <col min="8160" max="8160" width="34" style="307" customWidth="1"/>
    <col min="8161" max="8161" width="11.28515625" style="307" customWidth="1"/>
    <col min="8162" max="8162" width="11" style="307" customWidth="1"/>
    <col min="8163" max="8169" width="9" style="307"/>
    <col min="8170" max="8171" width="10.7109375" style="307" customWidth="1"/>
    <col min="8172" max="8172" width="9" style="307"/>
    <col min="8173" max="8173" width="11.5703125" style="307" customWidth="1"/>
    <col min="8174" max="8174" width="13.7109375" style="307" customWidth="1"/>
    <col min="8175" max="8178" width="9.28515625" style="307" customWidth="1"/>
    <col min="8179" max="8188" width="9" style="307"/>
    <col min="8189" max="8189" width="30.7109375" style="307" customWidth="1"/>
    <col min="8190" max="8190" width="35.140625" style="307" customWidth="1"/>
    <col min="8191" max="8191" width="30.28515625" style="307" customWidth="1"/>
    <col min="8192" max="8192" width="18.5703125" style="307" customWidth="1"/>
    <col min="8193" max="8193" width="19.42578125" style="307" customWidth="1"/>
    <col min="8194" max="8194" width="18" style="307" customWidth="1"/>
    <col min="8195" max="8198" width="0" style="307" hidden="1" customWidth="1"/>
    <col min="8199" max="8199" width="10.5703125" style="307" customWidth="1"/>
    <col min="8200" max="8200" width="12.28515625" style="307" customWidth="1"/>
    <col min="8201" max="8201" width="10.5703125" style="307" customWidth="1"/>
    <col min="8202" max="8415" width="9" style="307"/>
    <col min="8416" max="8416" width="34" style="307" customWidth="1"/>
    <col min="8417" max="8417" width="11.28515625" style="307" customWidth="1"/>
    <col min="8418" max="8418" width="11" style="307" customWidth="1"/>
    <col min="8419" max="8425" width="9" style="307"/>
    <col min="8426" max="8427" width="10.7109375" style="307" customWidth="1"/>
    <col min="8428" max="8428" width="9" style="307"/>
    <col min="8429" max="8429" width="11.5703125" style="307" customWidth="1"/>
    <col min="8430" max="8430" width="13.7109375" style="307" customWidth="1"/>
    <col min="8431" max="8434" width="9.28515625" style="307" customWidth="1"/>
    <col min="8435" max="8444" width="9" style="307"/>
    <col min="8445" max="8445" width="30.7109375" style="307" customWidth="1"/>
    <col min="8446" max="8446" width="35.140625" style="307" customWidth="1"/>
    <col min="8447" max="8447" width="30.28515625" style="307" customWidth="1"/>
    <col min="8448" max="8448" width="18.5703125" style="307" customWidth="1"/>
    <col min="8449" max="8449" width="19.42578125" style="307" customWidth="1"/>
    <col min="8450" max="8450" width="18" style="307" customWidth="1"/>
    <col min="8451" max="8454" width="0" style="307" hidden="1" customWidth="1"/>
    <col min="8455" max="8455" width="10.5703125" style="307" customWidth="1"/>
    <col min="8456" max="8456" width="12.28515625" style="307" customWidth="1"/>
    <col min="8457" max="8457" width="10.5703125" style="307" customWidth="1"/>
    <col min="8458" max="8671" width="9" style="307"/>
    <col min="8672" max="8672" width="34" style="307" customWidth="1"/>
    <col min="8673" max="8673" width="11.28515625" style="307" customWidth="1"/>
    <col min="8674" max="8674" width="11" style="307" customWidth="1"/>
    <col min="8675" max="8681" width="9" style="307"/>
    <col min="8682" max="8683" width="10.7109375" style="307" customWidth="1"/>
    <col min="8684" max="8684" width="9" style="307"/>
    <col min="8685" max="8685" width="11.5703125" style="307" customWidth="1"/>
    <col min="8686" max="8686" width="13.7109375" style="307" customWidth="1"/>
    <col min="8687" max="8690" width="9.28515625" style="307" customWidth="1"/>
    <col min="8691" max="8700" width="9" style="307"/>
    <col min="8701" max="8701" width="30.7109375" style="307" customWidth="1"/>
    <col min="8702" max="8702" width="35.140625" style="307" customWidth="1"/>
    <col min="8703" max="8703" width="30.28515625" style="307" customWidth="1"/>
    <col min="8704" max="8704" width="18.5703125" style="307" customWidth="1"/>
    <col min="8705" max="8705" width="19.42578125" style="307" customWidth="1"/>
    <col min="8706" max="8706" width="18" style="307" customWidth="1"/>
    <col min="8707" max="8710" width="0" style="307" hidden="1" customWidth="1"/>
    <col min="8711" max="8711" width="10.5703125" style="307" customWidth="1"/>
    <col min="8712" max="8712" width="12.28515625" style="307" customWidth="1"/>
    <col min="8713" max="8713" width="10.5703125" style="307" customWidth="1"/>
    <col min="8714" max="8927" width="9" style="307"/>
    <col min="8928" max="8928" width="34" style="307" customWidth="1"/>
    <col min="8929" max="8929" width="11.28515625" style="307" customWidth="1"/>
    <col min="8930" max="8930" width="11" style="307" customWidth="1"/>
    <col min="8931" max="8937" width="9" style="307"/>
    <col min="8938" max="8939" width="10.7109375" style="307" customWidth="1"/>
    <col min="8940" max="8940" width="9" style="307"/>
    <col min="8941" max="8941" width="11.5703125" style="307" customWidth="1"/>
    <col min="8942" max="8942" width="13.7109375" style="307" customWidth="1"/>
    <col min="8943" max="8946" width="9.28515625" style="307" customWidth="1"/>
    <col min="8947" max="8956" width="9" style="307"/>
    <col min="8957" max="8957" width="30.7109375" style="307" customWidth="1"/>
    <col min="8958" max="8958" width="35.140625" style="307" customWidth="1"/>
    <col min="8959" max="8959" width="30.28515625" style="307" customWidth="1"/>
    <col min="8960" max="8960" width="18.5703125" style="307" customWidth="1"/>
    <col min="8961" max="8961" width="19.42578125" style="307" customWidth="1"/>
    <col min="8962" max="8962" width="18" style="307" customWidth="1"/>
    <col min="8963" max="8966" width="0" style="307" hidden="1" customWidth="1"/>
    <col min="8967" max="8967" width="10.5703125" style="307" customWidth="1"/>
    <col min="8968" max="8968" width="12.28515625" style="307" customWidth="1"/>
    <col min="8969" max="8969" width="10.5703125" style="307" customWidth="1"/>
    <col min="8970" max="9183" width="9" style="307"/>
    <col min="9184" max="9184" width="34" style="307" customWidth="1"/>
    <col min="9185" max="9185" width="11.28515625" style="307" customWidth="1"/>
    <col min="9186" max="9186" width="11" style="307" customWidth="1"/>
    <col min="9187" max="9193" width="9" style="307"/>
    <col min="9194" max="9195" width="10.7109375" style="307" customWidth="1"/>
    <col min="9196" max="9196" width="9" style="307"/>
    <col min="9197" max="9197" width="11.5703125" style="307" customWidth="1"/>
    <col min="9198" max="9198" width="13.7109375" style="307" customWidth="1"/>
    <col min="9199" max="9202" width="9.28515625" style="307" customWidth="1"/>
    <col min="9203" max="9212" width="9" style="307"/>
    <col min="9213" max="9213" width="30.7109375" style="307" customWidth="1"/>
    <col min="9214" max="9214" width="35.140625" style="307" customWidth="1"/>
    <col min="9215" max="9215" width="30.28515625" style="307" customWidth="1"/>
    <col min="9216" max="9216" width="18.5703125" style="307" customWidth="1"/>
    <col min="9217" max="9217" width="19.42578125" style="307" customWidth="1"/>
    <col min="9218" max="9218" width="18" style="307" customWidth="1"/>
    <col min="9219" max="9222" width="0" style="307" hidden="1" customWidth="1"/>
    <col min="9223" max="9223" width="10.5703125" style="307" customWidth="1"/>
    <col min="9224" max="9224" width="12.28515625" style="307" customWidth="1"/>
    <col min="9225" max="9225" width="10.5703125" style="307" customWidth="1"/>
    <col min="9226" max="9439" width="9" style="307"/>
    <col min="9440" max="9440" width="34" style="307" customWidth="1"/>
    <col min="9441" max="9441" width="11.28515625" style="307" customWidth="1"/>
    <col min="9442" max="9442" width="11" style="307" customWidth="1"/>
    <col min="9443" max="9449" width="9" style="307"/>
    <col min="9450" max="9451" width="10.7109375" style="307" customWidth="1"/>
    <col min="9452" max="9452" width="9" style="307"/>
    <col min="9453" max="9453" width="11.5703125" style="307" customWidth="1"/>
    <col min="9454" max="9454" width="13.7109375" style="307" customWidth="1"/>
    <col min="9455" max="9458" width="9.28515625" style="307" customWidth="1"/>
    <col min="9459" max="9468" width="9" style="307"/>
    <col min="9469" max="9469" width="30.7109375" style="307" customWidth="1"/>
    <col min="9470" max="9470" width="35.140625" style="307" customWidth="1"/>
    <col min="9471" max="9471" width="30.28515625" style="307" customWidth="1"/>
    <col min="9472" max="9472" width="18.5703125" style="307" customWidth="1"/>
    <col min="9473" max="9473" width="19.42578125" style="307" customWidth="1"/>
    <col min="9474" max="9474" width="18" style="307" customWidth="1"/>
    <col min="9475" max="9478" width="0" style="307" hidden="1" customWidth="1"/>
    <col min="9479" max="9479" width="10.5703125" style="307" customWidth="1"/>
    <col min="9480" max="9480" width="12.28515625" style="307" customWidth="1"/>
    <col min="9481" max="9481" width="10.5703125" style="307" customWidth="1"/>
    <col min="9482" max="9695" width="9" style="307"/>
    <col min="9696" max="9696" width="34" style="307" customWidth="1"/>
    <col min="9697" max="9697" width="11.28515625" style="307" customWidth="1"/>
    <col min="9698" max="9698" width="11" style="307" customWidth="1"/>
    <col min="9699" max="9705" width="9" style="307"/>
    <col min="9706" max="9707" width="10.7109375" style="307" customWidth="1"/>
    <col min="9708" max="9708" width="9" style="307"/>
    <col min="9709" max="9709" width="11.5703125" style="307" customWidth="1"/>
    <col min="9710" max="9710" width="13.7109375" style="307" customWidth="1"/>
    <col min="9711" max="9714" width="9.28515625" style="307" customWidth="1"/>
    <col min="9715" max="9724" width="9" style="307"/>
    <col min="9725" max="9725" width="30.7109375" style="307" customWidth="1"/>
    <col min="9726" max="9726" width="35.140625" style="307" customWidth="1"/>
    <col min="9727" max="9727" width="30.28515625" style="307" customWidth="1"/>
    <col min="9728" max="9728" width="18.5703125" style="307" customWidth="1"/>
    <col min="9729" max="9729" width="19.42578125" style="307" customWidth="1"/>
    <col min="9730" max="9730" width="18" style="307" customWidth="1"/>
    <col min="9731" max="9734" width="0" style="307" hidden="1" customWidth="1"/>
    <col min="9735" max="9735" width="10.5703125" style="307" customWidth="1"/>
    <col min="9736" max="9736" width="12.28515625" style="307" customWidth="1"/>
    <col min="9737" max="9737" width="10.5703125" style="307" customWidth="1"/>
    <col min="9738" max="9951" width="9" style="307"/>
    <col min="9952" max="9952" width="34" style="307" customWidth="1"/>
    <col min="9953" max="9953" width="11.28515625" style="307" customWidth="1"/>
    <col min="9954" max="9954" width="11" style="307" customWidth="1"/>
    <col min="9955" max="9961" width="9" style="307"/>
    <col min="9962" max="9963" width="10.7109375" style="307" customWidth="1"/>
    <col min="9964" max="9964" width="9" style="307"/>
    <col min="9965" max="9965" width="11.5703125" style="307" customWidth="1"/>
    <col min="9966" max="9966" width="13.7109375" style="307" customWidth="1"/>
    <col min="9967" max="9970" width="9.28515625" style="307" customWidth="1"/>
    <col min="9971" max="9980" width="9" style="307"/>
    <col min="9981" max="9981" width="30.7109375" style="307" customWidth="1"/>
    <col min="9982" max="9982" width="35.140625" style="307" customWidth="1"/>
    <col min="9983" max="9983" width="30.28515625" style="307" customWidth="1"/>
    <col min="9984" max="9984" width="18.5703125" style="307" customWidth="1"/>
    <col min="9985" max="9985" width="19.42578125" style="307" customWidth="1"/>
    <col min="9986" max="9986" width="18" style="307" customWidth="1"/>
    <col min="9987" max="9990" width="0" style="307" hidden="1" customWidth="1"/>
    <col min="9991" max="9991" width="10.5703125" style="307" customWidth="1"/>
    <col min="9992" max="9992" width="12.28515625" style="307" customWidth="1"/>
    <col min="9993" max="9993" width="10.5703125" style="307" customWidth="1"/>
    <col min="9994" max="10207" width="9" style="307"/>
    <col min="10208" max="10208" width="34" style="307" customWidth="1"/>
    <col min="10209" max="10209" width="11.28515625" style="307" customWidth="1"/>
    <col min="10210" max="10210" width="11" style="307" customWidth="1"/>
    <col min="10211" max="10217" width="9" style="307"/>
    <col min="10218" max="10219" width="10.7109375" style="307" customWidth="1"/>
    <col min="10220" max="10220" width="9" style="307"/>
    <col min="10221" max="10221" width="11.5703125" style="307" customWidth="1"/>
    <col min="10222" max="10222" width="13.7109375" style="307" customWidth="1"/>
    <col min="10223" max="10226" width="9.28515625" style="307" customWidth="1"/>
    <col min="10227" max="10236" width="9" style="307"/>
    <col min="10237" max="10237" width="30.7109375" style="307" customWidth="1"/>
    <col min="10238" max="10238" width="35.140625" style="307" customWidth="1"/>
    <col min="10239" max="10239" width="30.28515625" style="307" customWidth="1"/>
    <col min="10240" max="10240" width="18.5703125" style="307" customWidth="1"/>
    <col min="10241" max="10241" width="19.42578125" style="307" customWidth="1"/>
    <col min="10242" max="10242" width="18" style="307" customWidth="1"/>
    <col min="10243" max="10246" width="0" style="307" hidden="1" customWidth="1"/>
    <col min="10247" max="10247" width="10.5703125" style="307" customWidth="1"/>
    <col min="10248" max="10248" width="12.28515625" style="307" customWidth="1"/>
    <col min="10249" max="10249" width="10.5703125" style="307" customWidth="1"/>
    <col min="10250" max="10463" width="9" style="307"/>
    <col min="10464" max="10464" width="34" style="307" customWidth="1"/>
    <col min="10465" max="10465" width="11.28515625" style="307" customWidth="1"/>
    <col min="10466" max="10466" width="11" style="307" customWidth="1"/>
    <col min="10467" max="10473" width="9" style="307"/>
    <col min="10474" max="10475" width="10.7109375" style="307" customWidth="1"/>
    <col min="10476" max="10476" width="9" style="307"/>
    <col min="10477" max="10477" width="11.5703125" style="307" customWidth="1"/>
    <col min="10478" max="10478" width="13.7109375" style="307" customWidth="1"/>
    <col min="10479" max="10482" width="9.28515625" style="307" customWidth="1"/>
    <col min="10483" max="10492" width="9" style="307"/>
    <col min="10493" max="10493" width="30.7109375" style="307" customWidth="1"/>
    <col min="10494" max="10494" width="35.140625" style="307" customWidth="1"/>
    <col min="10495" max="10495" width="30.28515625" style="307" customWidth="1"/>
    <col min="10496" max="10496" width="18.5703125" style="307" customWidth="1"/>
    <col min="10497" max="10497" width="19.42578125" style="307" customWidth="1"/>
    <col min="10498" max="10498" width="18" style="307" customWidth="1"/>
    <col min="10499" max="10502" width="0" style="307" hidden="1" customWidth="1"/>
    <col min="10503" max="10503" width="10.5703125" style="307" customWidth="1"/>
    <col min="10504" max="10504" width="12.28515625" style="307" customWidth="1"/>
    <col min="10505" max="10505" width="10.5703125" style="307" customWidth="1"/>
    <col min="10506" max="10719" width="9" style="307"/>
    <col min="10720" max="10720" width="34" style="307" customWidth="1"/>
    <col min="10721" max="10721" width="11.28515625" style="307" customWidth="1"/>
    <col min="10722" max="10722" width="11" style="307" customWidth="1"/>
    <col min="10723" max="10729" width="9" style="307"/>
    <col min="10730" max="10731" width="10.7109375" style="307" customWidth="1"/>
    <col min="10732" max="10732" width="9" style="307"/>
    <col min="10733" max="10733" width="11.5703125" style="307" customWidth="1"/>
    <col min="10734" max="10734" width="13.7109375" style="307" customWidth="1"/>
    <col min="10735" max="10738" width="9.28515625" style="307" customWidth="1"/>
    <col min="10739" max="10748" width="9" style="307"/>
    <col min="10749" max="10749" width="30.7109375" style="307" customWidth="1"/>
    <col min="10750" max="10750" width="35.140625" style="307" customWidth="1"/>
    <col min="10751" max="10751" width="30.28515625" style="307" customWidth="1"/>
    <col min="10752" max="10752" width="18.5703125" style="307" customWidth="1"/>
    <col min="10753" max="10753" width="19.42578125" style="307" customWidth="1"/>
    <col min="10754" max="10754" width="18" style="307" customWidth="1"/>
    <col min="10755" max="10758" width="0" style="307" hidden="1" customWidth="1"/>
    <col min="10759" max="10759" width="10.5703125" style="307" customWidth="1"/>
    <col min="10760" max="10760" width="12.28515625" style="307" customWidth="1"/>
    <col min="10761" max="10761" width="10.5703125" style="307" customWidth="1"/>
    <col min="10762" max="10975" width="9" style="307"/>
    <col min="10976" max="10976" width="34" style="307" customWidth="1"/>
    <col min="10977" max="10977" width="11.28515625" style="307" customWidth="1"/>
    <col min="10978" max="10978" width="11" style="307" customWidth="1"/>
    <col min="10979" max="10985" width="9" style="307"/>
    <col min="10986" max="10987" width="10.7109375" style="307" customWidth="1"/>
    <col min="10988" max="10988" width="9" style="307"/>
    <col min="10989" max="10989" width="11.5703125" style="307" customWidth="1"/>
    <col min="10990" max="10990" width="13.7109375" style="307" customWidth="1"/>
    <col min="10991" max="10994" width="9.28515625" style="307" customWidth="1"/>
    <col min="10995" max="11004" width="9" style="307"/>
    <col min="11005" max="11005" width="30.7109375" style="307" customWidth="1"/>
    <col min="11006" max="11006" width="35.140625" style="307" customWidth="1"/>
    <col min="11007" max="11007" width="30.28515625" style="307" customWidth="1"/>
    <col min="11008" max="11008" width="18.5703125" style="307" customWidth="1"/>
    <col min="11009" max="11009" width="19.42578125" style="307" customWidth="1"/>
    <col min="11010" max="11010" width="18" style="307" customWidth="1"/>
    <col min="11011" max="11014" width="0" style="307" hidden="1" customWidth="1"/>
    <col min="11015" max="11015" width="10.5703125" style="307" customWidth="1"/>
    <col min="11016" max="11016" width="12.28515625" style="307" customWidth="1"/>
    <col min="11017" max="11017" width="10.5703125" style="307" customWidth="1"/>
    <col min="11018" max="11231" width="9" style="307"/>
    <col min="11232" max="11232" width="34" style="307" customWidth="1"/>
    <col min="11233" max="11233" width="11.28515625" style="307" customWidth="1"/>
    <col min="11234" max="11234" width="11" style="307" customWidth="1"/>
    <col min="11235" max="11241" width="9" style="307"/>
    <col min="11242" max="11243" width="10.7109375" style="307" customWidth="1"/>
    <col min="11244" max="11244" width="9" style="307"/>
    <col min="11245" max="11245" width="11.5703125" style="307" customWidth="1"/>
    <col min="11246" max="11246" width="13.7109375" style="307" customWidth="1"/>
    <col min="11247" max="11250" width="9.28515625" style="307" customWidth="1"/>
    <col min="11251" max="11260" width="9" style="307"/>
    <col min="11261" max="11261" width="30.7109375" style="307" customWidth="1"/>
    <col min="11262" max="11262" width="35.140625" style="307" customWidth="1"/>
    <col min="11263" max="11263" width="30.28515625" style="307" customWidth="1"/>
    <col min="11264" max="11264" width="18.5703125" style="307" customWidth="1"/>
    <col min="11265" max="11265" width="19.42578125" style="307" customWidth="1"/>
    <col min="11266" max="11266" width="18" style="307" customWidth="1"/>
    <col min="11267" max="11270" width="0" style="307" hidden="1" customWidth="1"/>
    <col min="11271" max="11271" width="10.5703125" style="307" customWidth="1"/>
    <col min="11272" max="11272" width="12.28515625" style="307" customWidth="1"/>
    <col min="11273" max="11273" width="10.5703125" style="307" customWidth="1"/>
    <col min="11274" max="11487" width="9" style="307"/>
    <col min="11488" max="11488" width="34" style="307" customWidth="1"/>
    <col min="11489" max="11489" width="11.28515625" style="307" customWidth="1"/>
    <col min="11490" max="11490" width="11" style="307" customWidth="1"/>
    <col min="11491" max="11497" width="9" style="307"/>
    <col min="11498" max="11499" width="10.7109375" style="307" customWidth="1"/>
    <col min="11500" max="11500" width="9" style="307"/>
    <col min="11501" max="11501" width="11.5703125" style="307" customWidth="1"/>
    <col min="11502" max="11502" width="13.7109375" style="307" customWidth="1"/>
    <col min="11503" max="11506" width="9.28515625" style="307" customWidth="1"/>
    <col min="11507" max="11516" width="9" style="307"/>
    <col min="11517" max="11517" width="30.7109375" style="307" customWidth="1"/>
    <col min="11518" max="11518" width="35.140625" style="307" customWidth="1"/>
    <col min="11519" max="11519" width="30.28515625" style="307" customWidth="1"/>
    <col min="11520" max="11520" width="18.5703125" style="307" customWidth="1"/>
    <col min="11521" max="11521" width="19.42578125" style="307" customWidth="1"/>
    <col min="11522" max="11522" width="18" style="307" customWidth="1"/>
    <col min="11523" max="11526" width="0" style="307" hidden="1" customWidth="1"/>
    <col min="11527" max="11527" width="10.5703125" style="307" customWidth="1"/>
    <col min="11528" max="11528" width="12.28515625" style="307" customWidth="1"/>
    <col min="11529" max="11529" width="10.5703125" style="307" customWidth="1"/>
    <col min="11530" max="11743" width="9" style="307"/>
    <col min="11744" max="11744" width="34" style="307" customWidth="1"/>
    <col min="11745" max="11745" width="11.28515625" style="307" customWidth="1"/>
    <col min="11746" max="11746" width="11" style="307" customWidth="1"/>
    <col min="11747" max="11753" width="9" style="307"/>
    <col min="11754" max="11755" width="10.7109375" style="307" customWidth="1"/>
    <col min="11756" max="11756" width="9" style="307"/>
    <col min="11757" max="11757" width="11.5703125" style="307" customWidth="1"/>
    <col min="11758" max="11758" width="13.7109375" style="307" customWidth="1"/>
    <col min="11759" max="11762" width="9.28515625" style="307" customWidth="1"/>
    <col min="11763" max="11772" width="9" style="307"/>
    <col min="11773" max="11773" width="30.7109375" style="307" customWidth="1"/>
    <col min="11774" max="11774" width="35.140625" style="307" customWidth="1"/>
    <col min="11775" max="11775" width="30.28515625" style="307" customWidth="1"/>
    <col min="11776" max="11776" width="18.5703125" style="307" customWidth="1"/>
    <col min="11777" max="11777" width="19.42578125" style="307" customWidth="1"/>
    <col min="11778" max="11778" width="18" style="307" customWidth="1"/>
    <col min="11779" max="11782" width="0" style="307" hidden="1" customWidth="1"/>
    <col min="11783" max="11783" width="10.5703125" style="307" customWidth="1"/>
    <col min="11784" max="11784" width="12.28515625" style="307" customWidth="1"/>
    <col min="11785" max="11785" width="10.5703125" style="307" customWidth="1"/>
    <col min="11786" max="11999" width="9" style="307"/>
    <col min="12000" max="12000" width="34" style="307" customWidth="1"/>
    <col min="12001" max="12001" width="11.28515625" style="307" customWidth="1"/>
    <col min="12002" max="12002" width="11" style="307" customWidth="1"/>
    <col min="12003" max="12009" width="9" style="307"/>
    <col min="12010" max="12011" width="10.7109375" style="307" customWidth="1"/>
    <col min="12012" max="12012" width="9" style="307"/>
    <col min="12013" max="12013" width="11.5703125" style="307" customWidth="1"/>
    <col min="12014" max="12014" width="13.7109375" style="307" customWidth="1"/>
    <col min="12015" max="12018" width="9.28515625" style="307" customWidth="1"/>
    <col min="12019" max="12028" width="9" style="307"/>
    <col min="12029" max="12029" width="30.7109375" style="307" customWidth="1"/>
    <col min="12030" max="12030" width="35.140625" style="307" customWidth="1"/>
    <col min="12031" max="12031" width="30.28515625" style="307" customWidth="1"/>
    <col min="12032" max="12032" width="18.5703125" style="307" customWidth="1"/>
    <col min="12033" max="12033" width="19.42578125" style="307" customWidth="1"/>
    <col min="12034" max="12034" width="18" style="307" customWidth="1"/>
    <col min="12035" max="12038" width="0" style="307" hidden="1" customWidth="1"/>
    <col min="12039" max="12039" width="10.5703125" style="307" customWidth="1"/>
    <col min="12040" max="12040" width="12.28515625" style="307" customWidth="1"/>
    <col min="12041" max="12041" width="10.5703125" style="307" customWidth="1"/>
    <col min="12042" max="12255" width="9" style="307"/>
    <col min="12256" max="12256" width="34" style="307" customWidth="1"/>
    <col min="12257" max="12257" width="11.28515625" style="307" customWidth="1"/>
    <col min="12258" max="12258" width="11" style="307" customWidth="1"/>
    <col min="12259" max="12265" width="9" style="307"/>
    <col min="12266" max="12267" width="10.7109375" style="307" customWidth="1"/>
    <col min="12268" max="12268" width="9" style="307"/>
    <col min="12269" max="12269" width="11.5703125" style="307" customWidth="1"/>
    <col min="12270" max="12270" width="13.7109375" style="307" customWidth="1"/>
    <col min="12271" max="12274" width="9.28515625" style="307" customWidth="1"/>
    <col min="12275" max="12284" width="9" style="307"/>
    <col min="12285" max="12285" width="30.7109375" style="307" customWidth="1"/>
    <col min="12286" max="12286" width="35.140625" style="307" customWidth="1"/>
    <col min="12287" max="12287" width="30.28515625" style="307" customWidth="1"/>
    <col min="12288" max="12288" width="18.5703125" style="307" customWidth="1"/>
    <col min="12289" max="12289" width="19.42578125" style="307" customWidth="1"/>
    <col min="12290" max="12290" width="18" style="307" customWidth="1"/>
    <col min="12291" max="12294" width="0" style="307" hidden="1" customWidth="1"/>
    <col min="12295" max="12295" width="10.5703125" style="307" customWidth="1"/>
    <col min="12296" max="12296" width="12.28515625" style="307" customWidth="1"/>
    <col min="12297" max="12297" width="10.5703125" style="307" customWidth="1"/>
    <col min="12298" max="12511" width="9" style="307"/>
    <col min="12512" max="12512" width="34" style="307" customWidth="1"/>
    <col min="12513" max="12513" width="11.28515625" style="307" customWidth="1"/>
    <col min="12514" max="12514" width="11" style="307" customWidth="1"/>
    <col min="12515" max="12521" width="9" style="307"/>
    <col min="12522" max="12523" width="10.7109375" style="307" customWidth="1"/>
    <col min="12524" max="12524" width="9" style="307"/>
    <col min="12525" max="12525" width="11.5703125" style="307" customWidth="1"/>
    <col min="12526" max="12526" width="13.7109375" style="307" customWidth="1"/>
    <col min="12527" max="12530" width="9.28515625" style="307" customWidth="1"/>
    <col min="12531" max="12540" width="9" style="307"/>
    <col min="12541" max="12541" width="30.7109375" style="307" customWidth="1"/>
    <col min="12542" max="12542" width="35.140625" style="307" customWidth="1"/>
    <col min="12543" max="12543" width="30.28515625" style="307" customWidth="1"/>
    <col min="12544" max="12544" width="18.5703125" style="307" customWidth="1"/>
    <col min="12545" max="12545" width="19.42578125" style="307" customWidth="1"/>
    <col min="12546" max="12546" width="18" style="307" customWidth="1"/>
    <col min="12547" max="12550" width="0" style="307" hidden="1" customWidth="1"/>
    <col min="12551" max="12551" width="10.5703125" style="307" customWidth="1"/>
    <col min="12552" max="12552" width="12.28515625" style="307" customWidth="1"/>
    <col min="12553" max="12553" width="10.5703125" style="307" customWidth="1"/>
    <col min="12554" max="12767" width="9" style="307"/>
    <col min="12768" max="12768" width="34" style="307" customWidth="1"/>
    <col min="12769" max="12769" width="11.28515625" style="307" customWidth="1"/>
    <col min="12770" max="12770" width="11" style="307" customWidth="1"/>
    <col min="12771" max="12777" width="9" style="307"/>
    <col min="12778" max="12779" width="10.7109375" style="307" customWidth="1"/>
    <col min="12780" max="12780" width="9" style="307"/>
    <col min="12781" max="12781" width="11.5703125" style="307" customWidth="1"/>
    <col min="12782" max="12782" width="13.7109375" style="307" customWidth="1"/>
    <col min="12783" max="12786" width="9.28515625" style="307" customWidth="1"/>
    <col min="12787" max="12796" width="9" style="307"/>
    <col min="12797" max="12797" width="30.7109375" style="307" customWidth="1"/>
    <col min="12798" max="12798" width="35.140625" style="307" customWidth="1"/>
    <col min="12799" max="12799" width="30.28515625" style="307" customWidth="1"/>
    <col min="12800" max="12800" width="18.5703125" style="307" customWidth="1"/>
    <col min="12801" max="12801" width="19.42578125" style="307" customWidth="1"/>
    <col min="12802" max="12802" width="18" style="307" customWidth="1"/>
    <col min="12803" max="12806" width="0" style="307" hidden="1" customWidth="1"/>
    <col min="12807" max="12807" width="10.5703125" style="307" customWidth="1"/>
    <col min="12808" max="12808" width="12.28515625" style="307" customWidth="1"/>
    <col min="12809" max="12809" width="10.5703125" style="307" customWidth="1"/>
    <col min="12810" max="13023" width="9" style="307"/>
    <col min="13024" max="13024" width="34" style="307" customWidth="1"/>
    <col min="13025" max="13025" width="11.28515625" style="307" customWidth="1"/>
    <col min="13026" max="13026" width="11" style="307" customWidth="1"/>
    <col min="13027" max="13033" width="9" style="307"/>
    <col min="13034" max="13035" width="10.7109375" style="307" customWidth="1"/>
    <col min="13036" max="13036" width="9" style="307"/>
    <col min="13037" max="13037" width="11.5703125" style="307" customWidth="1"/>
    <col min="13038" max="13038" width="13.7109375" style="307" customWidth="1"/>
    <col min="13039" max="13042" width="9.28515625" style="307" customWidth="1"/>
    <col min="13043" max="13052" width="9" style="307"/>
    <col min="13053" max="13053" width="30.7109375" style="307" customWidth="1"/>
    <col min="13054" max="13054" width="35.140625" style="307" customWidth="1"/>
    <col min="13055" max="13055" width="30.28515625" style="307" customWidth="1"/>
    <col min="13056" max="13056" width="18.5703125" style="307" customWidth="1"/>
    <col min="13057" max="13057" width="19.42578125" style="307" customWidth="1"/>
    <col min="13058" max="13058" width="18" style="307" customWidth="1"/>
    <col min="13059" max="13062" width="0" style="307" hidden="1" customWidth="1"/>
    <col min="13063" max="13063" width="10.5703125" style="307" customWidth="1"/>
    <col min="13064" max="13064" width="12.28515625" style="307" customWidth="1"/>
    <col min="13065" max="13065" width="10.5703125" style="307" customWidth="1"/>
    <col min="13066" max="13279" width="9" style="307"/>
    <col min="13280" max="13280" width="34" style="307" customWidth="1"/>
    <col min="13281" max="13281" width="11.28515625" style="307" customWidth="1"/>
    <col min="13282" max="13282" width="11" style="307" customWidth="1"/>
    <col min="13283" max="13289" width="9" style="307"/>
    <col min="13290" max="13291" width="10.7109375" style="307" customWidth="1"/>
    <col min="13292" max="13292" width="9" style="307"/>
    <col min="13293" max="13293" width="11.5703125" style="307" customWidth="1"/>
    <col min="13294" max="13294" width="13.7109375" style="307" customWidth="1"/>
    <col min="13295" max="13298" width="9.28515625" style="307" customWidth="1"/>
    <col min="13299" max="13308" width="9" style="307"/>
    <col min="13309" max="13309" width="30.7109375" style="307" customWidth="1"/>
    <col min="13310" max="13310" width="35.140625" style="307" customWidth="1"/>
    <col min="13311" max="13311" width="30.28515625" style="307" customWidth="1"/>
    <col min="13312" max="13312" width="18.5703125" style="307" customWidth="1"/>
    <col min="13313" max="13313" width="19.42578125" style="307" customWidth="1"/>
    <col min="13314" max="13314" width="18" style="307" customWidth="1"/>
    <col min="13315" max="13318" width="0" style="307" hidden="1" customWidth="1"/>
    <col min="13319" max="13319" width="10.5703125" style="307" customWidth="1"/>
    <col min="13320" max="13320" width="12.28515625" style="307" customWidth="1"/>
    <col min="13321" max="13321" width="10.5703125" style="307" customWidth="1"/>
    <col min="13322" max="13535" width="9" style="307"/>
    <col min="13536" max="13536" width="34" style="307" customWidth="1"/>
    <col min="13537" max="13537" width="11.28515625" style="307" customWidth="1"/>
    <col min="13538" max="13538" width="11" style="307" customWidth="1"/>
    <col min="13539" max="13545" width="9" style="307"/>
    <col min="13546" max="13547" width="10.7109375" style="307" customWidth="1"/>
    <col min="13548" max="13548" width="9" style="307"/>
    <col min="13549" max="13549" width="11.5703125" style="307" customWidth="1"/>
    <col min="13550" max="13550" width="13.7109375" style="307" customWidth="1"/>
    <col min="13551" max="13554" width="9.28515625" style="307" customWidth="1"/>
    <col min="13555" max="13564" width="9" style="307"/>
    <col min="13565" max="13565" width="30.7109375" style="307" customWidth="1"/>
    <col min="13566" max="13566" width="35.140625" style="307" customWidth="1"/>
    <col min="13567" max="13567" width="30.28515625" style="307" customWidth="1"/>
    <col min="13568" max="13568" width="18.5703125" style="307" customWidth="1"/>
    <col min="13569" max="13569" width="19.42578125" style="307" customWidth="1"/>
    <col min="13570" max="13570" width="18" style="307" customWidth="1"/>
    <col min="13571" max="13574" width="0" style="307" hidden="1" customWidth="1"/>
    <col min="13575" max="13575" width="10.5703125" style="307" customWidth="1"/>
    <col min="13576" max="13576" width="12.28515625" style="307" customWidth="1"/>
    <col min="13577" max="13577" width="10.5703125" style="307" customWidth="1"/>
    <col min="13578" max="13791" width="9" style="307"/>
    <col min="13792" max="13792" width="34" style="307" customWidth="1"/>
    <col min="13793" max="13793" width="11.28515625" style="307" customWidth="1"/>
    <col min="13794" max="13794" width="11" style="307" customWidth="1"/>
    <col min="13795" max="13801" width="9" style="307"/>
    <col min="13802" max="13803" width="10.7109375" style="307" customWidth="1"/>
    <col min="13804" max="13804" width="9" style="307"/>
    <col min="13805" max="13805" width="11.5703125" style="307" customWidth="1"/>
    <col min="13806" max="13806" width="13.7109375" style="307" customWidth="1"/>
    <col min="13807" max="13810" width="9.28515625" style="307" customWidth="1"/>
    <col min="13811" max="13820" width="9" style="307"/>
    <col min="13821" max="13821" width="30.7109375" style="307" customWidth="1"/>
    <col min="13822" max="13822" width="35.140625" style="307" customWidth="1"/>
    <col min="13823" max="13823" width="30.28515625" style="307" customWidth="1"/>
    <col min="13824" max="13824" width="18.5703125" style="307" customWidth="1"/>
    <col min="13825" max="13825" width="19.42578125" style="307" customWidth="1"/>
    <col min="13826" max="13826" width="18" style="307" customWidth="1"/>
    <col min="13827" max="13830" width="0" style="307" hidden="1" customWidth="1"/>
    <col min="13831" max="13831" width="10.5703125" style="307" customWidth="1"/>
    <col min="13832" max="13832" width="12.28515625" style="307" customWidth="1"/>
    <col min="13833" max="13833" width="10.5703125" style="307" customWidth="1"/>
    <col min="13834" max="14047" width="9" style="307"/>
    <col min="14048" max="14048" width="34" style="307" customWidth="1"/>
    <col min="14049" max="14049" width="11.28515625" style="307" customWidth="1"/>
    <col min="14050" max="14050" width="11" style="307" customWidth="1"/>
    <col min="14051" max="14057" width="9" style="307"/>
    <col min="14058" max="14059" width="10.7109375" style="307" customWidth="1"/>
    <col min="14060" max="14060" width="9" style="307"/>
    <col min="14061" max="14061" width="11.5703125" style="307" customWidth="1"/>
    <col min="14062" max="14062" width="13.7109375" style="307" customWidth="1"/>
    <col min="14063" max="14066" width="9.28515625" style="307" customWidth="1"/>
    <col min="14067" max="14076" width="9" style="307"/>
    <col min="14077" max="14077" width="30.7109375" style="307" customWidth="1"/>
    <col min="14078" max="14078" width="35.140625" style="307" customWidth="1"/>
    <col min="14079" max="14079" width="30.28515625" style="307" customWidth="1"/>
    <col min="14080" max="14080" width="18.5703125" style="307" customWidth="1"/>
    <col min="14081" max="14081" width="19.42578125" style="307" customWidth="1"/>
    <col min="14082" max="14082" width="18" style="307" customWidth="1"/>
    <col min="14083" max="14086" width="0" style="307" hidden="1" customWidth="1"/>
    <col min="14087" max="14087" width="10.5703125" style="307" customWidth="1"/>
    <col min="14088" max="14088" width="12.28515625" style="307" customWidth="1"/>
    <col min="14089" max="14089" width="10.5703125" style="307" customWidth="1"/>
    <col min="14090" max="14303" width="9" style="307"/>
    <col min="14304" max="14304" width="34" style="307" customWidth="1"/>
    <col min="14305" max="14305" width="11.28515625" style="307" customWidth="1"/>
    <col min="14306" max="14306" width="11" style="307" customWidth="1"/>
    <col min="14307" max="14313" width="9" style="307"/>
    <col min="14314" max="14315" width="10.7109375" style="307" customWidth="1"/>
    <col min="14316" max="14316" width="9" style="307"/>
    <col min="14317" max="14317" width="11.5703125" style="307" customWidth="1"/>
    <col min="14318" max="14318" width="13.7109375" style="307" customWidth="1"/>
    <col min="14319" max="14322" width="9.28515625" style="307" customWidth="1"/>
    <col min="14323" max="14332" width="9" style="307"/>
    <col min="14333" max="14333" width="30.7109375" style="307" customWidth="1"/>
    <col min="14334" max="14334" width="35.140625" style="307" customWidth="1"/>
    <col min="14335" max="14335" width="30.28515625" style="307" customWidth="1"/>
    <col min="14336" max="14336" width="18.5703125" style="307" customWidth="1"/>
    <col min="14337" max="14337" width="19.42578125" style="307" customWidth="1"/>
    <col min="14338" max="14338" width="18" style="307" customWidth="1"/>
    <col min="14339" max="14342" width="0" style="307" hidden="1" customWidth="1"/>
    <col min="14343" max="14343" width="10.5703125" style="307" customWidth="1"/>
    <col min="14344" max="14344" width="12.28515625" style="307" customWidth="1"/>
    <col min="14345" max="14345" width="10.5703125" style="307" customWidth="1"/>
    <col min="14346" max="14559" width="9" style="307"/>
    <col min="14560" max="14560" width="34" style="307" customWidth="1"/>
    <col min="14561" max="14561" width="11.28515625" style="307" customWidth="1"/>
    <col min="14562" max="14562" width="11" style="307" customWidth="1"/>
    <col min="14563" max="14569" width="9" style="307"/>
    <col min="14570" max="14571" width="10.7109375" style="307" customWidth="1"/>
    <col min="14572" max="14572" width="9" style="307"/>
    <col min="14573" max="14573" width="11.5703125" style="307" customWidth="1"/>
    <col min="14574" max="14574" width="13.7109375" style="307" customWidth="1"/>
    <col min="14575" max="14578" width="9.28515625" style="307" customWidth="1"/>
    <col min="14579" max="14588" width="9" style="307"/>
    <col min="14589" max="14589" width="30.7109375" style="307" customWidth="1"/>
    <col min="14590" max="14590" width="35.140625" style="307" customWidth="1"/>
    <col min="14591" max="14591" width="30.28515625" style="307" customWidth="1"/>
    <col min="14592" max="14592" width="18.5703125" style="307" customWidth="1"/>
    <col min="14593" max="14593" width="19.42578125" style="307" customWidth="1"/>
    <col min="14594" max="14594" width="18" style="307" customWidth="1"/>
    <col min="14595" max="14598" width="0" style="307" hidden="1" customWidth="1"/>
    <col min="14599" max="14599" width="10.5703125" style="307" customWidth="1"/>
    <col min="14600" max="14600" width="12.28515625" style="307" customWidth="1"/>
    <col min="14601" max="14601" width="10.5703125" style="307" customWidth="1"/>
    <col min="14602" max="14815" width="9" style="307"/>
    <col min="14816" max="14816" width="34" style="307" customWidth="1"/>
    <col min="14817" max="14817" width="11.28515625" style="307" customWidth="1"/>
    <col min="14818" max="14818" width="11" style="307" customWidth="1"/>
    <col min="14819" max="14825" width="9" style="307"/>
    <col min="14826" max="14827" width="10.7109375" style="307" customWidth="1"/>
    <col min="14828" max="14828" width="9" style="307"/>
    <col min="14829" max="14829" width="11.5703125" style="307" customWidth="1"/>
    <col min="14830" max="14830" width="13.7109375" style="307" customWidth="1"/>
    <col min="14831" max="14834" width="9.28515625" style="307" customWidth="1"/>
    <col min="14835" max="14844" width="9" style="307"/>
    <col min="14845" max="14845" width="30.7109375" style="307" customWidth="1"/>
    <col min="14846" max="14846" width="35.140625" style="307" customWidth="1"/>
    <col min="14847" max="14847" width="30.28515625" style="307" customWidth="1"/>
    <col min="14848" max="14848" width="18.5703125" style="307" customWidth="1"/>
    <col min="14849" max="14849" width="19.42578125" style="307" customWidth="1"/>
    <col min="14850" max="14850" width="18" style="307" customWidth="1"/>
    <col min="14851" max="14854" width="0" style="307" hidden="1" customWidth="1"/>
    <col min="14855" max="14855" width="10.5703125" style="307" customWidth="1"/>
    <col min="14856" max="14856" width="12.28515625" style="307" customWidth="1"/>
    <col min="14857" max="14857" width="10.5703125" style="307" customWidth="1"/>
    <col min="14858" max="15071" width="9" style="307"/>
    <col min="15072" max="15072" width="34" style="307" customWidth="1"/>
    <col min="15073" max="15073" width="11.28515625" style="307" customWidth="1"/>
    <col min="15074" max="15074" width="11" style="307" customWidth="1"/>
    <col min="15075" max="15081" width="9" style="307"/>
    <col min="15082" max="15083" width="10.7109375" style="307" customWidth="1"/>
    <col min="15084" max="15084" width="9" style="307"/>
    <col min="15085" max="15085" width="11.5703125" style="307" customWidth="1"/>
    <col min="15086" max="15086" width="13.7109375" style="307" customWidth="1"/>
    <col min="15087" max="15090" width="9.28515625" style="307" customWidth="1"/>
    <col min="15091" max="15100" width="9" style="307"/>
    <col min="15101" max="15101" width="30.7109375" style="307" customWidth="1"/>
    <col min="15102" max="15102" width="35.140625" style="307" customWidth="1"/>
    <col min="15103" max="15103" width="30.28515625" style="307" customWidth="1"/>
    <col min="15104" max="15104" width="18.5703125" style="307" customWidth="1"/>
    <col min="15105" max="15105" width="19.42578125" style="307" customWidth="1"/>
    <col min="15106" max="15106" width="18" style="307" customWidth="1"/>
    <col min="15107" max="15110" width="0" style="307" hidden="1" customWidth="1"/>
    <col min="15111" max="15111" width="10.5703125" style="307" customWidth="1"/>
    <col min="15112" max="15112" width="12.28515625" style="307" customWidth="1"/>
    <col min="15113" max="15113" width="10.5703125" style="307" customWidth="1"/>
    <col min="15114" max="15327" width="9" style="307"/>
    <col min="15328" max="15328" width="34" style="307" customWidth="1"/>
    <col min="15329" max="15329" width="11.28515625" style="307" customWidth="1"/>
    <col min="15330" max="15330" width="11" style="307" customWidth="1"/>
    <col min="15331" max="15337" width="9" style="307"/>
    <col min="15338" max="15339" width="10.7109375" style="307" customWidth="1"/>
    <col min="15340" max="15340" width="9" style="307"/>
    <col min="15341" max="15341" width="11.5703125" style="307" customWidth="1"/>
    <col min="15342" max="15342" width="13.7109375" style="307" customWidth="1"/>
    <col min="15343" max="15346" width="9.28515625" style="307" customWidth="1"/>
    <col min="15347" max="15356" width="9" style="307"/>
    <col min="15357" max="15357" width="30.7109375" style="307" customWidth="1"/>
    <col min="15358" max="15358" width="35.140625" style="307" customWidth="1"/>
    <col min="15359" max="15359" width="30.28515625" style="307" customWidth="1"/>
    <col min="15360" max="15360" width="18.5703125" style="307" customWidth="1"/>
    <col min="15361" max="15361" width="19.42578125" style="307" customWidth="1"/>
    <col min="15362" max="15362" width="18" style="307" customWidth="1"/>
    <col min="15363" max="15366" width="0" style="307" hidden="1" customWidth="1"/>
    <col min="15367" max="15367" width="10.5703125" style="307" customWidth="1"/>
    <col min="15368" max="15368" width="12.28515625" style="307" customWidth="1"/>
    <col min="15369" max="15369" width="10.5703125" style="307" customWidth="1"/>
    <col min="15370" max="15583" width="9" style="307"/>
    <col min="15584" max="15584" width="34" style="307" customWidth="1"/>
    <col min="15585" max="15585" width="11.28515625" style="307" customWidth="1"/>
    <col min="15586" max="15586" width="11" style="307" customWidth="1"/>
    <col min="15587" max="15593" width="9" style="307"/>
    <col min="15594" max="15595" width="10.7109375" style="307" customWidth="1"/>
    <col min="15596" max="15596" width="9" style="307"/>
    <col min="15597" max="15597" width="11.5703125" style="307" customWidth="1"/>
    <col min="15598" max="15598" width="13.7109375" style="307" customWidth="1"/>
    <col min="15599" max="15602" width="9.28515625" style="307" customWidth="1"/>
    <col min="15603" max="15612" width="9" style="307"/>
    <col min="15613" max="15613" width="30.7109375" style="307" customWidth="1"/>
    <col min="15614" max="15614" width="35.140625" style="307" customWidth="1"/>
    <col min="15615" max="15615" width="30.28515625" style="307" customWidth="1"/>
    <col min="15616" max="15616" width="18.5703125" style="307" customWidth="1"/>
    <col min="15617" max="15617" width="19.42578125" style="307" customWidth="1"/>
    <col min="15618" max="15618" width="18" style="307" customWidth="1"/>
    <col min="15619" max="15622" width="0" style="307" hidden="1" customWidth="1"/>
    <col min="15623" max="15623" width="10.5703125" style="307" customWidth="1"/>
    <col min="15624" max="15624" width="12.28515625" style="307" customWidth="1"/>
    <col min="15625" max="15625" width="10.5703125" style="307" customWidth="1"/>
    <col min="15626" max="15839" width="9" style="307"/>
    <col min="15840" max="15840" width="34" style="307" customWidth="1"/>
    <col min="15841" max="15841" width="11.28515625" style="307" customWidth="1"/>
    <col min="15842" max="15842" width="11" style="307" customWidth="1"/>
    <col min="15843" max="15849" width="9" style="307"/>
    <col min="15850" max="15851" width="10.7109375" style="307" customWidth="1"/>
    <col min="15852" max="15852" width="9" style="307"/>
    <col min="15853" max="15853" width="11.5703125" style="307" customWidth="1"/>
    <col min="15854" max="15854" width="13.7109375" style="307" customWidth="1"/>
    <col min="15855" max="15858" width="9.28515625" style="307" customWidth="1"/>
    <col min="15859" max="15868" width="9" style="307"/>
    <col min="15869" max="15869" width="30.7109375" style="307" customWidth="1"/>
    <col min="15870" max="15870" width="35.140625" style="307" customWidth="1"/>
    <col min="15871" max="15871" width="30.28515625" style="307" customWidth="1"/>
    <col min="15872" max="15872" width="18.5703125" style="307" customWidth="1"/>
    <col min="15873" max="15873" width="19.42578125" style="307" customWidth="1"/>
    <col min="15874" max="15874" width="18" style="307" customWidth="1"/>
    <col min="15875" max="15878" width="0" style="307" hidden="1" customWidth="1"/>
    <col min="15879" max="15879" width="10.5703125" style="307" customWidth="1"/>
    <col min="15880" max="15880" width="12.28515625" style="307" customWidth="1"/>
    <col min="15881" max="15881" width="10.5703125" style="307" customWidth="1"/>
    <col min="15882" max="16095" width="9" style="307"/>
    <col min="16096" max="16096" width="34" style="307" customWidth="1"/>
    <col min="16097" max="16097" width="11.28515625" style="307" customWidth="1"/>
    <col min="16098" max="16098" width="11" style="307" customWidth="1"/>
    <col min="16099" max="16105" width="9" style="307"/>
    <col min="16106" max="16107" width="10.7109375" style="307" customWidth="1"/>
    <col min="16108" max="16108" width="9" style="307"/>
    <col min="16109" max="16109" width="11.5703125" style="307" customWidth="1"/>
    <col min="16110" max="16110" width="13.7109375" style="307" customWidth="1"/>
    <col min="16111" max="16114" width="9.28515625" style="307" customWidth="1"/>
    <col min="16115" max="16124" width="9" style="307"/>
    <col min="16125" max="16125" width="30.7109375" style="307" customWidth="1"/>
    <col min="16126" max="16126" width="35.140625" style="307" customWidth="1"/>
    <col min="16127" max="16127" width="30.28515625" style="307" customWidth="1"/>
    <col min="16128" max="16128" width="18.5703125" style="307" customWidth="1"/>
    <col min="16129" max="16129" width="19.42578125" style="307" customWidth="1"/>
    <col min="16130" max="16130" width="18" style="307" customWidth="1"/>
    <col min="16131" max="16134" width="0" style="307" hidden="1" customWidth="1"/>
    <col min="16135" max="16135" width="10.5703125" style="307" customWidth="1"/>
    <col min="16136" max="16136" width="12.28515625" style="307" customWidth="1"/>
    <col min="16137" max="16137" width="10.5703125" style="307" customWidth="1"/>
    <col min="16138" max="16351" width="9" style="307"/>
    <col min="16352" max="16352" width="34" style="307" customWidth="1"/>
    <col min="16353" max="16353" width="11.28515625" style="307" customWidth="1"/>
    <col min="16354" max="16354" width="11" style="307" customWidth="1"/>
    <col min="16355" max="16361" width="9" style="307"/>
    <col min="16362" max="16363" width="10.7109375" style="307" customWidth="1"/>
    <col min="16364" max="16364" width="9" style="307"/>
    <col min="16365" max="16365" width="11.5703125" style="307" customWidth="1"/>
    <col min="16366" max="16366" width="13.7109375" style="307" customWidth="1"/>
    <col min="16367" max="16370" width="9.28515625" style="307" customWidth="1"/>
    <col min="16371" max="16384" width="9" style="307"/>
  </cols>
  <sheetData>
    <row r="1" spans="1:9" ht="44.45" customHeight="1">
      <c r="B1" s="306" t="s">
        <v>195</v>
      </c>
      <c r="C1" s="306"/>
      <c r="D1" s="306"/>
      <c r="E1" s="306"/>
      <c r="F1" s="306"/>
    </row>
    <row r="2" spans="1:9" ht="15.6" customHeight="1" thickBot="1">
      <c r="A2" s="308" t="s">
        <v>203</v>
      </c>
      <c r="B2" s="309"/>
    </row>
    <row r="3" spans="1:9" ht="15.6" customHeight="1" thickBot="1">
      <c r="A3" s="310" t="s">
        <v>194</v>
      </c>
      <c r="B3" s="311" t="s">
        <v>193</v>
      </c>
      <c r="C3" s="248" t="s">
        <v>192</v>
      </c>
      <c r="D3" s="312" t="s">
        <v>191</v>
      </c>
      <c r="E3" s="313" t="s">
        <v>2</v>
      </c>
      <c r="F3" s="314"/>
      <c r="G3" s="315" t="s">
        <v>190</v>
      </c>
      <c r="H3" s="316"/>
      <c r="I3" s="317"/>
    </row>
    <row r="4" spans="1:9" ht="52.9" customHeight="1" thickBot="1">
      <c r="A4" s="318"/>
      <c r="B4" s="319"/>
      <c r="C4" s="232"/>
      <c r="D4" s="320"/>
      <c r="E4" s="321" t="s">
        <v>189</v>
      </c>
      <c r="F4" s="321" t="s">
        <v>188</v>
      </c>
      <c r="G4" s="322"/>
      <c r="H4" s="323"/>
      <c r="I4" s="324"/>
    </row>
    <row r="5" spans="1:9" ht="69.75" customHeight="1" thickBot="1">
      <c r="A5" s="325"/>
      <c r="B5" s="326"/>
      <c r="C5" s="232"/>
      <c r="D5" s="327"/>
      <c r="E5" s="328"/>
      <c r="F5" s="328"/>
      <c r="G5" s="329" t="s">
        <v>1</v>
      </c>
      <c r="H5" s="329" t="s">
        <v>184</v>
      </c>
      <c r="I5" s="329" t="s">
        <v>183</v>
      </c>
    </row>
    <row r="6" spans="1:9" ht="31.15" customHeight="1">
      <c r="A6" s="330" t="s">
        <v>182</v>
      </c>
      <c r="B6" s="331" t="s">
        <v>181</v>
      </c>
      <c r="C6" s="226" t="s">
        <v>123</v>
      </c>
      <c r="D6" s="332"/>
      <c r="E6" s="332"/>
      <c r="F6" s="332"/>
      <c r="G6" s="332">
        <v>0</v>
      </c>
      <c r="H6" s="332"/>
      <c r="I6" s="333"/>
    </row>
    <row r="7" spans="1:9" ht="34.15" customHeight="1">
      <c r="A7" s="334"/>
      <c r="B7" s="335" t="s">
        <v>180</v>
      </c>
      <c r="C7" s="185" t="s">
        <v>123</v>
      </c>
      <c r="D7" s="336"/>
      <c r="E7" s="336"/>
      <c r="F7" s="336"/>
      <c r="G7" s="336">
        <v>0</v>
      </c>
      <c r="H7" s="336"/>
      <c r="I7" s="337"/>
    </row>
    <row r="8" spans="1:9" ht="34.15" customHeight="1">
      <c r="A8" s="334"/>
      <c r="B8" s="338" t="s">
        <v>179</v>
      </c>
      <c r="C8" s="185" t="s">
        <v>123</v>
      </c>
      <c r="D8" s="336"/>
      <c r="E8" s="336"/>
      <c r="F8" s="336"/>
      <c r="G8" s="336"/>
      <c r="H8" s="336"/>
      <c r="I8" s="337"/>
    </row>
    <row r="9" spans="1:9" ht="26.45" customHeight="1">
      <c r="A9" s="339"/>
      <c r="B9" s="335" t="s">
        <v>178</v>
      </c>
      <c r="C9" s="185" t="s">
        <v>3</v>
      </c>
      <c r="D9" s="336">
        <v>180</v>
      </c>
      <c r="E9" s="336"/>
      <c r="F9" s="336">
        <v>40</v>
      </c>
      <c r="G9" s="336">
        <v>0</v>
      </c>
      <c r="H9" s="336"/>
      <c r="I9" s="337"/>
    </row>
    <row r="10" spans="1:9" ht="32.450000000000003" customHeight="1">
      <c r="A10" s="340" t="s">
        <v>177</v>
      </c>
      <c r="B10" s="335" t="s">
        <v>176</v>
      </c>
      <c r="C10" s="185" t="s">
        <v>123</v>
      </c>
      <c r="D10" s="336">
        <v>270</v>
      </c>
      <c r="E10" s="336"/>
      <c r="F10" s="336"/>
      <c r="G10" s="336">
        <v>0</v>
      </c>
      <c r="H10" s="336"/>
      <c r="I10" s="337"/>
    </row>
    <row r="11" spans="1:9">
      <c r="A11" s="340" t="s">
        <v>174</v>
      </c>
      <c r="B11" s="335" t="s">
        <v>175</v>
      </c>
      <c r="C11" s="185" t="s">
        <v>174</v>
      </c>
      <c r="D11" s="336"/>
      <c r="E11" s="336"/>
      <c r="F11" s="336"/>
      <c r="G11" s="336">
        <v>0</v>
      </c>
      <c r="H11" s="336"/>
      <c r="I11" s="337"/>
    </row>
    <row r="12" spans="1:9">
      <c r="A12" s="340" t="s">
        <v>172</v>
      </c>
      <c r="B12" s="335" t="s">
        <v>173</v>
      </c>
      <c r="C12" s="185" t="s">
        <v>172</v>
      </c>
      <c r="D12" s="336"/>
      <c r="E12" s="336"/>
      <c r="F12" s="336"/>
      <c r="G12" s="336">
        <v>0</v>
      </c>
      <c r="H12" s="336"/>
      <c r="I12" s="337"/>
    </row>
    <row r="13" spans="1:9">
      <c r="A13" s="340" t="s">
        <v>171</v>
      </c>
      <c r="B13" s="335" t="s">
        <v>170</v>
      </c>
      <c r="C13" s="185" t="s">
        <v>123</v>
      </c>
      <c r="D13" s="336"/>
      <c r="E13" s="336"/>
      <c r="F13" s="336"/>
      <c r="G13" s="336">
        <v>0</v>
      </c>
      <c r="H13" s="336"/>
      <c r="I13" s="337"/>
    </row>
    <row r="14" spans="1:9">
      <c r="A14" s="341" t="s">
        <v>12</v>
      </c>
      <c r="B14" s="342" t="s">
        <v>13</v>
      </c>
      <c r="C14" s="195" t="s">
        <v>123</v>
      </c>
      <c r="D14" s="336"/>
      <c r="E14" s="336"/>
      <c r="F14" s="336"/>
      <c r="G14" s="336">
        <v>0</v>
      </c>
      <c r="H14" s="336"/>
      <c r="I14" s="337"/>
    </row>
    <row r="15" spans="1:9" ht="31.5">
      <c r="A15" s="340" t="s">
        <v>169</v>
      </c>
      <c r="B15" s="335" t="s">
        <v>168</v>
      </c>
      <c r="C15" s="185" t="s">
        <v>126</v>
      </c>
      <c r="D15" s="336"/>
      <c r="E15" s="336"/>
      <c r="F15" s="336"/>
      <c r="G15" s="336">
        <v>0</v>
      </c>
      <c r="H15" s="336"/>
      <c r="I15" s="337"/>
    </row>
    <row r="16" spans="1:9">
      <c r="A16" s="340" t="s">
        <v>167</v>
      </c>
      <c r="B16" s="335" t="s">
        <v>166</v>
      </c>
      <c r="C16" s="185" t="s">
        <v>24</v>
      </c>
      <c r="D16" s="336"/>
      <c r="E16" s="336"/>
      <c r="F16" s="336"/>
      <c r="G16" s="336">
        <v>0</v>
      </c>
      <c r="H16" s="336"/>
      <c r="I16" s="337"/>
    </row>
    <row r="17" spans="1:9" ht="24.6" customHeight="1">
      <c r="A17" s="340" t="s">
        <v>165</v>
      </c>
      <c r="B17" s="335" t="s">
        <v>164</v>
      </c>
      <c r="C17" s="185"/>
      <c r="D17" s="336"/>
      <c r="E17" s="336"/>
      <c r="F17" s="336"/>
      <c r="G17" s="336">
        <v>0</v>
      </c>
      <c r="H17" s="336"/>
      <c r="I17" s="337"/>
    </row>
    <row r="18" spans="1:9" s="343" customFormat="1" ht="35.450000000000003" customHeight="1">
      <c r="A18" s="207" t="s">
        <v>163</v>
      </c>
      <c r="B18" s="206" t="s">
        <v>162</v>
      </c>
      <c r="C18" s="185" t="s">
        <v>112</v>
      </c>
      <c r="D18" s="180">
        <v>2404</v>
      </c>
      <c r="E18" s="180"/>
      <c r="F18" s="180">
        <v>17</v>
      </c>
      <c r="G18" s="180">
        <v>0</v>
      </c>
      <c r="H18" s="180"/>
      <c r="I18" s="269"/>
    </row>
    <row r="19" spans="1:9" s="343" customFormat="1" ht="31.5">
      <c r="A19" s="203"/>
      <c r="B19" s="202"/>
      <c r="C19" s="185" t="s">
        <v>161</v>
      </c>
      <c r="D19" s="180"/>
      <c r="E19" s="180"/>
      <c r="F19" s="180"/>
      <c r="G19" s="180">
        <v>0</v>
      </c>
      <c r="H19" s="180"/>
      <c r="I19" s="269"/>
    </row>
    <row r="20" spans="1:9">
      <c r="A20" s="340" t="s">
        <v>160</v>
      </c>
      <c r="B20" s="335" t="s">
        <v>159</v>
      </c>
      <c r="C20" s="185" t="s">
        <v>135</v>
      </c>
      <c r="D20" s="336"/>
      <c r="E20" s="336"/>
      <c r="F20" s="336"/>
      <c r="G20" s="336">
        <v>0</v>
      </c>
      <c r="H20" s="336"/>
      <c r="I20" s="337"/>
    </row>
    <row r="21" spans="1:9" ht="16.149999999999999" customHeight="1">
      <c r="A21" s="341" t="s">
        <v>53</v>
      </c>
      <c r="B21" s="342" t="s">
        <v>54</v>
      </c>
      <c r="C21" s="195" t="s">
        <v>123</v>
      </c>
      <c r="D21" s="336"/>
      <c r="E21" s="336"/>
      <c r="F21" s="336"/>
      <c r="G21" s="336">
        <v>0</v>
      </c>
      <c r="H21" s="336"/>
      <c r="I21" s="337"/>
    </row>
    <row r="22" spans="1:9" ht="16.149999999999999" customHeight="1">
      <c r="A22" s="344" t="s">
        <v>158</v>
      </c>
      <c r="B22" s="335" t="s">
        <v>157</v>
      </c>
      <c r="C22" s="185" t="s">
        <v>123</v>
      </c>
      <c r="D22" s="336"/>
      <c r="E22" s="336"/>
      <c r="F22" s="336"/>
      <c r="G22" s="336">
        <v>0</v>
      </c>
      <c r="H22" s="336"/>
      <c r="I22" s="337"/>
    </row>
    <row r="23" spans="1:9" s="343" customFormat="1" ht="43.9" customHeight="1">
      <c r="A23" s="345"/>
      <c r="B23" s="780" t="s">
        <v>156</v>
      </c>
      <c r="C23" s="185" t="s">
        <v>126</v>
      </c>
      <c r="D23" s="336"/>
      <c r="E23" s="336"/>
      <c r="F23" s="336"/>
      <c r="G23" s="336">
        <v>0</v>
      </c>
      <c r="H23" s="336"/>
      <c r="I23" s="337"/>
    </row>
    <row r="24" spans="1:9" ht="31.5">
      <c r="A24" s="340" t="s">
        <v>155</v>
      </c>
      <c r="B24" s="335" t="s">
        <v>154</v>
      </c>
      <c r="C24" s="186" t="s">
        <v>112</v>
      </c>
      <c r="D24" s="336"/>
      <c r="E24" s="336"/>
      <c r="F24" s="336"/>
      <c r="G24" s="336">
        <v>0</v>
      </c>
      <c r="H24" s="336"/>
      <c r="I24" s="337"/>
    </row>
    <row r="25" spans="1:9">
      <c r="A25" s="344" t="s">
        <v>153</v>
      </c>
      <c r="B25" s="346" t="s">
        <v>152</v>
      </c>
      <c r="C25" s="185" t="s">
        <v>123</v>
      </c>
      <c r="D25" s="180"/>
      <c r="E25" s="180"/>
      <c r="F25" s="180"/>
      <c r="G25" s="172">
        <v>0</v>
      </c>
      <c r="H25" s="172"/>
      <c r="I25" s="277"/>
    </row>
    <row r="26" spans="1:9" ht="31.5">
      <c r="A26" s="347"/>
      <c r="B26" s="338" t="s">
        <v>151</v>
      </c>
      <c r="C26" s="185" t="s">
        <v>123</v>
      </c>
      <c r="D26" s="336"/>
      <c r="E26" s="336"/>
      <c r="F26" s="336"/>
      <c r="G26" s="336">
        <v>0</v>
      </c>
      <c r="H26" s="336"/>
      <c r="I26" s="337"/>
    </row>
    <row r="27" spans="1:9" ht="83.45" customHeight="1">
      <c r="A27" s="347"/>
      <c r="B27" s="338" t="s">
        <v>150</v>
      </c>
      <c r="C27" s="185" t="s">
        <v>123</v>
      </c>
      <c r="D27" s="336"/>
      <c r="E27" s="336"/>
      <c r="F27" s="336"/>
      <c r="G27" s="336">
        <v>0</v>
      </c>
      <c r="H27" s="336"/>
      <c r="I27" s="337"/>
    </row>
    <row r="28" spans="1:9" ht="78.75">
      <c r="A28" s="345"/>
      <c r="B28" s="338" t="s">
        <v>149</v>
      </c>
      <c r="C28" s="185" t="s">
        <v>123</v>
      </c>
      <c r="D28" s="336"/>
      <c r="E28" s="336"/>
      <c r="F28" s="336"/>
      <c r="G28" s="336">
        <v>0</v>
      </c>
      <c r="H28" s="336"/>
      <c r="I28" s="337"/>
    </row>
    <row r="29" spans="1:9" ht="31.5">
      <c r="A29" s="348" t="s">
        <v>148</v>
      </c>
      <c r="B29" s="335" t="s">
        <v>147</v>
      </c>
      <c r="C29" s="185" t="s">
        <v>126</v>
      </c>
      <c r="D29" s="336">
        <v>675</v>
      </c>
      <c r="E29" s="336"/>
      <c r="F29" s="336"/>
      <c r="G29" s="336">
        <v>0</v>
      </c>
      <c r="H29" s="336"/>
      <c r="I29" s="337"/>
    </row>
    <row r="30" spans="1:9" ht="47.25">
      <c r="A30" s="348"/>
      <c r="B30" s="335" t="s">
        <v>146</v>
      </c>
      <c r="C30" s="185" t="s">
        <v>126</v>
      </c>
      <c r="D30" s="336"/>
      <c r="E30" s="336"/>
      <c r="F30" s="336"/>
      <c r="G30" s="336">
        <v>0</v>
      </c>
      <c r="H30" s="336"/>
      <c r="I30" s="337"/>
    </row>
    <row r="31" spans="1:9">
      <c r="A31" s="348"/>
      <c r="B31" s="349" t="s">
        <v>145</v>
      </c>
      <c r="C31" s="185" t="s">
        <v>123</v>
      </c>
      <c r="D31" s="336"/>
      <c r="E31" s="336"/>
      <c r="F31" s="336"/>
      <c r="G31" s="336">
        <v>0</v>
      </c>
      <c r="H31" s="336"/>
      <c r="I31" s="337"/>
    </row>
    <row r="32" spans="1:9" s="343" customFormat="1">
      <c r="A32" s="207" t="s">
        <v>118</v>
      </c>
      <c r="B32" s="206" t="s">
        <v>144</v>
      </c>
      <c r="C32" s="185" t="s">
        <v>118</v>
      </c>
      <c r="D32" s="180">
        <v>60</v>
      </c>
      <c r="E32" s="180"/>
      <c r="F32" s="180">
        <v>20</v>
      </c>
      <c r="G32" s="336">
        <v>0</v>
      </c>
      <c r="H32" s="180"/>
      <c r="I32" s="269"/>
    </row>
    <row r="33" spans="1:11" s="343" customFormat="1" ht="31.5">
      <c r="A33" s="205"/>
      <c r="B33" s="204"/>
      <c r="C33" s="185" t="s">
        <v>126</v>
      </c>
      <c r="D33" s="180"/>
      <c r="E33" s="180"/>
      <c r="F33" s="180"/>
      <c r="G33" s="336">
        <v>0</v>
      </c>
      <c r="H33" s="180"/>
      <c r="I33" s="269"/>
    </row>
    <row r="34" spans="1:11" s="343" customFormat="1">
      <c r="A34" s="203"/>
      <c r="B34" s="202"/>
      <c r="C34" s="185" t="s">
        <v>116</v>
      </c>
      <c r="D34" s="180"/>
      <c r="E34" s="180"/>
      <c r="F34" s="180"/>
      <c r="G34" s="180">
        <v>0</v>
      </c>
      <c r="H34" s="180"/>
      <c r="I34" s="269"/>
    </row>
    <row r="35" spans="1:11" ht="31.5">
      <c r="A35" s="350" t="s">
        <v>142</v>
      </c>
      <c r="B35" s="351" t="s">
        <v>143</v>
      </c>
      <c r="C35" s="198" t="s">
        <v>142</v>
      </c>
      <c r="D35" s="336">
        <v>943</v>
      </c>
      <c r="E35" s="336"/>
      <c r="F35" s="336">
        <v>20</v>
      </c>
      <c r="G35" s="336">
        <v>0</v>
      </c>
      <c r="H35" s="336"/>
      <c r="I35" s="337"/>
    </row>
    <row r="36" spans="1:11" ht="16.149999999999999" customHeight="1">
      <c r="A36" s="340" t="s">
        <v>141</v>
      </c>
      <c r="B36" s="335" t="s">
        <v>140</v>
      </c>
      <c r="C36" s="185" t="s">
        <v>123</v>
      </c>
      <c r="D36" s="336">
        <v>560</v>
      </c>
      <c r="E36" s="336"/>
      <c r="F36" s="336"/>
      <c r="G36" s="336">
        <v>0</v>
      </c>
      <c r="H36" s="336"/>
      <c r="I36" s="337"/>
    </row>
    <row r="37" spans="1:11">
      <c r="A37" s="341" t="s">
        <v>24</v>
      </c>
      <c r="B37" s="342" t="s">
        <v>25</v>
      </c>
      <c r="C37" s="195" t="s">
        <v>24</v>
      </c>
      <c r="D37" s="336"/>
      <c r="E37" s="336"/>
      <c r="F37" s="336"/>
      <c r="G37" s="336">
        <v>0</v>
      </c>
      <c r="H37" s="336"/>
      <c r="I37" s="337"/>
    </row>
    <row r="38" spans="1:11">
      <c r="A38" s="341" t="s">
        <v>139</v>
      </c>
      <c r="B38" s="342" t="s">
        <v>27</v>
      </c>
      <c r="C38" s="195" t="s">
        <v>139</v>
      </c>
      <c r="D38" s="336"/>
      <c r="E38" s="336"/>
      <c r="F38" s="336"/>
      <c r="G38" s="336">
        <v>0</v>
      </c>
      <c r="H38" s="336"/>
      <c r="I38" s="337"/>
    </row>
    <row r="39" spans="1:11">
      <c r="A39" s="340" t="s">
        <v>137</v>
      </c>
      <c r="B39" s="335" t="s">
        <v>138</v>
      </c>
      <c r="C39" s="185" t="s">
        <v>137</v>
      </c>
      <c r="D39" s="336"/>
      <c r="E39" s="336"/>
      <c r="F39" s="336"/>
      <c r="G39" s="336">
        <v>0</v>
      </c>
      <c r="H39" s="336"/>
      <c r="I39" s="337"/>
    </row>
    <row r="40" spans="1:11">
      <c r="A40" s="340" t="s">
        <v>135</v>
      </c>
      <c r="B40" s="335" t="s">
        <v>136</v>
      </c>
      <c r="C40" s="185" t="s">
        <v>135</v>
      </c>
      <c r="D40" s="336">
        <v>735</v>
      </c>
      <c r="E40" s="336"/>
      <c r="F40" s="336">
        <v>5</v>
      </c>
      <c r="G40" s="336">
        <v>0</v>
      </c>
      <c r="H40" s="336"/>
      <c r="I40" s="337"/>
    </row>
    <row r="41" spans="1:11">
      <c r="A41" s="340" t="s">
        <v>134</v>
      </c>
      <c r="B41" s="335" t="s">
        <v>133</v>
      </c>
      <c r="C41" s="185" t="s">
        <v>123</v>
      </c>
      <c r="D41" s="336">
        <v>840</v>
      </c>
      <c r="E41" s="336"/>
      <c r="F41" s="336"/>
      <c r="G41" s="336">
        <v>0</v>
      </c>
      <c r="H41" s="336"/>
      <c r="I41" s="337"/>
      <c r="K41" s="343"/>
    </row>
    <row r="42" spans="1:11">
      <c r="A42" s="340" t="s">
        <v>132</v>
      </c>
      <c r="B42" s="335" t="s">
        <v>131</v>
      </c>
      <c r="C42" s="185" t="s">
        <v>123</v>
      </c>
      <c r="D42" s="336"/>
      <c r="E42" s="336"/>
      <c r="F42" s="336"/>
      <c r="G42" s="336">
        <v>0</v>
      </c>
      <c r="H42" s="336"/>
      <c r="I42" s="337"/>
    </row>
    <row r="43" spans="1:11">
      <c r="A43" s="340" t="s">
        <v>129</v>
      </c>
      <c r="B43" s="335" t="s">
        <v>130</v>
      </c>
      <c r="C43" s="185" t="s">
        <v>129</v>
      </c>
      <c r="D43" s="336"/>
      <c r="E43" s="336"/>
      <c r="F43" s="336"/>
      <c r="G43" s="336">
        <v>0</v>
      </c>
      <c r="H43" s="336"/>
      <c r="I43" s="337"/>
    </row>
    <row r="44" spans="1:11" ht="31.5">
      <c r="A44" s="352" t="s">
        <v>126</v>
      </c>
      <c r="B44" s="335" t="s">
        <v>128</v>
      </c>
      <c r="C44" s="185" t="s">
        <v>126</v>
      </c>
      <c r="D44" s="336"/>
      <c r="E44" s="336"/>
      <c r="F44" s="336"/>
      <c r="G44" s="336">
        <v>0</v>
      </c>
      <c r="H44" s="336"/>
      <c r="I44" s="337"/>
    </row>
    <row r="45" spans="1:11" ht="31.5">
      <c r="A45" s="352"/>
      <c r="B45" s="335" t="s">
        <v>127</v>
      </c>
      <c r="C45" s="185" t="s">
        <v>126</v>
      </c>
      <c r="D45" s="336"/>
      <c r="E45" s="336"/>
      <c r="F45" s="336"/>
      <c r="G45" s="336">
        <v>0</v>
      </c>
      <c r="H45" s="336"/>
      <c r="I45" s="337"/>
    </row>
    <row r="46" spans="1:11">
      <c r="A46" s="340" t="s">
        <v>125</v>
      </c>
      <c r="B46" s="335" t="s">
        <v>124</v>
      </c>
      <c r="C46" s="185" t="s">
        <v>123</v>
      </c>
      <c r="D46" s="336"/>
      <c r="E46" s="336"/>
      <c r="F46" s="336"/>
      <c r="G46" s="336">
        <v>0</v>
      </c>
      <c r="H46" s="353"/>
      <c r="I46" s="337"/>
    </row>
    <row r="47" spans="1:11">
      <c r="A47" s="340" t="s">
        <v>121</v>
      </c>
      <c r="B47" s="335" t="s">
        <v>122</v>
      </c>
      <c r="C47" s="185" t="s">
        <v>121</v>
      </c>
      <c r="D47" s="336">
        <v>25</v>
      </c>
      <c r="E47" s="336"/>
      <c r="F47" s="336"/>
      <c r="G47" s="336">
        <v>0</v>
      </c>
      <c r="H47" s="336"/>
      <c r="I47" s="337"/>
    </row>
    <row r="48" spans="1:11">
      <c r="A48" s="191" t="s">
        <v>120</v>
      </c>
      <c r="B48" s="193" t="s">
        <v>119</v>
      </c>
      <c r="C48" s="185" t="s">
        <v>116</v>
      </c>
      <c r="D48" s="336">
        <v>1058</v>
      </c>
      <c r="E48" s="336"/>
      <c r="F48" s="336">
        <v>208</v>
      </c>
      <c r="G48" s="336">
        <v>0</v>
      </c>
      <c r="H48" s="336"/>
      <c r="I48" s="337"/>
    </row>
    <row r="49" spans="1:9" ht="15" customHeight="1">
      <c r="A49" s="191"/>
      <c r="B49" s="192"/>
      <c r="C49" s="185" t="s">
        <v>118</v>
      </c>
      <c r="D49" s="336"/>
      <c r="E49" s="336"/>
      <c r="F49" s="336"/>
      <c r="G49" s="336">
        <v>0</v>
      </c>
      <c r="H49" s="336"/>
      <c r="I49" s="337"/>
    </row>
    <row r="50" spans="1:9" ht="18" customHeight="1">
      <c r="A50" s="191"/>
      <c r="B50" s="190" t="s">
        <v>117</v>
      </c>
      <c r="C50" s="185" t="s">
        <v>116</v>
      </c>
      <c r="D50" s="336">
        <v>600</v>
      </c>
      <c r="E50" s="336"/>
      <c r="F50" s="336"/>
      <c r="G50" s="336">
        <v>0</v>
      </c>
      <c r="H50" s="336"/>
      <c r="I50" s="337"/>
    </row>
    <row r="51" spans="1:9">
      <c r="A51" s="340" t="s">
        <v>114</v>
      </c>
      <c r="B51" s="335" t="s">
        <v>115</v>
      </c>
      <c r="C51" s="189" t="s">
        <v>114</v>
      </c>
      <c r="D51" s="336"/>
      <c r="E51" s="336"/>
      <c r="F51" s="336"/>
      <c r="G51" s="336">
        <v>0</v>
      </c>
      <c r="H51" s="336"/>
      <c r="I51" s="337"/>
    </row>
    <row r="52" spans="1:9" ht="31.5">
      <c r="A52" s="354" t="s">
        <v>113</v>
      </c>
      <c r="B52" s="342" t="s">
        <v>45</v>
      </c>
      <c r="C52" s="186" t="s">
        <v>112</v>
      </c>
      <c r="D52" s="336"/>
      <c r="E52" s="336"/>
      <c r="F52" s="336"/>
      <c r="G52" s="336">
        <v>0</v>
      </c>
      <c r="H52" s="336"/>
      <c r="I52" s="337"/>
    </row>
    <row r="53" spans="1:9" ht="19.899999999999999" customHeight="1">
      <c r="A53" s="340" t="s">
        <v>111</v>
      </c>
      <c r="B53" s="335" t="s">
        <v>110</v>
      </c>
      <c r="C53" s="185" t="s">
        <v>109</v>
      </c>
      <c r="D53" s="336">
        <v>73</v>
      </c>
      <c r="E53" s="336"/>
      <c r="F53" s="336">
        <v>15</v>
      </c>
      <c r="G53" s="336">
        <v>0</v>
      </c>
      <c r="H53" s="336"/>
      <c r="I53" s="337"/>
    </row>
    <row r="54" spans="1:9" ht="19.899999999999999" customHeight="1">
      <c r="A54" s="340" t="s">
        <v>107</v>
      </c>
      <c r="B54" s="335" t="s">
        <v>108</v>
      </c>
      <c r="C54" s="185" t="s">
        <v>107</v>
      </c>
      <c r="D54" s="336"/>
      <c r="E54" s="336"/>
      <c r="F54" s="336"/>
      <c r="G54" s="336">
        <v>0</v>
      </c>
      <c r="H54" s="336"/>
      <c r="I54" s="337"/>
    </row>
    <row r="55" spans="1:9">
      <c r="A55" s="340" t="s">
        <v>105</v>
      </c>
      <c r="B55" s="335" t="s">
        <v>106</v>
      </c>
      <c r="C55" s="182" t="s">
        <v>105</v>
      </c>
      <c r="D55" s="336"/>
      <c r="E55" s="336"/>
      <c r="F55" s="336"/>
      <c r="G55" s="336">
        <v>0</v>
      </c>
      <c r="H55" s="336"/>
      <c r="I55" s="337"/>
    </row>
    <row r="56" spans="1:9" ht="32.25" thickBot="1">
      <c r="A56" s="355" t="s">
        <v>50</v>
      </c>
      <c r="B56" s="356"/>
      <c r="C56" s="176"/>
      <c r="D56" s="357">
        <f>D6+D7+SUM(D9:D25)+SUM(D29:D55)</f>
        <v>8423</v>
      </c>
      <c r="E56" s="357">
        <f>SUM(E6:E25)+SUM(E29:E55)</f>
        <v>0</v>
      </c>
      <c r="F56" s="357">
        <f>SUM(F6:F25)+SUM(F29:F55)</f>
        <v>325</v>
      </c>
      <c r="G56" s="358">
        <f>H56+I56</f>
        <v>0</v>
      </c>
      <c r="H56" s="357">
        <f>SUM(H6:H25)+SUM(H29:H55)</f>
        <v>0</v>
      </c>
      <c r="I56" s="359">
        <f>SUM(I6:I25)+SUM(I29:I55)</f>
        <v>0</v>
      </c>
    </row>
    <row r="58" spans="1:9">
      <c r="B58" s="360"/>
      <c r="C58" s="360"/>
    </row>
    <row r="59" spans="1:9">
      <c r="B59" s="360"/>
      <c r="C59" s="360"/>
    </row>
    <row r="60" spans="1:9">
      <c r="B60" s="360"/>
      <c r="C60" s="360"/>
    </row>
    <row r="61" spans="1:9">
      <c r="A61" s="361"/>
      <c r="B61" s="360"/>
      <c r="C61" s="360"/>
    </row>
    <row r="62" spans="1:9">
      <c r="A62" s="361"/>
      <c r="B62" s="362"/>
      <c r="C62" s="362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69930555555555596" right="0.69930555555555596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50</vt:i4>
      </vt:variant>
      <vt:variant>
        <vt:lpstr>Именованные диапазоны</vt:lpstr>
      </vt:variant>
      <vt:variant>
        <vt:i4>38</vt:i4>
      </vt:variant>
    </vt:vector>
  </HeadingPairs>
  <TitlesOfParts>
    <vt:vector size="88" baseType="lpstr">
      <vt:lpstr>СВОД КС</vt:lpstr>
      <vt:lpstr>СВОД ДС</vt:lpstr>
      <vt:lpstr>СВОД эко</vt:lpstr>
      <vt:lpstr>СВОД АПП</vt:lpstr>
      <vt:lpstr>СВОД Проф</vt:lpstr>
      <vt:lpstr>СВОД Мед усл</vt:lpstr>
      <vt:lpstr>СВОД Паллистив</vt:lpstr>
      <vt:lpstr>ОКБ КС</vt:lpstr>
      <vt:lpstr>ОДКБ КС</vt:lpstr>
      <vt:lpstr>Госпиталь КС</vt:lpstr>
      <vt:lpstr>ООД КС</vt:lpstr>
      <vt:lpstr>1 ГКБ КС</vt:lpstr>
      <vt:lpstr>Куваевых КС</vt:lpstr>
      <vt:lpstr>3 ГКБ КС</vt:lpstr>
      <vt:lpstr>4 ГКБ КС </vt:lpstr>
      <vt:lpstr>ДГКБ 5 КС</vt:lpstr>
      <vt:lpstr>Кинешма КС</vt:lpstr>
      <vt:lpstr>Тейково КС</vt:lpstr>
      <vt:lpstr>ЗеленГород КС</vt:lpstr>
      <vt:lpstr>ОКБ ДС</vt:lpstr>
      <vt:lpstr>7 ГКБ ДС</vt:lpstr>
      <vt:lpstr>Кинешма ДС</vt:lpstr>
      <vt:lpstr>Приволжск ДС </vt:lpstr>
      <vt:lpstr>НИИ ДС</vt:lpstr>
      <vt:lpstr>РЖД ДС</vt:lpstr>
      <vt:lpstr>33МедикАл ДС</vt:lpstr>
      <vt:lpstr>НИИ ЭКО</vt:lpstr>
      <vt:lpstr>7 ГКБ АПП</vt:lpstr>
      <vt:lpstr>8 ГКБ АПП</vt:lpstr>
      <vt:lpstr>5 ДГКБ АПП</vt:lpstr>
      <vt:lpstr>РД№1 АПП</vt:lpstr>
      <vt:lpstr>РД№4 АПП </vt:lpstr>
      <vt:lpstr>Вичуга АПП</vt:lpstr>
      <vt:lpstr>Приволжск АПП </vt:lpstr>
      <vt:lpstr>Решма АПП</vt:lpstr>
      <vt:lpstr>Вита_Авис АПП</vt:lpstr>
      <vt:lpstr>АНО МНОРЦ АПП</vt:lpstr>
      <vt:lpstr>Вичуга Проф </vt:lpstr>
      <vt:lpstr>Приволжск Проф</vt:lpstr>
      <vt:lpstr>ОКБ Мед усл</vt:lpstr>
      <vt:lpstr>ООД Мед усл</vt:lpstr>
      <vt:lpstr>4 ГКБ Мед усл</vt:lpstr>
      <vt:lpstr>7 ГКБ Мед усл</vt:lpstr>
      <vt:lpstr>Кинешма Мед усл</vt:lpstr>
      <vt:lpstr>ИВГМА Мед усл</vt:lpstr>
      <vt:lpstr>Инвитро Мед усл</vt:lpstr>
      <vt:lpstr>Вита_Авис Мед усл</vt:lpstr>
      <vt:lpstr>УЗ ОД Центр Мед усл</vt:lpstr>
      <vt:lpstr>ООД Паллиатив</vt:lpstr>
      <vt:lpstr>ООО Медицина Паллиатив</vt:lpstr>
      <vt:lpstr>'4 ГКБ Мед усл'!Заголовки_для_печати</vt:lpstr>
      <vt:lpstr>'7 ГКБ Мед усл'!Заголовки_для_печати</vt:lpstr>
      <vt:lpstr>'Вита_Авис Мед усл'!Заголовки_для_печати</vt:lpstr>
      <vt:lpstr>'ИВГМА Мед усл'!Заголовки_для_печати</vt:lpstr>
      <vt:lpstr>'Инвитро Мед усл'!Заголовки_для_печати</vt:lpstr>
      <vt:lpstr>'Кинешма Мед усл'!Заголовки_для_печати</vt:lpstr>
      <vt:lpstr>'ОКБ Мед усл'!Заголовки_для_печати</vt:lpstr>
      <vt:lpstr>'ООД Мед усл'!Заголовки_для_печати</vt:lpstr>
      <vt:lpstr>'СВОД ДС'!Заголовки_для_печати</vt:lpstr>
      <vt:lpstr>'СВОД Мед усл'!Заголовки_для_печати</vt:lpstr>
      <vt:lpstr>'УЗ ОД Центр Мед усл'!Заголовки_для_печати</vt:lpstr>
      <vt:lpstr>'1 ГКБ КС'!Область_печати</vt:lpstr>
      <vt:lpstr>'3 ГКБ КС'!Область_печати</vt:lpstr>
      <vt:lpstr>'33МедикАл ДС'!Область_печати</vt:lpstr>
      <vt:lpstr>'4 ГКБ КС '!Область_печати</vt:lpstr>
      <vt:lpstr>'7 ГКБ ДС'!Область_печати</vt:lpstr>
      <vt:lpstr>'АНО МНОРЦ АПП'!Область_печати</vt:lpstr>
      <vt:lpstr>'Госпиталь КС'!Область_печати</vt:lpstr>
      <vt:lpstr>'ДГКБ 5 КС'!Область_печати</vt:lpstr>
      <vt:lpstr>'ЗеленГород КС'!Область_печати</vt:lpstr>
      <vt:lpstr>'Кинешма ДС'!Область_печати</vt:lpstr>
      <vt:lpstr>'Кинешма КС'!Область_печати</vt:lpstr>
      <vt:lpstr>'Куваевых КС'!Область_печати</vt:lpstr>
      <vt:lpstr>'НИИ ДС'!Область_печати</vt:lpstr>
      <vt:lpstr>'НИИ ЭКО'!Область_печати</vt:lpstr>
      <vt:lpstr>'ОДКБ КС'!Область_печати</vt:lpstr>
      <vt:lpstr>'ОКБ ДС'!Область_печати</vt:lpstr>
      <vt:lpstr>'ОКБ КС'!Область_печати</vt:lpstr>
      <vt:lpstr>'ООД КС'!Область_печати</vt:lpstr>
      <vt:lpstr>'ООД Паллиатив'!Область_печати</vt:lpstr>
      <vt:lpstr>'ООО Медицина Паллиатив'!Область_печати</vt:lpstr>
      <vt:lpstr>'Приволжск ДС '!Область_печати</vt:lpstr>
      <vt:lpstr>'РЖД ДС'!Область_печати</vt:lpstr>
      <vt:lpstr>'СВОД Мед усл'!Область_печати</vt:lpstr>
      <vt:lpstr>'СВОД Паллистив'!Область_печати</vt:lpstr>
      <vt:lpstr>'СВОД Проф'!Область_печати</vt:lpstr>
      <vt:lpstr>'СВОД эко'!Область_печати</vt:lpstr>
      <vt:lpstr>'Тейково КС'!Область_печати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2023-07-12T15:26:36Z</cp:lastPrinted>
  <dcterms:created xsi:type="dcterms:W3CDTF">2018-01-31T07:11:25Z</dcterms:created>
  <dcterms:modified xsi:type="dcterms:W3CDTF">2023-07-12T15:35:56Z</dcterms:modified>
</cp:coreProperties>
</file>