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53.xml" ContentType="application/vnd.openxmlformats-officedocument.spreadsheetml.worksheet+xml"/>
  <Override PartName="/xl/worksheets/sheet62.xml" ContentType="application/vnd.openxmlformats-officedocument.spreadsheetml.worksheet+xml"/>
  <Override PartName="/xl/worksheets/sheet71.xml" ContentType="application/vnd.openxmlformats-officedocument.spreadsheetml.worksheet+xml"/>
  <Override PartName="/xl/worksheets/sheet82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worksheets/sheet51.xml" ContentType="application/vnd.openxmlformats-officedocument.spreadsheetml.worksheet+xml"/>
  <Override PartName="/xl/worksheets/sheet60.xml" ContentType="application/vnd.openxmlformats-officedocument.spreadsheetml.worksheet+xml"/>
  <Override PartName="/xl/worksheets/sheet8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7.xml" ContentType="application/vnd.openxmlformats-officedocument.spreadsheetml.worksheet+xml"/>
  <Override PartName="/xl/worksheets/sheet11.xml" ContentType="application/vnd.openxmlformats-officedocument.spreadsheetml.worksheet+xml"/>
  <Override PartName="/xl/worksheets/sheet2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sheets/sheet5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49.xml" ContentType="application/vnd.openxmlformats-officedocument.spreadsheetml.worksheet+xml"/>
  <Override PartName="/xl/worksheets/sheet69.xml" ContentType="application/vnd.openxmlformats-officedocument.spreadsheetml.worksheet+xml"/>
  <Override PartName="/xl/worksheets/sheet7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47.xml" ContentType="application/vnd.openxmlformats-officedocument.spreadsheetml.worksheet+xml"/>
  <Override PartName="/xl/worksheets/sheet58.xml" ContentType="application/vnd.openxmlformats-officedocument.spreadsheetml.worksheet+xml"/>
  <Override PartName="/xl/worksheets/sheet67.xml" ContentType="application/vnd.openxmlformats-officedocument.spreadsheetml.worksheet+xml"/>
  <Override PartName="/xl/worksheets/sheet76.xml" ContentType="application/vnd.openxmlformats-officedocument.spreadsheetml.worksheet+xml"/>
  <Override PartName="/xl/sharedStrings.xml" ContentType="application/vnd.openxmlformats-officedocument.spreadsheetml.sharedStrings+xml"/>
  <Override PartName="/xl/worksheets/sheet18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45.xml" ContentType="application/vnd.openxmlformats-officedocument.spreadsheetml.worksheet+xml"/>
  <Override PartName="/xl/worksheets/sheet54.xml" ContentType="application/vnd.openxmlformats-officedocument.spreadsheetml.worksheet+xml"/>
  <Override PartName="/xl/worksheets/sheet56.xml" ContentType="application/vnd.openxmlformats-officedocument.spreadsheetml.worksheet+xml"/>
  <Override PartName="/xl/worksheets/sheet65.xml" ContentType="application/vnd.openxmlformats-officedocument.spreadsheetml.worksheet+xml"/>
  <Override PartName="/xl/worksheets/sheet74.xml" ContentType="application/vnd.openxmlformats-officedocument.spreadsheetml.worksheet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Override PartName="/xl/worksheets/sheet52.xml" ContentType="application/vnd.openxmlformats-officedocument.spreadsheetml.worksheet+xml"/>
  <Override PartName="/xl/worksheets/sheet63.xml" ContentType="application/vnd.openxmlformats-officedocument.spreadsheetml.worksheet+xml"/>
  <Override PartName="/xl/worksheets/sheet72.xml" ContentType="application/vnd.openxmlformats-officedocument.spreadsheetml.worksheet+xml"/>
  <Override PartName="/xl/worksheets/sheet81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  <Override PartName="/xl/worksheets/sheet50.xml" ContentType="application/vnd.openxmlformats-officedocument.spreadsheetml.worksheet+xml"/>
  <Override PartName="/xl/worksheets/sheet61.xml" ContentType="application/vnd.openxmlformats-officedocument.spreadsheetml.worksheet+xml"/>
  <Override PartName="/xl/worksheets/sheet70.xml" ContentType="application/vnd.openxmlformats-officedocument.spreadsheetml.worksheet+xml"/>
  <Override PartName="/xl/worksheets/sheet6.xml" ContentType="application/vnd.openxmlformats-officedocument.spreadsheetml.worksheet+xml"/>
  <Override PartName="/xl/worksheets/sheet8.xml" ContentType="application/vnd.openxmlformats-officedocument.spreadsheetml.worksheet+xml"/>
  <Override PartName="/xl/worksheets/sheet12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59.xml" ContentType="application/vnd.openxmlformats-officedocument.spreadsheetml.worksheet+xml"/>
  <Override PartName="/xl/worksheets/sheet68.xml" ContentType="application/vnd.openxmlformats-officedocument.spreadsheetml.worksheet+xml"/>
  <Override PartName="/xl/worksheets/sheet77.xml" ContentType="application/vnd.openxmlformats-officedocument.spreadsheetml.worksheet+xml"/>
  <Override PartName="/xl/worksheets/sheet79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8.xml" ContentType="application/vnd.openxmlformats-officedocument.spreadsheetml.worksheet+xml"/>
  <Override PartName="/xl/worksheets/sheet57.xml" ContentType="application/vnd.openxmlformats-officedocument.spreadsheetml.worksheet+xml"/>
  <Override PartName="/xl/worksheets/sheet66.xml" ContentType="application/vnd.openxmlformats-officedocument.spreadsheetml.worksheet+xml"/>
  <Override PartName="/xl/worksheets/sheet75.xml" ContentType="application/vnd.openxmlformats-officedocument.spreadsheetml.worksheet+xml"/>
  <Override PartName="/xl/worksheets/sheet17.xml" ContentType="application/vnd.openxmlformats-officedocument.spreadsheetml.worksheet+xml"/>
  <Override PartName="/xl/worksheets/sheet2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6.xml" ContentType="application/vnd.openxmlformats-officedocument.spreadsheetml.worksheet+xml"/>
  <Override PartName="/xl/worksheets/sheet55.xml" ContentType="application/vnd.openxmlformats-officedocument.spreadsheetml.worksheet+xml"/>
  <Override PartName="/xl/worksheets/sheet64.xml" ContentType="application/vnd.openxmlformats-officedocument.spreadsheetml.worksheet+xml"/>
  <Override PartName="/xl/worksheets/sheet73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60" windowWidth="19410" windowHeight="10950" activeTab="4"/>
  </bookViews>
  <sheets>
    <sheet name="ВЛандех" sheetId="22" r:id="rId1"/>
    <sheet name="Вичуга" sheetId="9" r:id="rId2"/>
    <sheet name="ГавПосад" sheetId="23" r:id="rId3"/>
    <sheet name="Ильинское" sheetId="24" r:id="rId4"/>
    <sheet name="Кинешма" sheetId="90" r:id="rId5"/>
    <sheet name="Комсомольск" sheetId="25" r:id="rId6"/>
    <sheet name="Кохма" sheetId="26" r:id="rId7"/>
    <sheet name="Лежнево" sheetId="27" r:id="rId8"/>
    <sheet name="Лух" sheetId="28" r:id="rId9"/>
    <sheet name="Палех" sheetId="29" r:id="rId10"/>
    <sheet name="Пестяки" sheetId="30" r:id="rId11"/>
    <sheet name="Приволжск" sheetId="31" r:id="rId12"/>
    <sheet name="Пучеж" sheetId="32" r:id="rId13"/>
    <sheet name="Родники" sheetId="33" r:id="rId14"/>
    <sheet name="Тейково" sheetId="34" r:id="rId15"/>
    <sheet name="Фурманов " sheetId="35" r:id="rId16"/>
    <sheet name="Шуя" sheetId="38" r:id="rId17"/>
    <sheet name="Южа" sheetId="36" r:id="rId18"/>
    <sheet name="1 ГКБ" sheetId="37" r:id="rId19"/>
    <sheet name="Куваевых  ГКБ " sheetId="43" r:id="rId20"/>
    <sheet name="3 ГКБ " sheetId="44" r:id="rId21"/>
    <sheet name="4 ГКБ" sheetId="13" r:id="rId22"/>
    <sheet name="7 ГКБ" sheetId="45" r:id="rId23"/>
    <sheet name="8 ГКБ" sheetId="46" r:id="rId24"/>
    <sheet name="5 ДГКБ " sheetId="69" r:id="rId25"/>
    <sheet name="РД №1" sheetId="39" r:id="rId26"/>
    <sheet name="РД №4" sheetId="40" r:id="rId27"/>
    <sheet name="СтомПол" sheetId="41" r:id="rId28"/>
    <sheet name="ССМП" sheetId="42" r:id="rId29"/>
    <sheet name="ДОКБ" sheetId="8" r:id="rId30"/>
    <sheet name="ЦМР" sheetId="48" r:id="rId31"/>
    <sheet name="ОКБ" sheetId="51" r:id="rId32"/>
    <sheet name="ОКД" sheetId="16" r:id="rId33"/>
    <sheet name="Госпиталь" sheetId="49" r:id="rId34"/>
    <sheet name="ООД" sheetId="89" r:id="rId35"/>
    <sheet name="ОКВД" sheetId="50" r:id="rId36"/>
    <sheet name="НИИ" sheetId="3" r:id="rId37"/>
    <sheet name="ИГМА" sheetId="7" r:id="rId38"/>
    <sheet name="Решма" sheetId="52" r:id="rId39"/>
    <sheet name="МСЧ №37" sheetId="53" r:id="rId40"/>
    <sheet name="РЖД" sheetId="54" r:id="rId41"/>
    <sheet name="МСЧ МВД" sheetId="55" r:id="rId42"/>
    <sheet name="ИвМедЦентр" sheetId="57" r:id="rId43"/>
    <sheet name="Ивастрамед" sheetId="85" r:id="rId44"/>
    <sheet name="офтальмохир" sheetId="83" r:id="rId45"/>
    <sheet name="АНО МЦ Светодар" sheetId="88" r:id="rId46"/>
    <sheet name="Медиком" sheetId="62" r:id="rId47"/>
    <sheet name="Медицина" sheetId="63" r:id="rId48"/>
    <sheet name="Замыслов" sheetId="61" r:id="rId49"/>
    <sheet name="нефросовет" sheetId="14" r:id="rId50"/>
    <sheet name="нефросовет Иваново" sheetId="70" r:id="rId51"/>
    <sheet name="Зелен Городок" sheetId="47" r:id="rId52"/>
    <sheet name="КлСМ" sheetId="2" r:id="rId53"/>
    <sheet name="Добрый день" sheetId="65" r:id="rId54"/>
    <sheet name="ООО Велес" sheetId="71" r:id="rId55"/>
    <sheet name="Нефрос_Воронеж" sheetId="72" r:id="rId56"/>
    <sheet name="Владимир ОКБ" sheetId="73" r:id="rId57"/>
    <sheet name="ООО Европа" sheetId="74" r:id="rId58"/>
    <sheet name="сан_колос" sheetId="75" r:id="rId59"/>
    <sheet name="ООО Ситилаб" sheetId="76" r:id="rId60"/>
    <sheet name="Инвитро" sheetId="91" r:id="rId61"/>
    <sheet name="ЯМТ" sheetId="77" r:id="rId62"/>
    <sheet name="Гиппократ" sheetId="78" r:id="rId63"/>
    <sheet name="Медэко" sheetId="79" r:id="rId64"/>
    <sheet name="К_31" sheetId="66" r:id="rId65"/>
    <sheet name="33МедикАл" sheetId="67" r:id="rId66"/>
    <sheet name="Вита_Авис" sheetId="80" r:id="rId67"/>
    <sheet name="Авиценна" sheetId="15" r:id="rId68"/>
    <sheet name="МРТ-Центр" sheetId="17" r:id="rId69"/>
    <sheet name="ЦКДЛ" sheetId="18" r:id="rId70"/>
    <sheet name="МРТ ДИАГНОСТИКА" sheetId="19" r:id="rId71"/>
    <sheet name="Миленарис диагн" sheetId="11" r:id="rId72"/>
    <sheet name="Миленарис профил" sheetId="86" r:id="rId73"/>
    <sheet name="УЗ ОД Центр" sheetId="81" r:id="rId74"/>
    <sheet name="Доктор_Лайт" sheetId="87" r:id="rId75"/>
    <sheet name="ОПТД" sheetId="93" r:id="rId76"/>
    <sheet name="КО_НКЦ" sheetId="92" r:id="rId77"/>
    <sheet name="ООО Здоровье" sheetId="21" r:id="rId78"/>
    <sheet name="ООО М_ЛАЙН" sheetId="82" r:id="rId79"/>
    <sheet name="Белая Роза" sheetId="20" r:id="rId80"/>
    <sheet name="СВОД" sheetId="5" r:id="rId81"/>
    <sheet name="Лист3" sheetId="6" r:id="rId82"/>
  </sheets>
  <definedNames>
    <definedName name="_xlnm.Print_Area" localSheetId="80">СВОД!$A$1:$D$75</definedName>
  </definedNames>
  <calcPr calcId="125725" fullPrecision="0"/>
</workbook>
</file>

<file path=xl/calcChain.xml><?xml version="1.0" encoding="utf-8"?>
<calcChain xmlns="http://schemas.openxmlformats.org/spreadsheetml/2006/main">
  <c r="B22" i="5"/>
  <c r="B24" i="45" l="1"/>
  <c r="B15" i="34" l="1"/>
  <c r="B65" i="93" l="1"/>
  <c r="B61"/>
  <c r="B37"/>
  <c r="B33"/>
  <c r="B24"/>
  <c r="B19"/>
  <c r="B15"/>
  <c r="B10"/>
  <c r="B33" i="51" l="1"/>
  <c r="B24" i="33" l="1"/>
  <c r="C19" i="5"/>
  <c r="B49" l="1"/>
  <c r="D49" s="1"/>
  <c r="C37" l="1"/>
  <c r="B43" l="1"/>
  <c r="B47"/>
  <c r="D47" s="1"/>
  <c r="B46"/>
  <c r="D46" s="1"/>
  <c r="B45"/>
  <c r="D45" s="1"/>
  <c r="B44"/>
  <c r="D44" s="1"/>
  <c r="B37" i="9"/>
  <c r="B37" i="23"/>
  <c r="B37" i="24"/>
  <c r="B37" i="90"/>
  <c r="B37" i="25"/>
  <c r="B37" i="26"/>
  <c r="B37" i="27"/>
  <c r="B37" i="28"/>
  <c r="B37" i="29"/>
  <c r="B37" i="30"/>
  <c r="B37" i="31"/>
  <c r="B37" i="32"/>
  <c r="B37" i="33"/>
  <c r="B37" i="34"/>
  <c r="B37" i="35"/>
  <c r="B37" i="38"/>
  <c r="B37" i="36"/>
  <c r="B37" i="37"/>
  <c r="B37" i="43"/>
  <c r="B37" i="44"/>
  <c r="B37" i="13"/>
  <c r="B37" i="45"/>
  <c r="B37" i="46"/>
  <c r="B37" i="69"/>
  <c r="B37" i="39"/>
  <c r="B37" i="40"/>
  <c r="B37" i="41"/>
  <c r="B37" i="42"/>
  <c r="B37" i="8"/>
  <c r="B37" i="48"/>
  <c r="B37" i="51"/>
  <c r="B37" i="16"/>
  <c r="B37" i="49"/>
  <c r="B37" i="89"/>
  <c r="B37" i="50"/>
  <c r="B37" i="3"/>
  <c r="B37" i="7"/>
  <c r="B37" i="52"/>
  <c r="B37" i="53"/>
  <c r="B37" i="54"/>
  <c r="B37" i="55"/>
  <c r="B37" i="57"/>
  <c r="B37" i="85"/>
  <c r="B37" i="83"/>
  <c r="B37" i="88"/>
  <c r="B37" i="62"/>
  <c r="B37" i="63"/>
  <c r="B37" i="61"/>
  <c r="B37" i="14"/>
  <c r="B37" i="70"/>
  <c r="B37" i="47"/>
  <c r="B37" i="2"/>
  <c r="B37" i="65"/>
  <c r="B37" i="71"/>
  <c r="B37" i="72"/>
  <c r="B37" i="73"/>
  <c r="B37" i="74"/>
  <c r="B37" i="75"/>
  <c r="B37" i="76"/>
  <c r="B37" i="91"/>
  <c r="B37" i="77"/>
  <c r="B37" i="78"/>
  <c r="B37" i="79"/>
  <c r="B37" i="66"/>
  <c r="B37" i="67"/>
  <c r="B37" i="80"/>
  <c r="B37" i="15"/>
  <c r="B37" i="17"/>
  <c r="B37" i="18"/>
  <c r="B37" i="19"/>
  <c r="B37" i="11"/>
  <c r="B37" i="86"/>
  <c r="B37" i="81"/>
  <c r="B37" i="87"/>
  <c r="B37" i="92"/>
  <c r="B37" i="21"/>
  <c r="B37" i="82"/>
  <c r="B37" i="20"/>
  <c r="B37" i="22"/>
  <c r="B39" i="5" l="1"/>
  <c r="B48"/>
  <c r="B42"/>
  <c r="B41"/>
  <c r="B40"/>
  <c r="B38"/>
  <c r="B37" l="1"/>
  <c r="C24"/>
  <c r="C10"/>
  <c r="B10" i="9"/>
  <c r="B10" i="23"/>
  <c r="B10" i="24"/>
  <c r="B10" i="90"/>
  <c r="B10" i="25"/>
  <c r="B10" i="26"/>
  <c r="B10" i="27"/>
  <c r="B10" i="28"/>
  <c r="B10" i="29"/>
  <c r="B10" i="30"/>
  <c r="B10" i="31"/>
  <c r="B10" i="32"/>
  <c r="B10" i="33"/>
  <c r="B10" i="34"/>
  <c r="B10" i="35"/>
  <c r="B10" i="38"/>
  <c r="B10" i="36"/>
  <c r="B10" i="37"/>
  <c r="B10" i="43"/>
  <c r="B10" i="44"/>
  <c r="B10" i="13"/>
  <c r="B10" i="45"/>
  <c r="B10" i="46"/>
  <c r="B10" i="69"/>
  <c r="B10" i="39"/>
  <c r="B10" i="40"/>
  <c r="B10" i="41"/>
  <c r="B10" i="42"/>
  <c r="B10" i="8"/>
  <c r="B10" i="48"/>
  <c r="B10" i="51"/>
  <c r="B10" i="16"/>
  <c r="B10" i="49"/>
  <c r="B10" i="89"/>
  <c r="B10" i="50"/>
  <c r="B10" i="3"/>
  <c r="B10" i="7"/>
  <c r="B10" i="52"/>
  <c r="B10" i="53"/>
  <c r="B10" i="54"/>
  <c r="B10" i="55"/>
  <c r="B10" i="57"/>
  <c r="B10" i="85"/>
  <c r="B10" i="83"/>
  <c r="B10" i="88"/>
  <c r="B10" i="62"/>
  <c r="B10" i="63"/>
  <c r="B10" i="61"/>
  <c r="B10" i="14"/>
  <c r="B10" i="70"/>
  <c r="B10" i="47"/>
  <c r="B10" i="2"/>
  <c r="B10" i="65"/>
  <c r="B10" i="71"/>
  <c r="B10" i="72"/>
  <c r="B10" i="73"/>
  <c r="B10" i="74"/>
  <c r="B10" i="75"/>
  <c r="B10" i="76"/>
  <c r="B10" i="91"/>
  <c r="B10" i="77"/>
  <c r="B10" i="78"/>
  <c r="B10" i="79"/>
  <c r="B10" i="66"/>
  <c r="B10" i="67"/>
  <c r="B10" i="80"/>
  <c r="B10" i="15"/>
  <c r="B10" i="17"/>
  <c r="B10" i="18"/>
  <c r="B10" i="19"/>
  <c r="B10" i="11"/>
  <c r="B10" i="86"/>
  <c r="B10" i="81"/>
  <c r="B10" i="87"/>
  <c r="B10" i="92"/>
  <c r="B10" i="21"/>
  <c r="B10" i="82"/>
  <c r="B10" i="20"/>
  <c r="B10" i="22"/>
  <c r="B14" i="5"/>
  <c r="D14" s="1"/>
  <c r="B65" i="92" l="1"/>
  <c r="B61"/>
  <c r="B33"/>
  <c r="B24"/>
  <c r="B19"/>
  <c r="B15"/>
  <c r="B63" i="5" l="1"/>
  <c r="D63" s="1"/>
  <c r="B62"/>
  <c r="B13"/>
  <c r="D13" s="1"/>
  <c r="B61" i="9"/>
  <c r="B61" i="23"/>
  <c r="B61" i="24"/>
  <c r="B61" i="90"/>
  <c r="B61" i="25"/>
  <c r="B61" i="26"/>
  <c r="B61" i="27"/>
  <c r="B61" i="28"/>
  <c r="B61" i="29"/>
  <c r="B61" i="30"/>
  <c r="B61" i="31"/>
  <c r="B61" i="32"/>
  <c r="B61" i="33"/>
  <c r="B61" i="34"/>
  <c r="B61" i="35"/>
  <c r="B61" i="38"/>
  <c r="B61" i="36"/>
  <c r="B61" i="37"/>
  <c r="B61" i="43"/>
  <c r="B61" i="44"/>
  <c r="B61" i="13"/>
  <c r="B61" i="45"/>
  <c r="B61" i="46"/>
  <c r="B61" i="69"/>
  <c r="B61" i="39"/>
  <c r="B61" i="40"/>
  <c r="B61" i="41"/>
  <c r="B61" i="42"/>
  <c r="B61" i="8"/>
  <c r="B61" i="48"/>
  <c r="B61" i="51"/>
  <c r="B61" i="16"/>
  <c r="B61" i="49"/>
  <c r="B61" i="89"/>
  <c r="B61" i="50"/>
  <c r="B61" i="3"/>
  <c r="B61" i="7"/>
  <c r="B61" i="52"/>
  <c r="B61" i="53"/>
  <c r="B61" i="54"/>
  <c r="B61" i="55"/>
  <c r="B61" i="57"/>
  <c r="B61" i="85"/>
  <c r="B61" i="83"/>
  <c r="B61" i="88"/>
  <c r="B61" i="62"/>
  <c r="B61" i="63"/>
  <c r="B61" i="61"/>
  <c r="B61" i="14"/>
  <c r="B61" i="70"/>
  <c r="B61" i="47"/>
  <c r="B61" i="2"/>
  <c r="B61" i="65"/>
  <c r="B61" i="71"/>
  <c r="B61" i="72"/>
  <c r="B61" i="73"/>
  <c r="B61" i="74"/>
  <c r="B61" i="75"/>
  <c r="B61" i="76"/>
  <c r="B61" i="91"/>
  <c r="B61" i="77"/>
  <c r="B61" i="78"/>
  <c r="B61" i="79"/>
  <c r="B61" i="66"/>
  <c r="B61" i="67"/>
  <c r="B61" i="80"/>
  <c r="B61" i="15"/>
  <c r="B61" i="17"/>
  <c r="B61" i="18"/>
  <c r="B61" i="19"/>
  <c r="B61" i="11"/>
  <c r="B61" i="86"/>
  <c r="B61" i="81"/>
  <c r="B61" i="87"/>
  <c r="B61" i="21"/>
  <c r="B61" i="82"/>
  <c r="B61" i="20"/>
  <c r="B61" i="22"/>
  <c r="B61" i="5" l="1"/>
  <c r="D62"/>
  <c r="B24" i="57" l="1"/>
  <c r="B24" i="83"/>
  <c r="B24" i="44" l="1"/>
  <c r="D37" i="5"/>
  <c r="B65" i="91" l="1"/>
  <c r="B33"/>
  <c r="B24"/>
  <c r="B19"/>
  <c r="B15"/>
  <c r="B24" i="23" l="1"/>
  <c r="B24" i="28" l="1"/>
  <c r="B24" i="9" l="1"/>
  <c r="D61" i="5" l="1"/>
  <c r="B24" i="34" l="1"/>
  <c r="B24" i="13" l="1"/>
  <c r="B33"/>
  <c r="B33" i="37" l="1"/>
  <c r="B24"/>
  <c r="B65" i="90" l="1"/>
  <c r="B33"/>
  <c r="B24"/>
  <c r="B19"/>
  <c r="B15"/>
  <c r="B65" i="89" l="1"/>
  <c r="B24"/>
  <c r="B19"/>
  <c r="B15"/>
  <c r="B33" l="1"/>
  <c r="B24" i="27"/>
  <c r="B24" i="25" l="1"/>
  <c r="B33" i="38" l="1"/>
  <c r="B24"/>
  <c r="B24" i="26" l="1"/>
  <c r="B24" i="31"/>
  <c r="B19"/>
  <c r="B33" i="43" l="1"/>
  <c r="B24"/>
  <c r="B56" i="5" l="1"/>
  <c r="D56" s="1"/>
  <c r="B68" l="1"/>
  <c r="D68" s="1"/>
  <c r="B65" i="88" l="1"/>
  <c r="B33"/>
  <c r="B24"/>
  <c r="B19"/>
  <c r="B15"/>
  <c r="B36" i="5" l="1"/>
  <c r="D36" s="1"/>
  <c r="B35"/>
  <c r="D35" s="1"/>
  <c r="B34"/>
  <c r="B33" i="9"/>
  <c r="B33" i="23"/>
  <c r="B33" i="24"/>
  <c r="B33" i="25"/>
  <c r="B33" i="26"/>
  <c r="B33" i="27"/>
  <c r="B33" i="28"/>
  <c r="B33" i="29"/>
  <c r="B33" i="30"/>
  <c r="B33" i="31"/>
  <c r="B33" i="32"/>
  <c r="B33" i="33"/>
  <c r="B33" i="34"/>
  <c r="B33" i="35"/>
  <c r="B33" i="36"/>
  <c r="B33" i="44"/>
  <c r="B33" i="45"/>
  <c r="B33" i="46"/>
  <c r="B33" i="69"/>
  <c r="B33" i="39"/>
  <c r="B33" i="40"/>
  <c r="B33" i="41"/>
  <c r="B33" i="42"/>
  <c r="B33" i="8"/>
  <c r="B33" i="48"/>
  <c r="B33" i="16"/>
  <c r="B33" i="49"/>
  <c r="B33" i="50"/>
  <c r="B33" i="3"/>
  <c r="B33" i="7"/>
  <c r="B33" i="52"/>
  <c r="B33" i="53"/>
  <c r="B33" i="54"/>
  <c r="B33" i="55"/>
  <c r="B33" i="57"/>
  <c r="B33" i="85"/>
  <c r="B33" i="83"/>
  <c r="B33" i="62"/>
  <c r="B33" i="63"/>
  <c r="B33" i="61"/>
  <c r="B33" i="14"/>
  <c r="B33" i="70"/>
  <c r="B33" i="47"/>
  <c r="B33" i="2"/>
  <c r="B33" i="65"/>
  <c r="B33" i="71"/>
  <c r="B33" i="72"/>
  <c r="B33" i="73"/>
  <c r="B33" i="74"/>
  <c r="B33" i="75"/>
  <c r="B33" i="76"/>
  <c r="B33" i="77"/>
  <c r="B33" i="78"/>
  <c r="B33" i="79"/>
  <c r="B33" i="66"/>
  <c r="B33" i="67"/>
  <c r="B33" i="80"/>
  <c r="B33" i="15"/>
  <c r="B33" i="17"/>
  <c r="B33" i="18"/>
  <c r="B33" i="19"/>
  <c r="B33" i="11"/>
  <c r="B33" i="86"/>
  <c r="B33" i="81"/>
  <c r="B33" i="87"/>
  <c r="B33" i="21"/>
  <c r="B33" i="82"/>
  <c r="B33" i="20"/>
  <c r="B33" i="22"/>
  <c r="B33" i="5" l="1"/>
  <c r="D34"/>
  <c r="D48" l="1"/>
  <c r="D43"/>
  <c r="D42"/>
  <c r="D41"/>
  <c r="D40"/>
  <c r="D39"/>
  <c r="D38"/>
  <c r="C15" l="1"/>
  <c r="B15" i="43" l="1"/>
  <c r="B19"/>
  <c r="B19" i="28" l="1"/>
  <c r="B19" i="35" l="1"/>
  <c r="B15" l="1"/>
  <c r="B19" i="44" l="1"/>
  <c r="B24" i="24" l="1"/>
  <c r="B24" i="29"/>
  <c r="B24" i="30"/>
  <c r="B24" i="32"/>
  <c r="B24" i="36"/>
  <c r="B24" i="46"/>
  <c r="B24" i="69"/>
  <c r="B24" i="39"/>
  <c r="B24" i="40"/>
  <c r="B24" i="41"/>
  <c r="B24" i="42"/>
  <c r="B24" i="8"/>
  <c r="B24" i="48"/>
  <c r="B24" i="51"/>
  <c r="B24" i="49"/>
  <c r="B24" i="50"/>
  <c r="B24" i="3"/>
  <c r="B24" i="7"/>
  <c r="B24" i="52"/>
  <c r="B24" i="53"/>
  <c r="B24" i="54"/>
  <c r="B24" i="55"/>
  <c r="B24" i="85"/>
  <c r="B24" i="62"/>
  <c r="B24" i="63"/>
  <c r="B24" i="61"/>
  <c r="B24" i="14"/>
  <c r="B24" i="70"/>
  <c r="B24" i="47"/>
  <c r="B24" i="2"/>
  <c r="B24" i="65"/>
  <c r="B24" i="71"/>
  <c r="B24" i="72"/>
  <c r="B24" i="73"/>
  <c r="B24" i="74"/>
  <c r="B24" i="75"/>
  <c r="B24" i="76"/>
  <c r="B24" i="77"/>
  <c r="B24" i="78"/>
  <c r="B24" i="79"/>
  <c r="B24" i="66"/>
  <c r="B24" i="67"/>
  <c r="B24" i="80"/>
  <c r="B24" i="15"/>
  <c r="B24" i="17"/>
  <c r="B24" i="18"/>
  <c r="B24" i="19"/>
  <c r="B24" i="11"/>
  <c r="B24" i="86"/>
  <c r="B24" i="81"/>
  <c r="B24" i="87"/>
  <c r="B24" i="21"/>
  <c r="B24" i="82"/>
  <c r="B24" i="20"/>
  <c r="B24" i="22"/>
  <c r="B15" i="9"/>
  <c r="B15" i="23"/>
  <c r="B15" i="24"/>
  <c r="B15" i="25"/>
  <c r="B15" i="26"/>
  <c r="B15" i="27"/>
  <c r="B15" i="28"/>
  <c r="B15" i="29"/>
  <c r="B15" i="30"/>
  <c r="B15" i="31"/>
  <c r="B15" i="32"/>
  <c r="B15" i="33"/>
  <c r="B15" i="38"/>
  <c r="B15" i="36"/>
  <c r="B15" i="37"/>
  <c r="B15" i="44"/>
  <c r="B15" i="13"/>
  <c r="B15" i="45"/>
  <c r="B15" i="46"/>
  <c r="B15" i="69"/>
  <c r="B15" i="39"/>
  <c r="B15" i="40"/>
  <c r="B15" i="41"/>
  <c r="B15" i="42"/>
  <c r="B15" i="8"/>
  <c r="B15" i="48"/>
  <c r="B15" i="51"/>
  <c r="B15" i="16"/>
  <c r="B15" i="49"/>
  <c r="B15" i="50"/>
  <c r="B15" i="3"/>
  <c r="B15" i="7"/>
  <c r="B15" i="52"/>
  <c r="B15" i="53"/>
  <c r="B15" i="54"/>
  <c r="B15" i="55"/>
  <c r="B15" i="57"/>
  <c r="B15" i="85"/>
  <c r="B15" i="83"/>
  <c r="B15" i="62"/>
  <c r="B15" i="63"/>
  <c r="B15" i="61"/>
  <c r="B15" i="14"/>
  <c r="B15" i="70"/>
  <c r="B15" i="47"/>
  <c r="B15" i="2"/>
  <c r="B15" i="65"/>
  <c r="B15" i="71"/>
  <c r="B15" i="72"/>
  <c r="B15" i="73"/>
  <c r="B15" i="74"/>
  <c r="B15" i="75"/>
  <c r="B15" i="76"/>
  <c r="B15" i="77"/>
  <c r="B15" i="78"/>
  <c r="B15" i="79"/>
  <c r="B15" i="66"/>
  <c r="B15" i="67"/>
  <c r="B15" i="80"/>
  <c r="B15" i="15"/>
  <c r="B15" i="17"/>
  <c r="B15" i="18"/>
  <c r="B15" i="19"/>
  <c r="B15" i="11"/>
  <c r="B15" i="86"/>
  <c r="B15" i="81"/>
  <c r="B15" i="87"/>
  <c r="B15" i="21"/>
  <c r="B15" i="82"/>
  <c r="B15" i="20"/>
  <c r="B15" i="22"/>
  <c r="B19" i="9"/>
  <c r="B19" i="23"/>
  <c r="B19" i="24"/>
  <c r="B19" i="25"/>
  <c r="B19" i="26"/>
  <c r="B19" i="27"/>
  <c r="B19" i="29"/>
  <c r="B19" i="30"/>
  <c r="B19" i="32"/>
  <c r="B19" i="33"/>
  <c r="B19" i="34"/>
  <c r="B19" i="38"/>
  <c r="B19" i="36"/>
  <c r="B19" i="37"/>
  <c r="B19" i="13"/>
  <c r="B19" i="45"/>
  <c r="B19" i="46"/>
  <c r="B19" i="69"/>
  <c r="B19" i="39"/>
  <c r="B19" i="40"/>
  <c r="B19" i="41"/>
  <c r="B19" i="42"/>
  <c r="B19" i="8"/>
  <c r="B19" i="48"/>
  <c r="B19" i="51"/>
  <c r="B19" i="16"/>
  <c r="B19" i="49"/>
  <c r="B19" i="50"/>
  <c r="B19" i="3"/>
  <c r="B19" i="7"/>
  <c r="B19" i="52"/>
  <c r="B19" i="53"/>
  <c r="B19" i="54"/>
  <c r="B19" i="55"/>
  <c r="B19" i="57"/>
  <c r="B19" i="85"/>
  <c r="B19" i="83"/>
  <c r="B19" i="62"/>
  <c r="B19" i="63"/>
  <c r="B19" i="61"/>
  <c r="B19" i="14"/>
  <c r="B19" i="70"/>
  <c r="B19" i="47"/>
  <c r="B19" i="2"/>
  <c r="B19" i="65"/>
  <c r="B19" i="71"/>
  <c r="B19" i="72"/>
  <c r="B19" i="73"/>
  <c r="B19" i="74"/>
  <c r="B19" i="75"/>
  <c r="B19" i="76"/>
  <c r="B19" i="77"/>
  <c r="B19" i="78"/>
  <c r="B19" i="79"/>
  <c r="B19" i="66"/>
  <c r="B19" i="67"/>
  <c r="B19" i="80"/>
  <c r="B19" i="15"/>
  <c r="B19" i="17"/>
  <c r="B19" i="18"/>
  <c r="B19" i="19"/>
  <c r="B19" i="11"/>
  <c r="B19" i="86"/>
  <c r="B19" i="81"/>
  <c r="B19" i="87"/>
  <c r="B19" i="21"/>
  <c r="B19" i="82"/>
  <c r="B19" i="20"/>
  <c r="B19" i="22"/>
  <c r="B18" i="5" l="1"/>
  <c r="D18" s="1"/>
  <c r="B75" l="1"/>
  <c r="D75" s="1"/>
  <c r="B74"/>
  <c r="D74" s="1"/>
  <c r="B71"/>
  <c r="D71" s="1"/>
  <c r="B70"/>
  <c r="D70" s="1"/>
  <c r="B67"/>
  <c r="D67" s="1"/>
  <c r="B66"/>
  <c r="D66" s="1"/>
  <c r="B64"/>
  <c r="D64" s="1"/>
  <c r="B60"/>
  <c r="D60" s="1"/>
  <c r="B59"/>
  <c r="D59" s="1"/>
  <c r="B58"/>
  <c r="D58" s="1"/>
  <c r="B57"/>
  <c r="D57" s="1"/>
  <c r="B55"/>
  <c r="D55" s="1"/>
  <c r="B54"/>
  <c r="D54" s="1"/>
  <c r="B53"/>
  <c r="D53" s="1"/>
  <c r="B52"/>
  <c r="D52" s="1"/>
  <c r="B51"/>
  <c r="D51" s="1"/>
  <c r="D33"/>
  <c r="B32"/>
  <c r="D32" s="1"/>
  <c r="B31"/>
  <c r="D31" s="1"/>
  <c r="B30"/>
  <c r="D30" s="1"/>
  <c r="B29"/>
  <c r="D29" s="1"/>
  <c r="B28"/>
  <c r="D28" s="1"/>
  <c r="B27"/>
  <c r="D27" s="1"/>
  <c r="B26"/>
  <c r="D26" s="1"/>
  <c r="B25"/>
  <c r="B23"/>
  <c r="D23" s="1"/>
  <c r="B21"/>
  <c r="D21" s="1"/>
  <c r="B20"/>
  <c r="B17"/>
  <c r="D17" s="1"/>
  <c r="B16"/>
  <c r="B12"/>
  <c r="D12" s="1"/>
  <c r="B11"/>
  <c r="D20" l="1"/>
  <c r="B19"/>
  <c r="D19" s="1"/>
  <c r="B10"/>
  <c r="B24"/>
  <c r="D24" s="1"/>
  <c r="D25"/>
  <c r="D22"/>
  <c r="D11"/>
  <c r="D10" s="1"/>
  <c r="B15"/>
  <c r="D15" s="1"/>
  <c r="D16"/>
  <c r="B65" i="87"/>
  <c r="B65" i="86"/>
  <c r="B65" i="85"/>
  <c r="B65" i="9" l="1"/>
  <c r="B65" i="23"/>
  <c r="B65" i="24"/>
  <c r="B65" i="25"/>
  <c r="B65" i="26"/>
  <c r="B65" i="27"/>
  <c r="B65" i="28"/>
  <c r="B65" i="29"/>
  <c r="B65" i="30"/>
  <c r="B65" i="31"/>
  <c r="B65" i="32"/>
  <c r="B65" i="33"/>
  <c r="B65" i="34"/>
  <c r="B65" i="35"/>
  <c r="B65" i="38"/>
  <c r="B65" i="36"/>
  <c r="B65" i="37"/>
  <c r="B65" i="43"/>
  <c r="B65" i="44"/>
  <c r="B65" i="13"/>
  <c r="B65" i="45"/>
  <c r="B65" i="46"/>
  <c r="B65" i="69"/>
  <c r="B65" i="39"/>
  <c r="B65" i="40"/>
  <c r="B65" i="41"/>
  <c r="B65" i="42"/>
  <c r="B65" i="8"/>
  <c r="B65" i="48"/>
  <c r="B65" i="51"/>
  <c r="B65" i="16"/>
  <c r="B65" i="49"/>
  <c r="B65" i="50"/>
  <c r="B65" i="3"/>
  <c r="B65" i="7"/>
  <c r="B65" i="52"/>
  <c r="B65" i="53"/>
  <c r="B65" i="54"/>
  <c r="B65" i="55"/>
  <c r="B65" i="57"/>
  <c r="B65" i="83"/>
  <c r="B65" i="62"/>
  <c r="B65" i="63"/>
  <c r="B65" i="61"/>
  <c r="B65" i="14"/>
  <c r="B65" i="70"/>
  <c r="B65" i="47"/>
  <c r="B65" i="2"/>
  <c r="B65" i="65"/>
  <c r="B65" i="71"/>
  <c r="B65" i="72"/>
  <c r="B65" i="73"/>
  <c r="B65" i="74"/>
  <c r="B65" i="75"/>
  <c r="B65" i="76"/>
  <c r="B65" i="77"/>
  <c r="B65" i="78"/>
  <c r="B65" i="79"/>
  <c r="B65" i="66"/>
  <c r="B65" i="67"/>
  <c r="B65" i="80"/>
  <c r="B65" i="15"/>
  <c r="B65" i="17"/>
  <c r="B65" i="18"/>
  <c r="B65" i="19"/>
  <c r="B65" i="11"/>
  <c r="B65" i="81"/>
  <c r="B65" i="21"/>
  <c r="B65" i="82"/>
  <c r="B65" i="20"/>
  <c r="B65" i="5"/>
  <c r="D65" s="1"/>
  <c r="B65" i="22"/>
</calcChain>
</file>

<file path=xl/sharedStrings.xml><?xml version="1.0" encoding="utf-8"?>
<sst xmlns="http://schemas.openxmlformats.org/spreadsheetml/2006/main" count="5916" uniqueCount="150">
  <si>
    <t>Наименование услуги</t>
  </si>
  <si>
    <t>Количество услуг</t>
  </si>
  <si>
    <t>В амбулаторно-поликлинических условиях</t>
  </si>
  <si>
    <t>Магниторезонансная томография:</t>
  </si>
  <si>
    <t xml:space="preserve">Гемодиализ интермиттирующий высокопоточный </t>
  </si>
  <si>
    <t>Сцинтиграфия</t>
  </si>
  <si>
    <t>Комплексное исследование для диагностики фоновых и предраковых заболеваний репродуктивных органов у женщины</t>
  </si>
  <si>
    <t>Маммография (с использованием передвижного маммографа)</t>
  </si>
  <si>
    <t>В условиях круглосуточного стационара</t>
  </si>
  <si>
    <t>Наименование МО   ОБУЗ Верхнеландеховская ЦРБ</t>
  </si>
  <si>
    <t>Наименование МО   ОБУЗ Ильинская ЦРБ</t>
  </si>
  <si>
    <t>Наименование МО   ОБУЗ "Кохомская городская больница"</t>
  </si>
  <si>
    <t>Наименование МО   ОБУЗ Лежневская ЦРБ</t>
  </si>
  <si>
    <t>Наименование МО   ОБУЗ "Палехская ЦРБ"</t>
  </si>
  <si>
    <t>Наименование МО   ОБУЗ "Пестяковская ЦРБ"</t>
  </si>
  <si>
    <t>Наименование МО   ОБУЗ Пучежская ЦРБ</t>
  </si>
  <si>
    <t>Наименование МО   ОБУЗ Фурмановская ЦРБ</t>
  </si>
  <si>
    <t>Наименование МО   ОБУЗ "Родниковская ЦРБ"</t>
  </si>
  <si>
    <t>Наименование МО   ОБУЗ "Тейковская ЦРБ"</t>
  </si>
  <si>
    <t>Наименование МО   ОБУЗ "Южская ЦРБ"</t>
  </si>
  <si>
    <t>Наименование МО    ОБУЗ "Родильный дом № 4"</t>
  </si>
  <si>
    <t>Наименование МО   ОБУЗ "Родильный дом № 1"</t>
  </si>
  <si>
    <t xml:space="preserve">Наименование МО  ОБУЗ "Стоматологическая поликлиника №1" </t>
  </si>
  <si>
    <t>Наименование МО   ОБУЗ  "Кардиологический диспансер"</t>
  </si>
  <si>
    <t>Наименование МО   ФКУЗ МСЧ-37 ФСИН России</t>
  </si>
  <si>
    <t>Наименование МО   ФКУЗ "МСЧ МВД России по Ивановской области"</t>
  </si>
  <si>
    <t>Наименование МО     ООО "Санаторий Зеленый городок"</t>
  </si>
  <si>
    <t xml:space="preserve">Наименование МО     ООО "Добрый День" </t>
  </si>
  <si>
    <t xml:space="preserve"> Свод территория с частниками</t>
  </si>
  <si>
    <t>в рамках базовой программы ОМС</t>
  </si>
  <si>
    <t>Дистанционное наблюдение за показателями артериального давления:</t>
  </si>
  <si>
    <t xml:space="preserve">Наименование МО     ООО "Велес" </t>
  </si>
  <si>
    <t>Наименование МО  ООО "М-ЛАЙН"</t>
  </si>
  <si>
    <t>Наименование МО    ОБУЗ Вичугская ЦРБ</t>
  </si>
  <si>
    <t>Наименование МО   ОБУЗ " Гаврилово-Посадская ЦРБ"</t>
  </si>
  <si>
    <t>Наименование МО    ОБУЗ "Кинешемская ЦРБ"</t>
  </si>
  <si>
    <t>Наименование МО   ОБУЗ Лухская ЦРБ</t>
  </si>
  <si>
    <t>Наименование МО   ОБУЗ  Приволжская ЦРБ</t>
  </si>
  <si>
    <t>Наименование МО   ОБУЗ "Шуйская ЦРБ"</t>
  </si>
  <si>
    <t>Наименование МО   ОБУЗ 1 ГКБ</t>
  </si>
  <si>
    <t>Наименование МО    ОБУЗ ИКБ им. Куваевых</t>
  </si>
  <si>
    <t>Наименование МО   ОБУЗ "ГКБ № 4"</t>
  </si>
  <si>
    <t xml:space="preserve">Наименование МО   ОБУЗ  ГКБ № 7 </t>
  </si>
  <si>
    <t>Наименование МО   ОБУЗ ГКБ № 8</t>
  </si>
  <si>
    <t>Наименование МО    ОБУЗ "ДГКБ  №5" г.Иваново</t>
  </si>
  <si>
    <t xml:space="preserve">Наименование МО   ОБУЗ "ССМП" </t>
  </si>
  <si>
    <t>Наименование МО  ОБУЗ "ОДКБ"</t>
  </si>
  <si>
    <t>Наименование МО   ОБУЗ  "ИОКЦМР"</t>
  </si>
  <si>
    <t xml:space="preserve"> Наименование МО    ОБУЗ "ИвОКБ"</t>
  </si>
  <si>
    <t>Наименование МО   ОГВВ</t>
  </si>
  <si>
    <t>Наименование МО: ОБУЗ "ИвООД"</t>
  </si>
  <si>
    <t xml:space="preserve">Наименование МО   ОБУЗ «ИОКВД»    </t>
  </si>
  <si>
    <t>Наименование МО   ФГБУ "Ив НИИ М и Д им. В.Н. Городкова" Минздрава России</t>
  </si>
  <si>
    <t>Наименование МО     ФГБОУ ВО ИвГМА Минздрава России</t>
  </si>
  <si>
    <t>Наименование МО   ФГБУЗ МЦ "Решма" ФМБА России</t>
  </si>
  <si>
    <t>Наименование МО   ООО "Центр "МЕДИКОМ"</t>
  </si>
  <si>
    <t xml:space="preserve">Наименование МО      ООО "МЕДИЦИНА" </t>
  </si>
  <si>
    <t>Наименование МО    ИП Замыслов Данил Евгеньевич</t>
  </si>
  <si>
    <t>Наименование МО  Нефросовет</t>
  </si>
  <si>
    <t>Наименование МО       ООО "КСМ"</t>
  </si>
  <si>
    <t xml:space="preserve">Наименование МО    ГБУЗВО "ОКБ" </t>
  </si>
  <si>
    <t xml:space="preserve">Наименование МО     ООО МЦ "Европа" </t>
  </si>
  <si>
    <t>Наименование МО  ООО "ЦЕНТРЫ ДИАЛИЗА "АВИЦЕННА"</t>
  </si>
  <si>
    <t>Наименование МО    ООО "МРТ-Центр"</t>
  </si>
  <si>
    <t>Наименование МО  МЧУ "Нефросовет-Иваново"</t>
  </si>
  <si>
    <t>Наименование МО     ООО "СветоДар"</t>
  </si>
  <si>
    <t>Наименование МО   ООО "Здоровье"</t>
  </si>
  <si>
    <t>Наименование МО  АНО "Медицинский центр "Белая роза"</t>
  </si>
  <si>
    <t>Наименование МО   ООО "Миленарис диагностика"</t>
  </si>
  <si>
    <t>Наименование МО  ООО "УЗ Областной диагностический центр"</t>
  </si>
  <si>
    <t>Наименование МО   ОБУЗ "Комсомольская ЦБ"</t>
  </si>
  <si>
    <t>Наименование МО  ООО "МРТ-ДИАГНОСТИКА"</t>
  </si>
  <si>
    <t>Наименование МО   ОБУЗ " ГКБ № 3 г. Иванова"</t>
  </si>
  <si>
    <t>объемы медицинских услуг, установленные по федеральному нормативу</t>
  </si>
  <si>
    <t>Компьютерная томография:</t>
  </si>
  <si>
    <t>без контрастирования</t>
  </si>
  <si>
    <t>с внутривенным контрастированием</t>
  </si>
  <si>
    <t>Ультразвуковое исследование сердечно-сосудистой системы:</t>
  </si>
  <si>
    <t>эхокардиография</t>
  </si>
  <si>
    <t>допплерография сосудов</t>
  </si>
  <si>
    <t>дуплексное сканирование сосудов</t>
  </si>
  <si>
    <t>иные</t>
  </si>
  <si>
    <t>Эндоскопическое диагностическое исследование:</t>
  </si>
  <si>
    <t>бронхоскопия</t>
  </si>
  <si>
    <t>эзофагогастродуоденоскопия</t>
  </si>
  <si>
    <t>интестиноскопия</t>
  </si>
  <si>
    <t>колоноскопия</t>
  </si>
  <si>
    <t>ректосигмоидоскопия</t>
  </si>
  <si>
    <t>видеокапсульные исследования</t>
  </si>
  <si>
    <t>эндосонография</t>
  </si>
  <si>
    <t>объемы медицинских услуг, установленные дополнительно</t>
  </si>
  <si>
    <t>Перитонеальный диализ</t>
  </si>
  <si>
    <t>Нагрузочное ЭКГ-тестирование (велоэргометрия)</t>
  </si>
  <si>
    <t>Оптическое исследование сетчатки с помощью компьютерного анализатора</t>
  </si>
  <si>
    <t>Секторальная лазеркоагуляция сетчатки</t>
  </si>
  <si>
    <t>Позитронно-эмиссионная компьютерная томография (ПЭТ-КТ)</t>
  </si>
  <si>
    <t>при подборе лекарственной терапии</t>
  </si>
  <si>
    <t>при контроле эффективности лекарственной терапии</t>
  </si>
  <si>
    <t>сверх базовой программы ОМС</t>
  </si>
  <si>
    <t>Гемодиафильтрация продленная, услуга</t>
  </si>
  <si>
    <t>Гемодиафильтрация продолжительная, сутки</t>
  </si>
  <si>
    <t>Наименование МО    ЧУЗ "КБ "РЖД-Медицина" г. Иваново"</t>
  </si>
  <si>
    <t>Наименование МО     ООО "Ивмедцентр"</t>
  </si>
  <si>
    <t>Наименование МО     ООО МЦ  "Ивастрамед"</t>
  </si>
  <si>
    <t>Наименование МО    ООО "Научно-методический центр клинической лабораторной диагностики Ситилаб"</t>
  </si>
  <si>
    <t xml:space="preserve">Наименование МО     ООО "ЯМТ" </t>
  </si>
  <si>
    <t xml:space="preserve">Наименование МО     ООО "МЕДЭКО" </t>
  </si>
  <si>
    <t>Наименование МО     АО "К+31"</t>
  </si>
  <si>
    <t>Наименование МО    ООО "33МедикАл"</t>
  </si>
  <si>
    <t>Наименование МО   ООО "Миленарис профилактика"</t>
  </si>
  <si>
    <t>Всего по Ивановской области</t>
  </si>
  <si>
    <t>Помощь,оказанная в др.территориях</t>
  </si>
  <si>
    <t>Итого по ТПГГ</t>
  </si>
  <si>
    <t xml:space="preserve">Молекулярно-генетические исследования с целью выявления онкологических заболеваний </t>
  </si>
  <si>
    <t>Прижизненное патолого-анатомическое исследование V категорий сложности</t>
  </si>
  <si>
    <t>Прижизненное патолого-анатомическое исследование I, II, III, IV категорий сложности</t>
  </si>
  <si>
    <t>Пересмотр биопсийного (операционного и диагностического) материала</t>
  </si>
  <si>
    <t>Наименование МО      АНО "Медико-социальный центр "Светодар"</t>
  </si>
  <si>
    <t xml:space="preserve">легких без контрастирования (COVID-19) </t>
  </si>
  <si>
    <t>Хирургическое лечение вторичной катаракты методом лазерной дисцизии задней капсулы хрусталика</t>
  </si>
  <si>
    <t>Маммография</t>
  </si>
  <si>
    <t>Объемы медицинских услуг для учреждений здравоохранения на 2021 год</t>
  </si>
  <si>
    <t>Рентгеноденситометрия</t>
  </si>
  <si>
    <t>Наименование МО    ООО "Независимая лаборатория ИНВИТРО"</t>
  </si>
  <si>
    <t>Патологоанатомическое исследования биопсийного (операционного) материала с целью диагностики онкологических заболеваний и подбора противоопухолевой лекарственной терапии</t>
  </si>
  <si>
    <t>Тестирование на выявление новой коронавирусной инфекции (COVID-19)</t>
  </si>
  <si>
    <t>с болюсным контрастированием</t>
  </si>
  <si>
    <t xml:space="preserve">Комплексное исследование для диагностики нарушений зрения  </t>
  </si>
  <si>
    <t xml:space="preserve">     одной области</t>
  </si>
  <si>
    <t xml:space="preserve">     двух областей</t>
  </si>
  <si>
    <t xml:space="preserve">Проведение неонатального скрининга на 5 наследственных и врожденных заболеваний в части исследований и консультаций, осуществляемых медико-генетическими центрами (консультациями), а также медико-генетических исследований в соответствующих структурных подразделениях медицинских организаций </t>
  </si>
  <si>
    <t xml:space="preserve">Проведение пренатальной (дородовой) диагностики нарушений развития ребенка у беременных женщин </t>
  </si>
  <si>
    <t>Наименование МО    ООО "ДЦ НЕФРОС-ВОРОНЕЖ"</t>
  </si>
  <si>
    <t>Наименование МО    ЛПУ "Санаторий "Колос"</t>
  </si>
  <si>
    <t>Наименование МО   ООО ЛДЦ "ГИППОКРАТ"</t>
  </si>
  <si>
    <t>Наименование МО   ООО "Клиника "Вита Авис"</t>
  </si>
  <si>
    <t>Наименование МО  ООО "ЦКДЛ"</t>
  </si>
  <si>
    <t>Наименование МО  ООО "ДОКТОР ЛАЙТ"</t>
  </si>
  <si>
    <t>Наименование МО  ОБУЗ "КО НКЦ имени Г.Е. Островерхова"</t>
  </si>
  <si>
    <t>молекулярно-генетическое исследование мутаций в гене BRАF</t>
  </si>
  <si>
    <t>молекулярно-генетическое исследование мутаций в гене EGFR</t>
  </si>
  <si>
    <t>молекулярно-генетическое исследование мутаций в гене KRАS в биопсийном (операционном) материале</t>
  </si>
  <si>
    <t>молекулярно-генетическое исследование мутаций в гене NRAS в биопсийном (операционном) материале</t>
  </si>
  <si>
    <t>FISH HER2</t>
  </si>
  <si>
    <t>молекулярно-генетическое исследование мутаций в гене ВRСА 1/ ВRСА 2</t>
  </si>
  <si>
    <t>выполнение с применением метода секвенирования нового поколения NGC ВRСА 1/ ВRСА 2</t>
  </si>
  <si>
    <t>определение микросателлитной нестабильности МSI</t>
  </si>
  <si>
    <t>молекулярно-генетическое исследование мутаций гена АLК методом флюоресцентной гибридизации in situ (FISН)</t>
  </si>
  <si>
    <t>Определение амплификации гена ЕRВВ2 (НЕR2/Nеи) методом флюоресцентной гибридизации  in situ (FISН)</t>
  </si>
  <si>
    <t>Наименование МО     ОБУЗ "Областной противотуберкулезный диспансер имени М.Б. Стоюнтна"</t>
  </si>
</sst>
</file>

<file path=xl/styles.xml><?xml version="1.0" encoding="utf-8"?>
<styleSheet xmlns="http://schemas.openxmlformats.org/spreadsheetml/2006/main">
  <numFmts count="4">
    <numFmt numFmtId="44" formatCode="_-* #,##0.00&quot;р.&quot;_-;\-* #,##0.00&quot;р.&quot;_-;_-* &quot;-&quot;??&quot;р.&quot;_-;_-@_-"/>
    <numFmt numFmtId="164" formatCode="_-* #,##0.00\ _₽_-;\-* #,##0.00\ _₽_-;_-* &quot;-&quot;??\ _₽_-;_-@_-"/>
    <numFmt numFmtId="165" formatCode="[$-419]General"/>
    <numFmt numFmtId="166" formatCode="_-* #,##0\ _₽_-;\-* #,##0\ _₽_-;_-* &quot;-&quot;??\ _₽_-;_-@_-"/>
  </numFmts>
  <fonts count="26">
    <font>
      <sz val="11"/>
      <color theme="1"/>
      <name val="Calibri"/>
      <family val="2"/>
      <charset val="204"/>
      <scheme val="minor"/>
    </font>
    <font>
      <b/>
      <sz val="14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Times New Roman Cyr"/>
      <charset val="204"/>
    </font>
    <font>
      <sz val="11"/>
      <name val="Times New Roman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4" fillId="0" borderId="0"/>
    <xf numFmtId="165" fontId="9" fillId="0" borderId="0"/>
    <xf numFmtId="0" fontId="10" fillId="0" borderId="0"/>
    <xf numFmtId="0" fontId="10" fillId="0" borderId="0"/>
    <xf numFmtId="0" fontId="11" fillId="0" borderId="0"/>
    <xf numFmtId="164" fontId="11" fillId="0" borderId="0" applyFont="0" applyFill="0" applyBorder="0" applyAlignment="0" applyProtection="0"/>
    <xf numFmtId="0" fontId="22" fillId="0" borderId="0"/>
    <xf numFmtId="44" fontId="11" fillId="0" borderId="0" applyFont="0" applyFill="0" applyBorder="0" applyAlignment="0" applyProtection="0"/>
    <xf numFmtId="0" fontId="23" fillId="0" borderId="0"/>
    <xf numFmtId="0" fontId="10" fillId="0" borderId="0"/>
  </cellStyleXfs>
  <cellXfs count="214">
    <xf numFmtId="0" fontId="0" fillId="0" borderId="0" xfId="0"/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1" fillId="0" borderId="0" xfId="5"/>
    <xf numFmtId="4" fontId="12" fillId="0" borderId="0" xfId="5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3" fillId="0" borderId="0" xfId="0" applyNumberFormat="1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4" fontId="3" fillId="0" borderId="0" xfId="5" applyNumberFormat="1" applyFont="1" applyBorder="1" applyAlignment="1">
      <alignment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4" fontId="15" fillId="0" borderId="1" xfId="0" applyNumberFormat="1" applyFont="1" applyBorder="1"/>
    <xf numFmtId="3" fontId="6" fillId="2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4" fontId="7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3" fontId="17" fillId="0" borderId="5" xfId="0" applyNumberFormat="1" applyFont="1" applyBorder="1" applyAlignment="1">
      <alignment horizontal="center"/>
    </xf>
    <xf numFmtId="3" fontId="15" fillId="0" borderId="13" xfId="0" applyNumberFormat="1" applyFont="1" applyBorder="1" applyAlignment="1">
      <alignment horizontal="center"/>
    </xf>
    <xf numFmtId="3" fontId="5" fillId="0" borderId="5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1" fontId="5" fillId="3" borderId="0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horizontal="left" wrapText="1"/>
    </xf>
    <xf numFmtId="0" fontId="21" fillId="0" borderId="1" xfId="0" applyFont="1" applyBorder="1" applyAlignment="1">
      <alignment wrapText="1"/>
    </xf>
    <xf numFmtId="0" fontId="21" fillId="0" borderId="8" xfId="0" applyFont="1" applyBorder="1" applyAlignment="1">
      <alignment horizontal="left" wrapText="1"/>
    </xf>
    <xf numFmtId="3" fontId="15" fillId="2" borderId="1" xfId="0" applyNumberFormat="1" applyFont="1" applyFill="1" applyBorder="1" applyAlignment="1">
      <alignment horizontal="center" vertical="center"/>
    </xf>
    <xf numFmtId="3" fontId="17" fillId="2" borderId="1" xfId="0" applyNumberFormat="1" applyFont="1" applyFill="1" applyBorder="1" applyAlignment="1">
      <alignment horizontal="center"/>
    </xf>
    <xf numFmtId="3" fontId="17" fillId="2" borderId="1" xfId="0" applyNumberFormat="1" applyFont="1" applyFill="1" applyBorder="1" applyAlignment="1">
      <alignment horizontal="center" vertical="center"/>
    </xf>
    <xf numFmtId="0" fontId="6" fillId="2" borderId="1" xfId="0" applyNumberFormat="1" applyFont="1" applyFill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left" wrapText="1"/>
    </xf>
    <xf numFmtId="0" fontId="8" fillId="0" borderId="8" xfId="0" applyFont="1" applyBorder="1" applyAlignment="1">
      <alignment vertical="top" wrapText="1"/>
    </xf>
    <xf numFmtId="0" fontId="21" fillId="0" borderId="8" xfId="0" applyFont="1" applyBorder="1" applyAlignment="1">
      <alignment horizontal="left" vertical="top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16" fillId="0" borderId="5" xfId="0" applyFont="1" applyBorder="1" applyAlignment="1">
      <alignment horizontal="center"/>
    </xf>
    <xf numFmtId="0" fontId="21" fillId="0" borderId="8" xfId="0" applyFont="1" applyBorder="1" applyAlignment="1">
      <alignment horizontal="left" wrapText="1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3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wrapText="1"/>
    </xf>
    <xf numFmtId="0" fontId="5" fillId="0" borderId="1" xfId="0" applyNumberFormat="1" applyFont="1" applyBorder="1" applyAlignment="1">
      <alignment horizontal="center" vertical="center"/>
    </xf>
    <xf numFmtId="3" fontId="15" fillId="2" borderId="1" xfId="0" applyNumberFormat="1" applyFont="1" applyFill="1" applyBorder="1" applyAlignment="1">
      <alignment horizont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0" fontId="5" fillId="4" borderId="1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0" fontId="0" fillId="0" borderId="0" xfId="0"/>
    <xf numFmtId="0" fontId="15" fillId="0" borderId="0" xfId="0" applyFont="1" applyFill="1" applyBorder="1" applyAlignment="1">
      <alignment horizontal="center" vertical="center"/>
    </xf>
    <xf numFmtId="0" fontId="15" fillId="0" borderId="0" xfId="0" applyFont="1" applyBorder="1"/>
    <xf numFmtId="0" fontId="15" fillId="0" borderId="0" xfId="0" applyFont="1"/>
    <xf numFmtId="0" fontId="15" fillId="0" borderId="0" xfId="0" applyFont="1" applyFill="1" applyBorder="1" applyAlignment="1">
      <alignment horizontal="center" vertical="center" wrapText="1"/>
    </xf>
    <xf numFmtId="3" fontId="5" fillId="2" borderId="5" xfId="0" applyNumberFormat="1" applyFont="1" applyFill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6" fillId="2" borderId="5" xfId="0" applyNumberFormat="1" applyFont="1" applyFill="1" applyBorder="1" applyAlignment="1">
      <alignment horizontal="center" vertical="center"/>
    </xf>
    <xf numFmtId="0" fontId="8" fillId="0" borderId="8" xfId="0" applyFont="1" applyBorder="1" applyAlignment="1">
      <alignment wrapText="1"/>
    </xf>
    <xf numFmtId="0" fontId="5" fillId="0" borderId="5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wrapText="1"/>
    </xf>
    <xf numFmtId="4" fontId="8" fillId="0" borderId="8" xfId="0" applyNumberFormat="1" applyFont="1" applyBorder="1" applyAlignment="1">
      <alignment horizontal="left" wrapText="1"/>
    </xf>
    <xf numFmtId="4" fontId="15" fillId="0" borderId="12" xfId="0" applyNumberFormat="1" applyFont="1" applyBorder="1"/>
    <xf numFmtId="4" fontId="15" fillId="0" borderId="13" xfId="0" applyNumberFormat="1" applyFont="1" applyBorder="1"/>
    <xf numFmtId="0" fontId="21" fillId="0" borderId="8" xfId="0" applyFont="1" applyBorder="1" applyAlignment="1">
      <alignment horizontal="left" wrapText="1"/>
    </xf>
    <xf numFmtId="3" fontId="15" fillId="4" borderId="1" xfId="0" applyNumberFormat="1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 wrapText="1"/>
    </xf>
    <xf numFmtId="3" fontId="6" fillId="4" borderId="1" xfId="0" applyNumberFormat="1" applyFont="1" applyFill="1" applyBorder="1" applyAlignment="1">
      <alignment horizontal="center" vertical="center"/>
    </xf>
    <xf numFmtId="3" fontId="15" fillId="0" borderId="1" xfId="0" applyNumberFormat="1" applyFont="1" applyBorder="1" applyAlignment="1">
      <alignment horizontal="center" vertical="center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14" fillId="0" borderId="8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4" fontId="13" fillId="2" borderId="8" xfId="0" applyNumberFormat="1" applyFont="1" applyFill="1" applyBorder="1" applyAlignment="1">
      <alignment horizontal="center" wrapText="1"/>
    </xf>
    <xf numFmtId="4" fontId="13" fillId="2" borderId="1" xfId="0" applyNumberFormat="1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3" fontId="5" fillId="0" borderId="5" xfId="0" applyNumberFormat="1" applyFont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3" fontId="5" fillId="2" borderId="5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0" fontId="24" fillId="2" borderId="8" xfId="0" applyFont="1" applyFill="1" applyBorder="1" applyAlignment="1">
      <alignment horizontal="center" wrapText="1"/>
    </xf>
    <xf numFmtId="3" fontId="15" fillId="2" borderId="1" xfId="0" applyNumberFormat="1" applyFont="1" applyFill="1" applyBorder="1" applyAlignment="1">
      <alignment horizontal="center" vertical="center" wrapText="1"/>
    </xf>
    <xf numFmtId="3" fontId="15" fillId="4" borderId="1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8" fillId="3" borderId="0" xfId="0" applyFont="1" applyFill="1" applyBorder="1" applyAlignment="1">
      <alignment vertical="top"/>
    </xf>
    <xf numFmtId="164" fontId="17" fillId="2" borderId="1" xfId="6" applyFont="1" applyFill="1" applyBorder="1" applyAlignment="1">
      <alignment horizontal="center" vertical="center"/>
    </xf>
    <xf numFmtId="166" fontId="17" fillId="2" borderId="1" xfId="6" applyNumberFormat="1" applyFont="1" applyFill="1" applyBorder="1" applyAlignment="1">
      <alignment horizontal="center" vertical="center" wrapText="1"/>
    </xf>
    <xf numFmtId="166" fontId="6" fillId="2" borderId="1" xfId="6" applyNumberFormat="1" applyFont="1" applyFill="1" applyBorder="1" applyAlignment="1">
      <alignment horizontal="left" vertical="center"/>
    </xf>
    <xf numFmtId="0" fontId="25" fillId="3" borderId="1" xfId="0" applyFont="1" applyFill="1" applyBorder="1" applyAlignment="1">
      <alignment horizontal="left" vertical="center" wrapText="1"/>
    </xf>
    <xf numFmtId="0" fontId="25" fillId="5" borderId="1" xfId="0" applyFont="1" applyFill="1" applyBorder="1" applyAlignment="1">
      <alignment horizontal="left" vertical="center" wrapText="1"/>
    </xf>
    <xf numFmtId="0" fontId="15" fillId="3" borderId="0" xfId="0" applyFont="1" applyFill="1" applyBorder="1" applyAlignment="1">
      <alignment horizontal="center" vertical="center"/>
    </xf>
    <xf numFmtId="0" fontId="5" fillId="3" borderId="0" xfId="0" applyNumberFormat="1" applyFont="1" applyFill="1" applyBorder="1" applyAlignment="1">
      <alignment horizontal="center" vertical="center"/>
    </xf>
    <xf numFmtId="3" fontId="15" fillId="3" borderId="0" xfId="0" applyNumberFormat="1" applyFont="1" applyFill="1" applyBorder="1" applyAlignment="1">
      <alignment horizontal="center" vertical="center"/>
    </xf>
    <xf numFmtId="1" fontId="15" fillId="0" borderId="0" xfId="0" applyNumberFormat="1" applyFont="1" applyBorder="1"/>
    <xf numFmtId="0" fontId="15" fillId="3" borderId="0" xfId="0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1" fontId="15" fillId="0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3" fontId="17" fillId="3" borderId="0" xfId="0" applyNumberFormat="1" applyFont="1" applyFill="1" applyBorder="1" applyAlignment="1">
      <alignment horizontal="center" vertical="center"/>
    </xf>
    <xf numFmtId="0" fontId="14" fillId="0" borderId="8" xfId="0" applyFont="1" applyBorder="1" applyAlignment="1">
      <alignment horizontal="center" wrapText="1"/>
    </xf>
    <xf numFmtId="0" fontId="8" fillId="0" borderId="5" xfId="0" applyFont="1" applyBorder="1" applyAlignment="1">
      <alignment horizontal="center" wrapText="1"/>
    </xf>
    <xf numFmtId="4" fontId="13" fillId="0" borderId="8" xfId="0" applyNumberFormat="1" applyFont="1" applyBorder="1" applyAlignment="1">
      <alignment horizontal="center" wrapText="1"/>
    </xf>
    <xf numFmtId="4" fontId="13" fillId="0" borderId="5" xfId="0" applyNumberFormat="1" applyFont="1" applyBorder="1" applyAlignment="1">
      <alignment horizontal="center" wrapText="1"/>
    </xf>
    <xf numFmtId="4" fontId="6" fillId="0" borderId="8" xfId="1" applyNumberFormat="1" applyFont="1" applyBorder="1" applyAlignment="1">
      <alignment horizontal="center" vertical="center" wrapText="1"/>
    </xf>
    <xf numFmtId="4" fontId="6" fillId="0" borderId="5" xfId="1" applyNumberFormat="1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left" vertical="center" wrapText="1"/>
    </xf>
    <xf numFmtId="4" fontId="5" fillId="0" borderId="8" xfId="1" applyNumberFormat="1" applyFont="1" applyBorder="1" applyAlignment="1">
      <alignment horizontal="center" vertical="center" wrapText="1"/>
    </xf>
    <xf numFmtId="4" fontId="5" fillId="0" borderId="5" xfId="1" applyNumberFormat="1" applyFont="1" applyBorder="1" applyAlignment="1">
      <alignment horizontal="center" vertical="center" wrapText="1"/>
    </xf>
    <xf numFmtId="4" fontId="5" fillId="0" borderId="6" xfId="1" applyNumberFormat="1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wrapText="1"/>
    </xf>
    <xf numFmtId="0" fontId="14" fillId="0" borderId="11" xfId="0" applyFont="1" applyBorder="1" applyAlignment="1">
      <alignment horizontal="center" wrapText="1"/>
    </xf>
    <xf numFmtId="4" fontId="20" fillId="0" borderId="7" xfId="0" applyNumberFormat="1" applyFont="1" applyBorder="1" applyAlignment="1">
      <alignment horizontal="center" vertical="center" wrapText="1"/>
    </xf>
    <xf numFmtId="4" fontId="20" fillId="0" borderId="9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0" fontId="24" fillId="0" borderId="11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20" fillId="0" borderId="7" xfId="0" applyFont="1" applyBorder="1" applyAlignment="1">
      <alignment horizontal="center" vertical="center" wrapText="1"/>
    </xf>
    <xf numFmtId="0" fontId="20" fillId="0" borderId="9" xfId="0" applyFont="1" applyBorder="1" applyAlignment="1">
      <alignment horizontal="center" vertical="center" wrapText="1"/>
    </xf>
    <xf numFmtId="4" fontId="13" fillId="0" borderId="0" xfId="5" applyNumberFormat="1" applyFont="1" applyBorder="1" applyAlignment="1">
      <alignment horizontal="center" vertical="center" wrapText="1"/>
    </xf>
    <xf numFmtId="4" fontId="5" fillId="0" borderId="7" xfId="5" applyNumberFormat="1" applyFont="1" applyBorder="1" applyAlignment="1">
      <alignment horizontal="center" vertical="center" wrapText="1"/>
    </xf>
    <xf numFmtId="4" fontId="5" fillId="0" borderId="9" xfId="5" applyNumberFormat="1" applyFont="1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4" fontId="5" fillId="0" borderId="15" xfId="1" applyNumberFormat="1" applyFont="1" applyBorder="1" applyAlignment="1">
      <alignment horizontal="center" vertical="center" wrapText="1"/>
    </xf>
    <xf numFmtId="4" fontId="5" fillId="0" borderId="16" xfId="1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4" fontId="6" fillId="0" borderId="1" xfId="1" applyNumberFormat="1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4" fontId="19" fillId="0" borderId="1" xfId="0" applyNumberFormat="1" applyFont="1" applyBorder="1" applyAlignment="1">
      <alignment horizontal="center" vertical="center" wrapText="1"/>
    </xf>
    <xf numFmtId="4" fontId="6" fillId="0" borderId="2" xfId="1" applyNumberFormat="1" applyFont="1" applyBorder="1" applyAlignment="1">
      <alignment horizontal="center" vertical="center" wrapText="1"/>
    </xf>
    <xf numFmtId="4" fontId="6" fillId="0" borderId="4" xfId="1" applyNumberFormat="1" applyFont="1" applyBorder="1" applyAlignment="1">
      <alignment horizontal="center" vertical="center" wrapText="1"/>
    </xf>
    <xf numFmtId="4" fontId="6" fillId="0" borderId="3" xfId="1" applyNumberFormat="1" applyFont="1" applyBorder="1" applyAlignment="1">
      <alignment horizontal="center" vertical="center" wrapText="1"/>
    </xf>
    <xf numFmtId="4" fontId="5" fillId="0" borderId="2" xfId="1" applyNumberFormat="1" applyFont="1" applyBorder="1" applyAlignment="1">
      <alignment horizontal="center" vertical="center" wrapText="1"/>
    </xf>
    <xf numFmtId="4" fontId="5" fillId="0" borderId="4" xfId="1" applyNumberFormat="1" applyFont="1" applyBorder="1" applyAlignment="1">
      <alignment horizontal="center" vertical="center" wrapText="1"/>
    </xf>
    <xf numFmtId="4" fontId="5" fillId="0" borderId="3" xfId="1" applyNumberFormat="1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24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1">
    <cellStyle name="Excel Built-in Normal" xfId="2"/>
    <cellStyle name="Excel Built-in Normal 2" xfId="7"/>
    <cellStyle name="Денежный 2" xfId="8"/>
    <cellStyle name="Обычный" xfId="0" builtinId="0"/>
    <cellStyle name="Обычный 2" xfId="3"/>
    <cellStyle name="Обычный 3" xfId="4"/>
    <cellStyle name="Обычный 3 3" xfId="10"/>
    <cellStyle name="Обычный 4" xfId="5"/>
    <cellStyle name="Обычный 5" xfId="9"/>
    <cellStyle name="Обычный_Поликлиника нормативы 18062002г" xfId="1"/>
    <cellStyle name="Финансовый" xfId="6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84" Type="http://schemas.openxmlformats.org/officeDocument/2006/relationships/styles" Target="styles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worksheet" Target="worksheets/sheet77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worksheet" Target="worksheets/sheet80.xml"/><Relationship Id="rId85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8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1.15" customHeight="1">
      <c r="A19" s="146" t="s">
        <v>77</v>
      </c>
      <c r="B19" s="31">
        <f>B20+B21+B22+B23</f>
        <v>250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250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48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48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48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52.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2" t="s">
        <v>90</v>
      </c>
      <c r="B50" s="183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899999999999999" customHeight="1">
      <c r="A61" s="146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89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89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48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1147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706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441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565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60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2:J75"/>
  <sheetViews>
    <sheetView topLeftCell="A4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1233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1083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717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667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15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590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540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4" sqref="B24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3845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8">
        <v>630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8">
        <v>145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8">
        <v>3070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9">
        <f>SUM(B25:B32)</f>
        <v>1388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8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8">
        <v>980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98">
        <v>238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98">
        <v>170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2:J75"/>
  <sheetViews>
    <sheetView topLeftCell="A40" workbookViewId="0">
      <selection activeCell="B28" sqref="B2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3867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1268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360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2239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3372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2">
        <v>1409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3">
        <v>1650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2">
        <v>313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1">
        <f>B25+B26+B27+B28+B29+B30+B31+B32</f>
        <v>1438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3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3">
        <v>1300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3">
        <v>138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43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474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12">
        <v>402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12">
        <v>72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2:J75"/>
  <sheetViews>
    <sheetView topLeftCell="A7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2225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81">
        <v>825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81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81">
        <v>1400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81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80">
        <v>1020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81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81">
        <v>870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81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81">
        <v>150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81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81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81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81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6" workbookViewId="0">
      <selection activeCell="B26" sqref="B26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38</v>
      </c>
      <c r="B4" s="6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7000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8.75">
      <c r="A20" s="35" t="s">
        <v>78</v>
      </c>
      <c r="B20" s="73">
        <v>2100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8.75">
      <c r="A21" s="35" t="s">
        <v>79</v>
      </c>
      <c r="B21" s="73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8.75">
      <c r="A22" s="35" t="s">
        <v>80</v>
      </c>
      <c r="B22" s="73">
        <v>4900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3215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8.75">
      <c r="A25" s="35" t="s">
        <v>83</v>
      </c>
      <c r="B25" s="73">
        <v>340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8.75">
      <c r="A26" s="35" t="s">
        <v>84</v>
      </c>
      <c r="B26" s="73">
        <v>2191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8.75">
      <c r="A27" s="35" t="s">
        <v>85</v>
      </c>
      <c r="B27" s="73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8.75">
      <c r="A28" s="35" t="s">
        <v>86</v>
      </c>
      <c r="B28" s="73">
        <v>684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65">
        <f>B34+B35+B36</f>
        <v>462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65">
        <v>462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6" workbookViewId="0">
      <selection activeCell="B27" sqref="B27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19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680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680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15" sqref="B1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20040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850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15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>
        <v>75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19100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4156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8">
        <v>1800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8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8">
        <v>2356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9">
        <f>B25+B26+B27+B28+B29+B30+B31+B32</f>
        <v>2514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8">
        <v>50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8">
        <v>2114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8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98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98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98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98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98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98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98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98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98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100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100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100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100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100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100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100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>
        <v>127000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31" workbookViewId="0">
      <selection activeCell="B35" sqref="B3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9" t="s">
        <v>33</v>
      </c>
      <c r="B4" s="2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2439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2">
        <v>800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2">
        <v>800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2">
        <v>839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1">
        <f>B25+B26+B27+B28+B29+B30+B31+B32</f>
        <v>982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2">
        <v>982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479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>
        <v>479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horizontalDpi="0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C23" sqref="C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4418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1637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860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1921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2374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100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1874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400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3">
        <f>B34+B35+B36</f>
        <v>85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3">
        <v>85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654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>
        <v>325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>
        <v>329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26" sqref="B26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7280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02">
        <v>780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02">
        <v>4600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02">
        <v>1900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0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>
        <v>0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88" t="s">
        <v>41</v>
      </c>
      <c r="B4" s="188"/>
    </row>
    <row r="5" spans="1:10" ht="30.6" customHeight="1">
      <c r="A5" s="181" t="s">
        <v>0</v>
      </c>
      <c r="B5" s="189" t="s">
        <v>1</v>
      </c>
    </row>
    <row r="6" spans="1:10" ht="37.9" customHeight="1">
      <c r="A6" s="179"/>
      <c r="B6" s="190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6042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26">
        <v>1842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26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26">
        <v>4200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26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01">
        <f>B25+B26+B27+B28+B29+B30+B31+B32</f>
        <v>3060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2">
        <v>15</v>
      </c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2">
        <v>2342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2">
        <v>350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112">
        <v>353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10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10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10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102">
        <f>B34+B35+B36</f>
        <v>1340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03">
        <v>1340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0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>
        <v>700</v>
      </c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8610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9">
        <v>3542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9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9">
        <v>5068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8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7">
        <f>B25+B26+B27+B28+B29+B30+B31+B32</f>
        <v>2512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9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9">
        <v>2187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9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9">
        <v>325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5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1969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126">
        <v>1671</v>
      </c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126">
        <v>298</v>
      </c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126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2">
        <v>40</v>
      </c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5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326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326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6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7.xml><?xml version="1.0" encoding="utf-8"?>
<worksheet xmlns="http://schemas.openxmlformats.org/spreadsheetml/2006/main" xmlns:r="http://schemas.openxmlformats.org/officeDocument/2006/relationships">
  <dimension ref="A2:J75"/>
  <sheetViews>
    <sheetView topLeftCell="A55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29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J75"/>
  <sheetViews>
    <sheetView topLeftCell="A4" workbookViewId="0">
      <selection activeCell="B28" sqref="B2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34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300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5">
        <v>300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1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1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1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1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15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ColWidth="9" defaultRowHeight="15"/>
  <cols>
    <col min="1" max="1" width="45.28515625" style="3" customWidth="1"/>
    <col min="2" max="2" width="21.5703125" style="3" customWidth="1"/>
    <col min="3" max="16384" width="9" style="3"/>
  </cols>
  <sheetData>
    <row r="2" spans="1:10">
      <c r="A2" s="191" t="s">
        <v>121</v>
      </c>
      <c r="B2" s="191"/>
    </row>
    <row r="3" spans="1:10" ht="26.45" customHeight="1">
      <c r="A3" s="191"/>
      <c r="B3" s="191"/>
    </row>
    <row r="4" spans="1:10" ht="30.6" customHeight="1" thickBot="1">
      <c r="A4" s="12" t="s">
        <v>46</v>
      </c>
      <c r="B4" s="4"/>
    </row>
    <row r="5" spans="1:10" ht="30.6" customHeight="1">
      <c r="A5" s="181" t="s">
        <v>0</v>
      </c>
      <c r="B5" s="192" t="s">
        <v>1</v>
      </c>
    </row>
    <row r="6" spans="1:10" customFormat="1" ht="37.9" customHeight="1">
      <c r="A6" s="179"/>
      <c r="B6" s="193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2">
        <v>10</v>
      </c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69930555555555596" right="0.69930555555555596" top="0.75" bottom="0.75" header="0.3" footer="0.3"/>
  <pageSetup paperSize="9" orientation="portrait"/>
</worksheet>
</file>

<file path=xl/worksheets/sheet31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H75"/>
  <sheetViews>
    <sheetView topLeftCell="A53" workbookViewId="0">
      <selection activeCell="B11" sqref="B11"/>
    </sheetView>
  </sheetViews>
  <sheetFormatPr defaultRowHeight="15"/>
  <cols>
    <col min="1" max="1" width="45.28515625" customWidth="1"/>
    <col min="2" max="2" width="21.5703125" customWidth="1"/>
  </cols>
  <sheetData>
    <row r="2" spans="1:8">
      <c r="A2" s="177" t="s">
        <v>121</v>
      </c>
      <c r="B2" s="177"/>
    </row>
    <row r="3" spans="1:8" ht="26.45" customHeight="1">
      <c r="A3" s="177"/>
      <c r="B3" s="177"/>
    </row>
    <row r="4" spans="1:8" ht="27" customHeight="1" thickBot="1">
      <c r="A4" s="10" t="s">
        <v>48</v>
      </c>
      <c r="B4" s="7"/>
    </row>
    <row r="5" spans="1:8" ht="30.6" customHeight="1">
      <c r="A5" s="181" t="s">
        <v>0</v>
      </c>
      <c r="B5" s="184" t="s">
        <v>1</v>
      </c>
    </row>
    <row r="6" spans="1:8" ht="14.45" customHeight="1">
      <c r="A6" s="179"/>
      <c r="B6" s="185"/>
    </row>
    <row r="7" spans="1:8" s="18" customFormat="1" ht="16.5" customHeight="1">
      <c r="A7" s="175" t="s">
        <v>2</v>
      </c>
      <c r="B7" s="176"/>
      <c r="C7" s="16"/>
      <c r="D7" s="16"/>
      <c r="E7" s="16"/>
      <c r="F7" s="16"/>
      <c r="G7" s="16"/>
      <c r="H7" s="16"/>
    </row>
    <row r="8" spans="1:8" s="18" customFormat="1" ht="16.5" customHeight="1">
      <c r="A8" s="175" t="s">
        <v>29</v>
      </c>
      <c r="B8" s="176"/>
      <c r="C8" s="16"/>
      <c r="D8" s="16"/>
      <c r="E8" s="16"/>
      <c r="F8" s="16"/>
      <c r="G8" s="16"/>
      <c r="H8" s="16"/>
    </row>
    <row r="9" spans="1:8" s="18" customFormat="1" ht="28.9" customHeight="1">
      <c r="A9" s="179" t="s">
        <v>73</v>
      </c>
      <c r="B9" s="180"/>
      <c r="C9" s="16"/>
      <c r="D9" s="16"/>
      <c r="E9" s="16"/>
      <c r="F9" s="16"/>
      <c r="G9" s="16"/>
      <c r="H9" s="16"/>
    </row>
    <row r="10" spans="1:8" s="18" customFormat="1" ht="16.5" customHeight="1">
      <c r="A10" s="144" t="s">
        <v>74</v>
      </c>
      <c r="B10" s="34">
        <f>B11+B12+B13+B14</f>
        <v>3263</v>
      </c>
      <c r="C10" s="16"/>
      <c r="D10" s="16"/>
      <c r="E10" s="16"/>
      <c r="F10" s="16"/>
      <c r="G10" s="16"/>
      <c r="H10" s="16"/>
    </row>
    <row r="11" spans="1:8" s="18" customFormat="1" ht="19.149999999999999" customHeight="1">
      <c r="A11" s="35" t="s">
        <v>75</v>
      </c>
      <c r="B11" s="32">
        <v>3203</v>
      </c>
      <c r="C11" s="16"/>
      <c r="D11" s="16"/>
      <c r="E11" s="16"/>
      <c r="F11" s="16"/>
      <c r="G11" s="16"/>
      <c r="H11" s="16"/>
    </row>
    <row r="12" spans="1:8" s="18" customFormat="1" ht="15.75">
      <c r="A12" s="35" t="s">
        <v>126</v>
      </c>
      <c r="B12" s="32">
        <v>50</v>
      </c>
      <c r="C12" s="16"/>
      <c r="D12" s="16"/>
      <c r="E12" s="16"/>
      <c r="F12" s="16"/>
      <c r="G12" s="16"/>
      <c r="H12" s="16"/>
    </row>
    <row r="13" spans="1:8" s="123" customFormat="1" ht="15.75">
      <c r="A13" s="128" t="s">
        <v>76</v>
      </c>
      <c r="B13" s="147">
        <v>10</v>
      </c>
      <c r="C13" s="121"/>
      <c r="D13" s="121"/>
      <c r="E13" s="121"/>
      <c r="F13" s="121"/>
      <c r="G13" s="121"/>
      <c r="H13" s="121"/>
    </row>
    <row r="14" spans="1:8" s="123" customFormat="1" ht="17.45" customHeight="1">
      <c r="A14" s="128" t="s">
        <v>118</v>
      </c>
      <c r="B14" s="147"/>
      <c r="C14" s="121"/>
      <c r="D14" s="121"/>
      <c r="E14" s="121"/>
      <c r="F14" s="121"/>
      <c r="G14" s="121"/>
      <c r="H14" s="121"/>
    </row>
    <row r="15" spans="1:8" s="18" customFormat="1" ht="15.75">
      <c r="A15" s="144" t="s">
        <v>3</v>
      </c>
      <c r="B15" s="34">
        <f>B16+B17+B18</f>
        <v>385</v>
      </c>
      <c r="C15" s="16"/>
      <c r="D15" s="16"/>
      <c r="E15" s="16"/>
      <c r="F15" s="16"/>
      <c r="G15" s="16"/>
      <c r="H15" s="16"/>
    </row>
    <row r="16" spans="1:8" s="18" customFormat="1" ht="15.75">
      <c r="A16" s="35" t="s">
        <v>75</v>
      </c>
      <c r="B16" s="32">
        <v>326</v>
      </c>
      <c r="C16" s="16"/>
      <c r="D16" s="16"/>
      <c r="E16" s="16"/>
      <c r="F16" s="16"/>
      <c r="G16" s="16"/>
      <c r="H16" s="16"/>
    </row>
    <row r="17" spans="1:8" s="18" customFormat="1" ht="15.75">
      <c r="A17" s="35" t="s">
        <v>76</v>
      </c>
      <c r="B17" s="32">
        <v>59</v>
      </c>
      <c r="C17" s="16"/>
      <c r="D17" s="16"/>
      <c r="E17" s="16"/>
      <c r="F17" s="16"/>
      <c r="G17" s="16"/>
      <c r="H17" s="16"/>
    </row>
    <row r="18" spans="1:8" s="18" customFormat="1" ht="15.75">
      <c r="A18" s="35" t="s">
        <v>81</v>
      </c>
      <c r="B18" s="32"/>
      <c r="C18" s="16"/>
      <c r="D18" s="16"/>
      <c r="E18" s="16"/>
      <c r="F18" s="16"/>
      <c r="G18" s="16"/>
      <c r="H18" s="16"/>
    </row>
    <row r="19" spans="1:8" s="18" customFormat="1" ht="13.9" customHeight="1">
      <c r="A19" s="146" t="s">
        <v>77</v>
      </c>
      <c r="B19" s="41">
        <f>B20+B21+B22+B23</f>
        <v>5112</v>
      </c>
      <c r="C19" s="16"/>
      <c r="D19" s="16"/>
      <c r="E19" s="16"/>
      <c r="F19" s="16"/>
      <c r="G19" s="16"/>
      <c r="H19" s="16"/>
    </row>
    <row r="20" spans="1:8" s="18" customFormat="1" ht="15.75">
      <c r="A20" s="35" t="s">
        <v>78</v>
      </c>
      <c r="B20" s="32">
        <v>2612</v>
      </c>
      <c r="C20" s="16"/>
      <c r="D20" s="16"/>
      <c r="E20" s="16"/>
      <c r="F20" s="16"/>
      <c r="G20" s="16"/>
      <c r="H20" s="16"/>
    </row>
    <row r="21" spans="1:8" s="18" customFormat="1" ht="15.75">
      <c r="A21" s="35" t="s">
        <v>79</v>
      </c>
      <c r="B21" s="32"/>
      <c r="C21" s="16"/>
      <c r="D21" s="16"/>
      <c r="E21" s="16"/>
      <c r="F21" s="16"/>
      <c r="G21" s="16"/>
      <c r="H21" s="16"/>
    </row>
    <row r="22" spans="1:8" s="18" customFormat="1" ht="15.75">
      <c r="A22" s="35" t="s">
        <v>80</v>
      </c>
      <c r="B22" s="32">
        <v>2500</v>
      </c>
      <c r="C22" s="16"/>
      <c r="D22" s="16"/>
      <c r="E22" s="16"/>
      <c r="F22" s="16"/>
      <c r="G22" s="16"/>
      <c r="H22" s="16"/>
    </row>
    <row r="23" spans="1:8" s="18" customFormat="1" ht="15.75">
      <c r="A23" s="35" t="s">
        <v>81</v>
      </c>
      <c r="B23" s="32"/>
      <c r="C23" s="16"/>
      <c r="D23" s="16"/>
      <c r="E23" s="16"/>
      <c r="F23" s="16"/>
      <c r="G23" s="16"/>
      <c r="H23" s="16"/>
    </row>
    <row r="24" spans="1:8" s="18" customFormat="1" ht="31.5">
      <c r="A24" s="146" t="s">
        <v>82</v>
      </c>
      <c r="B24" s="34">
        <f>B25+B26+B27+B28+B29+B30+B31+B32</f>
        <v>3900</v>
      </c>
      <c r="C24" s="16"/>
      <c r="D24" s="16"/>
      <c r="E24" s="16"/>
      <c r="F24" s="16"/>
      <c r="G24" s="16"/>
      <c r="H24" s="16"/>
    </row>
    <row r="25" spans="1:8" s="18" customFormat="1" ht="15.75">
      <c r="A25" s="35" t="s">
        <v>83</v>
      </c>
      <c r="B25" s="32">
        <v>200</v>
      </c>
      <c r="C25" s="16"/>
      <c r="D25" s="16"/>
      <c r="E25" s="16"/>
      <c r="F25" s="16"/>
      <c r="G25" s="16"/>
      <c r="H25" s="16"/>
    </row>
    <row r="26" spans="1:8" s="18" customFormat="1" ht="15.75">
      <c r="A26" s="35" t="s">
        <v>84</v>
      </c>
      <c r="B26" s="32">
        <v>3500</v>
      </c>
      <c r="C26" s="16"/>
      <c r="D26" s="16"/>
      <c r="E26" s="16"/>
      <c r="F26" s="16"/>
      <c r="G26" s="16"/>
      <c r="H26" s="16"/>
    </row>
    <row r="27" spans="1:8" s="18" customFormat="1" ht="15.75">
      <c r="A27" s="35" t="s">
        <v>85</v>
      </c>
      <c r="B27" s="32"/>
      <c r="C27" s="16"/>
      <c r="D27" s="16"/>
      <c r="E27" s="16"/>
      <c r="F27" s="16"/>
      <c r="G27" s="16"/>
      <c r="H27" s="16"/>
    </row>
    <row r="28" spans="1:8" s="18" customFormat="1" ht="15.75">
      <c r="A28" s="35" t="s">
        <v>86</v>
      </c>
      <c r="B28" s="32">
        <v>200</v>
      </c>
      <c r="C28" s="16"/>
      <c r="D28" s="16"/>
      <c r="E28" s="16"/>
      <c r="F28" s="16"/>
      <c r="G28" s="16"/>
      <c r="H28" s="16"/>
    </row>
    <row r="29" spans="1:8" s="18" customFormat="1" ht="15.75">
      <c r="A29" s="35" t="s">
        <v>87</v>
      </c>
      <c r="B29" s="32"/>
      <c r="C29" s="16"/>
      <c r="D29" s="16"/>
      <c r="E29" s="16"/>
      <c r="F29" s="16"/>
      <c r="G29" s="16"/>
      <c r="H29" s="16"/>
    </row>
    <row r="30" spans="1:8" s="18" customFormat="1" ht="15.75">
      <c r="A30" s="35" t="s">
        <v>88</v>
      </c>
      <c r="B30" s="32"/>
      <c r="C30" s="16"/>
      <c r="D30" s="16"/>
      <c r="E30" s="16"/>
      <c r="F30" s="16"/>
      <c r="G30" s="16"/>
      <c r="H30" s="16"/>
    </row>
    <row r="31" spans="1:8" s="18" customFormat="1" ht="15.75">
      <c r="A31" s="35" t="s">
        <v>89</v>
      </c>
      <c r="B31" s="32"/>
      <c r="C31" s="16"/>
      <c r="D31" s="16"/>
      <c r="E31" s="16"/>
      <c r="F31" s="16"/>
      <c r="G31" s="16"/>
      <c r="H31" s="16"/>
    </row>
    <row r="32" spans="1:8" s="18" customFormat="1" ht="15.75">
      <c r="A32" s="35" t="s">
        <v>81</v>
      </c>
      <c r="B32" s="32"/>
      <c r="C32" s="16"/>
      <c r="D32" s="16"/>
      <c r="E32" s="16"/>
      <c r="F32" s="16"/>
      <c r="G32" s="16"/>
      <c r="H32" s="16"/>
    </row>
    <row r="33" spans="1:8" s="18" customFormat="1" ht="80.45" customHeight="1">
      <c r="A33" s="141" t="s">
        <v>124</v>
      </c>
      <c r="B33" s="32">
        <f>B34+B35+B36</f>
        <v>2262</v>
      </c>
      <c r="C33" s="16"/>
      <c r="D33" s="16"/>
      <c r="E33" s="16"/>
      <c r="F33" s="16"/>
      <c r="G33" s="16"/>
      <c r="H33" s="16"/>
    </row>
    <row r="34" spans="1:8" s="18" customFormat="1" ht="46.15" customHeight="1">
      <c r="A34" s="50" t="s">
        <v>115</v>
      </c>
      <c r="B34" s="32">
        <v>2246</v>
      </c>
      <c r="C34" s="16"/>
      <c r="D34" s="16"/>
      <c r="E34" s="16"/>
      <c r="F34" s="16"/>
      <c r="G34" s="16"/>
      <c r="H34" s="16"/>
    </row>
    <row r="35" spans="1:8" s="18" customFormat="1" ht="28.9" customHeight="1">
      <c r="A35" s="50" t="s">
        <v>114</v>
      </c>
      <c r="B35" s="32">
        <v>1</v>
      </c>
      <c r="C35" s="16"/>
      <c r="D35" s="16"/>
      <c r="E35" s="16"/>
      <c r="F35" s="16"/>
      <c r="G35" s="16"/>
      <c r="H35" s="16"/>
    </row>
    <row r="36" spans="1:8" s="18" customFormat="1" ht="28.15" customHeight="1">
      <c r="A36" s="50" t="s">
        <v>116</v>
      </c>
      <c r="B36" s="32">
        <v>15</v>
      </c>
      <c r="C36" s="16"/>
      <c r="D36" s="16"/>
      <c r="E36" s="16"/>
      <c r="F36" s="16"/>
      <c r="G36" s="16"/>
      <c r="H36" s="16"/>
    </row>
    <row r="37" spans="1:8" s="18" customFormat="1" ht="46.15" customHeight="1">
      <c r="A37" s="142" t="s">
        <v>113</v>
      </c>
      <c r="B37" s="36">
        <f>SUM(B38:B48)</f>
        <v>0</v>
      </c>
      <c r="C37" s="16"/>
      <c r="D37" s="16"/>
      <c r="E37" s="16"/>
      <c r="F37" s="16"/>
      <c r="G37" s="16"/>
      <c r="H37" s="16"/>
    </row>
    <row r="38" spans="1:8" s="18" customFormat="1" ht="31.15" customHeight="1">
      <c r="A38" s="160" t="s">
        <v>139</v>
      </c>
      <c r="B38" s="36"/>
      <c r="C38" s="16"/>
      <c r="D38" s="16"/>
      <c r="E38" s="16"/>
      <c r="F38" s="16"/>
      <c r="G38" s="16"/>
      <c r="H38" s="16"/>
    </row>
    <row r="39" spans="1:8" s="18" customFormat="1" ht="31.9" customHeight="1">
      <c r="A39" s="160" t="s">
        <v>140</v>
      </c>
      <c r="B39" s="36"/>
      <c r="C39" s="16"/>
      <c r="D39" s="16"/>
      <c r="E39" s="16"/>
      <c r="F39" s="16"/>
      <c r="G39" s="16"/>
      <c r="H39" s="16"/>
    </row>
    <row r="40" spans="1:8" s="18" customFormat="1" ht="30.6" customHeight="1">
      <c r="A40" s="160" t="s">
        <v>141</v>
      </c>
      <c r="B40" s="36"/>
      <c r="C40" s="16"/>
      <c r="D40" s="16"/>
      <c r="E40" s="16"/>
      <c r="F40" s="16"/>
      <c r="G40" s="16"/>
      <c r="H40" s="16"/>
    </row>
    <row r="41" spans="1:8" s="18" customFormat="1" ht="30" customHeight="1">
      <c r="A41" s="160" t="s">
        <v>142</v>
      </c>
      <c r="B41" s="36"/>
      <c r="C41" s="16"/>
      <c r="D41" s="16"/>
      <c r="E41" s="16"/>
      <c r="F41" s="16"/>
      <c r="G41" s="16"/>
      <c r="H41" s="16"/>
    </row>
    <row r="42" spans="1:8" s="18" customFormat="1" ht="16.149999999999999" customHeight="1">
      <c r="A42" s="160" t="s">
        <v>143</v>
      </c>
      <c r="B42" s="36"/>
      <c r="C42" s="16"/>
      <c r="D42" s="16"/>
      <c r="E42" s="16"/>
      <c r="F42" s="16"/>
      <c r="G42" s="16"/>
      <c r="H42" s="16"/>
    </row>
    <row r="43" spans="1:8" s="18" customFormat="1" ht="35.450000000000003" customHeight="1">
      <c r="A43" s="160" t="s">
        <v>144</v>
      </c>
      <c r="B43" s="36"/>
      <c r="C43" s="16"/>
      <c r="D43" s="16"/>
      <c r="E43" s="16"/>
      <c r="F43" s="16"/>
      <c r="G43" s="16"/>
      <c r="H43" s="16"/>
    </row>
    <row r="44" spans="1:8" s="123" customFormat="1" ht="44.45" customHeight="1">
      <c r="A44" s="160" t="s">
        <v>145</v>
      </c>
      <c r="B44" s="129"/>
      <c r="C44" s="121"/>
      <c r="D44" s="121"/>
      <c r="E44" s="121"/>
      <c r="F44" s="121"/>
      <c r="G44" s="121"/>
      <c r="H44" s="121"/>
    </row>
    <row r="45" spans="1:8" s="123" customFormat="1" ht="30.6" customHeight="1">
      <c r="A45" s="160" t="s">
        <v>146</v>
      </c>
      <c r="B45" s="129"/>
      <c r="C45" s="121"/>
      <c r="D45" s="121"/>
      <c r="E45" s="121"/>
      <c r="F45" s="121"/>
      <c r="G45" s="121"/>
      <c r="H45" s="121"/>
    </row>
    <row r="46" spans="1:8" s="123" customFormat="1" ht="44.45" customHeight="1">
      <c r="A46" s="160" t="s">
        <v>147</v>
      </c>
      <c r="B46" s="129"/>
      <c r="C46" s="121"/>
      <c r="D46" s="121"/>
      <c r="E46" s="121"/>
      <c r="F46" s="121"/>
      <c r="G46" s="121"/>
      <c r="H46" s="121"/>
    </row>
    <row r="47" spans="1:8" s="123" customFormat="1" ht="48.6" customHeight="1">
      <c r="A47" s="161" t="s">
        <v>148</v>
      </c>
      <c r="B47" s="129"/>
      <c r="C47" s="121"/>
      <c r="D47" s="121"/>
      <c r="E47" s="121"/>
      <c r="F47" s="121"/>
      <c r="G47" s="121"/>
      <c r="H47" s="121"/>
    </row>
    <row r="48" spans="1:8" s="18" customFormat="1" ht="19.899999999999999" customHeight="1">
      <c r="A48" s="161" t="s">
        <v>81</v>
      </c>
      <c r="B48" s="36"/>
      <c r="C48" s="16"/>
      <c r="D48" s="16"/>
      <c r="E48" s="16"/>
      <c r="F48" s="16"/>
      <c r="G48" s="16"/>
      <c r="H48" s="16"/>
    </row>
    <row r="49" spans="1:8" s="123" customFormat="1" ht="30" customHeight="1">
      <c r="A49" s="128" t="s">
        <v>125</v>
      </c>
      <c r="B49" s="147"/>
      <c r="C49" s="124"/>
      <c r="D49" s="121"/>
      <c r="E49" s="121"/>
      <c r="F49" s="121"/>
      <c r="G49" s="121"/>
      <c r="H49" s="121"/>
    </row>
    <row r="50" spans="1:8" s="18" customFormat="1" ht="16.899999999999999" customHeight="1">
      <c r="A50" s="186" t="s">
        <v>90</v>
      </c>
      <c r="B50" s="187"/>
      <c r="C50" s="16"/>
      <c r="D50" s="16"/>
      <c r="E50" s="16"/>
      <c r="F50" s="16"/>
      <c r="G50" s="16"/>
      <c r="H50" s="16"/>
    </row>
    <row r="51" spans="1:8" s="18" customFormat="1" ht="13.9" customHeight="1">
      <c r="A51" s="35" t="s">
        <v>4</v>
      </c>
      <c r="B51" s="32"/>
      <c r="C51" s="19"/>
      <c r="D51" s="16"/>
      <c r="E51" s="16"/>
      <c r="F51" s="16"/>
      <c r="G51" s="16"/>
      <c r="H51" s="16"/>
    </row>
    <row r="52" spans="1:8" s="18" customFormat="1" ht="15.6" customHeight="1">
      <c r="A52" s="35" t="s">
        <v>91</v>
      </c>
      <c r="B52" s="32"/>
      <c r="C52" s="19"/>
      <c r="D52" s="16"/>
      <c r="E52" s="16"/>
      <c r="F52" s="16"/>
      <c r="G52" s="16"/>
      <c r="H52" s="16"/>
    </row>
    <row r="53" spans="1:8" s="18" customFormat="1" ht="15.6" customHeight="1">
      <c r="A53" s="37" t="s">
        <v>5</v>
      </c>
      <c r="B53" s="32"/>
      <c r="C53" s="19"/>
      <c r="D53" s="16"/>
      <c r="E53" s="16"/>
      <c r="F53" s="16"/>
      <c r="G53" s="16"/>
      <c r="H53" s="16"/>
    </row>
    <row r="54" spans="1:8" s="18" customFormat="1" ht="26.45" customHeight="1">
      <c r="A54" s="35" t="s">
        <v>6</v>
      </c>
      <c r="B54" s="32"/>
      <c r="C54" s="19"/>
      <c r="D54" s="16"/>
      <c r="E54" s="16"/>
      <c r="F54" s="16"/>
      <c r="G54" s="16"/>
      <c r="H54" s="16"/>
    </row>
    <row r="55" spans="1:8" s="18" customFormat="1" ht="15" customHeight="1">
      <c r="A55" s="35" t="s">
        <v>92</v>
      </c>
      <c r="B55" s="32"/>
      <c r="C55" s="19"/>
      <c r="D55" s="16"/>
      <c r="E55" s="16"/>
      <c r="F55" s="16"/>
      <c r="G55" s="16"/>
      <c r="H55" s="16"/>
    </row>
    <row r="56" spans="1:8" s="18" customFormat="1" ht="15" customHeight="1">
      <c r="A56" s="35" t="s">
        <v>120</v>
      </c>
      <c r="B56" s="32"/>
      <c r="C56" s="19"/>
      <c r="D56" s="16"/>
      <c r="E56" s="16"/>
      <c r="F56" s="16"/>
      <c r="G56" s="16"/>
      <c r="H56" s="16"/>
    </row>
    <row r="57" spans="1:8" s="18" customFormat="1" ht="15" customHeight="1">
      <c r="A57" s="35" t="s">
        <v>7</v>
      </c>
      <c r="B57" s="32"/>
      <c r="C57" s="19"/>
      <c r="D57" s="16"/>
      <c r="E57" s="16"/>
      <c r="F57" s="16"/>
      <c r="G57" s="16"/>
      <c r="H57" s="16"/>
    </row>
    <row r="58" spans="1:8" s="18" customFormat="1" ht="15" customHeight="1">
      <c r="A58" s="35" t="s">
        <v>93</v>
      </c>
      <c r="B58" s="32">
        <v>155</v>
      </c>
      <c r="C58" s="19"/>
      <c r="D58" s="16"/>
      <c r="E58" s="16"/>
      <c r="F58" s="16"/>
      <c r="G58" s="16"/>
      <c r="H58" s="16"/>
    </row>
    <row r="59" spans="1:8" s="18" customFormat="1" ht="15" customHeight="1">
      <c r="A59" s="35" t="s">
        <v>94</v>
      </c>
      <c r="B59" s="32">
        <v>102</v>
      </c>
      <c r="C59" s="19"/>
      <c r="D59" s="16"/>
      <c r="E59" s="16"/>
      <c r="F59" s="16"/>
      <c r="G59" s="16"/>
      <c r="H59" s="16"/>
    </row>
    <row r="60" spans="1:8" s="18" customFormat="1" ht="30.6" customHeight="1">
      <c r="A60" s="35" t="s">
        <v>127</v>
      </c>
      <c r="B60" s="32"/>
      <c r="C60" s="19"/>
      <c r="D60" s="16"/>
      <c r="E60" s="16"/>
      <c r="F60" s="16"/>
      <c r="G60" s="16"/>
      <c r="H60" s="16"/>
    </row>
    <row r="61" spans="1:8" s="106" customFormat="1" ht="19.149999999999999" customHeight="1">
      <c r="A61" s="151" t="s">
        <v>122</v>
      </c>
      <c r="B61" s="149">
        <f>B62+B63</f>
        <v>0</v>
      </c>
      <c r="C61" s="107"/>
      <c r="D61" s="104"/>
      <c r="E61" s="104"/>
      <c r="F61" s="104"/>
      <c r="G61" s="104"/>
      <c r="H61" s="104"/>
    </row>
    <row r="62" spans="1:8" s="123" customFormat="1" ht="19.149999999999999" customHeight="1">
      <c r="A62" s="128" t="s">
        <v>128</v>
      </c>
      <c r="B62" s="147"/>
      <c r="C62" s="124"/>
      <c r="D62" s="121"/>
      <c r="E62" s="121"/>
      <c r="F62" s="121"/>
      <c r="G62" s="121"/>
      <c r="H62" s="121"/>
    </row>
    <row r="63" spans="1:8" s="123" customFormat="1" ht="19.149999999999999" customHeight="1">
      <c r="A63" s="128" t="s">
        <v>129</v>
      </c>
      <c r="B63" s="147"/>
      <c r="C63" s="124"/>
      <c r="D63" s="121"/>
      <c r="E63" s="121"/>
      <c r="F63" s="121"/>
      <c r="G63" s="121"/>
      <c r="H63" s="121"/>
    </row>
    <row r="64" spans="1:8" s="18" customFormat="1" ht="30.6" customHeight="1">
      <c r="A64" s="35" t="s">
        <v>95</v>
      </c>
      <c r="B64" s="32"/>
      <c r="C64" s="19"/>
      <c r="D64" s="16"/>
      <c r="E64" s="16"/>
      <c r="F64" s="16"/>
      <c r="G64" s="16"/>
      <c r="H64" s="16"/>
    </row>
    <row r="65" spans="1:8" s="18" customFormat="1" ht="28.9" customHeight="1">
      <c r="A65" s="146" t="s">
        <v>30</v>
      </c>
      <c r="B65" s="31">
        <f>B66+B67</f>
        <v>0</v>
      </c>
      <c r="C65" s="19"/>
      <c r="D65" s="16"/>
      <c r="E65" s="16"/>
      <c r="F65" s="16"/>
      <c r="G65" s="16"/>
      <c r="H65" s="16"/>
    </row>
    <row r="66" spans="1:8" s="18" customFormat="1" ht="16.899999999999999" customHeight="1">
      <c r="A66" s="35" t="s">
        <v>96</v>
      </c>
      <c r="B66" s="32"/>
      <c r="C66" s="19"/>
      <c r="D66" s="16"/>
      <c r="E66" s="16"/>
      <c r="F66" s="16"/>
      <c r="G66" s="16"/>
      <c r="H66" s="16"/>
    </row>
    <row r="67" spans="1:8" s="18" customFormat="1" ht="17.45" customHeight="1">
      <c r="A67" s="38" t="s">
        <v>97</v>
      </c>
      <c r="B67" s="32"/>
      <c r="C67" s="19"/>
      <c r="D67" s="16"/>
      <c r="E67" s="16"/>
      <c r="F67" s="16"/>
      <c r="G67" s="16"/>
      <c r="H67" s="16"/>
    </row>
    <row r="68" spans="1:8" s="18" customFormat="1" ht="46.15" customHeight="1">
      <c r="A68" s="50" t="s">
        <v>119</v>
      </c>
      <c r="B68" s="32">
        <v>50</v>
      </c>
      <c r="C68" s="19"/>
      <c r="D68" s="16"/>
      <c r="E68" s="16"/>
      <c r="F68" s="16"/>
      <c r="G68" s="16"/>
      <c r="H68" s="16"/>
    </row>
    <row r="69" spans="1:8" s="18" customFormat="1" ht="14.45" customHeight="1">
      <c r="A69" s="171" t="s">
        <v>98</v>
      </c>
      <c r="B69" s="172"/>
      <c r="C69" s="19"/>
      <c r="D69" s="16"/>
      <c r="E69" s="16"/>
      <c r="F69" s="16"/>
      <c r="G69" s="16"/>
      <c r="H69" s="16"/>
    </row>
    <row r="70" spans="1:8" s="18" customFormat="1" ht="126.6" customHeight="1">
      <c r="A70" s="37" t="s">
        <v>130</v>
      </c>
      <c r="B70" s="32"/>
      <c r="C70" s="16"/>
      <c r="D70" s="16"/>
      <c r="E70" s="16"/>
      <c r="F70" s="16"/>
      <c r="G70" s="16"/>
      <c r="H70" s="16"/>
    </row>
    <row r="71" spans="1:8" s="18" customFormat="1" ht="49.15" customHeight="1">
      <c r="A71" s="37" t="s">
        <v>131</v>
      </c>
      <c r="B71" s="32"/>
      <c r="C71" s="16"/>
      <c r="D71" s="16"/>
      <c r="E71" s="16"/>
      <c r="F71" s="16"/>
      <c r="G71" s="16"/>
      <c r="H71" s="16"/>
    </row>
    <row r="72" spans="1:8" s="18" customFormat="1" ht="19.149999999999999" customHeight="1">
      <c r="A72" s="173" t="s">
        <v>8</v>
      </c>
      <c r="B72" s="174"/>
      <c r="C72" s="16"/>
      <c r="D72" s="16"/>
      <c r="E72" s="16"/>
      <c r="F72" s="16"/>
      <c r="G72" s="16"/>
      <c r="H72" s="16"/>
    </row>
    <row r="73" spans="1:8" s="18" customFormat="1" ht="17.649999999999999" customHeight="1">
      <c r="A73" s="175" t="s">
        <v>29</v>
      </c>
      <c r="B73" s="176"/>
      <c r="C73" s="16"/>
      <c r="D73" s="16"/>
      <c r="E73" s="16"/>
      <c r="F73" s="16"/>
      <c r="G73" s="16"/>
      <c r="H73" s="16"/>
    </row>
    <row r="74" spans="1:8" s="18" customFormat="1" ht="12" customHeight="1">
      <c r="A74" s="37" t="s">
        <v>99</v>
      </c>
      <c r="B74" s="32">
        <v>65</v>
      </c>
      <c r="C74" s="16"/>
      <c r="D74" s="16"/>
      <c r="E74" s="16"/>
      <c r="F74" s="16"/>
      <c r="G74" s="16"/>
      <c r="H74" s="16"/>
    </row>
    <row r="75" spans="1:8" s="18" customFormat="1" ht="15.75" thickBot="1">
      <c r="A75" s="39" t="s">
        <v>100</v>
      </c>
      <c r="B75" s="42">
        <v>35</v>
      </c>
      <c r="C75" s="16"/>
      <c r="D75" s="16"/>
      <c r="E75" s="16"/>
      <c r="F75" s="16"/>
      <c r="G75" s="16"/>
      <c r="H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52" workbookViewId="0">
      <selection activeCell="B20" sqref="B2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6050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95">
        <v>5150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95">
        <v>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9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93">
        <v>80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4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4">
        <v>80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4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97" t="s">
        <v>92</v>
      </c>
      <c r="B55" s="96">
        <v>3062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>
  <dimension ref="A2:J75"/>
  <sheetViews>
    <sheetView topLeftCell="A49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49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31" workbookViewId="0">
      <selection activeCell="B37" sqref="B37"/>
    </sheetView>
  </sheetViews>
  <sheetFormatPr defaultColWidth="8.85546875" defaultRowHeight="15"/>
  <cols>
    <col min="1" max="1" width="45.28515625" style="59" customWidth="1"/>
    <col min="2" max="2" width="21.5703125" style="59" customWidth="1"/>
    <col min="3" max="16384" width="8.85546875" style="59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62" customFormat="1" ht="16.5" customHeight="1">
      <c r="A7" s="175" t="s">
        <v>2</v>
      </c>
      <c r="B7" s="176"/>
      <c r="C7" s="60"/>
      <c r="D7" s="60"/>
      <c r="E7" s="61"/>
      <c r="F7" s="60"/>
      <c r="G7" s="60"/>
      <c r="H7" s="60"/>
      <c r="I7" s="60"/>
      <c r="J7" s="60"/>
    </row>
    <row r="8" spans="1:10" s="62" customFormat="1" ht="16.5" customHeight="1">
      <c r="A8" s="175" t="s">
        <v>29</v>
      </c>
      <c r="B8" s="176"/>
      <c r="C8" s="60"/>
      <c r="D8" s="60"/>
      <c r="E8" s="61"/>
      <c r="F8" s="60"/>
      <c r="G8" s="60"/>
      <c r="H8" s="60"/>
      <c r="I8" s="60"/>
      <c r="J8" s="60"/>
    </row>
    <row r="9" spans="1:10" s="62" customFormat="1" ht="28.9" customHeight="1">
      <c r="A9" s="179" t="s">
        <v>73</v>
      </c>
      <c r="B9" s="180"/>
      <c r="C9" s="60"/>
      <c r="D9" s="60"/>
      <c r="E9" s="61"/>
      <c r="F9" s="60"/>
      <c r="G9" s="60"/>
      <c r="H9" s="60"/>
      <c r="I9" s="60"/>
      <c r="J9" s="60"/>
    </row>
    <row r="10" spans="1:10" s="62" customFormat="1" ht="16.5" customHeight="1">
      <c r="A10" s="144" t="s">
        <v>74</v>
      </c>
      <c r="B10" s="66">
        <f>B11+B12+B13+B14</f>
        <v>10217</v>
      </c>
      <c r="C10" s="60"/>
      <c r="D10" s="60"/>
      <c r="E10" s="61"/>
      <c r="F10" s="60"/>
      <c r="G10" s="60"/>
      <c r="H10" s="60"/>
      <c r="I10" s="60"/>
      <c r="J10" s="60"/>
    </row>
    <row r="11" spans="1:10" s="62" customFormat="1" ht="19.149999999999999" customHeight="1">
      <c r="A11" s="67" t="s">
        <v>75</v>
      </c>
      <c r="B11" s="65">
        <v>3396</v>
      </c>
      <c r="C11" s="60"/>
      <c r="D11" s="60"/>
      <c r="E11" s="61"/>
      <c r="F11" s="60"/>
      <c r="G11" s="60"/>
      <c r="H11" s="60"/>
      <c r="I11" s="60"/>
      <c r="J11" s="60"/>
    </row>
    <row r="12" spans="1:10" s="62" customFormat="1" ht="15.75">
      <c r="A12" s="67" t="s">
        <v>126</v>
      </c>
      <c r="B12" s="65">
        <v>6821</v>
      </c>
      <c r="C12" s="60"/>
      <c r="D12" s="60"/>
      <c r="E12" s="61"/>
      <c r="F12" s="60"/>
      <c r="G12" s="60"/>
      <c r="H12" s="60"/>
      <c r="I12" s="60"/>
      <c r="J12" s="60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62" customFormat="1" ht="15.75">
      <c r="A15" s="144" t="s">
        <v>3</v>
      </c>
      <c r="B15" s="66">
        <f>B16+B17+B18</f>
        <v>3110</v>
      </c>
      <c r="C15" s="60"/>
      <c r="D15" s="60"/>
      <c r="E15" s="61"/>
      <c r="F15" s="60"/>
      <c r="G15" s="60"/>
      <c r="H15" s="60"/>
      <c r="I15" s="60"/>
      <c r="J15" s="60"/>
    </row>
    <row r="16" spans="1:10" s="62" customFormat="1" ht="15.75">
      <c r="A16" s="67" t="s">
        <v>75</v>
      </c>
      <c r="B16" s="65">
        <v>2065</v>
      </c>
      <c r="C16" s="60"/>
      <c r="D16" s="60"/>
      <c r="E16" s="61"/>
      <c r="F16" s="60"/>
      <c r="G16" s="60"/>
      <c r="H16" s="60"/>
      <c r="I16" s="60"/>
      <c r="J16" s="60"/>
    </row>
    <row r="17" spans="1:10" s="62" customFormat="1" ht="15.75">
      <c r="A17" s="67" t="s">
        <v>76</v>
      </c>
      <c r="B17" s="65">
        <v>1045</v>
      </c>
      <c r="C17" s="60"/>
      <c r="D17" s="60"/>
      <c r="E17" s="61"/>
      <c r="F17" s="60"/>
      <c r="G17" s="60"/>
      <c r="H17" s="60"/>
      <c r="I17" s="60"/>
      <c r="J17" s="60"/>
    </row>
    <row r="18" spans="1:10" s="62" customFormat="1" ht="15.75">
      <c r="A18" s="67" t="s">
        <v>81</v>
      </c>
      <c r="B18" s="65"/>
      <c r="C18" s="60"/>
      <c r="D18" s="60"/>
      <c r="E18" s="61"/>
      <c r="F18" s="60"/>
      <c r="G18" s="60"/>
      <c r="H18" s="60"/>
      <c r="I18" s="60"/>
      <c r="J18" s="60"/>
    </row>
    <row r="19" spans="1:10" s="62" customFormat="1" ht="13.9" customHeight="1">
      <c r="A19" s="146" t="s">
        <v>77</v>
      </c>
      <c r="B19" s="64">
        <f>B20+B21+B22+B23</f>
        <v>0</v>
      </c>
      <c r="C19" s="60"/>
      <c r="D19" s="60"/>
      <c r="E19" s="61"/>
      <c r="F19" s="60"/>
      <c r="G19" s="60"/>
      <c r="H19" s="60"/>
      <c r="I19" s="60"/>
      <c r="J19" s="60"/>
    </row>
    <row r="20" spans="1:10" s="62" customFormat="1" ht="15.75">
      <c r="A20" s="67" t="s">
        <v>78</v>
      </c>
      <c r="B20" s="65"/>
      <c r="C20" s="60"/>
      <c r="D20" s="60"/>
      <c r="E20" s="61"/>
      <c r="F20" s="60"/>
      <c r="G20" s="60"/>
      <c r="H20" s="60"/>
      <c r="I20" s="60"/>
      <c r="J20" s="60"/>
    </row>
    <row r="21" spans="1:10" s="62" customFormat="1" ht="15.75">
      <c r="A21" s="67" t="s">
        <v>79</v>
      </c>
      <c r="B21" s="65"/>
      <c r="C21" s="60"/>
      <c r="D21" s="60"/>
      <c r="E21" s="61"/>
      <c r="F21" s="60"/>
      <c r="G21" s="60"/>
      <c r="H21" s="60"/>
      <c r="I21" s="60"/>
      <c r="J21" s="60"/>
    </row>
    <row r="22" spans="1:10" s="62" customFormat="1" ht="15.75">
      <c r="A22" s="67" t="s">
        <v>80</v>
      </c>
      <c r="B22" s="65"/>
      <c r="C22" s="60"/>
      <c r="D22" s="60"/>
      <c r="E22" s="61"/>
      <c r="F22" s="60"/>
      <c r="G22" s="60"/>
      <c r="H22" s="60"/>
      <c r="I22" s="60"/>
      <c r="J22" s="60"/>
    </row>
    <row r="23" spans="1:10" s="62" customFormat="1" ht="15.75">
      <c r="A23" s="67" t="s">
        <v>81</v>
      </c>
      <c r="B23" s="65"/>
      <c r="C23" s="60"/>
      <c r="D23" s="60"/>
      <c r="E23" s="61"/>
      <c r="F23" s="60"/>
      <c r="G23" s="60"/>
      <c r="H23" s="60"/>
      <c r="I23" s="60"/>
      <c r="J23" s="60"/>
    </row>
    <row r="24" spans="1:10" s="62" customFormat="1" ht="31.5">
      <c r="A24" s="146" t="s">
        <v>82</v>
      </c>
      <c r="B24" s="64">
        <f>B25+B26+B27+B28+B29+B30+B31+B32</f>
        <v>3000</v>
      </c>
      <c r="C24" s="60"/>
      <c r="D24" s="60"/>
      <c r="E24" s="61"/>
      <c r="F24" s="60"/>
      <c r="G24" s="60"/>
      <c r="H24" s="60"/>
      <c r="I24" s="60"/>
      <c r="J24" s="60"/>
    </row>
    <row r="25" spans="1:10" s="62" customFormat="1" ht="15.75">
      <c r="A25" s="67" t="s">
        <v>83</v>
      </c>
      <c r="B25" s="65">
        <v>800</v>
      </c>
      <c r="C25" s="60"/>
      <c r="D25" s="60"/>
      <c r="E25" s="61"/>
      <c r="F25" s="60"/>
      <c r="G25" s="60"/>
      <c r="H25" s="60"/>
      <c r="I25" s="60"/>
      <c r="J25" s="60"/>
    </row>
    <row r="26" spans="1:10" s="62" customFormat="1" ht="15.75">
      <c r="A26" s="67" t="s">
        <v>84</v>
      </c>
      <c r="B26" s="65">
        <v>1100</v>
      </c>
      <c r="C26" s="60"/>
      <c r="D26" s="60"/>
      <c r="E26" s="61"/>
      <c r="F26" s="60"/>
      <c r="G26" s="60"/>
      <c r="H26" s="60"/>
      <c r="I26" s="60"/>
      <c r="J26" s="60"/>
    </row>
    <row r="27" spans="1:10" s="62" customFormat="1" ht="15.75">
      <c r="A27" s="67" t="s">
        <v>85</v>
      </c>
      <c r="B27" s="65"/>
      <c r="C27" s="60"/>
      <c r="D27" s="60"/>
      <c r="E27" s="61"/>
      <c r="F27" s="60"/>
      <c r="G27" s="60"/>
      <c r="H27" s="60"/>
      <c r="I27" s="60"/>
      <c r="J27" s="60"/>
    </row>
    <row r="28" spans="1:10" s="62" customFormat="1" ht="15.75">
      <c r="A28" s="67" t="s">
        <v>86</v>
      </c>
      <c r="B28" s="65">
        <v>730</v>
      </c>
      <c r="C28" s="60"/>
      <c r="D28" s="60"/>
      <c r="E28" s="61"/>
      <c r="F28" s="60"/>
      <c r="G28" s="60"/>
      <c r="H28" s="60"/>
      <c r="I28" s="60"/>
      <c r="J28" s="60"/>
    </row>
    <row r="29" spans="1:10" s="62" customFormat="1" ht="15.75">
      <c r="A29" s="67" t="s">
        <v>87</v>
      </c>
      <c r="B29" s="65"/>
      <c r="C29" s="60"/>
      <c r="D29" s="60"/>
      <c r="E29" s="61"/>
      <c r="F29" s="60"/>
      <c r="G29" s="60"/>
      <c r="H29" s="60"/>
      <c r="I29" s="60"/>
      <c r="J29" s="60"/>
    </row>
    <row r="30" spans="1:10" s="62" customFormat="1" ht="15.75">
      <c r="A30" s="67" t="s">
        <v>88</v>
      </c>
      <c r="B30" s="65"/>
      <c r="C30" s="60"/>
      <c r="D30" s="60"/>
      <c r="E30" s="61"/>
      <c r="F30" s="60"/>
      <c r="G30" s="60"/>
      <c r="H30" s="60"/>
      <c r="I30" s="60"/>
      <c r="J30" s="60"/>
    </row>
    <row r="31" spans="1:10" s="62" customFormat="1" ht="15.75">
      <c r="A31" s="67" t="s">
        <v>89</v>
      </c>
      <c r="B31" s="65"/>
      <c r="C31" s="60"/>
      <c r="D31" s="60"/>
      <c r="E31" s="61"/>
      <c r="F31" s="60"/>
      <c r="G31" s="60"/>
      <c r="H31" s="60"/>
      <c r="I31" s="60"/>
      <c r="J31" s="60"/>
    </row>
    <row r="32" spans="1:10" s="62" customFormat="1" ht="15.75">
      <c r="A32" s="67" t="s">
        <v>81</v>
      </c>
      <c r="B32" s="65">
        <v>370</v>
      </c>
      <c r="C32" s="60"/>
      <c r="D32" s="60"/>
      <c r="E32" s="61"/>
      <c r="F32" s="60"/>
      <c r="G32" s="60"/>
      <c r="H32" s="60"/>
      <c r="I32" s="60"/>
      <c r="J32" s="60"/>
    </row>
    <row r="33" spans="1:10" s="62" customFormat="1" ht="80.45" customHeight="1">
      <c r="A33" s="141" t="s">
        <v>124</v>
      </c>
      <c r="B33" s="65">
        <f>B34+B35+B36</f>
        <v>5800</v>
      </c>
      <c r="C33" s="60"/>
      <c r="D33" s="60"/>
      <c r="E33" s="61"/>
      <c r="F33" s="60"/>
      <c r="G33" s="60"/>
      <c r="H33" s="60"/>
      <c r="I33" s="60"/>
      <c r="J33" s="60"/>
    </row>
    <row r="34" spans="1:10" s="62" customFormat="1" ht="46.15" customHeight="1">
      <c r="A34" s="74" t="s">
        <v>115</v>
      </c>
      <c r="B34" s="65">
        <v>1892</v>
      </c>
      <c r="C34" s="60"/>
      <c r="D34" s="60"/>
      <c r="E34" s="61"/>
      <c r="F34" s="60"/>
      <c r="G34" s="60"/>
      <c r="H34" s="60"/>
      <c r="I34" s="60"/>
      <c r="J34" s="60"/>
    </row>
    <row r="35" spans="1:10" s="62" customFormat="1" ht="38.25" customHeight="1">
      <c r="A35" s="74" t="s">
        <v>114</v>
      </c>
      <c r="B35" s="65">
        <v>2019</v>
      </c>
      <c r="C35" s="60"/>
      <c r="D35" s="60"/>
      <c r="E35" s="61"/>
      <c r="F35" s="60"/>
      <c r="G35" s="60"/>
      <c r="H35" s="60"/>
      <c r="I35" s="60"/>
      <c r="J35" s="60"/>
    </row>
    <row r="36" spans="1:10" s="62" customFormat="1" ht="35.25" customHeight="1">
      <c r="A36" s="74" t="s">
        <v>116</v>
      </c>
      <c r="B36" s="65">
        <v>1889</v>
      </c>
      <c r="C36" s="60"/>
      <c r="D36" s="60"/>
      <c r="E36" s="61"/>
      <c r="F36" s="60"/>
      <c r="G36" s="60"/>
      <c r="H36" s="60"/>
      <c r="I36" s="60"/>
      <c r="J36" s="60"/>
    </row>
    <row r="37" spans="1:10" s="62" customFormat="1" ht="46.15" customHeight="1">
      <c r="A37" s="142" t="s">
        <v>113</v>
      </c>
      <c r="B37" s="68">
        <f>SUM(B38:B48)</f>
        <v>0</v>
      </c>
      <c r="C37" s="60"/>
      <c r="D37" s="60"/>
      <c r="E37" s="61"/>
      <c r="F37" s="60"/>
      <c r="G37" s="60"/>
      <c r="H37" s="60"/>
      <c r="I37" s="60"/>
      <c r="J37" s="60"/>
    </row>
    <row r="38" spans="1:10" s="62" customFormat="1" ht="31.15" customHeight="1">
      <c r="A38" s="160" t="s">
        <v>139</v>
      </c>
      <c r="B38" s="68"/>
      <c r="C38" s="60"/>
      <c r="D38" s="60"/>
      <c r="E38" s="61"/>
      <c r="F38" s="60"/>
      <c r="G38" s="60"/>
      <c r="H38" s="60"/>
      <c r="I38" s="60"/>
      <c r="J38" s="60"/>
    </row>
    <row r="39" spans="1:10" s="62" customFormat="1" ht="31.9" customHeight="1">
      <c r="A39" s="160" t="s">
        <v>140</v>
      </c>
      <c r="B39" s="68"/>
      <c r="C39" s="60"/>
      <c r="D39" s="60"/>
      <c r="E39" s="61"/>
      <c r="F39" s="60"/>
      <c r="G39" s="60"/>
      <c r="H39" s="60"/>
      <c r="I39" s="60"/>
      <c r="J39" s="60"/>
    </row>
    <row r="40" spans="1:10" s="62" customFormat="1" ht="30.6" customHeight="1">
      <c r="A40" s="160" t="s">
        <v>141</v>
      </c>
      <c r="B40" s="68"/>
      <c r="C40" s="60"/>
      <c r="D40" s="60"/>
      <c r="E40" s="61"/>
      <c r="F40" s="60"/>
      <c r="G40" s="60"/>
      <c r="H40" s="60"/>
      <c r="I40" s="60"/>
      <c r="J40" s="60"/>
    </row>
    <row r="41" spans="1:10" s="62" customFormat="1" ht="30" customHeight="1">
      <c r="A41" s="160" t="s">
        <v>142</v>
      </c>
      <c r="B41" s="68"/>
      <c r="C41" s="60"/>
      <c r="D41" s="60"/>
      <c r="E41" s="61"/>
      <c r="F41" s="60"/>
      <c r="G41" s="60"/>
      <c r="H41" s="60"/>
      <c r="I41" s="60"/>
      <c r="J41" s="60"/>
    </row>
    <row r="42" spans="1:10" s="62" customFormat="1" ht="16.149999999999999" customHeight="1">
      <c r="A42" s="160" t="s">
        <v>143</v>
      </c>
      <c r="B42" s="68"/>
      <c r="C42" s="60"/>
      <c r="D42" s="60"/>
      <c r="E42" s="61"/>
      <c r="F42" s="60"/>
      <c r="G42" s="60"/>
      <c r="H42" s="60"/>
      <c r="I42" s="60"/>
      <c r="J42" s="60"/>
    </row>
    <row r="43" spans="1:10" s="62" customFormat="1" ht="35.450000000000003" customHeight="1">
      <c r="A43" s="160" t="s">
        <v>144</v>
      </c>
      <c r="B43" s="68"/>
      <c r="C43" s="60"/>
      <c r="D43" s="60"/>
      <c r="E43" s="61"/>
      <c r="F43" s="60"/>
      <c r="G43" s="60"/>
      <c r="H43" s="60"/>
      <c r="I43" s="60"/>
      <c r="J43" s="60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62" customFormat="1" ht="19.899999999999999" customHeight="1">
      <c r="A48" s="161" t="s">
        <v>81</v>
      </c>
      <c r="B48" s="68"/>
      <c r="C48" s="60"/>
      <c r="D48" s="60"/>
      <c r="E48" s="61"/>
      <c r="F48" s="60"/>
      <c r="G48" s="60"/>
      <c r="H48" s="60"/>
      <c r="I48" s="60"/>
      <c r="J48" s="60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62" customFormat="1" ht="16.899999999999999" customHeight="1">
      <c r="A50" s="186" t="s">
        <v>90</v>
      </c>
      <c r="B50" s="187"/>
      <c r="C50" s="60"/>
      <c r="D50" s="60"/>
      <c r="E50" s="61"/>
      <c r="F50" s="60"/>
      <c r="G50" s="60"/>
      <c r="H50" s="60"/>
      <c r="I50" s="60"/>
      <c r="J50" s="60"/>
    </row>
    <row r="51" spans="1:10" s="62" customFormat="1" ht="13.9" customHeight="1">
      <c r="A51" s="67" t="s">
        <v>4</v>
      </c>
      <c r="B51" s="65"/>
      <c r="C51" s="63"/>
      <c r="D51" s="63"/>
      <c r="E51" s="61"/>
      <c r="F51" s="60"/>
      <c r="G51" s="60"/>
      <c r="H51" s="60"/>
      <c r="I51" s="60"/>
      <c r="J51" s="60"/>
    </row>
    <row r="52" spans="1:10" s="62" customFormat="1" ht="15.6" customHeight="1">
      <c r="A52" s="67" t="s">
        <v>91</v>
      </c>
      <c r="B52" s="65"/>
      <c r="C52" s="63"/>
      <c r="D52" s="63"/>
      <c r="E52" s="61"/>
      <c r="F52" s="60"/>
      <c r="G52" s="60"/>
      <c r="H52" s="60"/>
      <c r="I52" s="60"/>
      <c r="J52" s="60"/>
    </row>
    <row r="53" spans="1:10" s="62" customFormat="1" ht="15.6" customHeight="1">
      <c r="A53" s="69" t="s">
        <v>5</v>
      </c>
      <c r="B53" s="65"/>
      <c r="C53" s="63"/>
      <c r="D53" s="63"/>
      <c r="E53" s="61"/>
      <c r="F53" s="60"/>
      <c r="G53" s="60"/>
      <c r="H53" s="60"/>
      <c r="I53" s="60"/>
      <c r="J53" s="60"/>
    </row>
    <row r="54" spans="1:10" s="62" customFormat="1" ht="26.45" customHeight="1">
      <c r="A54" s="67" t="s">
        <v>6</v>
      </c>
      <c r="B54" s="65"/>
      <c r="C54" s="63"/>
      <c r="D54" s="63"/>
      <c r="E54" s="61"/>
      <c r="F54" s="60"/>
      <c r="G54" s="60"/>
      <c r="H54" s="60"/>
      <c r="I54" s="60"/>
      <c r="J54" s="60"/>
    </row>
    <row r="55" spans="1:10" s="62" customFormat="1" ht="15" customHeight="1">
      <c r="A55" s="67" t="s">
        <v>92</v>
      </c>
      <c r="B55" s="65"/>
      <c r="C55" s="63"/>
      <c r="D55" s="63"/>
      <c r="E55" s="61"/>
      <c r="F55" s="60"/>
      <c r="G55" s="60"/>
      <c r="H55" s="60"/>
      <c r="I55" s="60"/>
      <c r="J55" s="60"/>
    </row>
    <row r="56" spans="1:10" s="62" customFormat="1" ht="15" customHeight="1">
      <c r="A56" s="67" t="s">
        <v>120</v>
      </c>
      <c r="B56" s="65"/>
      <c r="C56" s="63"/>
      <c r="D56" s="63"/>
      <c r="E56" s="61"/>
      <c r="F56" s="60"/>
      <c r="G56" s="60"/>
      <c r="H56" s="60"/>
      <c r="I56" s="60"/>
      <c r="J56" s="60"/>
    </row>
    <row r="57" spans="1:10" s="62" customFormat="1" ht="28.9" customHeight="1">
      <c r="A57" s="67" t="s">
        <v>7</v>
      </c>
      <c r="B57" s="65">
        <v>8138</v>
      </c>
      <c r="C57" s="63"/>
      <c r="D57" s="63"/>
      <c r="E57" s="61"/>
      <c r="F57" s="60"/>
      <c r="G57" s="60"/>
      <c r="H57" s="60"/>
      <c r="I57" s="60"/>
      <c r="J57" s="60"/>
    </row>
    <row r="58" spans="1:10" s="62" customFormat="1" ht="15" customHeight="1">
      <c r="A58" s="67" t="s">
        <v>93</v>
      </c>
      <c r="B58" s="65"/>
      <c r="C58" s="63"/>
      <c r="D58" s="63"/>
      <c r="E58" s="61"/>
      <c r="F58" s="60"/>
      <c r="G58" s="60"/>
      <c r="H58" s="60"/>
      <c r="I58" s="60"/>
      <c r="J58" s="60"/>
    </row>
    <row r="59" spans="1:10" s="62" customFormat="1" ht="15" customHeight="1">
      <c r="A59" s="67" t="s">
        <v>94</v>
      </c>
      <c r="B59" s="65"/>
      <c r="C59" s="63"/>
      <c r="D59" s="63"/>
      <c r="E59" s="61"/>
      <c r="F59" s="60"/>
      <c r="G59" s="60"/>
      <c r="H59" s="60"/>
      <c r="I59" s="60"/>
      <c r="J59" s="60"/>
    </row>
    <row r="60" spans="1:10" s="62" customFormat="1" ht="30.6" customHeight="1">
      <c r="A60" s="67" t="s">
        <v>127</v>
      </c>
      <c r="B60" s="65"/>
      <c r="C60" s="63"/>
      <c r="D60" s="63"/>
      <c r="E60" s="61"/>
      <c r="F60" s="60"/>
      <c r="G60" s="60"/>
      <c r="H60" s="60"/>
      <c r="I60" s="60"/>
      <c r="J60" s="60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62" customFormat="1" ht="30.6" customHeight="1">
      <c r="A64" s="67" t="s">
        <v>95</v>
      </c>
      <c r="B64" s="65"/>
      <c r="C64" s="63"/>
      <c r="D64" s="63"/>
      <c r="E64" s="61"/>
      <c r="F64" s="60"/>
      <c r="G64" s="60"/>
      <c r="H64" s="60"/>
      <c r="I64" s="60"/>
      <c r="J64" s="60"/>
    </row>
    <row r="65" spans="1:10" s="62" customFormat="1" ht="28.9" customHeight="1">
      <c r="A65" s="146" t="s">
        <v>30</v>
      </c>
      <c r="B65" s="64">
        <f>B66+B67</f>
        <v>0</v>
      </c>
      <c r="C65" s="63"/>
      <c r="D65" s="63"/>
      <c r="E65" s="61"/>
      <c r="F65" s="60"/>
      <c r="G65" s="60"/>
      <c r="H65" s="60"/>
      <c r="I65" s="60"/>
      <c r="J65" s="60"/>
    </row>
    <row r="66" spans="1:10" s="62" customFormat="1" ht="16.899999999999999" customHeight="1">
      <c r="A66" s="67" t="s">
        <v>96</v>
      </c>
      <c r="B66" s="65"/>
      <c r="C66" s="63"/>
      <c r="D66" s="63"/>
      <c r="E66" s="61"/>
      <c r="F66" s="60"/>
      <c r="G66" s="60"/>
      <c r="H66" s="60"/>
      <c r="I66" s="60"/>
      <c r="J66" s="60"/>
    </row>
    <row r="67" spans="1:10" s="62" customFormat="1" ht="17.45" customHeight="1">
      <c r="A67" s="70" t="s">
        <v>97</v>
      </c>
      <c r="B67" s="65"/>
      <c r="C67" s="63"/>
      <c r="D67" s="63"/>
      <c r="E67" s="61"/>
      <c r="F67" s="60"/>
      <c r="G67" s="60"/>
      <c r="H67" s="60"/>
      <c r="I67" s="60"/>
      <c r="J67" s="60"/>
    </row>
    <row r="68" spans="1:10" s="62" customFormat="1" ht="46.15" customHeight="1">
      <c r="A68" s="74" t="s">
        <v>119</v>
      </c>
      <c r="B68" s="65"/>
      <c r="C68" s="63"/>
      <c r="D68" s="63"/>
      <c r="E68" s="61"/>
      <c r="F68" s="60"/>
      <c r="G68" s="60"/>
      <c r="H68" s="60"/>
      <c r="I68" s="60"/>
      <c r="J68" s="60"/>
    </row>
    <row r="69" spans="1:10" s="62" customFormat="1" ht="14.45" customHeight="1">
      <c r="A69" s="171" t="s">
        <v>98</v>
      </c>
      <c r="B69" s="172"/>
      <c r="C69" s="63"/>
      <c r="D69" s="63"/>
      <c r="E69" s="61"/>
      <c r="F69" s="60"/>
      <c r="G69" s="60"/>
      <c r="H69" s="60"/>
      <c r="I69" s="60"/>
      <c r="J69" s="60"/>
    </row>
    <row r="70" spans="1:10" s="62" customFormat="1" ht="126.6" customHeight="1">
      <c r="A70" s="69" t="s">
        <v>130</v>
      </c>
      <c r="B70" s="65"/>
      <c r="C70" s="60"/>
      <c r="D70" s="60"/>
      <c r="E70" s="61"/>
      <c r="F70" s="60"/>
      <c r="G70" s="60"/>
      <c r="H70" s="60"/>
      <c r="I70" s="60"/>
      <c r="J70" s="60"/>
    </row>
    <row r="71" spans="1:10" s="62" customFormat="1" ht="49.15" customHeight="1">
      <c r="A71" s="69" t="s">
        <v>131</v>
      </c>
      <c r="B71" s="65"/>
      <c r="C71" s="60"/>
      <c r="D71" s="60"/>
      <c r="E71" s="61"/>
      <c r="F71" s="60"/>
      <c r="G71" s="60"/>
      <c r="H71" s="60"/>
      <c r="I71" s="60"/>
      <c r="J71" s="60"/>
    </row>
    <row r="72" spans="1:10" s="62" customFormat="1" ht="19.149999999999999" customHeight="1">
      <c r="A72" s="173" t="s">
        <v>8</v>
      </c>
      <c r="B72" s="174"/>
      <c r="C72" s="60"/>
      <c r="D72" s="60"/>
      <c r="E72" s="61"/>
      <c r="F72" s="60"/>
      <c r="G72" s="60"/>
      <c r="H72" s="60"/>
      <c r="I72" s="60"/>
      <c r="J72" s="60"/>
    </row>
    <row r="73" spans="1:10" s="62" customFormat="1" ht="17.649999999999999" customHeight="1">
      <c r="A73" s="175" t="s">
        <v>29</v>
      </c>
      <c r="B73" s="176"/>
      <c r="C73" s="60"/>
      <c r="D73" s="60"/>
      <c r="E73" s="61"/>
      <c r="F73" s="60"/>
      <c r="G73" s="60"/>
      <c r="H73" s="60"/>
      <c r="I73" s="60"/>
      <c r="J73" s="60"/>
    </row>
    <row r="74" spans="1:10" s="62" customFormat="1" ht="12" customHeight="1">
      <c r="A74" s="69" t="s">
        <v>99</v>
      </c>
      <c r="B74" s="65"/>
      <c r="C74" s="60"/>
      <c r="D74" s="60"/>
      <c r="E74" s="61"/>
      <c r="F74" s="60"/>
      <c r="G74" s="60"/>
      <c r="H74" s="60"/>
      <c r="I74" s="60"/>
      <c r="J74" s="60"/>
    </row>
    <row r="75" spans="1:10" s="62" customFormat="1" ht="15.75" thickBot="1">
      <c r="A75" s="71" t="s">
        <v>100</v>
      </c>
      <c r="B75" s="72"/>
      <c r="C75" s="60"/>
      <c r="D75" s="60"/>
      <c r="E75" s="61"/>
      <c r="F75" s="60"/>
      <c r="G75" s="60"/>
      <c r="H75" s="60"/>
      <c r="I75" s="60"/>
      <c r="J75" s="60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37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81">
        <v>7500</v>
      </c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81">
        <v>6200</v>
      </c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55" sqref="B5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1" t="s">
        <v>53</v>
      </c>
      <c r="B4" s="1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75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75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34.9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>
        <v>4</v>
      </c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900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>
        <v>45</v>
      </c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>
        <v>855</v>
      </c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600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0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1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200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>
        <v>300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400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200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>
        <v>100</v>
      </c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2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3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47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47">
        <v>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47">
        <v>400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147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9">
        <f>B25+B26+B27+B28+B29+B30+B31+B32</f>
        <v>540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47">
        <v>440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47">
        <v>100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4.xml><?xml version="1.0" encoding="utf-8"?>
<worksheet xmlns="http://schemas.openxmlformats.org/spreadsheetml/2006/main" xmlns:r="http://schemas.openxmlformats.org/officeDocument/2006/relationships">
  <sheetPr>
    <tabColor theme="3" tint="0.79998168889431442"/>
  </sheetPr>
  <dimension ref="A2:J75"/>
  <sheetViews>
    <sheetView topLeftCell="A73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103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0" customHeight="1">
      <c r="A58" s="35" t="s">
        <v>93</v>
      </c>
      <c r="B58" s="32">
        <v>100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48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147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147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147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147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147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147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147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147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>
      <c r="A58" s="35" t="s">
        <v>93</v>
      </c>
      <c r="B58" s="32">
        <v>150</v>
      </c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6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117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31.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.6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verticalDpi="0" r:id="rId1"/>
</worksheet>
</file>

<file path=xl/worksheets/sheet47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8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56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49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abSelected="1" topLeftCell="A7" workbookViewId="0">
      <selection activeCell="B12" sqref="B12"/>
    </sheetView>
  </sheetViews>
  <sheetFormatPr defaultColWidth="8.85546875" defaultRowHeight="15"/>
  <cols>
    <col min="1" max="1" width="45.28515625" style="75" customWidth="1"/>
    <col min="2" max="2" width="21.5703125" style="75" customWidth="1"/>
    <col min="3" max="16384" width="8.85546875" style="75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1.6" customHeight="1" thickBot="1">
      <c r="A4" s="178" t="s">
        <v>35</v>
      </c>
      <c r="B4" s="178"/>
    </row>
    <row r="5" spans="1:10" ht="21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78" customFormat="1" ht="16.5" customHeight="1">
      <c r="A7" s="175" t="s">
        <v>2</v>
      </c>
      <c r="B7" s="176"/>
      <c r="C7" s="76"/>
      <c r="D7" s="76"/>
      <c r="E7" s="77"/>
      <c r="F7" s="76"/>
      <c r="G7" s="76"/>
      <c r="H7" s="76"/>
      <c r="I7" s="76"/>
      <c r="J7" s="76"/>
    </row>
    <row r="8" spans="1:10" s="78" customFormat="1" ht="16.5" customHeight="1">
      <c r="A8" s="175" t="s">
        <v>29</v>
      </c>
      <c r="B8" s="176"/>
      <c r="C8" s="76"/>
      <c r="D8" s="76"/>
      <c r="E8" s="77"/>
      <c r="F8" s="76"/>
      <c r="G8" s="76"/>
      <c r="H8" s="76"/>
      <c r="I8" s="76"/>
      <c r="J8" s="76"/>
    </row>
    <row r="9" spans="1:10" s="78" customFormat="1" ht="28.9" customHeight="1">
      <c r="A9" s="179" t="s">
        <v>73</v>
      </c>
      <c r="B9" s="180"/>
      <c r="C9" s="76"/>
      <c r="D9" s="76"/>
      <c r="E9" s="77"/>
      <c r="F9" s="76"/>
      <c r="G9" s="76"/>
      <c r="H9" s="76"/>
      <c r="I9" s="76"/>
      <c r="J9" s="76"/>
    </row>
    <row r="10" spans="1:10" s="78" customFormat="1" ht="16.5" customHeight="1">
      <c r="A10" s="144" t="s">
        <v>74</v>
      </c>
      <c r="B10" s="83">
        <f>B11+B12+B13+B14</f>
        <v>8687</v>
      </c>
      <c r="C10" s="76"/>
      <c r="D10" s="76"/>
      <c r="E10" s="77"/>
      <c r="F10" s="76"/>
      <c r="G10" s="76"/>
      <c r="H10" s="76"/>
      <c r="I10" s="76"/>
      <c r="J10" s="76"/>
    </row>
    <row r="11" spans="1:10" s="78" customFormat="1" ht="19.149999999999999" customHeight="1">
      <c r="A11" s="84" t="s">
        <v>75</v>
      </c>
      <c r="B11" s="81">
        <v>1420</v>
      </c>
      <c r="C11" s="76"/>
      <c r="D11" s="76"/>
      <c r="E11" s="77"/>
      <c r="F11" s="76"/>
      <c r="G11" s="76"/>
      <c r="H11" s="76"/>
      <c r="I11" s="76"/>
      <c r="J11" s="76"/>
    </row>
    <row r="12" spans="1:10" s="78" customFormat="1" ht="15.75">
      <c r="A12" s="84" t="s">
        <v>126</v>
      </c>
      <c r="B12" s="81">
        <v>6</v>
      </c>
      <c r="C12" s="76"/>
      <c r="D12" s="76"/>
      <c r="E12" s="77"/>
      <c r="F12" s="76"/>
      <c r="G12" s="76"/>
      <c r="H12" s="76"/>
      <c r="I12" s="76"/>
      <c r="J12" s="7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7261</v>
      </c>
      <c r="C14" s="121"/>
      <c r="D14" s="121"/>
      <c r="E14" s="122"/>
      <c r="F14" s="121"/>
      <c r="G14" s="121"/>
      <c r="H14" s="121"/>
      <c r="I14" s="121"/>
      <c r="J14" s="121"/>
    </row>
    <row r="15" spans="1:10" s="78" customFormat="1" ht="15.75">
      <c r="A15" s="144" t="s">
        <v>3</v>
      </c>
      <c r="B15" s="83">
        <f>B16+B17+B18</f>
        <v>0</v>
      </c>
      <c r="C15" s="76"/>
      <c r="D15" s="76"/>
      <c r="E15" s="77"/>
      <c r="F15" s="76"/>
      <c r="G15" s="76"/>
      <c r="H15" s="76"/>
      <c r="I15" s="76"/>
      <c r="J15" s="76"/>
    </row>
    <row r="16" spans="1:10" s="78" customFormat="1" ht="15.75">
      <c r="A16" s="84" t="s">
        <v>75</v>
      </c>
      <c r="B16" s="81"/>
      <c r="C16" s="76"/>
      <c r="D16" s="76"/>
      <c r="E16" s="77"/>
      <c r="F16" s="76"/>
      <c r="G16" s="76"/>
      <c r="H16" s="76"/>
      <c r="I16" s="76"/>
      <c r="J16" s="76"/>
    </row>
    <row r="17" spans="1:10" s="78" customFormat="1" ht="15.75">
      <c r="A17" s="84" t="s">
        <v>76</v>
      </c>
      <c r="B17" s="81"/>
      <c r="C17" s="76"/>
      <c r="D17" s="76"/>
      <c r="E17" s="77"/>
      <c r="F17" s="76"/>
      <c r="G17" s="76"/>
      <c r="H17" s="76"/>
      <c r="I17" s="76"/>
      <c r="J17" s="76"/>
    </row>
    <row r="18" spans="1:10" s="78" customFormat="1" ht="15.75">
      <c r="A18" s="84" t="s">
        <v>81</v>
      </c>
      <c r="B18" s="81"/>
      <c r="C18" s="76"/>
      <c r="D18" s="76"/>
      <c r="E18" s="77"/>
      <c r="F18" s="76"/>
      <c r="G18" s="76"/>
      <c r="H18" s="76"/>
      <c r="I18" s="76"/>
      <c r="J18" s="76"/>
    </row>
    <row r="19" spans="1:10" s="78" customFormat="1" ht="31.15" customHeight="1">
      <c r="A19" s="146" t="s">
        <v>77</v>
      </c>
      <c r="B19" s="83">
        <f>B20+B21+B22+B23</f>
        <v>12000</v>
      </c>
      <c r="C19" s="76"/>
      <c r="D19" s="76"/>
      <c r="E19" s="77"/>
      <c r="F19" s="76"/>
      <c r="G19" s="76"/>
      <c r="H19" s="76"/>
      <c r="I19" s="76"/>
      <c r="J19" s="76"/>
    </row>
    <row r="20" spans="1:10" s="78" customFormat="1" ht="15.75">
      <c r="A20" s="84" t="s">
        <v>78</v>
      </c>
      <c r="B20" s="81">
        <v>2640</v>
      </c>
      <c r="C20" s="76"/>
      <c r="D20" s="76"/>
      <c r="E20" s="77"/>
      <c r="F20" s="76"/>
      <c r="G20" s="76"/>
      <c r="H20" s="76"/>
      <c r="I20" s="76"/>
      <c r="J20" s="76"/>
    </row>
    <row r="21" spans="1:10" s="78" customFormat="1" ht="15.75">
      <c r="A21" s="84" t="s">
        <v>79</v>
      </c>
      <c r="B21" s="81"/>
      <c r="C21" s="76"/>
      <c r="D21" s="76"/>
      <c r="E21" s="77"/>
      <c r="F21" s="76"/>
      <c r="G21" s="76"/>
      <c r="H21" s="76"/>
      <c r="I21" s="76"/>
      <c r="J21" s="76"/>
    </row>
    <row r="22" spans="1:10" s="78" customFormat="1" ht="15.75">
      <c r="A22" s="84" t="s">
        <v>80</v>
      </c>
      <c r="B22" s="81">
        <v>9360</v>
      </c>
      <c r="C22" s="76"/>
      <c r="D22" s="76"/>
      <c r="E22" s="77"/>
      <c r="F22" s="76"/>
      <c r="G22" s="76"/>
      <c r="H22" s="76"/>
      <c r="I22" s="76"/>
      <c r="J22" s="76"/>
    </row>
    <row r="23" spans="1:10" s="78" customFormat="1" ht="15.75">
      <c r="A23" s="84" t="s">
        <v>81</v>
      </c>
      <c r="B23" s="81"/>
      <c r="C23" s="76"/>
      <c r="D23" s="76"/>
      <c r="E23" s="77"/>
      <c r="F23" s="76"/>
      <c r="G23" s="76"/>
      <c r="H23" s="76"/>
      <c r="I23" s="76"/>
      <c r="J23" s="76"/>
    </row>
    <row r="24" spans="1:10" s="78" customFormat="1" ht="31.5">
      <c r="A24" s="146" t="s">
        <v>82</v>
      </c>
      <c r="B24" s="83">
        <f>B25+B26+B27+B28+B29+B30+B31+B32</f>
        <v>5500</v>
      </c>
      <c r="C24" s="76"/>
      <c r="D24" s="76"/>
      <c r="E24" s="77"/>
      <c r="F24" s="76"/>
      <c r="G24" s="76"/>
      <c r="H24" s="76"/>
      <c r="I24" s="76"/>
      <c r="J24" s="76"/>
    </row>
    <row r="25" spans="1:10" s="78" customFormat="1" ht="15.75">
      <c r="A25" s="84" t="s">
        <v>83</v>
      </c>
      <c r="B25" s="81">
        <v>50</v>
      </c>
      <c r="C25" s="76"/>
      <c r="D25" s="76"/>
      <c r="E25" s="77"/>
      <c r="F25" s="76"/>
      <c r="G25" s="76"/>
      <c r="H25" s="76"/>
      <c r="I25" s="76"/>
      <c r="J25" s="76"/>
    </row>
    <row r="26" spans="1:10" s="78" customFormat="1" ht="15.75">
      <c r="A26" s="84" t="s">
        <v>84</v>
      </c>
      <c r="B26" s="81">
        <v>2000</v>
      </c>
      <c r="C26" s="76"/>
      <c r="D26" s="76"/>
      <c r="E26" s="77"/>
      <c r="F26" s="76"/>
      <c r="G26" s="76"/>
      <c r="H26" s="76"/>
      <c r="I26" s="76"/>
      <c r="J26" s="76"/>
    </row>
    <row r="27" spans="1:10" s="78" customFormat="1" ht="15.75">
      <c r="A27" s="84" t="s">
        <v>85</v>
      </c>
      <c r="B27" s="81"/>
      <c r="C27" s="76"/>
      <c r="D27" s="76"/>
      <c r="E27" s="77"/>
      <c r="F27" s="76"/>
      <c r="G27" s="76"/>
      <c r="H27" s="76"/>
      <c r="I27" s="76"/>
      <c r="J27" s="76"/>
    </row>
    <row r="28" spans="1:10" s="78" customFormat="1" ht="15.75">
      <c r="A28" s="84" t="s">
        <v>86</v>
      </c>
      <c r="B28" s="81">
        <v>400</v>
      </c>
      <c r="C28" s="76"/>
      <c r="D28" s="76"/>
      <c r="E28" s="77"/>
      <c r="F28" s="76"/>
      <c r="G28" s="76"/>
      <c r="H28" s="76"/>
      <c r="I28" s="76"/>
      <c r="J28" s="76"/>
    </row>
    <row r="29" spans="1:10" s="78" customFormat="1" ht="15.75">
      <c r="A29" s="84" t="s">
        <v>87</v>
      </c>
      <c r="B29" s="81">
        <v>35</v>
      </c>
      <c r="C29" s="76"/>
      <c r="D29" s="76"/>
      <c r="E29" s="77"/>
      <c r="F29" s="76"/>
      <c r="G29" s="76"/>
      <c r="H29" s="76"/>
      <c r="I29" s="76"/>
      <c r="J29" s="76"/>
    </row>
    <row r="30" spans="1:10" s="78" customFormat="1" ht="15.75">
      <c r="A30" s="84" t="s">
        <v>88</v>
      </c>
      <c r="B30" s="81"/>
      <c r="C30" s="76"/>
      <c r="D30" s="76"/>
      <c r="E30" s="77"/>
      <c r="F30" s="76"/>
      <c r="G30" s="76"/>
      <c r="H30" s="76"/>
      <c r="I30" s="76"/>
      <c r="J30" s="76"/>
    </row>
    <row r="31" spans="1:10" s="78" customFormat="1" ht="15.75">
      <c r="A31" s="84" t="s">
        <v>89</v>
      </c>
      <c r="B31" s="81"/>
      <c r="C31" s="76"/>
      <c r="D31" s="76"/>
      <c r="E31" s="77"/>
      <c r="F31" s="76"/>
      <c r="G31" s="76"/>
      <c r="H31" s="76"/>
      <c r="I31" s="76"/>
      <c r="J31" s="76"/>
    </row>
    <row r="32" spans="1:10" s="78" customFormat="1" ht="15.75">
      <c r="A32" s="84" t="s">
        <v>81</v>
      </c>
      <c r="B32" s="81">
        <v>3015</v>
      </c>
      <c r="C32" s="76"/>
      <c r="D32" s="76"/>
      <c r="E32" s="77"/>
      <c r="F32" s="76"/>
      <c r="G32" s="76"/>
      <c r="H32" s="76"/>
      <c r="I32" s="76"/>
      <c r="J32" s="76"/>
    </row>
    <row r="33" spans="1:10" s="78" customFormat="1" ht="80.45" customHeight="1">
      <c r="A33" s="141" t="s">
        <v>124</v>
      </c>
      <c r="B33" s="82">
        <f>B34+B35+B36</f>
        <v>1150</v>
      </c>
      <c r="C33" s="76"/>
      <c r="D33" s="76"/>
      <c r="E33" s="77"/>
      <c r="F33" s="76"/>
      <c r="G33" s="76"/>
      <c r="H33" s="76"/>
      <c r="I33" s="76"/>
      <c r="J33" s="76"/>
    </row>
    <row r="34" spans="1:10" s="78" customFormat="1" ht="46.15" customHeight="1">
      <c r="A34" s="58" t="s">
        <v>115</v>
      </c>
      <c r="B34" s="82">
        <v>1150</v>
      </c>
      <c r="C34" s="76"/>
      <c r="D34" s="76"/>
      <c r="E34" s="77"/>
      <c r="F34" s="76"/>
      <c r="G34" s="76"/>
      <c r="H34" s="76"/>
      <c r="I34" s="76"/>
      <c r="J34" s="76"/>
    </row>
    <row r="35" spans="1:10" s="78" customFormat="1" ht="33.6" customHeight="1">
      <c r="A35" s="58" t="s">
        <v>114</v>
      </c>
      <c r="B35" s="82"/>
      <c r="C35" s="76"/>
      <c r="D35" s="76"/>
      <c r="E35" s="77"/>
      <c r="F35" s="76"/>
      <c r="G35" s="76"/>
      <c r="H35" s="76"/>
      <c r="I35" s="76"/>
      <c r="J35" s="76"/>
    </row>
    <row r="36" spans="1:10" s="78" customFormat="1" ht="32.450000000000003" customHeight="1">
      <c r="A36" s="58" t="s">
        <v>116</v>
      </c>
      <c r="B36" s="82"/>
      <c r="C36" s="76"/>
      <c r="D36" s="76"/>
      <c r="E36" s="77"/>
      <c r="F36" s="76"/>
      <c r="G36" s="76"/>
      <c r="H36" s="76"/>
      <c r="I36" s="76"/>
      <c r="J36" s="76"/>
    </row>
    <row r="37" spans="1:10" s="78" customFormat="1" ht="46.15" customHeight="1">
      <c r="A37" s="142" t="s">
        <v>113</v>
      </c>
      <c r="B37" s="85">
        <f>SUM(B38:B48)</f>
        <v>0</v>
      </c>
      <c r="C37" s="76"/>
      <c r="D37" s="76"/>
      <c r="E37" s="77"/>
      <c r="F37" s="76"/>
      <c r="G37" s="76"/>
      <c r="H37" s="76"/>
      <c r="I37" s="76"/>
      <c r="J37" s="76"/>
    </row>
    <row r="38" spans="1:10" s="78" customFormat="1" ht="31.15" customHeight="1">
      <c r="A38" s="160" t="s">
        <v>139</v>
      </c>
      <c r="B38" s="85"/>
      <c r="C38" s="76"/>
      <c r="D38" s="76"/>
      <c r="E38" s="77"/>
      <c r="F38" s="76"/>
      <c r="G38" s="76"/>
      <c r="H38" s="76"/>
      <c r="I38" s="76"/>
      <c r="J38" s="76"/>
    </row>
    <row r="39" spans="1:10" s="78" customFormat="1" ht="31.9" customHeight="1">
      <c r="A39" s="160" t="s">
        <v>140</v>
      </c>
      <c r="B39" s="85"/>
      <c r="C39" s="76"/>
      <c r="D39" s="76"/>
      <c r="E39" s="77"/>
      <c r="F39" s="76"/>
      <c r="G39" s="76"/>
      <c r="H39" s="76"/>
      <c r="I39" s="76"/>
      <c r="J39" s="76"/>
    </row>
    <row r="40" spans="1:10" s="78" customFormat="1" ht="30.6" customHeight="1">
      <c r="A40" s="160" t="s">
        <v>141</v>
      </c>
      <c r="B40" s="85"/>
      <c r="C40" s="76"/>
      <c r="D40" s="76"/>
      <c r="E40" s="77"/>
      <c r="F40" s="76"/>
      <c r="G40" s="76"/>
      <c r="H40" s="76"/>
      <c r="I40" s="76"/>
      <c r="J40" s="76"/>
    </row>
    <row r="41" spans="1:10" s="78" customFormat="1" ht="30" customHeight="1">
      <c r="A41" s="160" t="s">
        <v>142</v>
      </c>
      <c r="B41" s="85"/>
      <c r="C41" s="76"/>
      <c r="D41" s="76"/>
      <c r="E41" s="77"/>
      <c r="F41" s="76"/>
      <c r="G41" s="76"/>
      <c r="H41" s="76"/>
      <c r="I41" s="76"/>
      <c r="J41" s="76"/>
    </row>
    <row r="42" spans="1:10" s="78" customFormat="1" ht="16.149999999999999" customHeight="1">
      <c r="A42" s="160" t="s">
        <v>143</v>
      </c>
      <c r="B42" s="85"/>
      <c r="C42" s="76"/>
      <c r="D42" s="76"/>
      <c r="E42" s="77"/>
      <c r="F42" s="76"/>
      <c r="G42" s="76"/>
      <c r="H42" s="76"/>
      <c r="I42" s="76"/>
      <c r="J42" s="76"/>
    </row>
    <row r="43" spans="1:10" s="78" customFormat="1" ht="35.450000000000003" customHeight="1">
      <c r="A43" s="160" t="s">
        <v>144</v>
      </c>
      <c r="B43" s="85"/>
      <c r="C43" s="76"/>
      <c r="D43" s="76"/>
      <c r="E43" s="77"/>
      <c r="F43" s="76"/>
      <c r="G43" s="76"/>
      <c r="H43" s="76"/>
      <c r="I43" s="76"/>
      <c r="J43" s="7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78" customFormat="1" ht="19.899999999999999" customHeight="1">
      <c r="A48" s="161" t="s">
        <v>81</v>
      </c>
      <c r="B48" s="85"/>
      <c r="C48" s="76"/>
      <c r="D48" s="76"/>
      <c r="E48" s="77"/>
      <c r="F48" s="76"/>
      <c r="G48" s="76"/>
      <c r="H48" s="76"/>
      <c r="I48" s="76"/>
      <c r="J48" s="7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78" customFormat="1" ht="16.899999999999999" customHeight="1">
      <c r="A50" s="186" t="s">
        <v>90</v>
      </c>
      <c r="B50" s="187"/>
      <c r="C50" s="76"/>
      <c r="D50" s="76"/>
      <c r="E50" s="77"/>
      <c r="F50" s="76"/>
      <c r="G50" s="76"/>
      <c r="H50" s="76"/>
      <c r="I50" s="76"/>
      <c r="J50" s="76"/>
    </row>
    <row r="51" spans="1:10" s="78" customFormat="1" ht="13.9" customHeight="1">
      <c r="A51" s="84" t="s">
        <v>4</v>
      </c>
      <c r="B51" s="81"/>
      <c r="C51" s="79"/>
      <c r="D51" s="79"/>
      <c r="E51" s="77"/>
      <c r="F51" s="76"/>
      <c r="G51" s="76"/>
      <c r="H51" s="76"/>
      <c r="I51" s="76"/>
      <c r="J51" s="76"/>
    </row>
    <row r="52" spans="1:10" s="78" customFormat="1" ht="15.6" customHeight="1">
      <c r="A52" s="84" t="s">
        <v>91</v>
      </c>
      <c r="B52" s="81"/>
      <c r="C52" s="79"/>
      <c r="D52" s="79"/>
      <c r="E52" s="77"/>
      <c r="F52" s="76"/>
      <c r="G52" s="76"/>
      <c r="H52" s="76"/>
      <c r="I52" s="76"/>
      <c r="J52" s="76"/>
    </row>
    <row r="53" spans="1:10" s="78" customFormat="1" ht="15.6" customHeight="1">
      <c r="A53" s="86" t="s">
        <v>5</v>
      </c>
      <c r="B53" s="81"/>
      <c r="C53" s="79"/>
      <c r="D53" s="79"/>
      <c r="E53" s="77"/>
      <c r="F53" s="76"/>
      <c r="G53" s="76"/>
      <c r="H53" s="76"/>
      <c r="I53" s="76"/>
      <c r="J53" s="76"/>
    </row>
    <row r="54" spans="1:10" s="78" customFormat="1" ht="26.45" customHeight="1">
      <c r="A54" s="84" t="s">
        <v>6</v>
      </c>
      <c r="B54" s="81"/>
      <c r="C54" s="79"/>
      <c r="D54" s="79"/>
      <c r="E54" s="77"/>
      <c r="F54" s="76"/>
      <c r="G54" s="76"/>
      <c r="H54" s="76"/>
      <c r="I54" s="76"/>
      <c r="J54" s="76"/>
    </row>
    <row r="55" spans="1:10" s="78" customFormat="1" ht="15" customHeight="1">
      <c r="A55" s="84" t="s">
        <v>92</v>
      </c>
      <c r="B55" s="81"/>
      <c r="C55" s="79"/>
      <c r="D55" s="79"/>
      <c r="E55" s="77"/>
      <c r="F55" s="76"/>
      <c r="G55" s="76"/>
      <c r="H55" s="76"/>
      <c r="I55" s="76"/>
      <c r="J55" s="76"/>
    </row>
    <row r="56" spans="1:10" s="78" customFormat="1" ht="15" customHeight="1">
      <c r="A56" s="84" t="s">
        <v>120</v>
      </c>
      <c r="B56" s="81"/>
      <c r="C56" s="79"/>
      <c r="D56" s="79"/>
      <c r="E56" s="77"/>
      <c r="F56" s="76"/>
      <c r="G56" s="76"/>
      <c r="H56" s="76"/>
      <c r="I56" s="76"/>
      <c r="J56" s="76"/>
    </row>
    <row r="57" spans="1:10" s="78" customFormat="1" ht="31.9" customHeight="1">
      <c r="A57" s="57" t="s">
        <v>7</v>
      </c>
      <c r="B57" s="81">
        <v>662</v>
      </c>
      <c r="C57" s="79"/>
      <c r="D57" s="79"/>
      <c r="E57" s="77"/>
      <c r="F57" s="76"/>
      <c r="G57" s="76"/>
      <c r="H57" s="76"/>
      <c r="I57" s="76"/>
      <c r="J57" s="76"/>
    </row>
    <row r="58" spans="1:10" s="78" customFormat="1" ht="15" customHeight="1">
      <c r="A58" s="84" t="s">
        <v>93</v>
      </c>
      <c r="B58" s="81"/>
      <c r="C58" s="79"/>
      <c r="D58" s="79"/>
      <c r="E58" s="77"/>
      <c r="F58" s="76"/>
      <c r="G58" s="76"/>
      <c r="H58" s="76"/>
      <c r="I58" s="76"/>
      <c r="J58" s="76"/>
    </row>
    <row r="59" spans="1:10" s="78" customFormat="1" ht="15" customHeight="1">
      <c r="A59" s="84" t="s">
        <v>94</v>
      </c>
      <c r="B59" s="81"/>
      <c r="C59" s="79"/>
      <c r="D59" s="79"/>
      <c r="E59" s="77"/>
      <c r="F59" s="76"/>
      <c r="G59" s="76"/>
      <c r="H59" s="76"/>
      <c r="I59" s="76"/>
      <c r="J59" s="76"/>
    </row>
    <row r="60" spans="1:10" s="78" customFormat="1" ht="30.6" customHeight="1">
      <c r="A60" s="84" t="s">
        <v>127</v>
      </c>
      <c r="B60" s="81"/>
      <c r="C60" s="79"/>
      <c r="D60" s="79"/>
      <c r="E60" s="77"/>
      <c r="F60" s="76"/>
      <c r="G60" s="76"/>
      <c r="H60" s="76"/>
      <c r="I60" s="76"/>
      <c r="J60" s="7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78" customFormat="1" ht="30.6" customHeight="1">
      <c r="A64" s="84" t="s">
        <v>95</v>
      </c>
      <c r="B64" s="81"/>
      <c r="C64" s="79"/>
      <c r="D64" s="79"/>
      <c r="E64" s="77"/>
      <c r="F64" s="76"/>
      <c r="G64" s="76"/>
      <c r="H64" s="76"/>
      <c r="I64" s="76"/>
      <c r="J64" s="76"/>
    </row>
    <row r="65" spans="1:10" s="78" customFormat="1" ht="28.9" customHeight="1">
      <c r="A65" s="146" t="s">
        <v>30</v>
      </c>
      <c r="B65" s="80">
        <f>B66+B67</f>
        <v>0</v>
      </c>
      <c r="C65" s="79"/>
      <c r="D65" s="79"/>
      <c r="E65" s="77"/>
      <c r="F65" s="76"/>
      <c r="G65" s="76"/>
      <c r="H65" s="76"/>
      <c r="I65" s="76"/>
      <c r="J65" s="76"/>
    </row>
    <row r="66" spans="1:10" s="78" customFormat="1" ht="16.899999999999999" customHeight="1">
      <c r="A66" s="84" t="s">
        <v>96</v>
      </c>
      <c r="B66" s="81"/>
      <c r="C66" s="79"/>
      <c r="D66" s="79"/>
      <c r="E66" s="77"/>
      <c r="F66" s="76"/>
      <c r="G66" s="76"/>
      <c r="H66" s="76"/>
      <c r="I66" s="76"/>
      <c r="J66" s="76"/>
    </row>
    <row r="67" spans="1:10" s="78" customFormat="1" ht="17.45" customHeight="1">
      <c r="A67" s="87" t="s">
        <v>97</v>
      </c>
      <c r="B67" s="81"/>
      <c r="C67" s="79"/>
      <c r="D67" s="79"/>
      <c r="E67" s="77"/>
      <c r="F67" s="76"/>
      <c r="G67" s="76"/>
      <c r="H67" s="76"/>
      <c r="I67" s="76"/>
      <c r="J67" s="76"/>
    </row>
    <row r="68" spans="1:10" s="78" customFormat="1" ht="46.15" customHeight="1">
      <c r="A68" s="90" t="s">
        <v>119</v>
      </c>
      <c r="B68" s="81"/>
      <c r="C68" s="79"/>
      <c r="D68" s="79"/>
      <c r="E68" s="77"/>
      <c r="F68" s="76"/>
      <c r="G68" s="76"/>
      <c r="H68" s="76"/>
      <c r="I68" s="76"/>
      <c r="J68" s="76"/>
    </row>
    <row r="69" spans="1:10" s="78" customFormat="1" ht="14.45" customHeight="1">
      <c r="A69" s="171" t="s">
        <v>98</v>
      </c>
      <c r="B69" s="172"/>
      <c r="C69" s="79"/>
      <c r="D69" s="79"/>
      <c r="E69" s="77"/>
      <c r="F69" s="76"/>
      <c r="G69" s="76"/>
      <c r="H69" s="76"/>
      <c r="I69" s="76"/>
      <c r="J69" s="76"/>
    </row>
    <row r="70" spans="1:10" s="78" customFormat="1" ht="126.6" customHeight="1">
      <c r="A70" s="86" t="s">
        <v>130</v>
      </c>
      <c r="B70" s="81"/>
      <c r="C70" s="76"/>
      <c r="D70" s="76"/>
      <c r="E70" s="77"/>
      <c r="F70" s="76"/>
      <c r="G70" s="76"/>
      <c r="H70" s="76"/>
      <c r="I70" s="76"/>
      <c r="J70" s="76"/>
    </row>
    <row r="71" spans="1:10" s="78" customFormat="1" ht="49.15" customHeight="1">
      <c r="A71" s="86" t="s">
        <v>131</v>
      </c>
      <c r="B71" s="81"/>
      <c r="C71" s="76"/>
      <c r="D71" s="76"/>
      <c r="E71" s="77"/>
      <c r="F71" s="76"/>
      <c r="G71" s="76"/>
      <c r="H71" s="76"/>
      <c r="I71" s="76"/>
      <c r="J71" s="76"/>
    </row>
    <row r="72" spans="1:10" s="78" customFormat="1" ht="19.149999999999999" customHeight="1">
      <c r="A72" s="173" t="s">
        <v>8</v>
      </c>
      <c r="B72" s="174"/>
      <c r="C72" s="76"/>
      <c r="D72" s="76"/>
      <c r="E72" s="77"/>
      <c r="F72" s="76"/>
      <c r="G72" s="76"/>
      <c r="H72" s="76"/>
      <c r="I72" s="76"/>
      <c r="J72" s="76"/>
    </row>
    <row r="73" spans="1:10" s="78" customFormat="1" ht="17.649999999999999" customHeight="1">
      <c r="A73" s="175" t="s">
        <v>29</v>
      </c>
      <c r="B73" s="176"/>
      <c r="C73" s="76"/>
      <c r="D73" s="76"/>
      <c r="E73" s="77"/>
      <c r="F73" s="76"/>
      <c r="G73" s="76"/>
      <c r="H73" s="76"/>
      <c r="I73" s="76"/>
      <c r="J73" s="76"/>
    </row>
    <row r="74" spans="1:10" s="78" customFormat="1" ht="12" customHeight="1">
      <c r="A74" s="86" t="s">
        <v>99</v>
      </c>
      <c r="B74" s="81"/>
      <c r="C74" s="76"/>
      <c r="D74" s="76"/>
      <c r="E74" s="77"/>
      <c r="F74" s="76"/>
      <c r="G74" s="76"/>
      <c r="H74" s="76"/>
      <c r="I74" s="76"/>
      <c r="J74" s="76"/>
    </row>
    <row r="75" spans="1:10" s="78" customFormat="1" ht="15.75" thickBot="1">
      <c r="A75" s="88" t="s">
        <v>100</v>
      </c>
      <c r="B75" s="89"/>
      <c r="C75" s="76"/>
      <c r="D75" s="76"/>
      <c r="E75" s="77"/>
      <c r="F75" s="76"/>
      <c r="G75" s="76"/>
      <c r="H75" s="76"/>
      <c r="I75" s="76"/>
      <c r="J75" s="76"/>
    </row>
  </sheetData>
  <mergeCells count="11">
    <mergeCell ref="A8:B8"/>
    <mergeCell ref="A2:B3"/>
    <mergeCell ref="A4:B4"/>
    <mergeCell ref="A5:A6"/>
    <mergeCell ref="B5:B6"/>
    <mergeCell ref="A7:B7"/>
    <mergeCell ref="A9:B9"/>
    <mergeCell ref="A50:B50"/>
    <mergeCell ref="A69:B69"/>
    <mergeCell ref="A72:B72"/>
    <mergeCell ref="A73:B73"/>
  </mergeCells>
  <pageMargins left="0.7" right="0.7" top="0.75" bottom="0.75" header="0.3" footer="0.3"/>
  <pageSetup paperSize="9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7694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195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6" workbookViewId="0">
      <selection activeCell="B52" sqref="B5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64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25576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530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26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workbookViewId="0">
      <selection activeCell="B13" sqref="B1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59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1000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139">
        <v>750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139">
        <v>250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500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27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31</v>
      </c>
      <c r="B4" s="14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6.xml><?xml version="1.0" encoding="utf-8"?>
<worksheet xmlns="http://schemas.openxmlformats.org/spreadsheetml/2006/main" xmlns:r="http://schemas.openxmlformats.org/officeDocument/2006/relationships"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132</v>
      </c>
      <c r="B4" s="14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7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1" customHeight="1" thickBot="1">
      <c r="A4" s="194" t="s">
        <v>60</v>
      </c>
      <c r="B4" s="194"/>
    </row>
    <row r="5" spans="1:10" ht="21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61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29.45" customHeight="1">
      <c r="A19" s="146" t="s">
        <v>77</v>
      </c>
      <c r="B19" s="31">
        <f>B20+B21+B22+B23</f>
        <v>1500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1500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>
        <v>2500</v>
      </c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59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133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2:J75"/>
  <sheetViews>
    <sheetView topLeftCell="A16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70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1000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65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65">
        <v>100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65">
        <v>900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>
        <v>0</v>
      </c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500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65">
        <v>500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65">
        <v>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>
        <v>0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0.xml><?xml version="1.0" encoding="utf-8"?>
<worksheet xmlns="http://schemas.openxmlformats.org/spreadsheetml/2006/main" xmlns:r="http://schemas.openxmlformats.org/officeDocument/2006/relationships">
  <dimension ref="A2:J75"/>
  <sheetViews>
    <sheetView topLeftCell="A68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9.6" customHeight="1" thickBot="1">
      <c r="A4" s="194" t="s">
        <v>104</v>
      </c>
      <c r="B4" s="194"/>
    </row>
    <row r="5" spans="1:10" ht="39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200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>
        <v>30</v>
      </c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>
        <v>30</v>
      </c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>
        <v>30</v>
      </c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>
        <v>30</v>
      </c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>
        <v>30</v>
      </c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>
        <v>50</v>
      </c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1.xml><?xml version="1.0" encoding="utf-8"?>
<worksheet xmlns="http://schemas.openxmlformats.org/spreadsheetml/2006/main" xmlns:r="http://schemas.openxmlformats.org/officeDocument/2006/relationships">
  <dimension ref="A2:J75"/>
  <sheetViews>
    <sheetView topLeftCell="A34" workbookViewId="0">
      <selection activeCell="B37" sqref="B37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9.6" customHeight="1" thickBot="1">
      <c r="A4" s="194" t="s">
        <v>123</v>
      </c>
      <c r="B4" s="194"/>
    </row>
    <row r="5" spans="1:10" ht="39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26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26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26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26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26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25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26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26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26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26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25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26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26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26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26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26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26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26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26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41" t="s">
        <v>124</v>
      </c>
      <c r="B33" s="126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26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26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26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42" t="s">
        <v>113</v>
      </c>
      <c r="B37" s="129">
        <f>SUM(B38:B48)</f>
        <v>300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>
        <v>40</v>
      </c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>
        <v>40</v>
      </c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>
        <v>40</v>
      </c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>
        <v>40</v>
      </c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>
        <v>70</v>
      </c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>
        <v>40</v>
      </c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>
        <v>30</v>
      </c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26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26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26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26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26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26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26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26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26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26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26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25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26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26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26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26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26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26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9:B9"/>
    <mergeCell ref="A50:B50"/>
    <mergeCell ref="A69:B69"/>
    <mergeCell ref="A72:B72"/>
    <mergeCell ref="A73:B73"/>
    <mergeCell ref="A8:B8"/>
    <mergeCell ref="A2:B3"/>
    <mergeCell ref="A4:B4"/>
    <mergeCell ref="A5:A6"/>
    <mergeCell ref="B5:B6"/>
    <mergeCell ref="A7:B7"/>
  </mergeCells>
  <pageMargins left="0.7" right="0.7" top="0.75" bottom="0.75" header="0.3" footer="0.3"/>
  <pageSetup paperSize="9" orientation="portrait" verticalDpi="0" r:id="rId1"/>
</worksheet>
</file>

<file path=xl/worksheets/sheet62.xml><?xml version="1.0" encoding="utf-8"?>
<worksheet xmlns="http://schemas.openxmlformats.org/spreadsheetml/2006/main" xmlns:r="http://schemas.openxmlformats.org/officeDocument/2006/relationships">
  <dimension ref="A2:J75"/>
  <sheetViews>
    <sheetView topLeftCell="A49" workbookViewId="0">
      <selection activeCell="B65" sqref="B65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105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>
        <v>1650</v>
      </c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3.xml><?xml version="1.0" encoding="utf-8"?>
<worksheet xmlns="http://schemas.openxmlformats.org/spreadsheetml/2006/main" xmlns:r="http://schemas.openxmlformats.org/officeDocument/2006/relationships"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134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4.xml><?xml version="1.0" encoding="utf-8"?>
<worksheet xmlns="http://schemas.openxmlformats.org/spreadsheetml/2006/main" xmlns:r="http://schemas.openxmlformats.org/officeDocument/2006/relationships"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2.9" customHeight="1" thickBot="1">
      <c r="A4" s="194" t="s">
        <v>106</v>
      </c>
      <c r="B4" s="194"/>
    </row>
    <row r="5" spans="1:10" ht="22.9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5.xml><?xml version="1.0" encoding="utf-8"?>
<worksheet xmlns="http://schemas.openxmlformats.org/spreadsheetml/2006/main" xmlns:r="http://schemas.openxmlformats.org/officeDocument/2006/relationships">
  <dimension ref="A2:J75"/>
  <sheetViews>
    <sheetView topLeftCell="A70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107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6.xml><?xml version="1.0" encoding="utf-8"?>
<worksheet xmlns="http://schemas.openxmlformats.org/spreadsheetml/2006/main" xmlns:r="http://schemas.openxmlformats.org/officeDocument/2006/relationships">
  <dimension ref="A2:J75"/>
  <sheetViews>
    <sheetView topLeftCell="A46" workbookViewId="0">
      <selection activeCell="A50" sqref="A50:B50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>
        <v>12500</v>
      </c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7.xml><?xml version="1.0" encoding="utf-8"?>
<worksheet xmlns="http://schemas.openxmlformats.org/spreadsheetml/2006/main" xmlns:r="http://schemas.openxmlformats.org/officeDocument/2006/relationships">
  <dimension ref="A2:J75"/>
  <sheetViews>
    <sheetView topLeftCell="A7" workbookViewId="0">
      <selection activeCell="B23" sqref="B2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135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1900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350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1200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350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6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9" workbookViewId="0">
      <selection activeCell="B53" sqref="B53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>
        <v>12902</v>
      </c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>
        <v>132</v>
      </c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63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1700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1585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115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9" sqref="B29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4833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>
        <v>2022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>
        <v>1141</v>
      </c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>
        <v>1670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1473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>
        <v>1344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>
        <v>80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>
        <v>49</v>
      </c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3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3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3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3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136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F19" sqref="F19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71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1419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1259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4:B4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10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68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340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91">
        <v>300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91">
        <v>40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3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7" workbookViewId="0">
      <selection activeCell="B18" sqref="B1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109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1660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91">
        <v>1500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91">
        <v>160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4.xml><?xml version="1.0" encoding="utf-8"?>
<worksheet xmlns="http://schemas.openxmlformats.org/spreadsheetml/2006/main" xmlns:r="http://schemas.openxmlformats.org/officeDocument/2006/relationships">
  <sheetPr>
    <tabColor theme="0"/>
  </sheetPr>
  <dimension ref="A2:J75"/>
  <sheetViews>
    <sheetView workbookViewId="0">
      <selection activeCell="B11" sqref="B11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24" customHeight="1" thickBot="1">
      <c r="A4" s="178" t="s">
        <v>69</v>
      </c>
      <c r="B4" s="178"/>
    </row>
    <row r="5" spans="1:10" ht="24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42109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7401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1798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>
        <v>10</v>
      </c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>
        <v>32900</v>
      </c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8008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>
        <v>6165</v>
      </c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>
        <v>1843</v>
      </c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7:B7"/>
    <mergeCell ref="A8:B8"/>
    <mergeCell ref="A4:B4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75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1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137</v>
      </c>
      <c r="B4" s="1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72:B72"/>
    <mergeCell ref="A73:B73"/>
    <mergeCell ref="A2:B3"/>
    <mergeCell ref="A7:B7"/>
    <mergeCell ref="A8:B8"/>
    <mergeCell ref="A9:B9"/>
    <mergeCell ref="A69:B6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" workbookViewId="0">
      <selection activeCell="E7" sqref="E7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97" t="s">
        <v>149</v>
      </c>
      <c r="B4" s="197"/>
    </row>
    <row r="5" spans="1:10" ht="30.6" customHeight="1">
      <c r="A5" s="195" t="s">
        <v>0</v>
      </c>
      <c r="B5" s="184" t="s">
        <v>1</v>
      </c>
    </row>
    <row r="6" spans="1:10" ht="37.9" customHeight="1">
      <c r="A6" s="196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47">
        <v>0</v>
      </c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47">
        <v>0</v>
      </c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69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69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1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  <mergeCell ref="A4:B4"/>
  </mergeCells>
  <pageMargins left="0.7" right="0.7" top="0.75" bottom="0.75" header="0.3" footer="0.3"/>
  <pageSetup paperSize="9" orientation="portrait" r:id="rId1"/>
</worksheet>
</file>

<file path=xl/worksheets/sheet77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ColWidth="8.85546875" defaultRowHeight="15"/>
  <cols>
    <col min="1" max="1" width="45.28515625" style="120" customWidth="1"/>
    <col min="2" max="2" width="21.5703125" style="120" customWidth="1"/>
    <col min="3" max="16384" width="8.85546875" style="120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138</v>
      </c>
      <c r="B4" s="15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23" customFormat="1" ht="16.5" customHeight="1">
      <c r="A7" s="175" t="s">
        <v>2</v>
      </c>
      <c r="B7" s="176"/>
      <c r="C7" s="121"/>
      <c r="D7" s="121"/>
      <c r="E7" s="122"/>
      <c r="F7" s="121"/>
      <c r="G7" s="121"/>
      <c r="H7" s="121"/>
      <c r="I7" s="121"/>
      <c r="J7" s="121"/>
    </row>
    <row r="8" spans="1:10" s="123" customFormat="1" ht="16.5" customHeight="1">
      <c r="A8" s="175" t="s">
        <v>29</v>
      </c>
      <c r="B8" s="176"/>
      <c r="C8" s="121"/>
      <c r="D8" s="121"/>
      <c r="E8" s="122"/>
      <c r="F8" s="121"/>
      <c r="G8" s="121"/>
      <c r="H8" s="121"/>
      <c r="I8" s="121"/>
      <c r="J8" s="121"/>
    </row>
    <row r="9" spans="1:10" s="123" customFormat="1" ht="28.9" customHeight="1">
      <c r="A9" s="179" t="s">
        <v>73</v>
      </c>
      <c r="B9" s="180"/>
      <c r="C9" s="121"/>
      <c r="D9" s="121"/>
      <c r="E9" s="122"/>
      <c r="F9" s="121"/>
      <c r="G9" s="121"/>
      <c r="H9" s="121"/>
      <c r="I9" s="121"/>
      <c r="J9" s="121"/>
    </row>
    <row r="10" spans="1:10" s="123" customFormat="1" ht="16.5" customHeight="1">
      <c r="A10" s="144" t="s">
        <v>74</v>
      </c>
      <c r="B10" s="127">
        <f>B11+B12+B13+B14</f>
        <v>0</v>
      </c>
      <c r="C10" s="121"/>
      <c r="D10" s="121"/>
      <c r="E10" s="122"/>
      <c r="F10" s="121"/>
      <c r="G10" s="121"/>
      <c r="H10" s="121"/>
      <c r="I10" s="121"/>
      <c r="J10" s="121"/>
    </row>
    <row r="11" spans="1:10" s="123" customFormat="1" ht="19.149999999999999" customHeight="1">
      <c r="A11" s="128" t="s">
        <v>75</v>
      </c>
      <c r="B11" s="147"/>
      <c r="C11" s="121"/>
      <c r="D11" s="121"/>
      <c r="E11" s="122"/>
      <c r="F11" s="121"/>
      <c r="G11" s="121"/>
      <c r="H11" s="121"/>
      <c r="I11" s="121"/>
      <c r="J11" s="121"/>
    </row>
    <row r="12" spans="1:10" s="123" customFormat="1" ht="15.75">
      <c r="A12" s="128" t="s">
        <v>126</v>
      </c>
      <c r="B12" s="147"/>
      <c r="C12" s="121"/>
      <c r="D12" s="121"/>
      <c r="E12" s="122"/>
      <c r="F12" s="121"/>
      <c r="G12" s="121"/>
      <c r="H12" s="121"/>
      <c r="I12" s="121"/>
      <c r="J12" s="121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23" customFormat="1" ht="15.75">
      <c r="A15" s="144" t="s">
        <v>3</v>
      </c>
      <c r="B15" s="127">
        <f>B16+B17+B18</f>
        <v>0</v>
      </c>
      <c r="C15" s="121"/>
      <c r="D15" s="121"/>
      <c r="E15" s="122"/>
      <c r="F15" s="121"/>
      <c r="G15" s="121"/>
      <c r="H15" s="121"/>
      <c r="I15" s="121"/>
      <c r="J15" s="121"/>
    </row>
    <row r="16" spans="1:10" s="123" customFormat="1" ht="15.75">
      <c r="A16" s="128" t="s">
        <v>75</v>
      </c>
      <c r="B16" s="147"/>
      <c r="C16" s="121"/>
      <c r="D16" s="121"/>
      <c r="E16" s="122"/>
      <c r="F16" s="121"/>
      <c r="G16" s="121"/>
      <c r="H16" s="121"/>
      <c r="I16" s="121"/>
      <c r="J16" s="121"/>
    </row>
    <row r="17" spans="1:10" s="123" customFormat="1" ht="15.75">
      <c r="A17" s="128" t="s">
        <v>76</v>
      </c>
      <c r="B17" s="147"/>
      <c r="C17" s="121"/>
      <c r="D17" s="121"/>
      <c r="E17" s="122"/>
      <c r="F17" s="121"/>
      <c r="G17" s="121"/>
      <c r="H17" s="121"/>
      <c r="I17" s="121"/>
      <c r="J17" s="121"/>
    </row>
    <row r="18" spans="1:10" s="123" customFormat="1" ht="15.75">
      <c r="A18" s="128" t="s">
        <v>81</v>
      </c>
      <c r="B18" s="147"/>
      <c r="C18" s="121"/>
      <c r="D18" s="121"/>
      <c r="E18" s="122"/>
      <c r="F18" s="121"/>
      <c r="G18" s="121"/>
      <c r="H18" s="121"/>
      <c r="I18" s="121"/>
      <c r="J18" s="121"/>
    </row>
    <row r="19" spans="1:10" s="123" customFormat="1" ht="13.9" customHeight="1">
      <c r="A19" s="146" t="s">
        <v>77</v>
      </c>
      <c r="B19" s="149">
        <f>B20+B21+B22+B23</f>
        <v>0</v>
      </c>
      <c r="C19" s="121"/>
      <c r="D19" s="121"/>
      <c r="E19" s="122"/>
      <c r="F19" s="121"/>
      <c r="G19" s="121"/>
      <c r="H19" s="121"/>
      <c r="I19" s="121"/>
      <c r="J19" s="121"/>
    </row>
    <row r="20" spans="1:10" s="123" customFormat="1" ht="15.75">
      <c r="A20" s="128" t="s">
        <v>78</v>
      </c>
      <c r="B20" s="147"/>
      <c r="C20" s="121"/>
      <c r="D20" s="121"/>
      <c r="E20" s="122"/>
      <c r="F20" s="121"/>
      <c r="G20" s="121"/>
      <c r="H20" s="121"/>
      <c r="I20" s="121"/>
      <c r="J20" s="121"/>
    </row>
    <row r="21" spans="1:10" s="123" customFormat="1" ht="15.75">
      <c r="A21" s="128" t="s">
        <v>79</v>
      </c>
      <c r="B21" s="147"/>
      <c r="C21" s="121"/>
      <c r="D21" s="121"/>
      <c r="E21" s="122"/>
      <c r="F21" s="121"/>
      <c r="G21" s="121"/>
      <c r="H21" s="121"/>
      <c r="I21" s="121"/>
      <c r="J21" s="121"/>
    </row>
    <row r="22" spans="1:10" s="123" customFormat="1" ht="15.75">
      <c r="A22" s="128" t="s">
        <v>80</v>
      </c>
      <c r="B22" s="147"/>
      <c r="C22" s="121"/>
      <c r="D22" s="121"/>
      <c r="E22" s="122"/>
      <c r="F22" s="121"/>
      <c r="G22" s="121"/>
      <c r="H22" s="121"/>
      <c r="I22" s="121"/>
      <c r="J22" s="121"/>
    </row>
    <row r="23" spans="1:10" s="123" customFormat="1" ht="15.75">
      <c r="A23" s="128" t="s">
        <v>81</v>
      </c>
      <c r="B23" s="147"/>
      <c r="C23" s="121"/>
      <c r="D23" s="121"/>
      <c r="E23" s="122"/>
      <c r="F23" s="121"/>
      <c r="G23" s="121"/>
      <c r="H23" s="121"/>
      <c r="I23" s="121"/>
      <c r="J23" s="121"/>
    </row>
    <row r="24" spans="1:10" s="123" customFormat="1" ht="31.5">
      <c r="A24" s="146" t="s">
        <v>82</v>
      </c>
      <c r="B24" s="149">
        <f>B25+B26+B27+B28+B29+B30+B31+B32</f>
        <v>0</v>
      </c>
      <c r="C24" s="121"/>
      <c r="D24" s="121"/>
      <c r="E24" s="122"/>
      <c r="F24" s="121"/>
      <c r="G24" s="121"/>
      <c r="H24" s="121"/>
      <c r="I24" s="121"/>
      <c r="J24" s="121"/>
    </row>
    <row r="25" spans="1:10" s="123" customFormat="1" ht="15.75">
      <c r="A25" s="128" t="s">
        <v>83</v>
      </c>
      <c r="B25" s="147"/>
      <c r="C25" s="121"/>
      <c r="D25" s="121"/>
      <c r="E25" s="122"/>
      <c r="F25" s="121"/>
      <c r="G25" s="121"/>
      <c r="H25" s="121"/>
      <c r="I25" s="121"/>
      <c r="J25" s="121"/>
    </row>
    <row r="26" spans="1:10" s="123" customFormat="1" ht="15.75">
      <c r="A26" s="128" t="s">
        <v>84</v>
      </c>
      <c r="B26" s="147"/>
      <c r="C26" s="121"/>
      <c r="D26" s="121"/>
      <c r="E26" s="122"/>
      <c r="F26" s="121"/>
      <c r="G26" s="121"/>
      <c r="H26" s="121"/>
      <c r="I26" s="121"/>
      <c r="J26" s="121"/>
    </row>
    <row r="27" spans="1:10" s="123" customFormat="1" ht="15.75">
      <c r="A27" s="128" t="s">
        <v>85</v>
      </c>
      <c r="B27" s="147"/>
      <c r="C27" s="121"/>
      <c r="D27" s="121"/>
      <c r="E27" s="122"/>
      <c r="F27" s="121"/>
      <c r="G27" s="121"/>
      <c r="H27" s="121"/>
      <c r="I27" s="121"/>
      <c r="J27" s="121"/>
    </row>
    <row r="28" spans="1:10" s="123" customFormat="1" ht="15.75">
      <c r="A28" s="128" t="s">
        <v>86</v>
      </c>
      <c r="B28" s="147"/>
      <c r="C28" s="121"/>
      <c r="D28" s="121"/>
      <c r="E28" s="122"/>
      <c r="F28" s="121"/>
      <c r="G28" s="121"/>
      <c r="H28" s="121"/>
      <c r="I28" s="121"/>
      <c r="J28" s="121"/>
    </row>
    <row r="29" spans="1:10" s="123" customFormat="1" ht="15.75">
      <c r="A29" s="128" t="s">
        <v>87</v>
      </c>
      <c r="B29" s="147"/>
      <c r="C29" s="121"/>
      <c r="D29" s="121"/>
      <c r="E29" s="122"/>
      <c r="F29" s="121"/>
      <c r="G29" s="121"/>
      <c r="H29" s="121"/>
      <c r="I29" s="121"/>
      <c r="J29" s="121"/>
    </row>
    <row r="30" spans="1:10" s="123" customFormat="1" ht="15.75">
      <c r="A30" s="128" t="s">
        <v>88</v>
      </c>
      <c r="B30" s="147"/>
      <c r="C30" s="121"/>
      <c r="D30" s="121"/>
      <c r="E30" s="122"/>
      <c r="F30" s="121"/>
      <c r="G30" s="121"/>
      <c r="H30" s="121"/>
      <c r="I30" s="121"/>
      <c r="J30" s="121"/>
    </row>
    <row r="31" spans="1:10" s="123" customFormat="1" ht="15.75">
      <c r="A31" s="128" t="s">
        <v>89</v>
      </c>
      <c r="B31" s="147"/>
      <c r="C31" s="121"/>
      <c r="D31" s="121"/>
      <c r="E31" s="122"/>
      <c r="F31" s="121"/>
      <c r="G31" s="121"/>
      <c r="H31" s="121"/>
      <c r="I31" s="121"/>
      <c r="J31" s="121"/>
    </row>
    <row r="32" spans="1:10" s="123" customFormat="1" ht="15.75">
      <c r="A32" s="128" t="s">
        <v>81</v>
      </c>
      <c r="B32" s="147"/>
      <c r="C32" s="121"/>
      <c r="D32" s="121"/>
      <c r="E32" s="122"/>
      <c r="F32" s="121"/>
      <c r="G32" s="121"/>
      <c r="H32" s="121"/>
      <c r="I32" s="121"/>
      <c r="J32" s="121"/>
    </row>
    <row r="33" spans="1:10" s="123" customFormat="1" ht="80.45" customHeight="1">
      <c r="A33" s="154" t="s">
        <v>124</v>
      </c>
      <c r="B33" s="147">
        <f>B34+B35+B36</f>
        <v>0</v>
      </c>
      <c r="C33" s="121"/>
      <c r="D33" s="121"/>
      <c r="E33" s="122"/>
      <c r="F33" s="121"/>
      <c r="G33" s="121"/>
      <c r="H33" s="121"/>
      <c r="I33" s="121"/>
      <c r="J33" s="121"/>
    </row>
    <row r="34" spans="1:10" s="123" customFormat="1" ht="46.15" customHeight="1">
      <c r="A34" s="134" t="s">
        <v>115</v>
      </c>
      <c r="B34" s="147"/>
      <c r="C34" s="121"/>
      <c r="D34" s="121"/>
      <c r="E34" s="122"/>
      <c r="F34" s="121"/>
      <c r="G34" s="121"/>
      <c r="H34" s="121"/>
      <c r="I34" s="121"/>
      <c r="J34" s="121"/>
    </row>
    <row r="35" spans="1:10" s="123" customFormat="1" ht="46.15" customHeight="1">
      <c r="A35" s="134" t="s">
        <v>114</v>
      </c>
      <c r="B35" s="147"/>
      <c r="C35" s="121"/>
      <c r="D35" s="121"/>
      <c r="E35" s="122"/>
      <c r="F35" s="121"/>
      <c r="G35" s="121"/>
      <c r="H35" s="121"/>
      <c r="I35" s="121"/>
      <c r="J35" s="121"/>
    </row>
    <row r="36" spans="1:10" s="123" customFormat="1" ht="46.15" customHeight="1">
      <c r="A36" s="134" t="s">
        <v>116</v>
      </c>
      <c r="B36" s="147"/>
      <c r="C36" s="121"/>
      <c r="D36" s="121"/>
      <c r="E36" s="122"/>
      <c r="F36" s="121"/>
      <c r="G36" s="121"/>
      <c r="H36" s="121"/>
      <c r="I36" s="121"/>
      <c r="J36" s="121"/>
    </row>
    <row r="37" spans="1:10" s="123" customFormat="1" ht="46.15" customHeight="1">
      <c r="A37" s="154" t="s">
        <v>113</v>
      </c>
      <c r="B37" s="129">
        <f>SUM(B38:B48)</f>
        <v>0</v>
      </c>
      <c r="C37" s="121"/>
      <c r="D37" s="121"/>
      <c r="E37" s="122"/>
      <c r="F37" s="121"/>
      <c r="G37" s="121"/>
      <c r="H37" s="121"/>
      <c r="I37" s="121"/>
      <c r="J37" s="121"/>
    </row>
    <row r="38" spans="1:10" s="123" customFormat="1" ht="31.15" customHeight="1">
      <c r="A38" s="160" t="s">
        <v>139</v>
      </c>
      <c r="B38" s="129"/>
      <c r="C38" s="121"/>
      <c r="D38" s="121"/>
      <c r="E38" s="122"/>
      <c r="F38" s="121"/>
      <c r="G38" s="121"/>
      <c r="H38" s="121"/>
      <c r="I38" s="121"/>
      <c r="J38" s="121"/>
    </row>
    <row r="39" spans="1:10" s="123" customFormat="1" ht="31.9" customHeight="1">
      <c r="A39" s="160" t="s">
        <v>140</v>
      </c>
      <c r="B39" s="129"/>
      <c r="C39" s="121"/>
      <c r="D39" s="121"/>
      <c r="E39" s="122"/>
      <c r="F39" s="121"/>
      <c r="G39" s="121"/>
      <c r="H39" s="121"/>
      <c r="I39" s="121"/>
      <c r="J39" s="121"/>
    </row>
    <row r="40" spans="1:10" s="123" customFormat="1" ht="30.6" customHeight="1">
      <c r="A40" s="160" t="s">
        <v>141</v>
      </c>
      <c r="B40" s="129"/>
      <c r="C40" s="121"/>
      <c r="D40" s="121"/>
      <c r="E40" s="122"/>
      <c r="F40" s="121"/>
      <c r="G40" s="121"/>
      <c r="H40" s="121"/>
      <c r="I40" s="121"/>
      <c r="J40" s="121"/>
    </row>
    <row r="41" spans="1:10" s="123" customFormat="1" ht="30" customHeight="1">
      <c r="A41" s="160" t="s">
        <v>142</v>
      </c>
      <c r="B41" s="129"/>
      <c r="C41" s="121"/>
      <c r="D41" s="121"/>
      <c r="E41" s="122"/>
      <c r="F41" s="121"/>
      <c r="G41" s="121"/>
      <c r="H41" s="121"/>
      <c r="I41" s="121"/>
      <c r="J41" s="121"/>
    </row>
    <row r="42" spans="1:10" s="123" customFormat="1" ht="16.149999999999999" customHeight="1">
      <c r="A42" s="160" t="s">
        <v>143</v>
      </c>
      <c r="B42" s="129"/>
      <c r="C42" s="121"/>
      <c r="D42" s="121"/>
      <c r="E42" s="122"/>
      <c r="F42" s="121"/>
      <c r="G42" s="121"/>
      <c r="H42" s="121"/>
      <c r="I42" s="121"/>
      <c r="J42" s="121"/>
    </row>
    <row r="43" spans="1:10" s="123" customFormat="1" ht="35.450000000000003" customHeight="1">
      <c r="A43" s="160" t="s">
        <v>144</v>
      </c>
      <c r="B43" s="129"/>
      <c r="C43" s="121"/>
      <c r="D43" s="121"/>
      <c r="E43" s="122"/>
      <c r="F43" s="121"/>
      <c r="G43" s="121"/>
      <c r="H43" s="121"/>
      <c r="I43" s="121"/>
      <c r="J43" s="121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23" customFormat="1" ht="19.899999999999999" customHeight="1">
      <c r="A48" s="161" t="s">
        <v>81</v>
      </c>
      <c r="B48" s="129"/>
      <c r="C48" s="121"/>
      <c r="D48" s="121"/>
      <c r="E48" s="122"/>
      <c r="F48" s="121"/>
      <c r="G48" s="121"/>
      <c r="H48" s="121"/>
      <c r="I48" s="121"/>
      <c r="J48" s="121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23" customFormat="1" ht="16.899999999999999" customHeight="1">
      <c r="A50" s="186" t="s">
        <v>90</v>
      </c>
      <c r="B50" s="187"/>
      <c r="C50" s="121"/>
      <c r="D50" s="121"/>
      <c r="E50" s="122"/>
      <c r="F50" s="121"/>
      <c r="G50" s="121"/>
      <c r="H50" s="121"/>
      <c r="I50" s="121"/>
      <c r="J50" s="121"/>
    </row>
    <row r="51" spans="1:10" s="123" customFormat="1" ht="13.9" customHeight="1">
      <c r="A51" s="128" t="s">
        <v>4</v>
      </c>
      <c r="B51" s="147"/>
      <c r="C51" s="124"/>
      <c r="D51" s="124"/>
      <c r="E51" s="122"/>
      <c r="F51" s="121"/>
      <c r="G51" s="121"/>
      <c r="H51" s="121"/>
      <c r="I51" s="121"/>
      <c r="J51" s="121"/>
    </row>
    <row r="52" spans="1:10" s="123" customFormat="1" ht="15.6" customHeight="1">
      <c r="A52" s="128" t="s">
        <v>91</v>
      </c>
      <c r="B52" s="147"/>
      <c r="C52" s="124"/>
      <c r="D52" s="124"/>
      <c r="E52" s="122"/>
      <c r="F52" s="121"/>
      <c r="G52" s="121"/>
      <c r="H52" s="121"/>
      <c r="I52" s="121"/>
      <c r="J52" s="121"/>
    </row>
    <row r="53" spans="1:10" s="123" customFormat="1" ht="15.6" customHeight="1">
      <c r="A53" s="130" t="s">
        <v>5</v>
      </c>
      <c r="B53" s="147"/>
      <c r="C53" s="124"/>
      <c r="D53" s="124"/>
      <c r="E53" s="122"/>
      <c r="F53" s="121"/>
      <c r="G53" s="121"/>
      <c r="H53" s="121"/>
      <c r="I53" s="121"/>
      <c r="J53" s="121"/>
    </row>
    <row r="54" spans="1:10" s="123" customFormat="1" ht="26.45" customHeight="1">
      <c r="A54" s="128" t="s">
        <v>6</v>
      </c>
      <c r="B54" s="147"/>
      <c r="C54" s="124"/>
      <c r="D54" s="124"/>
      <c r="E54" s="122"/>
      <c r="F54" s="121"/>
      <c r="G54" s="121"/>
      <c r="H54" s="121"/>
      <c r="I54" s="121"/>
      <c r="J54" s="121"/>
    </row>
    <row r="55" spans="1:10" s="123" customFormat="1" ht="15" customHeight="1">
      <c r="A55" s="128" t="s">
        <v>92</v>
      </c>
      <c r="B55" s="147"/>
      <c r="C55" s="124"/>
      <c r="D55" s="124"/>
      <c r="E55" s="122"/>
      <c r="F55" s="121"/>
      <c r="G55" s="121"/>
      <c r="H55" s="121"/>
      <c r="I55" s="121"/>
      <c r="J55" s="121"/>
    </row>
    <row r="56" spans="1:10" s="123" customFormat="1" ht="15" customHeight="1">
      <c r="A56" s="128" t="s">
        <v>120</v>
      </c>
      <c r="B56" s="147"/>
      <c r="C56" s="124"/>
      <c r="D56" s="124"/>
      <c r="E56" s="122"/>
      <c r="F56" s="121"/>
      <c r="G56" s="121"/>
      <c r="H56" s="121"/>
      <c r="I56" s="121"/>
      <c r="J56" s="121"/>
    </row>
    <row r="57" spans="1:10" s="123" customFormat="1" ht="15" customHeight="1">
      <c r="A57" s="128" t="s">
        <v>7</v>
      </c>
      <c r="B57" s="147"/>
      <c r="C57" s="124"/>
      <c r="D57" s="124"/>
      <c r="E57" s="122"/>
      <c r="F57" s="121"/>
      <c r="G57" s="121"/>
      <c r="H57" s="121"/>
      <c r="I57" s="121"/>
      <c r="J57" s="121"/>
    </row>
    <row r="58" spans="1:10" s="123" customFormat="1" ht="15" customHeight="1">
      <c r="A58" s="128" t="s">
        <v>93</v>
      </c>
      <c r="B58" s="147"/>
      <c r="C58" s="124"/>
      <c r="D58" s="124"/>
      <c r="E58" s="122"/>
      <c r="F58" s="121"/>
      <c r="G58" s="121"/>
      <c r="H58" s="121"/>
      <c r="I58" s="121"/>
      <c r="J58" s="121"/>
    </row>
    <row r="59" spans="1:10" s="123" customFormat="1" ht="15" customHeight="1">
      <c r="A59" s="128" t="s">
        <v>94</v>
      </c>
      <c r="B59" s="147"/>
      <c r="C59" s="124"/>
      <c r="D59" s="124"/>
      <c r="E59" s="122"/>
      <c r="F59" s="121"/>
      <c r="G59" s="121"/>
      <c r="H59" s="121"/>
      <c r="I59" s="121"/>
      <c r="J59" s="121"/>
    </row>
    <row r="60" spans="1:10" s="123" customFormat="1" ht="30.6" customHeight="1">
      <c r="A60" s="128" t="s">
        <v>127</v>
      </c>
      <c r="B60" s="147"/>
      <c r="C60" s="124"/>
      <c r="D60" s="124"/>
      <c r="E60" s="122"/>
      <c r="F60" s="121"/>
      <c r="G60" s="121"/>
      <c r="H60" s="121"/>
      <c r="I60" s="121"/>
      <c r="J60" s="121"/>
    </row>
    <row r="61" spans="1:10" s="123" customFormat="1" ht="19.149999999999999" customHeight="1">
      <c r="A61" s="151" t="s">
        <v>122</v>
      </c>
      <c r="B61" s="149">
        <f>B62+B63</f>
        <v>0</v>
      </c>
      <c r="C61" s="124"/>
      <c r="D61" s="124"/>
      <c r="E61" s="122"/>
      <c r="F61" s="121"/>
      <c r="G61" s="121"/>
      <c r="H61" s="121"/>
      <c r="I61" s="121"/>
      <c r="J61" s="121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23" customFormat="1" ht="30.6" customHeight="1">
      <c r="A64" s="128" t="s">
        <v>95</v>
      </c>
      <c r="B64" s="147"/>
      <c r="C64" s="124"/>
      <c r="D64" s="124"/>
      <c r="E64" s="122"/>
      <c r="F64" s="121"/>
      <c r="G64" s="121"/>
      <c r="H64" s="121"/>
      <c r="I64" s="121"/>
      <c r="J64" s="121"/>
    </row>
    <row r="65" spans="1:10" s="123" customFormat="1" ht="28.9" customHeight="1">
      <c r="A65" s="146" t="s">
        <v>30</v>
      </c>
      <c r="B65" s="149">
        <f>B66+B67</f>
        <v>0</v>
      </c>
      <c r="C65" s="124"/>
      <c r="D65" s="124"/>
      <c r="E65" s="122"/>
      <c r="F65" s="121"/>
      <c r="G65" s="121"/>
      <c r="H65" s="121"/>
      <c r="I65" s="121"/>
      <c r="J65" s="121"/>
    </row>
    <row r="66" spans="1:10" s="123" customFormat="1" ht="16.899999999999999" customHeight="1">
      <c r="A66" s="128" t="s">
        <v>96</v>
      </c>
      <c r="B66" s="147"/>
      <c r="C66" s="124"/>
      <c r="D66" s="124"/>
      <c r="E66" s="122"/>
      <c r="F66" s="121"/>
      <c r="G66" s="121"/>
      <c r="H66" s="121"/>
      <c r="I66" s="121"/>
      <c r="J66" s="121"/>
    </row>
    <row r="67" spans="1:10" s="123" customFormat="1" ht="17.45" customHeight="1">
      <c r="A67" s="131" t="s">
        <v>97</v>
      </c>
      <c r="B67" s="147"/>
      <c r="C67" s="124"/>
      <c r="D67" s="124"/>
      <c r="E67" s="122"/>
      <c r="F67" s="121"/>
      <c r="G67" s="121"/>
      <c r="H67" s="121"/>
      <c r="I67" s="121"/>
      <c r="J67" s="121"/>
    </row>
    <row r="68" spans="1:10" s="123" customFormat="1" ht="46.15" customHeight="1">
      <c r="A68" s="134" t="s">
        <v>119</v>
      </c>
      <c r="B68" s="147"/>
      <c r="C68" s="124"/>
      <c r="D68" s="124"/>
      <c r="E68" s="122"/>
      <c r="F68" s="121"/>
      <c r="G68" s="121"/>
      <c r="H68" s="121"/>
      <c r="I68" s="121"/>
      <c r="J68" s="121"/>
    </row>
    <row r="69" spans="1:10" s="123" customFormat="1" ht="14.45" customHeight="1">
      <c r="A69" s="171" t="s">
        <v>98</v>
      </c>
      <c r="B69" s="172"/>
      <c r="C69" s="124"/>
      <c r="D69" s="124"/>
      <c r="E69" s="122"/>
      <c r="F69" s="121"/>
      <c r="G69" s="121"/>
      <c r="H69" s="121"/>
      <c r="I69" s="121"/>
      <c r="J69" s="121"/>
    </row>
    <row r="70" spans="1:10" s="123" customFormat="1" ht="126.6" customHeight="1">
      <c r="A70" s="130" t="s">
        <v>130</v>
      </c>
      <c r="B70" s="147"/>
      <c r="C70" s="121"/>
      <c r="D70" s="121"/>
      <c r="E70" s="122"/>
      <c r="F70" s="121"/>
      <c r="G70" s="121"/>
      <c r="H70" s="121"/>
      <c r="I70" s="121"/>
      <c r="J70" s="121"/>
    </row>
    <row r="71" spans="1:10" s="123" customFormat="1" ht="49.15" customHeight="1">
      <c r="A71" s="130" t="s">
        <v>131</v>
      </c>
      <c r="B71" s="147"/>
      <c r="C71" s="121"/>
      <c r="D71" s="121"/>
      <c r="E71" s="122"/>
      <c r="F71" s="121"/>
      <c r="G71" s="121"/>
      <c r="H71" s="121"/>
      <c r="I71" s="121"/>
      <c r="J71" s="121"/>
    </row>
    <row r="72" spans="1:10" s="123" customFormat="1" ht="19.149999999999999" customHeight="1">
      <c r="A72" s="173" t="s">
        <v>8</v>
      </c>
      <c r="B72" s="174"/>
      <c r="C72" s="121"/>
      <c r="D72" s="121"/>
      <c r="E72" s="122"/>
      <c r="F72" s="121"/>
      <c r="G72" s="121"/>
      <c r="H72" s="121"/>
      <c r="I72" s="121"/>
      <c r="J72" s="121"/>
    </row>
    <row r="73" spans="1:10" s="123" customFormat="1" ht="17.649999999999999" customHeight="1">
      <c r="A73" s="175" t="s">
        <v>29</v>
      </c>
      <c r="B73" s="176"/>
      <c r="C73" s="121"/>
      <c r="D73" s="121"/>
      <c r="E73" s="122"/>
      <c r="F73" s="121"/>
      <c r="G73" s="121"/>
      <c r="H73" s="121"/>
      <c r="I73" s="121"/>
      <c r="J73" s="121"/>
    </row>
    <row r="74" spans="1:10" s="123" customFormat="1" ht="12" customHeight="1">
      <c r="A74" s="130" t="s">
        <v>99</v>
      </c>
      <c r="B74" s="147"/>
      <c r="C74" s="121"/>
      <c r="D74" s="121"/>
      <c r="E74" s="122"/>
      <c r="F74" s="121"/>
      <c r="G74" s="121"/>
      <c r="H74" s="121"/>
      <c r="I74" s="121"/>
      <c r="J74" s="121"/>
    </row>
    <row r="75" spans="1:10" s="123" customFormat="1" ht="15.75" thickBot="1">
      <c r="A75" s="132" t="s">
        <v>100</v>
      </c>
      <c r="B75" s="133"/>
      <c r="C75" s="121"/>
      <c r="D75" s="121"/>
      <c r="E75" s="122"/>
      <c r="F75" s="121"/>
      <c r="G75" s="121"/>
      <c r="H75" s="121"/>
      <c r="I75" s="121"/>
      <c r="J75" s="121"/>
    </row>
  </sheetData>
  <mergeCells count="10">
    <mergeCell ref="A50:B50"/>
    <mergeCell ref="A69:B69"/>
    <mergeCell ref="A72:B72"/>
    <mergeCell ref="A73:B73"/>
    <mergeCell ref="A2:B3"/>
    <mergeCell ref="A5:A6"/>
    <mergeCell ref="B5:B6"/>
    <mergeCell ref="A7:B7"/>
    <mergeCell ref="A8:B8"/>
    <mergeCell ref="A9:B9"/>
  </mergeCells>
  <pageMargins left="0.7" right="0.7" top="0.75" bottom="0.75" header="0.3" footer="0.3"/>
  <pageSetup paperSize="9" orientation="portrait" r:id="rId1"/>
</worksheet>
</file>

<file path=xl/worksheets/sheet78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40" workbookViewId="0">
      <selection activeCell="B12" sqref="B1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66</v>
      </c>
      <c r="B4" s="5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>
        <v>0</v>
      </c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>
        <v>0</v>
      </c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79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7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32</v>
      </c>
      <c r="B4" s="13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12600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>
        <v>1500</v>
      </c>
      <c r="C66" s="19"/>
      <c r="D66" s="19"/>
      <c r="E66" s="17"/>
      <c r="F66" s="16"/>
      <c r="G66" s="16"/>
      <c r="H66" s="16"/>
      <c r="I66" s="16"/>
      <c r="J66" s="16"/>
    </row>
    <row r="67" spans="1:10" s="18" customFormat="1" ht="28.9" customHeight="1">
      <c r="A67" s="38" t="s">
        <v>97</v>
      </c>
      <c r="B67" s="32">
        <v>11100</v>
      </c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2:J75"/>
  <sheetViews>
    <sheetView topLeftCell="A10" workbookViewId="0">
      <selection activeCell="B21" sqref="B21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78" t="s">
        <v>12</v>
      </c>
      <c r="B4" s="17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7.15" customHeight="1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33" customHeight="1">
      <c r="A19" s="146" t="s">
        <v>77</v>
      </c>
      <c r="B19" s="31">
        <f>B20+B21+B22+B23</f>
        <v>1933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65">
        <v>226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6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65">
        <v>1707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65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64">
        <f>B25+B26+B27+B28+B29+B30+B31+B32</f>
        <v>524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65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65">
        <v>412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65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65">
        <v>112</v>
      </c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65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65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65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65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1">
    <mergeCell ref="A69:B69"/>
    <mergeCell ref="A72:B72"/>
    <mergeCell ref="A73:B73"/>
    <mergeCell ref="A2:B3"/>
    <mergeCell ref="A4:B4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xl/worksheets/sheet80.xml><?xml version="1.0" encoding="utf-8"?>
<worksheet xmlns="http://schemas.openxmlformats.org/spreadsheetml/2006/main" xmlns:r="http://schemas.openxmlformats.org/officeDocument/2006/relationships">
  <sheetPr>
    <tabColor theme="3" tint="0.59999389629810485"/>
  </sheetPr>
  <dimension ref="A2:J75"/>
  <sheetViews>
    <sheetView topLeftCell="A64" workbookViewId="0">
      <selection activeCell="D68" sqref="D68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67</v>
      </c>
      <c r="B4" s="8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0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32"/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32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32"/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3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31">
        <f>B25+B26+B27+B28+B29+B30+B31+B32</f>
        <v>0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3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32"/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3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>
        <v>11000</v>
      </c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r:id="rId1"/>
</worksheet>
</file>

<file path=xl/worksheets/sheet81.xml><?xml version="1.0" encoding="utf-8"?>
<worksheet xmlns="http://schemas.openxmlformats.org/spreadsheetml/2006/main" xmlns:r="http://schemas.openxmlformats.org/officeDocument/2006/relationships">
  <sheetPr>
    <tabColor rgb="FFFF0000"/>
  </sheetPr>
  <dimension ref="A2:M75"/>
  <sheetViews>
    <sheetView topLeftCell="A4" zoomScale="73" zoomScaleNormal="73" workbookViewId="0">
      <selection activeCell="D19" sqref="D19"/>
    </sheetView>
  </sheetViews>
  <sheetFormatPr defaultRowHeight="15"/>
  <cols>
    <col min="1" max="1" width="45.28515625" customWidth="1"/>
    <col min="2" max="2" width="21.85546875" customWidth="1"/>
    <col min="3" max="3" width="20.7109375" customWidth="1"/>
    <col min="4" max="4" width="20.28515625" customWidth="1"/>
  </cols>
  <sheetData>
    <row r="2" spans="1:13" ht="14.45" customHeight="1">
      <c r="A2" s="177" t="s">
        <v>121</v>
      </c>
      <c r="B2" s="177"/>
      <c r="C2" s="177"/>
      <c r="D2" s="177"/>
    </row>
    <row r="3" spans="1:13" ht="26.45" customHeight="1">
      <c r="A3" s="177"/>
      <c r="B3" s="177"/>
      <c r="C3" s="177"/>
      <c r="D3" s="177"/>
    </row>
    <row r="4" spans="1:13" ht="30.6" customHeight="1">
      <c r="A4" s="202" t="s">
        <v>28</v>
      </c>
      <c r="B4" s="202"/>
    </row>
    <row r="5" spans="1:13" ht="30.6" customHeight="1">
      <c r="A5" s="201" t="s">
        <v>0</v>
      </c>
      <c r="B5" s="203" t="s">
        <v>1</v>
      </c>
      <c r="C5" s="203"/>
      <c r="D5" s="203"/>
    </row>
    <row r="6" spans="1:13" ht="37.9" customHeight="1">
      <c r="A6" s="201"/>
      <c r="B6" s="27" t="s">
        <v>110</v>
      </c>
      <c r="C6" s="28" t="s">
        <v>111</v>
      </c>
      <c r="D6" s="28" t="s">
        <v>112</v>
      </c>
    </row>
    <row r="7" spans="1:13" s="18" customFormat="1" ht="16.5" customHeight="1">
      <c r="A7" s="204" t="s">
        <v>2</v>
      </c>
      <c r="B7" s="205"/>
      <c r="C7" s="205"/>
      <c r="D7" s="206"/>
      <c r="E7" s="16"/>
      <c r="F7" s="16"/>
      <c r="G7" s="16"/>
      <c r="H7" s="17"/>
      <c r="I7" s="16"/>
      <c r="J7" s="16"/>
      <c r="K7" s="16"/>
      <c r="L7" s="16"/>
      <c r="M7" s="16"/>
    </row>
    <row r="8" spans="1:13" s="18" customFormat="1" ht="16.5" customHeight="1">
      <c r="A8" s="204" t="s">
        <v>29</v>
      </c>
      <c r="B8" s="205"/>
      <c r="C8" s="205"/>
      <c r="D8" s="206"/>
      <c r="E8" s="16"/>
      <c r="F8" s="16"/>
      <c r="G8" s="16"/>
      <c r="H8" s="17"/>
      <c r="I8" s="16"/>
      <c r="J8" s="16"/>
      <c r="K8" s="16"/>
      <c r="L8" s="16"/>
      <c r="M8" s="16"/>
    </row>
    <row r="9" spans="1:13" s="18" customFormat="1" ht="28.9" customHeight="1">
      <c r="A9" s="207" t="s">
        <v>73</v>
      </c>
      <c r="B9" s="208"/>
      <c r="C9" s="208"/>
      <c r="D9" s="209"/>
      <c r="E9" s="16"/>
      <c r="F9" s="16"/>
      <c r="G9" s="16"/>
      <c r="H9" s="17"/>
      <c r="I9" s="16"/>
      <c r="J9" s="16"/>
      <c r="K9" s="16"/>
      <c r="L9" s="16"/>
      <c r="M9" s="16"/>
    </row>
    <row r="10" spans="1:13" s="18" customFormat="1" ht="16.5" customHeight="1">
      <c r="A10" s="145" t="s">
        <v>74</v>
      </c>
      <c r="B10" s="21">
        <f>B11+B12+B13+B14</f>
        <v>89258</v>
      </c>
      <c r="C10" s="21">
        <f>C11+C12+C13+C14</f>
        <v>0</v>
      </c>
      <c r="D10" s="21">
        <f>D11+D12+D13+D14</f>
        <v>89258</v>
      </c>
      <c r="E10" s="16"/>
      <c r="F10" s="16"/>
      <c r="G10" s="16"/>
      <c r="H10" s="17"/>
      <c r="I10" s="16"/>
      <c r="J10" s="16"/>
      <c r="K10" s="16"/>
      <c r="L10" s="16"/>
      <c r="M10" s="16"/>
    </row>
    <row r="11" spans="1:13" s="18" customFormat="1" ht="19.149999999999999" customHeight="1">
      <c r="A11" s="22" t="s">
        <v>75</v>
      </c>
      <c r="B11" s="116">
        <f>SUM('ВЛандех:Белая Роза'!B11)</f>
        <v>18363</v>
      </c>
      <c r="C11" s="135">
        <v>0</v>
      </c>
      <c r="D11" s="30">
        <f t="shared" ref="D11:D49" si="0">C11+B11</f>
        <v>18363</v>
      </c>
      <c r="E11" s="16"/>
      <c r="F11" s="156"/>
      <c r="G11" s="16"/>
      <c r="H11" s="17"/>
      <c r="I11" s="16"/>
      <c r="J11" s="16"/>
      <c r="K11" s="16"/>
      <c r="L11" s="16"/>
      <c r="M11" s="16"/>
    </row>
    <row r="12" spans="1:13" s="18" customFormat="1" ht="15.75">
      <c r="A12" s="22" t="s">
        <v>126</v>
      </c>
      <c r="B12" s="116">
        <f>SUM('ВЛандех:Белая Роза'!B12)</f>
        <v>9300</v>
      </c>
      <c r="C12" s="135">
        <v>0</v>
      </c>
      <c r="D12" s="30">
        <f t="shared" si="0"/>
        <v>9300</v>
      </c>
      <c r="E12" s="16"/>
      <c r="F12" s="156"/>
      <c r="G12" s="16"/>
      <c r="H12" s="17"/>
      <c r="I12" s="16"/>
      <c r="J12" s="16"/>
      <c r="K12" s="16"/>
      <c r="L12" s="16"/>
      <c r="M12" s="16"/>
    </row>
    <row r="13" spans="1:13" s="123" customFormat="1" ht="15.75">
      <c r="A13" s="108" t="s">
        <v>76</v>
      </c>
      <c r="B13" s="116">
        <f>SUM('ВЛандех:Белая Роза'!B13)</f>
        <v>95</v>
      </c>
      <c r="C13" s="135"/>
      <c r="D13" s="110">
        <f t="shared" si="0"/>
        <v>95</v>
      </c>
      <c r="E13" s="121"/>
      <c r="F13" s="156"/>
      <c r="G13" s="121"/>
      <c r="H13" s="122"/>
      <c r="I13" s="121"/>
      <c r="J13" s="121"/>
      <c r="K13" s="121"/>
      <c r="L13" s="121"/>
      <c r="M13" s="121"/>
    </row>
    <row r="14" spans="1:13" s="123" customFormat="1" ht="17.45" customHeight="1">
      <c r="A14" s="108" t="s">
        <v>118</v>
      </c>
      <c r="B14" s="116">
        <f>SUM('ВЛандех:Белая Роза'!B14)</f>
        <v>61500</v>
      </c>
      <c r="C14" s="138"/>
      <c r="D14" s="51">
        <f t="shared" si="0"/>
        <v>61500</v>
      </c>
      <c r="E14" s="121"/>
      <c r="F14" s="156"/>
      <c r="G14" s="121"/>
      <c r="H14" s="122"/>
      <c r="I14" s="121"/>
      <c r="J14" s="121"/>
      <c r="K14" s="121"/>
      <c r="L14" s="121"/>
      <c r="M14" s="121"/>
    </row>
    <row r="15" spans="1:13" s="18" customFormat="1" ht="15.75">
      <c r="A15" s="145" t="s">
        <v>3</v>
      </c>
      <c r="B15" s="21">
        <f>B16+B17+B18</f>
        <v>16622</v>
      </c>
      <c r="C15" s="21">
        <f>C16+C17+C18</f>
        <v>0</v>
      </c>
      <c r="D15" s="52">
        <f t="shared" si="0"/>
        <v>16622</v>
      </c>
      <c r="E15" s="16"/>
      <c r="F15" s="16"/>
      <c r="G15" s="16"/>
      <c r="H15" s="17"/>
      <c r="I15" s="16"/>
      <c r="J15" s="16"/>
      <c r="K15" s="16"/>
      <c r="L15" s="16"/>
      <c r="M15" s="16"/>
    </row>
    <row r="16" spans="1:13" s="18" customFormat="1" ht="15.75">
      <c r="A16" s="22" t="s">
        <v>75</v>
      </c>
      <c r="B16" s="116">
        <f>SUM('ВЛандех:Белая Роза'!B16)</f>
        <v>13200</v>
      </c>
      <c r="C16" s="25"/>
      <c r="D16" s="30">
        <f t="shared" si="0"/>
        <v>13200</v>
      </c>
      <c r="E16" s="16"/>
      <c r="F16" s="16"/>
      <c r="G16" s="16"/>
      <c r="H16" s="17"/>
      <c r="I16" s="16"/>
      <c r="J16" s="16"/>
      <c r="K16" s="16"/>
      <c r="L16" s="16"/>
      <c r="M16" s="16"/>
    </row>
    <row r="17" spans="1:13" s="18" customFormat="1" ht="15.75">
      <c r="A17" s="22" t="s">
        <v>76</v>
      </c>
      <c r="B17" s="116">
        <f>SUM('ВЛандех:Белая Роза'!B17)</f>
        <v>3422</v>
      </c>
      <c r="C17" s="25"/>
      <c r="D17" s="30">
        <f t="shared" si="0"/>
        <v>3422</v>
      </c>
      <c r="E17" s="16"/>
      <c r="F17" s="16"/>
      <c r="G17" s="16"/>
      <c r="H17" s="17"/>
      <c r="I17" s="16"/>
      <c r="J17" s="16"/>
      <c r="K17" s="16"/>
      <c r="L17" s="16"/>
      <c r="M17" s="16"/>
    </row>
    <row r="18" spans="1:13" s="18" customFormat="1" ht="15.75">
      <c r="A18" s="22" t="s">
        <v>81</v>
      </c>
      <c r="B18" s="25">
        <f>SUM('ВЛандех:Белая Роза'!B18)</f>
        <v>0</v>
      </c>
      <c r="C18" s="25"/>
      <c r="D18" s="30">
        <f t="shared" si="0"/>
        <v>0</v>
      </c>
      <c r="E18" s="16"/>
      <c r="F18" s="16"/>
      <c r="G18" s="16"/>
      <c r="H18" s="17"/>
      <c r="I18" s="16"/>
      <c r="J18" s="16"/>
      <c r="K18" s="16"/>
      <c r="L18" s="16"/>
      <c r="M18" s="16"/>
    </row>
    <row r="19" spans="1:13" s="18" customFormat="1" ht="33.6" customHeight="1">
      <c r="A19" s="136" t="s">
        <v>77</v>
      </c>
      <c r="B19" s="137">
        <f>B20+B21+B22+B23</f>
        <v>91735</v>
      </c>
      <c r="C19" s="53">
        <f>C20+C21+C22+C23</f>
        <v>21805</v>
      </c>
      <c r="D19" s="53">
        <f t="shared" si="0"/>
        <v>113540</v>
      </c>
      <c r="E19" s="16"/>
      <c r="F19" s="170"/>
      <c r="G19" s="16"/>
      <c r="H19" s="17"/>
      <c r="I19" s="16"/>
      <c r="J19" s="16"/>
      <c r="K19" s="16"/>
      <c r="L19" s="16"/>
      <c r="M19" s="16"/>
    </row>
    <row r="20" spans="1:13" s="18" customFormat="1" ht="15.75">
      <c r="A20" s="22" t="s">
        <v>78</v>
      </c>
      <c r="B20" s="116">
        <f>SUM('ВЛандех:Белая Роза'!B20)</f>
        <v>30560</v>
      </c>
      <c r="C20" s="44">
        <v>8775</v>
      </c>
      <c r="D20" s="51">
        <f t="shared" si="0"/>
        <v>39335</v>
      </c>
      <c r="E20" s="16"/>
      <c r="F20" s="45"/>
      <c r="G20" s="121"/>
      <c r="H20" s="45"/>
      <c r="I20" s="168"/>
      <c r="J20" s="16"/>
      <c r="K20" s="16"/>
      <c r="L20" s="16"/>
      <c r="M20" s="16"/>
    </row>
    <row r="21" spans="1:13" s="18" customFormat="1" ht="15.75">
      <c r="A21" s="22" t="s">
        <v>79</v>
      </c>
      <c r="B21" s="116">
        <f>SUM('ВЛандех:Белая Роза'!B21)</f>
        <v>11337</v>
      </c>
      <c r="C21" s="44">
        <v>2233</v>
      </c>
      <c r="D21" s="51">
        <f t="shared" si="0"/>
        <v>13570</v>
      </c>
      <c r="E21" s="16"/>
      <c r="F21" s="45"/>
      <c r="G21" s="121"/>
      <c r="H21" s="45"/>
      <c r="I21" s="168"/>
      <c r="J21" s="16"/>
      <c r="K21" s="16"/>
      <c r="L21" s="16"/>
      <c r="M21" s="16"/>
    </row>
    <row r="22" spans="1:13" s="18" customFormat="1" ht="15.75">
      <c r="A22" s="22" t="s">
        <v>80</v>
      </c>
      <c r="B22" s="116">
        <f>SUM('ВЛандех:Белая Роза'!B22)</f>
        <v>49538</v>
      </c>
      <c r="C22" s="44">
        <v>9358</v>
      </c>
      <c r="D22" s="51">
        <f t="shared" si="0"/>
        <v>58896</v>
      </c>
      <c r="E22" s="16"/>
      <c r="F22" s="45"/>
      <c r="G22" s="121"/>
      <c r="H22" s="45"/>
      <c r="I22" s="168"/>
      <c r="J22" s="16"/>
      <c r="K22" s="16"/>
      <c r="L22" s="16"/>
      <c r="M22" s="16"/>
    </row>
    <row r="23" spans="1:13" s="18" customFormat="1" ht="15.75">
      <c r="A23" s="22" t="s">
        <v>81</v>
      </c>
      <c r="B23" s="116">
        <f>SUM('ВЛандех:Белая Роза'!B23)</f>
        <v>300</v>
      </c>
      <c r="C23" s="44">
        <v>1439</v>
      </c>
      <c r="D23" s="51">
        <f t="shared" si="0"/>
        <v>1739</v>
      </c>
      <c r="E23" s="16"/>
      <c r="F23" s="45"/>
      <c r="G23" s="121"/>
      <c r="H23" s="45"/>
      <c r="I23" s="168"/>
      <c r="J23" s="16"/>
      <c r="K23" s="16"/>
      <c r="L23" s="16"/>
      <c r="M23" s="16"/>
    </row>
    <row r="24" spans="1:13" s="18" customFormat="1" ht="31.5">
      <c r="A24" s="136" t="s">
        <v>82</v>
      </c>
      <c r="B24" s="21">
        <f>B25+B26+B27+B28+B29+B30+B31+B32</f>
        <v>37700</v>
      </c>
      <c r="C24" s="21">
        <f>C25+C26+C27+C28+C29+C30+C31+C32</f>
        <v>10438</v>
      </c>
      <c r="D24" s="53">
        <f t="shared" si="0"/>
        <v>48138</v>
      </c>
      <c r="E24" s="16"/>
      <c r="F24" s="45"/>
      <c r="G24" s="121"/>
      <c r="H24" s="122"/>
      <c r="I24" s="121"/>
      <c r="J24" s="16"/>
      <c r="K24" s="16"/>
      <c r="L24" s="16"/>
      <c r="M24" s="16"/>
    </row>
    <row r="25" spans="1:13" s="18" customFormat="1" ht="15.75">
      <c r="A25" s="22" t="s">
        <v>83</v>
      </c>
      <c r="B25" s="116">
        <f>SUM('ВЛандех:Белая Роза'!B25)</f>
        <v>1560</v>
      </c>
      <c r="C25" s="44">
        <v>2742</v>
      </c>
      <c r="D25" s="30">
        <f t="shared" si="0"/>
        <v>4302</v>
      </c>
      <c r="E25" s="16"/>
      <c r="F25" s="47"/>
      <c r="G25" s="121"/>
      <c r="H25" s="45"/>
      <c r="I25" s="168"/>
      <c r="J25" s="16"/>
      <c r="K25" s="16"/>
      <c r="L25" s="16"/>
      <c r="M25" s="16"/>
    </row>
    <row r="26" spans="1:13" s="18" customFormat="1" ht="15.75">
      <c r="A26" s="22" t="s">
        <v>84</v>
      </c>
      <c r="B26" s="116">
        <f>SUM('ВЛандех:Белая Роза'!B26)</f>
        <v>27531</v>
      </c>
      <c r="C26" s="44">
        <v>5613</v>
      </c>
      <c r="D26" s="30">
        <f t="shared" si="0"/>
        <v>33144</v>
      </c>
      <c r="E26" s="16"/>
      <c r="F26" s="45"/>
      <c r="G26" s="121"/>
      <c r="H26" s="45"/>
      <c r="I26" s="168"/>
      <c r="J26" s="16"/>
      <c r="K26" s="16"/>
      <c r="L26" s="16"/>
      <c r="M26" s="16"/>
    </row>
    <row r="27" spans="1:13" s="18" customFormat="1" ht="15.75">
      <c r="A27" s="22" t="s">
        <v>85</v>
      </c>
      <c r="B27" s="116">
        <f>SUM('ВЛандех:Белая Роза'!B27)</f>
        <v>0</v>
      </c>
      <c r="C27" s="44">
        <v>0</v>
      </c>
      <c r="D27" s="30">
        <f t="shared" si="0"/>
        <v>0</v>
      </c>
      <c r="E27" s="16"/>
      <c r="F27" s="45"/>
      <c r="G27" s="121"/>
      <c r="H27" s="45"/>
      <c r="I27" s="168"/>
      <c r="J27" s="16"/>
      <c r="K27" s="16"/>
      <c r="L27" s="16"/>
      <c r="M27" s="16"/>
    </row>
    <row r="28" spans="1:13" s="18" customFormat="1" ht="15.75">
      <c r="A28" s="22" t="s">
        <v>86</v>
      </c>
      <c r="B28" s="116">
        <f>SUM('ВЛандех:Белая Роза'!B28)</f>
        <v>4517</v>
      </c>
      <c r="C28" s="44">
        <v>1126</v>
      </c>
      <c r="D28" s="30">
        <f t="shared" si="0"/>
        <v>5643</v>
      </c>
      <c r="E28" s="16"/>
      <c r="F28" s="45"/>
      <c r="G28" s="121"/>
      <c r="H28" s="45"/>
      <c r="I28" s="168"/>
      <c r="J28" s="16"/>
      <c r="K28" s="16"/>
      <c r="L28" s="16"/>
      <c r="M28" s="16"/>
    </row>
    <row r="29" spans="1:13" s="18" customFormat="1" ht="15.75">
      <c r="A29" s="22" t="s">
        <v>87</v>
      </c>
      <c r="B29" s="116">
        <f>SUM('ВЛандех:Белая Роза'!B29)</f>
        <v>607</v>
      </c>
      <c r="C29" s="44">
        <v>0</v>
      </c>
      <c r="D29" s="30">
        <f t="shared" si="0"/>
        <v>607</v>
      </c>
      <c r="E29" s="16"/>
      <c r="F29" s="45"/>
      <c r="G29" s="121"/>
      <c r="H29" s="45"/>
      <c r="I29" s="168"/>
      <c r="J29" s="16"/>
      <c r="K29" s="16"/>
      <c r="L29" s="16"/>
      <c r="M29" s="16"/>
    </row>
    <row r="30" spans="1:13" s="18" customFormat="1" ht="15.75">
      <c r="A30" s="22" t="s">
        <v>88</v>
      </c>
      <c r="B30" s="116">
        <f>SUM('ВЛандех:Белая Роза'!B30)</f>
        <v>0</v>
      </c>
      <c r="C30" s="44">
        <v>0</v>
      </c>
      <c r="D30" s="30">
        <f t="shared" si="0"/>
        <v>0</v>
      </c>
      <c r="E30" s="16"/>
      <c r="F30" s="45"/>
      <c r="G30" s="121"/>
      <c r="H30" s="45"/>
      <c r="I30" s="168"/>
      <c r="J30" s="16"/>
      <c r="K30" s="16"/>
      <c r="L30" s="16"/>
      <c r="M30" s="16"/>
    </row>
    <row r="31" spans="1:13" s="18" customFormat="1" ht="19.899999999999999" customHeight="1">
      <c r="A31" s="29" t="s">
        <v>89</v>
      </c>
      <c r="B31" s="116">
        <f>SUM('ВЛандех:Белая Роза'!B31)</f>
        <v>0</v>
      </c>
      <c r="C31" s="44">
        <v>0</v>
      </c>
      <c r="D31" s="30">
        <f t="shared" si="0"/>
        <v>0</v>
      </c>
      <c r="E31" s="16"/>
      <c r="F31" s="45"/>
      <c r="G31" s="121"/>
      <c r="H31" s="45"/>
      <c r="I31" s="168"/>
      <c r="J31" s="16"/>
      <c r="K31" s="16"/>
      <c r="L31" s="16"/>
      <c r="M31" s="16"/>
    </row>
    <row r="32" spans="1:13" s="18" customFormat="1" ht="15.75">
      <c r="A32" s="22" t="s">
        <v>81</v>
      </c>
      <c r="B32" s="116">
        <f>SUM('ВЛандех:Белая Роза'!B32)</f>
        <v>3485</v>
      </c>
      <c r="C32" s="44">
        <v>957</v>
      </c>
      <c r="D32" s="30">
        <f t="shared" si="0"/>
        <v>4442</v>
      </c>
      <c r="E32" s="16"/>
      <c r="F32" s="45"/>
      <c r="G32" s="121"/>
      <c r="H32" s="45"/>
      <c r="I32" s="168"/>
      <c r="J32" s="16"/>
      <c r="K32" s="16"/>
      <c r="L32" s="16"/>
      <c r="M32" s="16"/>
    </row>
    <row r="33" spans="1:13" s="18" customFormat="1" ht="94.9" customHeight="1">
      <c r="A33" s="136" t="s">
        <v>124</v>
      </c>
      <c r="B33" s="54">
        <f>B34+B35+B36</f>
        <v>14021</v>
      </c>
      <c r="C33" s="54"/>
      <c r="D33" s="53">
        <f t="shared" si="0"/>
        <v>14021</v>
      </c>
      <c r="E33" s="16"/>
      <c r="F33" s="46"/>
      <c r="G33" s="121"/>
      <c r="H33" s="122"/>
      <c r="I33" s="121"/>
      <c r="J33" s="16"/>
      <c r="K33" s="16"/>
      <c r="L33" s="16"/>
      <c r="M33" s="16"/>
    </row>
    <row r="34" spans="1:13" s="18" customFormat="1" ht="35.450000000000003" customHeight="1">
      <c r="A34" s="49" t="s">
        <v>115</v>
      </c>
      <c r="B34" s="116">
        <f>SUM('ВЛандех:Белая Роза'!B34)</f>
        <v>9727</v>
      </c>
      <c r="C34" s="25"/>
      <c r="D34" s="51">
        <f t="shared" si="0"/>
        <v>9727</v>
      </c>
      <c r="E34" s="16"/>
      <c r="F34" s="46"/>
      <c r="G34" s="16"/>
      <c r="H34" s="17"/>
      <c r="I34" s="16"/>
      <c r="J34" s="16"/>
      <c r="K34" s="16"/>
      <c r="L34" s="16"/>
      <c r="M34" s="16"/>
    </row>
    <row r="35" spans="1:13" s="18" customFormat="1" ht="33.6" customHeight="1">
      <c r="A35" s="49" t="s">
        <v>114</v>
      </c>
      <c r="B35" s="116">
        <f>SUM('ВЛандех:Белая Роза'!B35)</f>
        <v>2390</v>
      </c>
      <c r="C35" s="25"/>
      <c r="D35" s="51">
        <f t="shared" si="0"/>
        <v>2390</v>
      </c>
      <c r="E35" s="16"/>
      <c r="F35" s="46"/>
      <c r="G35" s="16"/>
      <c r="H35" s="17"/>
      <c r="I35" s="16"/>
      <c r="J35" s="16"/>
      <c r="K35" s="16"/>
      <c r="L35" s="16"/>
      <c r="M35" s="16"/>
    </row>
    <row r="36" spans="1:13" s="18" customFormat="1" ht="35.450000000000003" customHeight="1">
      <c r="A36" s="49" t="s">
        <v>116</v>
      </c>
      <c r="B36" s="116">
        <f>SUM('ВЛандех:Белая Роза'!B36)</f>
        <v>1904</v>
      </c>
      <c r="C36" s="25"/>
      <c r="D36" s="51">
        <f t="shared" si="0"/>
        <v>1904</v>
      </c>
      <c r="E36" s="16"/>
      <c r="F36" s="46"/>
      <c r="G36" s="16"/>
      <c r="H36" s="17"/>
      <c r="I36" s="16"/>
      <c r="J36" s="16"/>
      <c r="K36" s="16"/>
      <c r="L36" s="16"/>
      <c r="M36" s="16"/>
    </row>
    <row r="37" spans="1:13" s="18" customFormat="1" ht="55.15" customHeight="1">
      <c r="A37" s="143" t="s">
        <v>113</v>
      </c>
      <c r="B37" s="116">
        <f>SUM(B38:B48)</f>
        <v>500</v>
      </c>
      <c r="C37" s="116">
        <f>SUM(C38:C48)</f>
        <v>660</v>
      </c>
      <c r="D37" s="51">
        <f t="shared" si="0"/>
        <v>1160</v>
      </c>
      <c r="E37" s="16"/>
      <c r="F37" s="163"/>
      <c r="G37" s="164"/>
      <c r="H37" s="164"/>
      <c r="I37" s="162"/>
      <c r="J37" s="16"/>
      <c r="K37" s="16"/>
      <c r="L37" s="16"/>
      <c r="M37" s="16"/>
    </row>
    <row r="38" spans="1:13" s="18" customFormat="1" ht="31.15" customHeight="1">
      <c r="A38" s="160" t="s">
        <v>139</v>
      </c>
      <c r="B38" s="116">
        <f>SUM('ВЛандех:Белая Роза'!B38)</f>
        <v>70</v>
      </c>
      <c r="C38" s="25">
        <v>92</v>
      </c>
      <c r="D38" s="30">
        <f t="shared" si="0"/>
        <v>162</v>
      </c>
      <c r="E38" s="16"/>
      <c r="F38" s="16"/>
      <c r="G38" s="16"/>
      <c r="H38" s="165"/>
      <c r="I38" s="16"/>
      <c r="J38" s="16"/>
      <c r="K38" s="16"/>
      <c r="L38" s="16"/>
      <c r="M38" s="16"/>
    </row>
    <row r="39" spans="1:13" s="18" customFormat="1" ht="31.9" customHeight="1">
      <c r="A39" s="160" t="s">
        <v>140</v>
      </c>
      <c r="B39" s="116">
        <f>SUM('ВЛандех:Белая Роза'!B39)</f>
        <v>70</v>
      </c>
      <c r="C39" s="25">
        <v>92</v>
      </c>
      <c r="D39" s="30">
        <f t="shared" si="0"/>
        <v>162</v>
      </c>
      <c r="E39" s="16"/>
      <c r="F39" s="16"/>
      <c r="G39" s="121"/>
      <c r="H39" s="165"/>
      <c r="I39" s="16"/>
      <c r="J39" s="16"/>
      <c r="K39" s="16"/>
      <c r="L39" s="16"/>
      <c r="M39" s="16"/>
    </row>
    <row r="40" spans="1:13" s="18" customFormat="1" ht="30.6" customHeight="1">
      <c r="A40" s="160" t="s">
        <v>141</v>
      </c>
      <c r="B40" s="116">
        <f>SUM('ВЛандех:Белая Роза'!B40)</f>
        <v>70</v>
      </c>
      <c r="C40" s="25">
        <v>92</v>
      </c>
      <c r="D40" s="30">
        <f t="shared" si="0"/>
        <v>162</v>
      </c>
      <c r="E40" s="16"/>
      <c r="F40" s="16"/>
      <c r="G40" s="121"/>
      <c r="H40" s="165"/>
      <c r="I40" s="16"/>
      <c r="J40" s="16"/>
      <c r="K40" s="16"/>
      <c r="L40" s="16"/>
      <c r="M40" s="16"/>
    </row>
    <row r="41" spans="1:13" s="18" customFormat="1" ht="30" customHeight="1">
      <c r="A41" s="160" t="s">
        <v>142</v>
      </c>
      <c r="B41" s="116">
        <f>SUM('ВЛандех:Белая Роза'!B41)</f>
        <v>70</v>
      </c>
      <c r="C41" s="25">
        <v>92</v>
      </c>
      <c r="D41" s="30">
        <f t="shared" si="0"/>
        <v>162</v>
      </c>
      <c r="E41" s="16"/>
      <c r="F41" s="16"/>
      <c r="G41" s="121"/>
      <c r="H41" s="165"/>
      <c r="I41" s="16"/>
      <c r="J41" s="16"/>
      <c r="K41" s="16"/>
      <c r="L41" s="16"/>
      <c r="M41" s="16"/>
    </row>
    <row r="42" spans="1:13" s="18" customFormat="1" ht="16.149999999999999" customHeight="1">
      <c r="A42" s="160" t="s">
        <v>143</v>
      </c>
      <c r="B42" s="116">
        <f>SUM('ВЛандех:Белая Роза'!B42)</f>
        <v>0</v>
      </c>
      <c r="C42" s="25">
        <v>0</v>
      </c>
      <c r="D42" s="30">
        <f t="shared" si="0"/>
        <v>0</v>
      </c>
      <c r="E42" s="16"/>
      <c r="F42" s="16"/>
      <c r="G42" s="121"/>
      <c r="H42" s="165"/>
      <c r="I42" s="16"/>
      <c r="J42" s="16"/>
      <c r="K42" s="16"/>
      <c r="L42" s="16"/>
      <c r="M42" s="16"/>
    </row>
    <row r="43" spans="1:13" s="18" customFormat="1" ht="35.450000000000003" customHeight="1">
      <c r="A43" s="160" t="s">
        <v>144</v>
      </c>
      <c r="B43" s="116">
        <f>SUM('ВЛандех:Белая Роза'!B43)</f>
        <v>100</v>
      </c>
      <c r="C43" s="25">
        <v>133</v>
      </c>
      <c r="D43" s="51">
        <f t="shared" si="0"/>
        <v>233</v>
      </c>
      <c r="E43" s="16"/>
      <c r="F43" s="16"/>
      <c r="G43" s="121"/>
      <c r="H43" s="165"/>
      <c r="I43" s="16"/>
      <c r="J43" s="16"/>
      <c r="K43" s="16"/>
      <c r="L43" s="16"/>
      <c r="M43" s="16"/>
    </row>
    <row r="44" spans="1:13" s="123" customFormat="1" ht="44.45" customHeight="1">
      <c r="A44" s="160" t="s">
        <v>145</v>
      </c>
      <c r="B44" s="116">
        <f>SUM('ВЛандех:Белая Роза'!B44)</f>
        <v>0</v>
      </c>
      <c r="C44" s="109">
        <v>0</v>
      </c>
      <c r="D44" s="51">
        <f t="shared" si="0"/>
        <v>0</v>
      </c>
      <c r="E44" s="121"/>
      <c r="F44" s="121"/>
      <c r="G44" s="121"/>
      <c r="H44" s="165"/>
      <c r="I44" s="121"/>
      <c r="J44" s="121"/>
      <c r="K44" s="121"/>
      <c r="L44" s="121"/>
      <c r="M44" s="121"/>
    </row>
    <row r="45" spans="1:13" s="123" customFormat="1" ht="30.6" customHeight="1">
      <c r="A45" s="160" t="s">
        <v>146</v>
      </c>
      <c r="B45" s="116">
        <f>SUM('ВЛандех:Белая Роза'!B45)</f>
        <v>0</v>
      </c>
      <c r="C45" s="109">
        <v>0</v>
      </c>
      <c r="D45" s="51">
        <f t="shared" si="0"/>
        <v>0</v>
      </c>
      <c r="E45" s="121"/>
      <c r="F45" s="121"/>
      <c r="G45" s="121"/>
      <c r="H45" s="165"/>
      <c r="I45" s="121"/>
      <c r="J45" s="121"/>
      <c r="K45" s="121"/>
      <c r="L45" s="121"/>
      <c r="M45" s="121"/>
    </row>
    <row r="46" spans="1:13" s="123" customFormat="1" ht="44.45" customHeight="1">
      <c r="A46" s="160" t="s">
        <v>147</v>
      </c>
      <c r="B46" s="116">
        <f>SUM('ВЛандех:Белая Роза'!B46)</f>
        <v>40</v>
      </c>
      <c r="C46" s="109">
        <v>53</v>
      </c>
      <c r="D46" s="51">
        <f t="shared" si="0"/>
        <v>93</v>
      </c>
      <c r="E46" s="121"/>
      <c r="F46" s="121"/>
      <c r="G46" s="121"/>
      <c r="H46" s="165"/>
      <c r="I46" s="121"/>
      <c r="J46" s="121"/>
      <c r="K46" s="121"/>
      <c r="L46" s="121"/>
      <c r="M46" s="121"/>
    </row>
    <row r="47" spans="1:13" s="123" customFormat="1" ht="48.6" customHeight="1">
      <c r="A47" s="161" t="s">
        <v>148</v>
      </c>
      <c r="B47" s="116">
        <f>SUM('ВЛандех:Белая Роза'!B47)</f>
        <v>0</v>
      </c>
      <c r="C47" s="109">
        <v>0</v>
      </c>
      <c r="D47" s="51">
        <f t="shared" si="0"/>
        <v>0</v>
      </c>
      <c r="E47" s="121"/>
      <c r="F47" s="121"/>
      <c r="G47" s="121"/>
      <c r="H47" s="165"/>
      <c r="I47" s="121"/>
      <c r="J47" s="121"/>
      <c r="K47" s="121"/>
      <c r="L47" s="121"/>
      <c r="M47" s="121"/>
    </row>
    <row r="48" spans="1:13" s="18" customFormat="1" ht="19.899999999999999" customHeight="1">
      <c r="A48" s="161" t="s">
        <v>81</v>
      </c>
      <c r="B48" s="116">
        <f>SUM('ВЛандех:Белая Роза'!B48)</f>
        <v>80</v>
      </c>
      <c r="C48" s="25">
        <v>106</v>
      </c>
      <c r="D48" s="30">
        <f t="shared" si="0"/>
        <v>186</v>
      </c>
      <c r="E48" s="16"/>
      <c r="F48" s="16"/>
      <c r="G48" s="121"/>
      <c r="H48" s="165"/>
      <c r="I48" s="16"/>
      <c r="J48" s="16"/>
      <c r="K48" s="16"/>
      <c r="L48" s="16"/>
      <c r="M48" s="16"/>
    </row>
    <row r="49" spans="1:13" s="123" customFormat="1" ht="30" customHeight="1">
      <c r="A49" s="108" t="s">
        <v>125</v>
      </c>
      <c r="B49" s="116">
        <f>SUM('ВЛандех:Белая Роза'!B49)</f>
        <v>139500</v>
      </c>
      <c r="C49" s="109"/>
      <c r="D49" s="152">
        <f t="shared" si="0"/>
        <v>139500</v>
      </c>
      <c r="E49" s="124"/>
      <c r="F49" s="166"/>
      <c r="G49" s="124"/>
      <c r="H49" s="122"/>
      <c r="I49" s="121"/>
      <c r="J49" s="121"/>
      <c r="K49" s="121"/>
      <c r="L49" s="121"/>
      <c r="M49" s="121"/>
    </row>
    <row r="50" spans="1:13" s="18" customFormat="1" ht="19.899999999999999" customHeight="1">
      <c r="A50" s="210" t="s">
        <v>90</v>
      </c>
      <c r="B50" s="211"/>
      <c r="C50" s="212"/>
      <c r="D50" s="213"/>
      <c r="E50" s="16"/>
      <c r="F50" s="16"/>
      <c r="G50" s="16"/>
      <c r="H50" s="17"/>
      <c r="I50" s="16"/>
      <c r="J50" s="16"/>
      <c r="K50" s="16"/>
      <c r="L50" s="16"/>
      <c r="M50" s="16"/>
    </row>
    <row r="51" spans="1:13" s="18" customFormat="1" ht="13.9" customHeight="1">
      <c r="A51" s="22" t="s">
        <v>4</v>
      </c>
      <c r="B51" s="116">
        <f>SUM('ВЛандех:Белая Роза'!B51)</f>
        <v>46172</v>
      </c>
      <c r="C51" s="25"/>
      <c r="D51" s="152">
        <f t="shared" ref="D51:D75" si="1">C51+B51</f>
        <v>46172</v>
      </c>
      <c r="E51" s="19"/>
      <c r="F51" s="19"/>
      <c r="G51" s="19"/>
      <c r="H51" s="17"/>
      <c r="I51" s="16"/>
      <c r="J51" s="16"/>
      <c r="K51" s="16"/>
      <c r="L51" s="16"/>
      <c r="M51" s="16"/>
    </row>
    <row r="52" spans="1:13" s="18" customFormat="1" ht="15.6" customHeight="1">
      <c r="A52" s="22" t="s">
        <v>91</v>
      </c>
      <c r="B52" s="116">
        <f>SUM('ВЛандех:Белая Роза'!B52)</f>
        <v>857</v>
      </c>
      <c r="C52" s="25"/>
      <c r="D52" s="152">
        <f t="shared" si="1"/>
        <v>857</v>
      </c>
      <c r="E52" s="19"/>
      <c r="F52" s="19"/>
      <c r="G52" s="19"/>
      <c r="H52" s="17"/>
      <c r="I52" s="16"/>
      <c r="J52" s="16"/>
      <c r="K52" s="16"/>
      <c r="L52" s="16"/>
      <c r="M52" s="16"/>
    </row>
    <row r="53" spans="1:13" s="18" customFormat="1" ht="15.6" customHeight="1">
      <c r="A53" s="23" t="s">
        <v>5</v>
      </c>
      <c r="B53" s="116">
        <f>SUM('ВЛандех:Белая Роза'!B53)</f>
        <v>700</v>
      </c>
      <c r="C53" s="25">
        <v>700</v>
      </c>
      <c r="D53" s="152">
        <f t="shared" si="1"/>
        <v>1400</v>
      </c>
      <c r="E53" s="19"/>
      <c r="F53" s="19"/>
      <c r="G53" s="19"/>
      <c r="H53" s="17"/>
      <c r="I53" s="16"/>
      <c r="J53" s="16"/>
      <c r="K53" s="16"/>
      <c r="L53" s="16"/>
      <c r="M53" s="16"/>
    </row>
    <row r="54" spans="1:13" s="18" customFormat="1" ht="26.45" customHeight="1">
      <c r="A54" s="22" t="s">
        <v>6</v>
      </c>
      <c r="B54" s="116">
        <f>SUM('ВЛандех:Белая Роза'!B54)</f>
        <v>11000</v>
      </c>
      <c r="C54" s="25"/>
      <c r="D54" s="152">
        <f t="shared" si="1"/>
        <v>11000</v>
      </c>
      <c r="E54" s="19"/>
      <c r="F54" s="19"/>
      <c r="G54" s="19"/>
      <c r="H54" s="17"/>
      <c r="I54" s="16"/>
      <c r="J54" s="16"/>
      <c r="K54" s="16"/>
      <c r="L54" s="16"/>
      <c r="M54" s="16"/>
    </row>
    <row r="55" spans="1:13" s="18" customFormat="1" ht="15" customHeight="1">
      <c r="A55" s="22" t="s">
        <v>92</v>
      </c>
      <c r="B55" s="116">
        <f>SUM('ВЛандех:Белая Роза'!B55)</f>
        <v>3066</v>
      </c>
      <c r="C55" s="25"/>
      <c r="D55" s="152">
        <f t="shared" si="1"/>
        <v>3066</v>
      </c>
      <c r="E55" s="19"/>
      <c r="F55" s="19"/>
      <c r="G55" s="19"/>
      <c r="H55" s="17"/>
      <c r="I55" s="16"/>
      <c r="J55" s="16"/>
      <c r="K55" s="16"/>
      <c r="L55" s="16"/>
      <c r="M55" s="16"/>
    </row>
    <row r="56" spans="1:13" s="18" customFormat="1" ht="15" customHeight="1">
      <c r="A56" s="22" t="s">
        <v>120</v>
      </c>
      <c r="B56" s="116">
        <f>SUM('ВЛандех:Белая Роза'!B56)</f>
        <v>2500</v>
      </c>
      <c r="C56" s="25"/>
      <c r="D56" s="152">
        <f t="shared" si="1"/>
        <v>2500</v>
      </c>
      <c r="E56" s="19"/>
      <c r="F56" s="19"/>
      <c r="G56" s="19"/>
      <c r="H56" s="17"/>
      <c r="I56" s="16"/>
      <c r="J56" s="16"/>
      <c r="K56" s="16"/>
      <c r="L56" s="16"/>
      <c r="M56" s="16"/>
    </row>
    <row r="57" spans="1:13" s="18" customFormat="1" ht="29.45" customHeight="1">
      <c r="A57" s="22" t="s">
        <v>7</v>
      </c>
      <c r="B57" s="116">
        <f>SUM('ВЛандех:Белая Роза'!B57)</f>
        <v>8800</v>
      </c>
      <c r="C57" s="25"/>
      <c r="D57" s="152">
        <f t="shared" si="1"/>
        <v>8800</v>
      </c>
      <c r="E57" s="19"/>
      <c r="F57" s="19"/>
      <c r="G57" s="19"/>
      <c r="H57" s="17"/>
      <c r="I57" s="16"/>
      <c r="J57" s="16"/>
      <c r="K57" s="16"/>
      <c r="L57" s="16"/>
      <c r="M57" s="16"/>
    </row>
    <row r="58" spans="1:13" s="18" customFormat="1" ht="33" customHeight="1">
      <c r="A58" s="22" t="s">
        <v>93</v>
      </c>
      <c r="B58" s="116">
        <f>SUM('ВЛандех:Белая Роза'!B58)</f>
        <v>405</v>
      </c>
      <c r="C58" s="25"/>
      <c r="D58" s="152">
        <f t="shared" si="1"/>
        <v>405</v>
      </c>
      <c r="E58" s="19"/>
      <c r="F58" s="19"/>
      <c r="G58" s="19"/>
      <c r="H58" s="17"/>
      <c r="I58" s="16"/>
      <c r="J58" s="16"/>
      <c r="K58" s="16"/>
      <c r="L58" s="16"/>
      <c r="M58" s="16"/>
    </row>
    <row r="59" spans="1:13" s="18" customFormat="1" ht="15" customHeight="1">
      <c r="A59" s="22" t="s">
        <v>94</v>
      </c>
      <c r="B59" s="116">
        <f>SUM('ВЛандех:Белая Роза'!B59)</f>
        <v>102</v>
      </c>
      <c r="C59" s="25"/>
      <c r="D59" s="152">
        <f t="shared" si="1"/>
        <v>102</v>
      </c>
      <c r="E59" s="19"/>
      <c r="F59" s="19"/>
      <c r="G59" s="19"/>
      <c r="H59" s="17"/>
      <c r="I59" s="16"/>
      <c r="J59" s="16"/>
      <c r="K59" s="16"/>
      <c r="L59" s="16"/>
      <c r="M59" s="16"/>
    </row>
    <row r="60" spans="1:13" s="18" customFormat="1" ht="30.6" customHeight="1">
      <c r="A60" s="22" t="s">
        <v>127</v>
      </c>
      <c r="B60" s="25">
        <f>SUM('ВЛандех:Белая Роза'!B60)</f>
        <v>0</v>
      </c>
      <c r="C60" s="25"/>
      <c r="D60" s="152">
        <f t="shared" si="1"/>
        <v>0</v>
      </c>
      <c r="E60" s="19"/>
      <c r="F60" s="19"/>
      <c r="G60" s="19"/>
      <c r="H60" s="17"/>
      <c r="I60" s="16"/>
      <c r="J60" s="16"/>
      <c r="K60" s="16"/>
      <c r="L60" s="16"/>
      <c r="M60" s="16"/>
    </row>
    <row r="61" spans="1:13" s="106" customFormat="1" ht="19.149999999999999" customHeight="1">
      <c r="A61" s="167" t="s">
        <v>122</v>
      </c>
      <c r="B61" s="150">
        <f>B62+B63</f>
        <v>1554</v>
      </c>
      <c r="C61" s="109"/>
      <c r="D61" s="152">
        <f t="shared" ref="D61" si="2">C61+B61</f>
        <v>1554</v>
      </c>
      <c r="E61" s="107"/>
      <c r="F61" s="107"/>
      <c r="G61" s="107"/>
      <c r="H61" s="105"/>
      <c r="I61" s="104"/>
      <c r="J61" s="104"/>
      <c r="K61" s="104"/>
      <c r="L61" s="104"/>
      <c r="M61" s="104"/>
    </row>
    <row r="62" spans="1:13" s="123" customFormat="1" ht="19.149999999999999" customHeight="1">
      <c r="A62" s="108" t="s">
        <v>128</v>
      </c>
      <c r="B62" s="116">
        <f>SUM('ВЛандех:Белая Роза'!B62)</f>
        <v>370</v>
      </c>
      <c r="C62" s="109"/>
      <c r="D62" s="152">
        <f t="shared" si="1"/>
        <v>370</v>
      </c>
      <c r="E62" s="124"/>
      <c r="F62" s="124"/>
      <c r="G62" s="124"/>
      <c r="H62" s="122"/>
      <c r="I62" s="121"/>
      <c r="J62" s="121"/>
      <c r="K62" s="121"/>
      <c r="L62" s="121"/>
      <c r="M62" s="121"/>
    </row>
    <row r="63" spans="1:13" s="123" customFormat="1" ht="19.149999999999999" customHeight="1">
      <c r="A63" s="108" t="s">
        <v>129</v>
      </c>
      <c r="B63" s="116">
        <f>SUM('ВЛандех:Белая Роза'!B63)</f>
        <v>1184</v>
      </c>
      <c r="C63" s="109"/>
      <c r="D63" s="152">
        <f t="shared" si="1"/>
        <v>1184</v>
      </c>
      <c r="E63" s="124"/>
      <c r="F63" s="124"/>
      <c r="G63" s="124"/>
      <c r="H63" s="122"/>
      <c r="I63" s="121"/>
      <c r="J63" s="121"/>
      <c r="K63" s="121"/>
      <c r="L63" s="121"/>
      <c r="M63" s="121"/>
    </row>
    <row r="64" spans="1:13" s="18" customFormat="1" ht="30.6" customHeight="1">
      <c r="A64" s="22" t="s">
        <v>95</v>
      </c>
      <c r="B64" s="25">
        <f>SUM('ВЛандех:Белая Роза'!B64)</f>
        <v>1650</v>
      </c>
      <c r="C64" s="153">
        <v>0</v>
      </c>
      <c r="D64" s="152">
        <f t="shared" si="1"/>
        <v>1650</v>
      </c>
      <c r="E64" s="19"/>
      <c r="F64" s="166"/>
      <c r="G64" s="19"/>
      <c r="H64" s="17"/>
      <c r="I64" s="16"/>
      <c r="J64" s="16"/>
      <c r="K64" s="16"/>
      <c r="L64" s="16"/>
      <c r="M64" s="16"/>
    </row>
    <row r="65" spans="1:13" s="18" customFormat="1" ht="28.9" customHeight="1">
      <c r="A65" s="136" t="s">
        <v>30</v>
      </c>
      <c r="B65" s="159">
        <f>B66+B67</f>
        <v>12600</v>
      </c>
      <c r="C65" s="157"/>
      <c r="D65" s="158">
        <f t="shared" si="1"/>
        <v>12600</v>
      </c>
      <c r="E65" s="19"/>
      <c r="F65" s="19"/>
      <c r="G65" s="19"/>
      <c r="H65" s="17"/>
      <c r="I65" s="16"/>
      <c r="J65" s="16"/>
      <c r="K65" s="16"/>
      <c r="L65" s="16"/>
      <c r="M65" s="16"/>
    </row>
    <row r="66" spans="1:13" s="18" customFormat="1" ht="21" customHeight="1">
      <c r="A66" s="22" t="s">
        <v>96</v>
      </c>
      <c r="B66" s="116">
        <f>SUM('ВЛандех:Белая Роза'!B66)</f>
        <v>1500</v>
      </c>
      <c r="C66" s="109"/>
      <c r="D66" s="152">
        <f t="shared" si="1"/>
        <v>1500</v>
      </c>
      <c r="E66" s="19"/>
      <c r="F66" s="19"/>
      <c r="G66" s="19"/>
      <c r="H66" s="17"/>
      <c r="I66" s="16"/>
      <c r="J66" s="16"/>
      <c r="K66" s="16"/>
      <c r="L66" s="16"/>
      <c r="M66" s="16"/>
    </row>
    <row r="67" spans="1:13" s="18" customFormat="1" ht="32.450000000000003" customHeight="1">
      <c r="A67" s="24" t="s">
        <v>97</v>
      </c>
      <c r="B67" s="116">
        <f>SUM('ВЛандех:Белая Роза'!B67)</f>
        <v>11100</v>
      </c>
      <c r="C67" s="109"/>
      <c r="D67" s="152">
        <f t="shared" si="1"/>
        <v>11100</v>
      </c>
      <c r="E67" s="19"/>
      <c r="F67" s="19"/>
      <c r="G67" s="19"/>
      <c r="H67" s="17"/>
      <c r="I67" s="16"/>
      <c r="J67" s="16"/>
      <c r="K67" s="16"/>
      <c r="L67" s="16"/>
      <c r="M67" s="16"/>
    </row>
    <row r="68" spans="1:13" s="18" customFormat="1" ht="46.15" customHeight="1">
      <c r="A68" s="56" t="s">
        <v>119</v>
      </c>
      <c r="B68" s="116">
        <f>SUM('ВЛандех:Белая Роза'!B68)</f>
        <v>50</v>
      </c>
      <c r="C68" s="109"/>
      <c r="D68" s="152">
        <f t="shared" si="1"/>
        <v>50</v>
      </c>
      <c r="E68" s="19"/>
      <c r="F68" s="19"/>
      <c r="G68" s="19"/>
      <c r="H68" s="17"/>
      <c r="I68" s="16"/>
      <c r="J68" s="16"/>
      <c r="K68" s="16"/>
      <c r="L68" s="16"/>
      <c r="M68" s="16"/>
    </row>
    <row r="69" spans="1:13" s="18" customFormat="1" ht="14.45" customHeight="1">
      <c r="A69" s="198" t="s">
        <v>98</v>
      </c>
      <c r="B69" s="199"/>
      <c r="C69" s="26"/>
      <c r="D69" s="30"/>
      <c r="E69" s="19"/>
      <c r="F69" s="19"/>
      <c r="G69" s="19"/>
      <c r="H69" s="17"/>
      <c r="I69" s="16"/>
      <c r="J69" s="16"/>
      <c r="K69" s="16"/>
      <c r="L69" s="16"/>
      <c r="M69" s="16"/>
    </row>
    <row r="70" spans="1:13" s="18" customFormat="1" ht="126.6" customHeight="1">
      <c r="A70" s="23" t="s">
        <v>130</v>
      </c>
      <c r="B70" s="116">
        <f>SUM('ВЛандех:Белая Роза'!B70)</f>
        <v>7500</v>
      </c>
      <c r="C70" s="25"/>
      <c r="D70" s="152">
        <f t="shared" si="1"/>
        <v>7500</v>
      </c>
      <c r="E70" s="16"/>
      <c r="F70" s="16"/>
      <c r="G70" s="16"/>
      <c r="H70" s="17"/>
      <c r="I70" s="16"/>
      <c r="J70" s="16"/>
      <c r="K70" s="16"/>
      <c r="L70" s="16"/>
      <c r="M70" s="16"/>
    </row>
    <row r="71" spans="1:13" s="18" customFormat="1" ht="49.15" customHeight="1">
      <c r="A71" s="23" t="s">
        <v>131</v>
      </c>
      <c r="B71" s="116">
        <f>SUM('ВЛандех:Белая Роза'!B71)</f>
        <v>6200</v>
      </c>
      <c r="C71" s="25"/>
      <c r="D71" s="152">
        <f t="shared" si="1"/>
        <v>6200</v>
      </c>
      <c r="E71" s="16"/>
      <c r="F71" s="16"/>
      <c r="G71" s="16"/>
      <c r="H71" s="17"/>
      <c r="I71" s="16"/>
      <c r="J71" s="16"/>
      <c r="K71" s="16"/>
      <c r="L71" s="16"/>
      <c r="M71" s="16"/>
    </row>
    <row r="72" spans="1:13" s="18" customFormat="1" ht="19.149999999999999" customHeight="1">
      <c r="A72" s="200" t="s">
        <v>8</v>
      </c>
      <c r="B72" s="200"/>
      <c r="C72" s="26"/>
      <c r="D72" s="152"/>
      <c r="E72" s="16"/>
      <c r="F72" s="16"/>
      <c r="G72" s="16"/>
      <c r="H72" s="17"/>
      <c r="I72" s="16"/>
      <c r="J72" s="16"/>
      <c r="K72" s="16"/>
      <c r="L72" s="16"/>
      <c r="M72" s="16"/>
    </row>
    <row r="73" spans="1:13" s="18" customFormat="1" ht="17.649999999999999" customHeight="1">
      <c r="A73" s="201" t="s">
        <v>29</v>
      </c>
      <c r="B73" s="201"/>
      <c r="C73" s="26"/>
      <c r="D73" s="152"/>
      <c r="E73" s="16"/>
      <c r="F73" s="16"/>
      <c r="G73" s="16"/>
      <c r="H73" s="17"/>
      <c r="I73" s="16"/>
      <c r="J73" s="16"/>
      <c r="K73" s="16"/>
      <c r="L73" s="16"/>
      <c r="M73" s="16"/>
    </row>
    <row r="74" spans="1:13" s="18" customFormat="1" ht="12" customHeight="1">
      <c r="A74" s="23" t="s">
        <v>99</v>
      </c>
      <c r="B74" s="116">
        <f>SUM('ВЛандех:Белая Роза'!B74)</f>
        <v>65</v>
      </c>
      <c r="C74" s="25"/>
      <c r="D74" s="152">
        <f t="shared" si="1"/>
        <v>65</v>
      </c>
      <c r="E74" s="16"/>
      <c r="F74" s="16"/>
      <c r="G74" s="16"/>
      <c r="H74" s="17"/>
      <c r="I74" s="16"/>
      <c r="J74" s="16"/>
      <c r="K74" s="16"/>
      <c r="L74" s="16"/>
      <c r="M74" s="16"/>
    </row>
    <row r="75" spans="1:13" s="18" customFormat="1" ht="15" customHeight="1">
      <c r="A75" s="20" t="s">
        <v>100</v>
      </c>
      <c r="B75" s="116">
        <f>SUM('ВЛандех:Белая Роза'!B75)</f>
        <v>85</v>
      </c>
      <c r="C75" s="25"/>
      <c r="D75" s="152">
        <f t="shared" si="1"/>
        <v>85</v>
      </c>
      <c r="E75" s="16"/>
      <c r="F75" s="16"/>
      <c r="G75" s="16"/>
      <c r="H75" s="17"/>
      <c r="I75" s="16"/>
      <c r="J75" s="16"/>
      <c r="K75" s="16"/>
      <c r="L75" s="16"/>
      <c r="M75" s="16"/>
    </row>
  </sheetData>
  <mergeCells count="11">
    <mergeCell ref="A2:D3"/>
    <mergeCell ref="A69:B69"/>
    <mergeCell ref="A72:B72"/>
    <mergeCell ref="A73:B73"/>
    <mergeCell ref="A4:B4"/>
    <mergeCell ref="A5:A6"/>
    <mergeCell ref="B5:D5"/>
    <mergeCell ref="A7:D7"/>
    <mergeCell ref="A8:D8"/>
    <mergeCell ref="A9:D9"/>
    <mergeCell ref="A50:D5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colBreaks count="1" manualBreakCount="1">
    <brk id="4" max="1048575" man="1"/>
  </colBreaks>
</worksheet>
</file>

<file path=xl/worksheets/sheet8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J13" sqref="J13"/>
    </sheetView>
  </sheetViews>
  <sheetFormatPr defaultRowHeight="1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2:J75"/>
  <sheetViews>
    <sheetView topLeftCell="A13" workbookViewId="0">
      <selection activeCell="B22" sqref="B22"/>
    </sheetView>
  </sheetViews>
  <sheetFormatPr defaultRowHeight="15"/>
  <cols>
    <col min="1" max="1" width="45.28515625" customWidth="1"/>
    <col min="2" max="2" width="21.5703125" customWidth="1"/>
  </cols>
  <sheetData>
    <row r="2" spans="1:10">
      <c r="A2" s="177" t="s">
        <v>121</v>
      </c>
      <c r="B2" s="177"/>
    </row>
    <row r="3" spans="1:10" ht="26.45" customHeight="1">
      <c r="A3" s="177"/>
      <c r="B3" s="177"/>
    </row>
    <row r="4" spans="1:10" ht="30.6" customHeight="1" thickBot="1">
      <c r="A4" s="10" t="s">
        <v>36</v>
      </c>
      <c r="B4" s="7"/>
    </row>
    <row r="5" spans="1:10" ht="30.6" customHeight="1">
      <c r="A5" s="181" t="s">
        <v>0</v>
      </c>
      <c r="B5" s="184" t="s">
        <v>1</v>
      </c>
    </row>
    <row r="6" spans="1:10" ht="37.9" customHeight="1">
      <c r="A6" s="179"/>
      <c r="B6" s="185"/>
    </row>
    <row r="7" spans="1:10" s="18" customFormat="1" ht="16.5" customHeight="1">
      <c r="A7" s="175" t="s">
        <v>2</v>
      </c>
      <c r="B7" s="176"/>
      <c r="C7" s="16"/>
      <c r="D7" s="16"/>
      <c r="E7" s="17"/>
      <c r="F7" s="16"/>
      <c r="G7" s="16"/>
      <c r="H7" s="16"/>
      <c r="I7" s="16"/>
      <c r="J7" s="16"/>
    </row>
    <row r="8" spans="1:10" s="18" customFormat="1" ht="16.5" customHeight="1">
      <c r="A8" s="175" t="s">
        <v>29</v>
      </c>
      <c r="B8" s="176"/>
      <c r="C8" s="16"/>
      <c r="D8" s="16"/>
      <c r="E8" s="17"/>
      <c r="F8" s="16"/>
      <c r="G8" s="16"/>
      <c r="H8" s="16"/>
      <c r="I8" s="16"/>
      <c r="J8" s="16"/>
    </row>
    <row r="9" spans="1:10" s="18" customFormat="1" ht="28.9" customHeight="1">
      <c r="A9" s="179" t="s">
        <v>73</v>
      </c>
      <c r="B9" s="180"/>
      <c r="C9" s="16"/>
      <c r="D9" s="16"/>
      <c r="E9" s="17"/>
      <c r="F9" s="16"/>
      <c r="G9" s="16"/>
      <c r="H9" s="16"/>
      <c r="I9" s="16"/>
      <c r="J9" s="16"/>
    </row>
    <row r="10" spans="1:10" s="18" customFormat="1" ht="16.5" customHeight="1">
      <c r="A10" s="144" t="s">
        <v>74</v>
      </c>
      <c r="B10" s="34">
        <f>B11+B12+B13+B14</f>
        <v>0</v>
      </c>
      <c r="C10" s="16"/>
      <c r="D10" s="16"/>
      <c r="E10" s="17"/>
      <c r="F10" s="16"/>
      <c r="G10" s="16"/>
      <c r="H10" s="16"/>
      <c r="I10" s="16"/>
      <c r="J10" s="16"/>
    </row>
    <row r="11" spans="1:10" s="18" customFormat="1" ht="19.149999999999999" customHeight="1">
      <c r="A11" s="35" t="s">
        <v>75</v>
      </c>
      <c r="B11" s="32"/>
      <c r="C11" s="16"/>
      <c r="D11" s="16"/>
      <c r="E11" s="17"/>
      <c r="F11" s="16"/>
      <c r="G11" s="16"/>
      <c r="H11" s="16"/>
      <c r="I11" s="16"/>
      <c r="J11" s="16"/>
    </row>
    <row r="12" spans="1:10" s="18" customFormat="1" ht="15.75">
      <c r="A12" s="35" t="s">
        <v>126</v>
      </c>
      <c r="B12" s="32"/>
      <c r="C12" s="16"/>
      <c r="D12" s="16"/>
      <c r="E12" s="17"/>
      <c r="F12" s="16"/>
      <c r="G12" s="16"/>
      <c r="H12" s="16"/>
      <c r="I12" s="16"/>
      <c r="J12" s="16"/>
    </row>
    <row r="13" spans="1:10" s="123" customFormat="1" ht="15.75">
      <c r="A13" s="128" t="s">
        <v>76</v>
      </c>
      <c r="B13" s="147"/>
      <c r="C13" s="121"/>
      <c r="D13" s="121"/>
      <c r="E13" s="122"/>
      <c r="F13" s="121"/>
      <c r="G13" s="121"/>
      <c r="H13" s="121"/>
      <c r="I13" s="121"/>
      <c r="J13" s="121"/>
    </row>
    <row r="14" spans="1:10" s="123" customFormat="1" ht="17.45" customHeight="1">
      <c r="A14" s="128" t="s">
        <v>118</v>
      </c>
      <c r="B14" s="147"/>
      <c r="C14" s="121"/>
      <c r="D14" s="121"/>
      <c r="E14" s="122"/>
      <c r="F14" s="121"/>
      <c r="G14" s="121"/>
      <c r="H14" s="121"/>
      <c r="I14" s="121"/>
      <c r="J14" s="121"/>
    </row>
    <row r="15" spans="1:10" s="18" customFormat="1" ht="15.75">
      <c r="A15" s="144" t="s">
        <v>3</v>
      </c>
      <c r="B15" s="34">
        <f>B16+B17+B18</f>
        <v>0</v>
      </c>
      <c r="C15" s="16"/>
      <c r="D15" s="16"/>
      <c r="E15" s="17"/>
      <c r="F15" s="16"/>
      <c r="G15" s="16"/>
      <c r="H15" s="16"/>
      <c r="I15" s="16"/>
      <c r="J15" s="16"/>
    </row>
    <row r="16" spans="1:10" s="18" customFormat="1" ht="15.75">
      <c r="A16" s="35" t="s">
        <v>75</v>
      </c>
      <c r="B16" s="32"/>
      <c r="C16" s="16"/>
      <c r="D16" s="16"/>
      <c r="E16" s="17"/>
      <c r="F16" s="16"/>
      <c r="G16" s="16"/>
      <c r="H16" s="16"/>
      <c r="I16" s="16"/>
      <c r="J16" s="16"/>
    </row>
    <row r="17" spans="1:10" s="18" customFormat="1" ht="15.75">
      <c r="A17" s="35" t="s">
        <v>76</v>
      </c>
      <c r="B17" s="32"/>
      <c r="C17" s="16"/>
      <c r="D17" s="16"/>
      <c r="E17" s="17"/>
      <c r="F17" s="16"/>
      <c r="G17" s="16"/>
      <c r="H17" s="16"/>
      <c r="I17" s="16"/>
      <c r="J17" s="16"/>
    </row>
    <row r="18" spans="1:10" s="18" customFormat="1" ht="15.75">
      <c r="A18" s="35" t="s">
        <v>81</v>
      </c>
      <c r="B18" s="32"/>
      <c r="C18" s="16"/>
      <c r="D18" s="16"/>
      <c r="E18" s="17"/>
      <c r="F18" s="16"/>
      <c r="G18" s="16"/>
      <c r="H18" s="16"/>
      <c r="I18" s="16"/>
      <c r="J18" s="16"/>
    </row>
    <row r="19" spans="1:10" s="18" customFormat="1" ht="13.9" customHeight="1">
      <c r="A19" s="146" t="s">
        <v>77</v>
      </c>
      <c r="B19" s="31">
        <f>B20+B21+B22+B23</f>
        <v>614</v>
      </c>
      <c r="C19" s="16"/>
      <c r="D19" s="16"/>
      <c r="E19" s="17"/>
      <c r="F19" s="16"/>
      <c r="G19" s="16"/>
      <c r="H19" s="16"/>
      <c r="I19" s="16"/>
      <c r="J19" s="16"/>
    </row>
    <row r="20" spans="1:10" s="18" customFormat="1" ht="15.75">
      <c r="A20" s="35" t="s">
        <v>78</v>
      </c>
      <c r="B20" s="115">
        <v>63</v>
      </c>
      <c r="C20" s="16"/>
      <c r="D20" s="16"/>
      <c r="E20" s="17"/>
      <c r="F20" s="16"/>
      <c r="G20" s="16"/>
      <c r="H20" s="16"/>
      <c r="I20" s="16"/>
      <c r="J20" s="16"/>
    </row>
    <row r="21" spans="1:10" s="18" customFormat="1" ht="15.75">
      <c r="A21" s="35" t="s">
        <v>79</v>
      </c>
      <c r="B21" s="115"/>
      <c r="C21" s="16"/>
      <c r="D21" s="16"/>
      <c r="E21" s="17"/>
      <c r="F21" s="16"/>
      <c r="G21" s="16"/>
      <c r="H21" s="16"/>
      <c r="I21" s="16"/>
      <c r="J21" s="16"/>
    </row>
    <row r="22" spans="1:10" s="18" customFormat="1" ht="15.75">
      <c r="A22" s="35" t="s">
        <v>80</v>
      </c>
      <c r="B22" s="115">
        <v>551</v>
      </c>
      <c r="C22" s="16"/>
      <c r="D22" s="16"/>
      <c r="E22" s="17"/>
      <c r="F22" s="16"/>
      <c r="G22" s="16"/>
      <c r="H22" s="16"/>
      <c r="I22" s="16"/>
      <c r="J22" s="16"/>
    </row>
    <row r="23" spans="1:10" s="18" customFormat="1" ht="15.75">
      <c r="A23" s="35" t="s">
        <v>81</v>
      </c>
      <c r="B23" s="92"/>
      <c r="C23" s="16"/>
      <c r="D23" s="16"/>
      <c r="E23" s="17"/>
      <c r="F23" s="16"/>
      <c r="G23" s="16"/>
      <c r="H23" s="16"/>
      <c r="I23" s="16"/>
      <c r="J23" s="16"/>
    </row>
    <row r="24" spans="1:10" s="18" customFormat="1" ht="31.5">
      <c r="A24" s="146" t="s">
        <v>82</v>
      </c>
      <c r="B24" s="114">
        <f>B25+B26+B27+B28+B29+B30+B31+B32</f>
        <v>228</v>
      </c>
      <c r="C24" s="16"/>
      <c r="D24" s="16"/>
      <c r="E24" s="17"/>
      <c r="F24" s="16"/>
      <c r="G24" s="16"/>
      <c r="H24" s="16"/>
      <c r="I24" s="16"/>
      <c r="J24" s="16"/>
    </row>
    <row r="25" spans="1:10" s="18" customFormat="1" ht="15.75">
      <c r="A25" s="35" t="s">
        <v>83</v>
      </c>
      <c r="B25" s="92"/>
      <c r="C25" s="16"/>
      <c r="D25" s="16"/>
      <c r="E25" s="17"/>
      <c r="F25" s="16"/>
      <c r="G25" s="16"/>
      <c r="H25" s="16"/>
      <c r="I25" s="16"/>
      <c r="J25" s="16"/>
    </row>
    <row r="26" spans="1:10" s="18" customFormat="1" ht="15.75">
      <c r="A26" s="35" t="s">
        <v>84</v>
      </c>
      <c r="B26" s="92">
        <v>228</v>
      </c>
      <c r="C26" s="16"/>
      <c r="D26" s="16"/>
      <c r="E26" s="17"/>
      <c r="F26" s="16"/>
      <c r="G26" s="16"/>
      <c r="H26" s="16"/>
      <c r="I26" s="16"/>
      <c r="J26" s="16"/>
    </row>
    <row r="27" spans="1:10" s="18" customFormat="1" ht="15.75">
      <c r="A27" s="35" t="s">
        <v>85</v>
      </c>
      <c r="B27" s="92"/>
      <c r="C27" s="16"/>
      <c r="D27" s="16"/>
      <c r="E27" s="17"/>
      <c r="F27" s="16"/>
      <c r="G27" s="16"/>
      <c r="H27" s="16"/>
      <c r="I27" s="16"/>
      <c r="J27" s="16"/>
    </row>
    <row r="28" spans="1:10" s="18" customFormat="1" ht="15.75">
      <c r="A28" s="35" t="s">
        <v>86</v>
      </c>
      <c r="B28" s="32"/>
      <c r="C28" s="16"/>
      <c r="D28" s="16"/>
      <c r="E28" s="17"/>
      <c r="F28" s="16"/>
      <c r="G28" s="16"/>
      <c r="H28" s="16"/>
      <c r="I28" s="16"/>
      <c r="J28" s="16"/>
    </row>
    <row r="29" spans="1:10" s="18" customFormat="1" ht="15.75">
      <c r="A29" s="35" t="s">
        <v>87</v>
      </c>
      <c r="B29" s="32"/>
      <c r="C29" s="16"/>
      <c r="D29" s="16"/>
      <c r="E29" s="17"/>
      <c r="F29" s="16"/>
      <c r="G29" s="16"/>
      <c r="H29" s="16"/>
      <c r="I29" s="16"/>
      <c r="J29" s="16"/>
    </row>
    <row r="30" spans="1:10" s="18" customFormat="1" ht="15.75">
      <c r="A30" s="35" t="s">
        <v>88</v>
      </c>
      <c r="B30" s="32"/>
      <c r="C30" s="16"/>
      <c r="D30" s="16"/>
      <c r="E30" s="17"/>
      <c r="F30" s="16"/>
      <c r="G30" s="16"/>
      <c r="H30" s="16"/>
      <c r="I30" s="16"/>
      <c r="J30" s="16"/>
    </row>
    <row r="31" spans="1:10" s="18" customFormat="1" ht="15.75">
      <c r="A31" s="35" t="s">
        <v>89</v>
      </c>
      <c r="B31" s="32"/>
      <c r="C31" s="16"/>
      <c r="D31" s="16"/>
      <c r="E31" s="17"/>
      <c r="F31" s="16"/>
      <c r="G31" s="16"/>
      <c r="H31" s="16"/>
      <c r="I31" s="16"/>
      <c r="J31" s="16"/>
    </row>
    <row r="32" spans="1:10" s="18" customFormat="1" ht="15.75">
      <c r="A32" s="35" t="s">
        <v>81</v>
      </c>
      <c r="B32" s="32"/>
      <c r="C32" s="16"/>
      <c r="D32" s="16"/>
      <c r="E32" s="17"/>
      <c r="F32" s="16"/>
      <c r="G32" s="16"/>
      <c r="H32" s="16"/>
      <c r="I32" s="16"/>
      <c r="J32" s="16"/>
    </row>
    <row r="33" spans="1:10" s="18" customFormat="1" ht="80.45" customHeight="1">
      <c r="A33" s="141" t="s">
        <v>124</v>
      </c>
      <c r="B33" s="32">
        <f>B34+B35+B36</f>
        <v>0</v>
      </c>
      <c r="C33" s="16"/>
      <c r="D33" s="16"/>
      <c r="E33" s="17"/>
      <c r="F33" s="16"/>
      <c r="G33" s="16"/>
      <c r="H33" s="16"/>
      <c r="I33" s="16"/>
      <c r="J33" s="16"/>
    </row>
    <row r="34" spans="1:10" s="18" customFormat="1" ht="46.15" customHeight="1">
      <c r="A34" s="50" t="s">
        <v>115</v>
      </c>
      <c r="B34" s="32"/>
      <c r="C34" s="16"/>
      <c r="D34" s="16"/>
      <c r="E34" s="17"/>
      <c r="F34" s="16"/>
      <c r="G34" s="16"/>
      <c r="H34" s="16"/>
      <c r="I34" s="16"/>
      <c r="J34" s="16"/>
    </row>
    <row r="35" spans="1:10" s="18" customFormat="1" ht="46.15" customHeight="1">
      <c r="A35" s="50" t="s">
        <v>114</v>
      </c>
      <c r="B35" s="32"/>
      <c r="C35" s="16"/>
      <c r="D35" s="16"/>
      <c r="E35" s="17"/>
      <c r="F35" s="16"/>
      <c r="G35" s="16"/>
      <c r="H35" s="16"/>
      <c r="I35" s="16"/>
      <c r="J35" s="16"/>
    </row>
    <row r="36" spans="1:10" s="18" customFormat="1" ht="46.15" customHeight="1">
      <c r="A36" s="50" t="s">
        <v>116</v>
      </c>
      <c r="B36" s="32"/>
      <c r="C36" s="16"/>
      <c r="D36" s="16"/>
      <c r="E36" s="17"/>
      <c r="F36" s="16"/>
      <c r="G36" s="16"/>
      <c r="H36" s="16"/>
      <c r="I36" s="16"/>
      <c r="J36" s="16"/>
    </row>
    <row r="37" spans="1:10" s="18" customFormat="1" ht="46.15" customHeight="1">
      <c r="A37" s="142" t="s">
        <v>113</v>
      </c>
      <c r="B37" s="36">
        <f>SUM(B38:B48)</f>
        <v>0</v>
      </c>
      <c r="C37" s="16"/>
      <c r="D37" s="16"/>
      <c r="E37" s="17"/>
      <c r="F37" s="16"/>
      <c r="G37" s="16"/>
      <c r="H37" s="16"/>
      <c r="I37" s="16"/>
      <c r="J37" s="16"/>
    </row>
    <row r="38" spans="1:10" s="18" customFormat="1" ht="31.15" customHeight="1">
      <c r="A38" s="160" t="s">
        <v>139</v>
      </c>
      <c r="B38" s="36"/>
      <c r="C38" s="16"/>
      <c r="D38" s="16"/>
      <c r="E38" s="17"/>
      <c r="F38" s="16"/>
      <c r="G38" s="16"/>
      <c r="H38" s="16"/>
      <c r="I38" s="16"/>
      <c r="J38" s="16"/>
    </row>
    <row r="39" spans="1:10" s="18" customFormat="1" ht="31.9" customHeight="1">
      <c r="A39" s="160" t="s">
        <v>140</v>
      </c>
      <c r="B39" s="36"/>
      <c r="C39" s="16"/>
      <c r="D39" s="16"/>
      <c r="E39" s="17"/>
      <c r="F39" s="16"/>
      <c r="G39" s="16"/>
      <c r="H39" s="16"/>
      <c r="I39" s="16"/>
      <c r="J39" s="16"/>
    </row>
    <row r="40" spans="1:10" s="18" customFormat="1" ht="30.6" customHeight="1">
      <c r="A40" s="160" t="s">
        <v>141</v>
      </c>
      <c r="B40" s="36"/>
      <c r="C40" s="16"/>
      <c r="D40" s="16"/>
      <c r="E40" s="17"/>
      <c r="F40" s="16"/>
      <c r="G40" s="16"/>
      <c r="H40" s="16"/>
      <c r="I40" s="16"/>
      <c r="J40" s="16"/>
    </row>
    <row r="41" spans="1:10" s="18" customFormat="1" ht="30" customHeight="1">
      <c r="A41" s="160" t="s">
        <v>142</v>
      </c>
      <c r="B41" s="36"/>
      <c r="C41" s="16"/>
      <c r="D41" s="16"/>
      <c r="E41" s="17"/>
      <c r="F41" s="16"/>
      <c r="G41" s="16"/>
      <c r="H41" s="16"/>
      <c r="I41" s="16"/>
      <c r="J41" s="16"/>
    </row>
    <row r="42" spans="1:10" s="18" customFormat="1" ht="16.149999999999999" customHeight="1">
      <c r="A42" s="160" t="s">
        <v>143</v>
      </c>
      <c r="B42" s="36"/>
      <c r="C42" s="16"/>
      <c r="D42" s="16"/>
      <c r="E42" s="17"/>
      <c r="F42" s="16"/>
      <c r="G42" s="16"/>
      <c r="H42" s="16"/>
      <c r="I42" s="16"/>
      <c r="J42" s="16"/>
    </row>
    <row r="43" spans="1:10" s="18" customFormat="1" ht="35.450000000000003" customHeight="1">
      <c r="A43" s="160" t="s">
        <v>144</v>
      </c>
      <c r="B43" s="36"/>
      <c r="C43" s="16"/>
      <c r="D43" s="16"/>
      <c r="E43" s="17"/>
      <c r="F43" s="16"/>
      <c r="G43" s="16"/>
      <c r="H43" s="16"/>
      <c r="I43" s="16"/>
      <c r="J43" s="16"/>
    </row>
    <row r="44" spans="1:10" s="123" customFormat="1" ht="44.45" customHeight="1">
      <c r="A44" s="160" t="s">
        <v>145</v>
      </c>
      <c r="B44" s="129"/>
      <c r="C44" s="121"/>
      <c r="D44" s="121"/>
      <c r="E44" s="122"/>
      <c r="F44" s="121"/>
      <c r="G44" s="121"/>
      <c r="H44" s="121"/>
      <c r="I44" s="121"/>
      <c r="J44" s="121"/>
    </row>
    <row r="45" spans="1:10" s="123" customFormat="1" ht="30.6" customHeight="1">
      <c r="A45" s="160" t="s">
        <v>146</v>
      </c>
      <c r="B45" s="129"/>
      <c r="C45" s="121"/>
      <c r="D45" s="121"/>
      <c r="E45" s="122"/>
      <c r="F45" s="121"/>
      <c r="G45" s="121"/>
      <c r="H45" s="121"/>
      <c r="I45" s="121"/>
      <c r="J45" s="121"/>
    </row>
    <row r="46" spans="1:10" s="123" customFormat="1" ht="44.45" customHeight="1">
      <c r="A46" s="160" t="s">
        <v>147</v>
      </c>
      <c r="B46" s="129"/>
      <c r="C46" s="121"/>
      <c r="D46" s="121"/>
      <c r="E46" s="122"/>
      <c r="F46" s="121"/>
      <c r="G46" s="121"/>
      <c r="H46" s="121"/>
      <c r="I46" s="121"/>
      <c r="J46" s="121"/>
    </row>
    <row r="47" spans="1:10" s="123" customFormat="1" ht="48.6" customHeight="1">
      <c r="A47" s="161" t="s">
        <v>148</v>
      </c>
      <c r="B47" s="129"/>
      <c r="C47" s="121"/>
      <c r="D47" s="121"/>
      <c r="E47" s="122"/>
      <c r="F47" s="121"/>
      <c r="G47" s="121"/>
      <c r="H47" s="121"/>
      <c r="I47" s="121"/>
      <c r="J47" s="121"/>
    </row>
    <row r="48" spans="1:10" s="18" customFormat="1" ht="19.899999999999999" customHeight="1">
      <c r="A48" s="161" t="s">
        <v>81</v>
      </c>
      <c r="B48" s="36"/>
      <c r="C48" s="16"/>
      <c r="D48" s="16"/>
      <c r="E48" s="17"/>
      <c r="F48" s="16"/>
      <c r="G48" s="16"/>
      <c r="H48" s="16"/>
      <c r="I48" s="16"/>
      <c r="J48" s="16"/>
    </row>
    <row r="49" spans="1:10" s="123" customFormat="1" ht="30" customHeight="1">
      <c r="A49" s="128" t="s">
        <v>125</v>
      </c>
      <c r="B49" s="147"/>
      <c r="C49" s="124"/>
      <c r="D49" s="124"/>
      <c r="E49" s="122"/>
      <c r="F49" s="121"/>
      <c r="G49" s="121"/>
      <c r="H49" s="121"/>
      <c r="I49" s="121"/>
      <c r="J49" s="121"/>
    </row>
    <row r="50" spans="1:10" s="18" customFormat="1" ht="16.899999999999999" customHeight="1">
      <c r="A50" s="186" t="s">
        <v>90</v>
      </c>
      <c r="B50" s="187"/>
      <c r="C50" s="16"/>
      <c r="D50" s="16"/>
      <c r="E50" s="17"/>
      <c r="F50" s="16"/>
      <c r="G50" s="16"/>
      <c r="H50" s="16"/>
      <c r="I50" s="16"/>
      <c r="J50" s="16"/>
    </row>
    <row r="51" spans="1:10" s="18" customFormat="1" ht="13.9" customHeight="1">
      <c r="A51" s="35" t="s">
        <v>4</v>
      </c>
      <c r="B51" s="32"/>
      <c r="C51" s="19"/>
      <c r="D51" s="19"/>
      <c r="E51" s="17"/>
      <c r="F51" s="16"/>
      <c r="G51" s="16"/>
      <c r="H51" s="16"/>
      <c r="I51" s="16"/>
      <c r="J51" s="16"/>
    </row>
    <row r="52" spans="1:10" s="18" customFormat="1" ht="15.6" customHeight="1">
      <c r="A52" s="35" t="s">
        <v>91</v>
      </c>
      <c r="B52" s="32"/>
      <c r="C52" s="19"/>
      <c r="D52" s="19"/>
      <c r="E52" s="17"/>
      <c r="F52" s="16"/>
      <c r="G52" s="16"/>
      <c r="H52" s="16"/>
      <c r="I52" s="16"/>
      <c r="J52" s="16"/>
    </row>
    <row r="53" spans="1:10" s="18" customFormat="1" ht="15.6" customHeight="1">
      <c r="A53" s="37" t="s">
        <v>5</v>
      </c>
      <c r="B53" s="32"/>
      <c r="C53" s="19"/>
      <c r="D53" s="19"/>
      <c r="E53" s="17"/>
      <c r="F53" s="16"/>
      <c r="G53" s="16"/>
      <c r="H53" s="16"/>
      <c r="I53" s="16"/>
      <c r="J53" s="16"/>
    </row>
    <row r="54" spans="1:10" s="18" customFormat="1" ht="26.45" customHeight="1">
      <c r="A54" s="35" t="s">
        <v>6</v>
      </c>
      <c r="B54" s="32"/>
      <c r="C54" s="19"/>
      <c r="D54" s="19"/>
      <c r="E54" s="17"/>
      <c r="F54" s="16"/>
      <c r="G54" s="16"/>
      <c r="H54" s="16"/>
      <c r="I54" s="16"/>
      <c r="J54" s="16"/>
    </row>
    <row r="55" spans="1:10" s="18" customFormat="1" ht="15" customHeight="1">
      <c r="A55" s="35" t="s">
        <v>92</v>
      </c>
      <c r="B55" s="32"/>
      <c r="C55" s="19"/>
      <c r="D55" s="19"/>
      <c r="E55" s="17"/>
      <c r="F55" s="16"/>
      <c r="G55" s="16"/>
      <c r="H55" s="16"/>
      <c r="I55" s="16"/>
      <c r="J55" s="16"/>
    </row>
    <row r="56" spans="1:10" s="18" customFormat="1" ht="15" customHeight="1">
      <c r="A56" s="35" t="s">
        <v>120</v>
      </c>
      <c r="B56" s="32"/>
      <c r="C56" s="19"/>
      <c r="D56" s="19"/>
      <c r="E56" s="17"/>
      <c r="F56" s="16"/>
      <c r="G56" s="16"/>
      <c r="H56" s="16"/>
      <c r="I56" s="16"/>
      <c r="J56" s="16"/>
    </row>
    <row r="57" spans="1:10" s="18" customFormat="1" ht="15" customHeight="1">
      <c r="A57" s="35" t="s">
        <v>7</v>
      </c>
      <c r="B57" s="32"/>
      <c r="C57" s="19"/>
      <c r="D57" s="19"/>
      <c r="E57" s="17"/>
      <c r="F57" s="16"/>
      <c r="G57" s="16"/>
      <c r="H57" s="16"/>
      <c r="I57" s="16"/>
      <c r="J57" s="16"/>
    </row>
    <row r="58" spans="1:10" s="18" customFormat="1" ht="15" customHeight="1">
      <c r="A58" s="35" t="s">
        <v>93</v>
      </c>
      <c r="B58" s="32"/>
      <c r="C58" s="19"/>
      <c r="D58" s="19"/>
      <c r="E58" s="17"/>
      <c r="F58" s="16"/>
      <c r="G58" s="16"/>
      <c r="H58" s="16"/>
      <c r="I58" s="16"/>
      <c r="J58" s="16"/>
    </row>
    <row r="59" spans="1:10" s="18" customFormat="1" ht="15" customHeight="1">
      <c r="A59" s="35" t="s">
        <v>94</v>
      </c>
      <c r="B59" s="32"/>
      <c r="C59" s="19"/>
      <c r="D59" s="19"/>
      <c r="E59" s="17"/>
      <c r="F59" s="16"/>
      <c r="G59" s="16"/>
      <c r="H59" s="16"/>
      <c r="I59" s="16"/>
      <c r="J59" s="16"/>
    </row>
    <row r="60" spans="1:10" s="18" customFormat="1" ht="30.6" customHeight="1">
      <c r="A60" s="35" t="s">
        <v>127</v>
      </c>
      <c r="B60" s="32"/>
      <c r="C60" s="19"/>
      <c r="D60" s="19"/>
      <c r="E60" s="17"/>
      <c r="F60" s="16"/>
      <c r="G60" s="16"/>
      <c r="H60" s="16"/>
      <c r="I60" s="16"/>
      <c r="J60" s="16"/>
    </row>
    <row r="61" spans="1:10" s="106" customFormat="1" ht="19.149999999999999" customHeight="1">
      <c r="A61" s="151" t="s">
        <v>122</v>
      </c>
      <c r="B61" s="149">
        <f>B62+B63</f>
        <v>0</v>
      </c>
      <c r="C61" s="107"/>
      <c r="D61" s="107"/>
      <c r="E61" s="105"/>
      <c r="F61" s="104"/>
      <c r="G61" s="104"/>
      <c r="H61" s="104"/>
      <c r="I61" s="104"/>
      <c r="J61" s="104"/>
    </row>
    <row r="62" spans="1:10" s="123" customFormat="1" ht="19.149999999999999" customHeight="1">
      <c r="A62" s="128" t="s">
        <v>128</v>
      </c>
      <c r="B62" s="147"/>
      <c r="C62" s="124"/>
      <c r="D62" s="124"/>
      <c r="E62" s="122"/>
      <c r="F62" s="121"/>
      <c r="G62" s="121"/>
      <c r="H62" s="121"/>
      <c r="I62" s="121"/>
      <c r="J62" s="121"/>
    </row>
    <row r="63" spans="1:10" s="123" customFormat="1" ht="19.149999999999999" customHeight="1">
      <c r="A63" s="128" t="s">
        <v>129</v>
      </c>
      <c r="B63" s="147"/>
      <c r="C63" s="124"/>
      <c r="D63" s="124"/>
      <c r="E63" s="122"/>
      <c r="F63" s="121"/>
      <c r="G63" s="121"/>
      <c r="H63" s="121"/>
      <c r="I63" s="121"/>
      <c r="J63" s="121"/>
    </row>
    <row r="64" spans="1:10" s="18" customFormat="1" ht="30.6" customHeight="1">
      <c r="A64" s="35" t="s">
        <v>95</v>
      </c>
      <c r="B64" s="32"/>
      <c r="C64" s="19"/>
      <c r="D64" s="19"/>
      <c r="E64" s="17"/>
      <c r="F64" s="16"/>
      <c r="G64" s="16"/>
      <c r="H64" s="16"/>
      <c r="I64" s="16"/>
      <c r="J64" s="16"/>
    </row>
    <row r="65" spans="1:10" s="18" customFormat="1" ht="28.9" customHeight="1">
      <c r="A65" s="146" t="s">
        <v>30</v>
      </c>
      <c r="B65" s="31">
        <f>B66+B67</f>
        <v>0</v>
      </c>
      <c r="C65" s="19"/>
      <c r="D65" s="19"/>
      <c r="E65" s="17"/>
      <c r="F65" s="16"/>
      <c r="G65" s="16"/>
      <c r="H65" s="16"/>
      <c r="I65" s="16"/>
      <c r="J65" s="16"/>
    </row>
    <row r="66" spans="1:10" s="18" customFormat="1" ht="16.899999999999999" customHeight="1">
      <c r="A66" s="35" t="s">
        <v>96</v>
      </c>
      <c r="B66" s="32"/>
      <c r="C66" s="19"/>
      <c r="D66" s="19"/>
      <c r="E66" s="17"/>
      <c r="F66" s="16"/>
      <c r="G66" s="16"/>
      <c r="H66" s="16"/>
      <c r="I66" s="16"/>
      <c r="J66" s="16"/>
    </row>
    <row r="67" spans="1:10" s="18" customFormat="1" ht="17.45" customHeight="1">
      <c r="A67" s="38" t="s">
        <v>97</v>
      </c>
      <c r="B67" s="32"/>
      <c r="C67" s="19"/>
      <c r="D67" s="19"/>
      <c r="E67" s="17"/>
      <c r="F67" s="16"/>
      <c r="G67" s="16"/>
      <c r="H67" s="16"/>
      <c r="I67" s="16"/>
      <c r="J67" s="16"/>
    </row>
    <row r="68" spans="1:10" s="18" customFormat="1" ht="46.15" customHeight="1">
      <c r="A68" s="50" t="s">
        <v>119</v>
      </c>
      <c r="B68" s="32"/>
      <c r="C68" s="19"/>
      <c r="D68" s="19"/>
      <c r="E68" s="17"/>
      <c r="F68" s="16"/>
      <c r="G68" s="16"/>
      <c r="H68" s="16"/>
      <c r="I68" s="16"/>
      <c r="J68" s="16"/>
    </row>
    <row r="69" spans="1:10" s="18" customFormat="1" ht="14.45" customHeight="1">
      <c r="A69" s="171" t="s">
        <v>98</v>
      </c>
      <c r="B69" s="172"/>
      <c r="C69" s="19"/>
      <c r="D69" s="19"/>
      <c r="E69" s="17"/>
      <c r="F69" s="16"/>
      <c r="G69" s="16"/>
      <c r="H69" s="16"/>
      <c r="I69" s="16"/>
      <c r="J69" s="16"/>
    </row>
    <row r="70" spans="1:10" s="18" customFormat="1" ht="126.6" customHeight="1">
      <c r="A70" s="37" t="s">
        <v>130</v>
      </c>
      <c r="B70" s="32"/>
      <c r="C70" s="16"/>
      <c r="D70" s="16"/>
      <c r="E70" s="17"/>
      <c r="F70" s="16"/>
      <c r="G70" s="16"/>
      <c r="H70" s="16"/>
      <c r="I70" s="16"/>
      <c r="J70" s="16"/>
    </row>
    <row r="71" spans="1:10" s="18" customFormat="1" ht="49.15" customHeight="1">
      <c r="A71" s="37" t="s">
        <v>131</v>
      </c>
      <c r="B71" s="32"/>
      <c r="C71" s="16"/>
      <c r="D71" s="16"/>
      <c r="E71" s="17"/>
      <c r="F71" s="16"/>
      <c r="G71" s="16"/>
      <c r="H71" s="16"/>
      <c r="I71" s="16"/>
      <c r="J71" s="16"/>
    </row>
    <row r="72" spans="1:10" s="18" customFormat="1" ht="19.149999999999999" customHeight="1">
      <c r="A72" s="173" t="s">
        <v>8</v>
      </c>
      <c r="B72" s="174"/>
      <c r="C72" s="16"/>
      <c r="D72" s="16"/>
      <c r="E72" s="17"/>
      <c r="F72" s="16"/>
      <c r="G72" s="16"/>
      <c r="H72" s="16"/>
      <c r="I72" s="16"/>
      <c r="J72" s="16"/>
    </row>
    <row r="73" spans="1:10" s="18" customFormat="1" ht="17.649999999999999" customHeight="1">
      <c r="A73" s="175" t="s">
        <v>29</v>
      </c>
      <c r="B73" s="176"/>
      <c r="C73" s="16"/>
      <c r="D73" s="16"/>
      <c r="E73" s="17"/>
      <c r="F73" s="16"/>
      <c r="G73" s="16"/>
      <c r="H73" s="16"/>
      <c r="I73" s="16"/>
      <c r="J73" s="16"/>
    </row>
    <row r="74" spans="1:10" s="18" customFormat="1" ht="12" customHeight="1">
      <c r="A74" s="37" t="s">
        <v>99</v>
      </c>
      <c r="B74" s="32"/>
      <c r="C74" s="16"/>
      <c r="D74" s="16"/>
      <c r="E74" s="17"/>
      <c r="F74" s="16"/>
      <c r="G74" s="16"/>
      <c r="H74" s="16"/>
      <c r="I74" s="16"/>
      <c r="J74" s="16"/>
    </row>
    <row r="75" spans="1:10" s="18" customFormat="1" ht="15.75" thickBot="1">
      <c r="A75" s="39" t="s">
        <v>100</v>
      </c>
      <c r="B75" s="40"/>
      <c r="C75" s="16"/>
      <c r="D75" s="16"/>
      <c r="E75" s="17"/>
      <c r="F75" s="16"/>
      <c r="G75" s="16"/>
      <c r="H75" s="16"/>
      <c r="I75" s="16"/>
      <c r="J75" s="16"/>
    </row>
  </sheetData>
  <mergeCells count="10">
    <mergeCell ref="A69:B69"/>
    <mergeCell ref="A72:B72"/>
    <mergeCell ref="A73:B73"/>
    <mergeCell ref="A2:B3"/>
    <mergeCell ref="A7:B7"/>
    <mergeCell ref="A8:B8"/>
    <mergeCell ref="A9:B9"/>
    <mergeCell ref="A5:A6"/>
    <mergeCell ref="A50:B50"/>
    <mergeCell ref="B5:B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82</vt:i4>
      </vt:variant>
      <vt:variant>
        <vt:lpstr>Именованные диапазоны</vt:lpstr>
      </vt:variant>
      <vt:variant>
        <vt:i4>1</vt:i4>
      </vt:variant>
    </vt:vector>
  </HeadingPairs>
  <TitlesOfParts>
    <vt:vector size="83" baseType="lpstr">
      <vt:lpstr>ВЛандех</vt:lpstr>
      <vt:lpstr>Вичуга</vt:lpstr>
      <vt:lpstr>ГавПосад</vt:lpstr>
      <vt:lpstr>Ильинское</vt:lpstr>
      <vt:lpstr>Кинешма</vt:lpstr>
      <vt:lpstr>Комсомольск</vt:lpstr>
      <vt:lpstr>Кохма</vt:lpstr>
      <vt:lpstr>Лежнево</vt:lpstr>
      <vt:lpstr>Лух</vt:lpstr>
      <vt:lpstr>Палех</vt:lpstr>
      <vt:lpstr>Пестяки</vt:lpstr>
      <vt:lpstr>Приволжск</vt:lpstr>
      <vt:lpstr>Пучеж</vt:lpstr>
      <vt:lpstr>Родники</vt:lpstr>
      <vt:lpstr>Тейково</vt:lpstr>
      <vt:lpstr>Фурманов </vt:lpstr>
      <vt:lpstr>Шуя</vt:lpstr>
      <vt:lpstr>Южа</vt:lpstr>
      <vt:lpstr>1 ГКБ</vt:lpstr>
      <vt:lpstr>Куваевых  ГКБ </vt:lpstr>
      <vt:lpstr>3 ГКБ </vt:lpstr>
      <vt:lpstr>4 ГКБ</vt:lpstr>
      <vt:lpstr>7 ГКБ</vt:lpstr>
      <vt:lpstr>8 ГКБ</vt:lpstr>
      <vt:lpstr>5 ДГКБ </vt:lpstr>
      <vt:lpstr>РД №1</vt:lpstr>
      <vt:lpstr>РД №4</vt:lpstr>
      <vt:lpstr>СтомПол</vt:lpstr>
      <vt:lpstr>ССМП</vt:lpstr>
      <vt:lpstr>ДОКБ</vt:lpstr>
      <vt:lpstr>ЦМР</vt:lpstr>
      <vt:lpstr>ОКБ</vt:lpstr>
      <vt:lpstr>ОКД</vt:lpstr>
      <vt:lpstr>Госпиталь</vt:lpstr>
      <vt:lpstr>ООД</vt:lpstr>
      <vt:lpstr>ОКВД</vt:lpstr>
      <vt:lpstr>НИИ</vt:lpstr>
      <vt:lpstr>ИГМА</vt:lpstr>
      <vt:lpstr>Решма</vt:lpstr>
      <vt:lpstr>МСЧ №37</vt:lpstr>
      <vt:lpstr>РЖД</vt:lpstr>
      <vt:lpstr>МСЧ МВД</vt:lpstr>
      <vt:lpstr>ИвМедЦентр</vt:lpstr>
      <vt:lpstr>Ивастрамед</vt:lpstr>
      <vt:lpstr>офтальмохир</vt:lpstr>
      <vt:lpstr>АНО МЦ Светодар</vt:lpstr>
      <vt:lpstr>Медиком</vt:lpstr>
      <vt:lpstr>Медицина</vt:lpstr>
      <vt:lpstr>Замыслов</vt:lpstr>
      <vt:lpstr>нефросовет</vt:lpstr>
      <vt:lpstr>нефросовет Иваново</vt:lpstr>
      <vt:lpstr>Зелен Городок</vt:lpstr>
      <vt:lpstr>КлСМ</vt:lpstr>
      <vt:lpstr>Добрый день</vt:lpstr>
      <vt:lpstr>ООО Велес</vt:lpstr>
      <vt:lpstr>Нефрос_Воронеж</vt:lpstr>
      <vt:lpstr>Владимир ОКБ</vt:lpstr>
      <vt:lpstr>ООО Европа</vt:lpstr>
      <vt:lpstr>сан_колос</vt:lpstr>
      <vt:lpstr>ООО Ситилаб</vt:lpstr>
      <vt:lpstr>Инвитро</vt:lpstr>
      <vt:lpstr>ЯМТ</vt:lpstr>
      <vt:lpstr>Гиппократ</vt:lpstr>
      <vt:lpstr>Медэко</vt:lpstr>
      <vt:lpstr>К_31</vt:lpstr>
      <vt:lpstr>33МедикАл</vt:lpstr>
      <vt:lpstr>Вита_Авис</vt:lpstr>
      <vt:lpstr>Авиценна</vt:lpstr>
      <vt:lpstr>МРТ-Центр</vt:lpstr>
      <vt:lpstr>ЦКДЛ</vt:lpstr>
      <vt:lpstr>МРТ ДИАГНОСТИКА</vt:lpstr>
      <vt:lpstr>Миленарис диагн</vt:lpstr>
      <vt:lpstr>Миленарис профил</vt:lpstr>
      <vt:lpstr>УЗ ОД Центр</vt:lpstr>
      <vt:lpstr>Доктор_Лайт</vt:lpstr>
      <vt:lpstr>ОПТД</vt:lpstr>
      <vt:lpstr>КО_НКЦ</vt:lpstr>
      <vt:lpstr>ООО Здоровье</vt:lpstr>
      <vt:lpstr>ООО М_ЛАЙН</vt:lpstr>
      <vt:lpstr>Белая Роза</vt:lpstr>
      <vt:lpstr>СВОД</vt:lpstr>
      <vt:lpstr>Лист3</vt:lpstr>
      <vt:lpstr>СВОД!Область_печати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razum</cp:lastModifiedBy>
  <cp:lastPrinted>2021-09-15T08:38:33Z</cp:lastPrinted>
  <dcterms:created xsi:type="dcterms:W3CDTF">2018-01-31T12:00:16Z</dcterms:created>
  <dcterms:modified xsi:type="dcterms:W3CDTF">2022-02-22T07:44:51Z</dcterms:modified>
</cp:coreProperties>
</file>