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Загаринская\Комиссия по ТП ОМС 2021\Доп соглашения 2021\Дополнительное соглашение № 4 от 30.04.2021\Приложение № 11 (Приложение № 41 к ТС)\"/>
    </mc:Choice>
  </mc:AlternateContent>
  <bookViews>
    <workbookView xWindow="0" yWindow="810" windowWidth="19140" windowHeight="6105" firstSheet="75" activeTab="78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ДО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АНО МЦ Светодар" sheetId="88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Владимир ОКБ" sheetId="73" r:id="rId57"/>
    <sheet name="ООО Европа" sheetId="74" r:id="rId58"/>
    <sheet name="сан_колос" sheetId="75" r:id="rId59"/>
    <sheet name="ООО Ситилаб" sheetId="76" r:id="rId60"/>
    <sheet name="Инвитро" sheetId="91" r:id="rId61"/>
    <sheet name="ЯМТ" sheetId="77" r:id="rId62"/>
    <sheet name="Гиппократ" sheetId="78" r:id="rId63"/>
    <sheet name="Медэко" sheetId="79" r:id="rId64"/>
    <sheet name="К_31" sheetId="66" r:id="rId65"/>
    <sheet name="33МедикАл" sheetId="67" r:id="rId66"/>
    <sheet name="Вита_Авис" sheetId="80" r:id="rId67"/>
    <sheet name="Авиценна" sheetId="15" r:id="rId68"/>
    <sheet name="МРТ-Центр" sheetId="17" r:id="rId69"/>
    <sheet name="ЦКДЛ" sheetId="18" r:id="rId70"/>
    <sheet name="МРТ ДИАГНОСТИКА" sheetId="19" r:id="rId71"/>
    <sheet name="Миленарис диагн" sheetId="11" r:id="rId72"/>
    <sheet name="Миленарис профил" sheetId="86" r:id="rId73"/>
    <sheet name="УЗ ОД Центр" sheetId="81" r:id="rId74"/>
    <sheet name="Доктор_Лайт" sheetId="87" r:id="rId75"/>
    <sheet name="КО_НКЦ" sheetId="92" r:id="rId76"/>
    <sheet name="ООО Здоровье" sheetId="21" r:id="rId77"/>
    <sheet name="ООО М_ЛАЙН" sheetId="82" r:id="rId78"/>
    <sheet name="Белая Роза" sheetId="20" r:id="rId79"/>
    <sheet name="СВОД" sheetId="5" r:id="rId80"/>
    <sheet name="Лист3" sheetId="6" r:id="rId81"/>
  </sheets>
  <definedNames>
    <definedName name="_xlnm.Print_Area" localSheetId="79">СВОД!$A$1:$D$75</definedName>
  </definedNames>
  <calcPr calcId="152511" fullPrecision="0"/>
</workbook>
</file>

<file path=xl/calcChain.xml><?xml version="1.0" encoding="utf-8"?>
<calcChain xmlns="http://schemas.openxmlformats.org/spreadsheetml/2006/main">
  <c r="C19" i="5" l="1"/>
  <c r="B49" i="5" l="1"/>
  <c r="D49" i="5" s="1"/>
  <c r="C37" i="5" l="1"/>
  <c r="B43" i="5" l="1"/>
  <c r="B47" i="5"/>
  <c r="D47" i="5" s="1"/>
  <c r="B46" i="5"/>
  <c r="D46" i="5" s="1"/>
  <c r="B45" i="5"/>
  <c r="D45" i="5" s="1"/>
  <c r="B44" i="5"/>
  <c r="D44" i="5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3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78"/>
  <c r="B37" i="79"/>
  <c r="B37" i="66"/>
  <c r="B37" i="67"/>
  <c r="B37" i="80"/>
  <c r="B37" i="15"/>
  <c r="B37" i="17"/>
  <c r="B37" i="18"/>
  <c r="B37" i="19"/>
  <c r="B37" i="11"/>
  <c r="B37" i="86"/>
  <c r="B37" i="81"/>
  <c r="B37" i="87"/>
  <c r="B37" i="92"/>
  <c r="B37" i="21"/>
  <c r="B37" i="82"/>
  <c r="B37" i="20"/>
  <c r="B37" i="22"/>
  <c r="B39" i="5" l="1"/>
  <c r="B48" i="5"/>
  <c r="B42" i="5"/>
  <c r="B41" i="5"/>
  <c r="B40" i="5"/>
  <c r="B38" i="5"/>
  <c r="B37" i="5" l="1"/>
  <c r="C24" i="5"/>
  <c r="C10" i="5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78"/>
  <c r="B10" i="79"/>
  <c r="B10" i="66"/>
  <c r="B10" i="67"/>
  <c r="B10" i="80"/>
  <c r="B10" i="15"/>
  <c r="B10" i="17"/>
  <c r="B10" i="18"/>
  <c r="B10" i="19"/>
  <c r="B10" i="11"/>
  <c r="B10" i="86"/>
  <c r="B10" i="81"/>
  <c r="B10" i="87"/>
  <c r="B10" i="92"/>
  <c r="B10" i="21"/>
  <c r="B10" i="82"/>
  <c r="B10" i="20"/>
  <c r="B10" i="22"/>
  <c r="B14" i="5"/>
  <c r="D14" i="5" s="1"/>
  <c r="B65" i="92" l="1"/>
  <c r="B61" i="92"/>
  <c r="B33" i="92"/>
  <c r="B24" i="92"/>
  <c r="B19" i="92"/>
  <c r="B15" i="92"/>
  <c r="B63" i="5" l="1"/>
  <c r="D63" i="5" s="1"/>
  <c r="B62" i="5"/>
  <c r="B13" i="5"/>
  <c r="D13" i="5" s="1"/>
  <c r="B61" i="9"/>
  <c r="B61" i="23"/>
  <c r="B61" i="24"/>
  <c r="B61" i="90"/>
  <c r="B61" i="25"/>
  <c r="B61" i="26"/>
  <c r="B61" i="27"/>
  <c r="B61" i="28"/>
  <c r="B61" i="29"/>
  <c r="B61" i="30"/>
  <c r="B61" i="31"/>
  <c r="B61" i="32"/>
  <c r="B61" i="33"/>
  <c r="B61" i="34"/>
  <c r="B61" i="35"/>
  <c r="B61" i="38"/>
  <c r="B61" i="36"/>
  <c r="B61" i="37"/>
  <c r="B61" i="43"/>
  <c r="B61" i="44"/>
  <c r="B61" i="13"/>
  <c r="B61" i="45"/>
  <c r="B61" i="46"/>
  <c r="B61" i="69"/>
  <c r="B61" i="39"/>
  <c r="B61" i="40"/>
  <c r="B61" i="41"/>
  <c r="B61" i="42"/>
  <c r="B61" i="8"/>
  <c r="B61" i="48"/>
  <c r="B61" i="51"/>
  <c r="B61" i="16"/>
  <c r="B61" i="49"/>
  <c r="B61" i="89"/>
  <c r="B61" i="50"/>
  <c r="B61" i="3"/>
  <c r="B61" i="7"/>
  <c r="B61" i="52"/>
  <c r="B61" i="53"/>
  <c r="B61" i="54"/>
  <c r="B61" i="55"/>
  <c r="B61" i="57"/>
  <c r="B61" i="85"/>
  <c r="B61" i="83"/>
  <c r="B61" i="88"/>
  <c r="B61" i="62"/>
  <c r="B61" i="63"/>
  <c r="B61" i="61"/>
  <c r="B61" i="14"/>
  <c r="B61" i="70"/>
  <c r="B61" i="47"/>
  <c r="B61" i="2"/>
  <c r="B61" i="65"/>
  <c r="B61" i="71"/>
  <c r="B61" i="72"/>
  <c r="B61" i="73"/>
  <c r="B61" i="74"/>
  <c r="B61" i="75"/>
  <c r="B61" i="76"/>
  <c r="B61" i="91"/>
  <c r="B61" i="77"/>
  <c r="B61" i="78"/>
  <c r="B61" i="79"/>
  <c r="B61" i="66"/>
  <c r="B61" i="67"/>
  <c r="B61" i="80"/>
  <c r="B61" i="15"/>
  <c r="B61" i="17"/>
  <c r="B61" i="18"/>
  <c r="B61" i="19"/>
  <c r="B61" i="11"/>
  <c r="B61" i="86"/>
  <c r="B61" i="81"/>
  <c r="B61" i="87"/>
  <c r="B61" i="21"/>
  <c r="B61" i="82"/>
  <c r="B61" i="20"/>
  <c r="B61" i="22"/>
  <c r="B61" i="5" l="1"/>
  <c r="D62" i="5"/>
  <c r="B24" i="57" l="1"/>
  <c r="B24" i="83"/>
  <c r="B24" i="44" l="1"/>
  <c r="D37" i="5"/>
  <c r="B65" i="91" l="1"/>
  <c r="B33" i="91"/>
  <c r="B24" i="91"/>
  <c r="B19" i="91"/>
  <c r="B15" i="91"/>
  <c r="B24" i="23" l="1"/>
  <c r="B24" i="28" l="1"/>
  <c r="B24" i="9" l="1"/>
  <c r="D61" i="5" l="1"/>
  <c r="B24" i="34" l="1"/>
  <c r="B24" i="13" l="1"/>
  <c r="B33" i="13"/>
  <c r="B33" i="37" l="1"/>
  <c r="B24" i="37"/>
  <c r="B65" i="90" l="1"/>
  <c r="B33" i="90"/>
  <c r="B24" i="90"/>
  <c r="B19" i="90"/>
  <c r="B15" i="90"/>
  <c r="B65" i="89" l="1"/>
  <c r="B34" i="89"/>
  <c r="B24" i="89"/>
  <c r="B19" i="89"/>
  <c r="B15" i="89"/>
  <c r="B33" i="89" l="1"/>
  <c r="B24" i="27"/>
  <c r="B20" i="27"/>
  <c r="B24" i="25" l="1"/>
  <c r="B33" i="38" l="1"/>
  <c r="B24" i="38"/>
  <c r="B26" i="26" l="1"/>
  <c r="B21" i="26"/>
  <c r="B24" i="26" l="1"/>
  <c r="B24" i="31"/>
  <c r="B19" i="31"/>
  <c r="B33" i="43" l="1"/>
  <c r="B24" i="43"/>
  <c r="B56" i="5" l="1"/>
  <c r="D56" i="5" s="1"/>
  <c r="B68" i="5" l="1"/>
  <c r="D68" i="5" s="1"/>
  <c r="B65" i="88" l="1"/>
  <c r="B33" i="88"/>
  <c r="B24" i="88"/>
  <c r="B19" i="88"/>
  <c r="B15" i="88"/>
  <c r="B36" i="5" l="1"/>
  <c r="D36" i="5" s="1"/>
  <c r="B35" i="5"/>
  <c r="D35" i="5" s="1"/>
  <c r="B34" i="5"/>
  <c r="B33" i="9"/>
  <c r="B33" i="23"/>
  <c r="B33" i="24"/>
  <c r="B33" i="25"/>
  <c r="B33" i="26"/>
  <c r="B33" i="27"/>
  <c r="B33" i="28"/>
  <c r="B33" i="29"/>
  <c r="B33" i="30"/>
  <c r="B33" i="31"/>
  <c r="B33" i="32"/>
  <c r="B33" i="33"/>
  <c r="B33" i="34"/>
  <c r="B33" i="35"/>
  <c r="B33" i="36"/>
  <c r="B33" i="44"/>
  <c r="B33" i="45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78"/>
  <c r="B33" i="79"/>
  <c r="B33" i="66"/>
  <c r="B33" i="67"/>
  <c r="B33" i="80"/>
  <c r="B33" i="15"/>
  <c r="B33" i="17"/>
  <c r="B33" i="18"/>
  <c r="B33" i="19"/>
  <c r="B33" i="11"/>
  <c r="B33" i="86"/>
  <c r="B33" i="81"/>
  <c r="B33" i="87"/>
  <c r="B33" i="21"/>
  <c r="B33" i="82"/>
  <c r="B33" i="20"/>
  <c r="B33" i="22"/>
  <c r="B33" i="5" l="1"/>
  <c r="D34" i="5"/>
  <c r="D48" i="5" l="1"/>
  <c r="D43" i="5"/>
  <c r="D42" i="5"/>
  <c r="D41" i="5"/>
  <c r="D40" i="5"/>
  <c r="D39" i="5"/>
  <c r="D38" i="5"/>
  <c r="C15" i="5" l="1"/>
  <c r="B15" i="43" l="1"/>
  <c r="B19" i="43"/>
  <c r="B19" i="28" l="1"/>
  <c r="B19" i="35" l="1"/>
  <c r="B15" i="35" l="1"/>
  <c r="B19" i="44" l="1"/>
  <c r="B24" i="24" l="1"/>
  <c r="B24" i="29"/>
  <c r="B24" i="30"/>
  <c r="B24" i="32"/>
  <c r="B24" i="36"/>
  <c r="B24" i="46"/>
  <c r="B24" i="69"/>
  <c r="B24" i="39"/>
  <c r="B24" i="40"/>
  <c r="B24" i="41"/>
  <c r="B24" i="42"/>
  <c r="B24" i="8"/>
  <c r="B24" i="48"/>
  <c r="B24" i="51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78"/>
  <c r="B24" i="79"/>
  <c r="B24" i="66"/>
  <c r="B24" i="67"/>
  <c r="B24" i="80"/>
  <c r="B24" i="15"/>
  <c r="B24" i="17"/>
  <c r="B24" i="18"/>
  <c r="B24" i="19"/>
  <c r="B24" i="11"/>
  <c r="B24" i="86"/>
  <c r="B24" i="81"/>
  <c r="B24" i="87"/>
  <c r="B24" i="2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4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51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78"/>
  <c r="B15" i="79"/>
  <c r="B15" i="66"/>
  <c r="B15" i="67"/>
  <c r="B15" i="80"/>
  <c r="B15" i="15"/>
  <c r="B15" i="17"/>
  <c r="B15" i="18"/>
  <c r="B15" i="19"/>
  <c r="B15" i="11"/>
  <c r="B15" i="86"/>
  <c r="B15" i="81"/>
  <c r="B15" i="87"/>
  <c r="B15" i="2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8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51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78"/>
  <c r="B19" i="79"/>
  <c r="B19" i="66"/>
  <c r="B19" i="67"/>
  <c r="B19" i="80"/>
  <c r="B19" i="15"/>
  <c r="B19" i="17"/>
  <c r="B19" i="18"/>
  <c r="B19" i="19"/>
  <c r="B19" i="11"/>
  <c r="B19" i="86"/>
  <c r="B19" i="81"/>
  <c r="B19" i="87"/>
  <c r="B19" i="21"/>
  <c r="B19" i="82"/>
  <c r="B19" i="20"/>
  <c r="B19" i="22"/>
  <c r="B18" i="5" l="1"/>
  <c r="D18" i="5" s="1"/>
  <c r="B75" i="5" l="1"/>
  <c r="D75" i="5" s="1"/>
  <c r="B74" i="5"/>
  <c r="D74" i="5" s="1"/>
  <c r="B71" i="5"/>
  <c r="D71" i="5" s="1"/>
  <c r="B70" i="5"/>
  <c r="D70" i="5" s="1"/>
  <c r="B67" i="5"/>
  <c r="D67" i="5" s="1"/>
  <c r="B66" i="5"/>
  <c r="D66" i="5" s="1"/>
  <c r="B64" i="5"/>
  <c r="D64" i="5" s="1"/>
  <c r="B60" i="5"/>
  <c r="D60" i="5" s="1"/>
  <c r="B59" i="5"/>
  <c r="D59" i="5" s="1"/>
  <c r="B58" i="5"/>
  <c r="D58" i="5" s="1"/>
  <c r="B57" i="5"/>
  <c r="D57" i="5" s="1"/>
  <c r="B55" i="5"/>
  <c r="D55" i="5" s="1"/>
  <c r="B54" i="5"/>
  <c r="D54" i="5" s="1"/>
  <c r="B53" i="5"/>
  <c r="D53" i="5" s="1"/>
  <c r="B52" i="5"/>
  <c r="D52" i="5" s="1"/>
  <c r="B51" i="5"/>
  <c r="D51" i="5" s="1"/>
  <c r="D33" i="5"/>
  <c r="B32" i="5"/>
  <c r="D32" i="5" s="1"/>
  <c r="B31" i="5"/>
  <c r="D31" i="5" s="1"/>
  <c r="B30" i="5"/>
  <c r="D30" i="5" s="1"/>
  <c r="B29" i="5"/>
  <c r="D29" i="5" s="1"/>
  <c r="B28" i="5"/>
  <c r="D28" i="5" s="1"/>
  <c r="B27" i="5"/>
  <c r="D27" i="5" s="1"/>
  <c r="B26" i="5"/>
  <c r="D26" i="5" s="1"/>
  <c r="B25" i="5"/>
  <c r="B23" i="5"/>
  <c r="D23" i="5" s="1"/>
  <c r="B22" i="5"/>
  <c r="B21" i="5"/>
  <c r="D21" i="5" s="1"/>
  <c r="B20" i="5"/>
  <c r="B17" i="5"/>
  <c r="D17" i="5" s="1"/>
  <c r="B16" i="5"/>
  <c r="B12" i="5"/>
  <c r="D12" i="5" s="1"/>
  <c r="B11" i="5"/>
  <c r="D20" i="5" l="1"/>
  <c r="B19" i="5"/>
  <c r="B10" i="5"/>
  <c r="B24" i="5"/>
  <c r="D24" i="5" s="1"/>
  <c r="D25" i="5"/>
  <c r="D19" i="5"/>
  <c r="D22" i="5"/>
  <c r="D11" i="5"/>
  <c r="D10" i="5" s="1"/>
  <c r="B15" i="5"/>
  <c r="D15" i="5" s="1"/>
  <c r="D16" i="5"/>
  <c r="B65" i="87"/>
  <c r="B65" i="86"/>
  <c r="B65" i="85"/>
  <c r="B65" i="9" l="1"/>
  <c r="B65" i="23"/>
  <c r="B65" i="24"/>
  <c r="B65" i="25"/>
  <c r="B65" i="26"/>
  <c r="B65" i="27"/>
  <c r="B65" i="28"/>
  <c r="B65" i="29"/>
  <c r="B65" i="30"/>
  <c r="B65" i="31"/>
  <c r="B65" i="32"/>
  <c r="B65" i="33"/>
  <c r="B65" i="34"/>
  <c r="B65" i="35"/>
  <c r="B65" i="38"/>
  <c r="B65" i="36"/>
  <c r="B65" i="37"/>
  <c r="B65" i="43"/>
  <c r="B65" i="44"/>
  <c r="B65" i="13"/>
  <c r="B65" i="45"/>
  <c r="B65" i="46"/>
  <c r="B65" i="69"/>
  <c r="B65" i="39"/>
  <c r="B65" i="40"/>
  <c r="B65" i="41"/>
  <c r="B65" i="42"/>
  <c r="B65" i="8"/>
  <c r="B65" i="48"/>
  <c r="B65" i="51"/>
  <c r="B65" i="16"/>
  <c r="B65" i="49"/>
  <c r="B65" i="50"/>
  <c r="B65" i="3"/>
  <c r="B65" i="7"/>
  <c r="B65" i="52"/>
  <c r="B65" i="53"/>
  <c r="B65" i="54"/>
  <c r="B65" i="55"/>
  <c r="B65" i="57"/>
  <c r="B65" i="83"/>
  <c r="B65" i="62"/>
  <c r="B65" i="63"/>
  <c r="B65" i="61"/>
  <c r="B65" i="14"/>
  <c r="B65" i="70"/>
  <c r="B65" i="47"/>
  <c r="B65" i="2"/>
  <c r="B65" i="65"/>
  <c r="B65" i="71"/>
  <c r="B65" i="72"/>
  <c r="B65" i="73"/>
  <c r="B65" i="74"/>
  <c r="B65" i="75"/>
  <c r="B65" i="76"/>
  <c r="B65" i="77"/>
  <c r="B65" i="78"/>
  <c r="B65" i="79"/>
  <c r="B65" i="66"/>
  <c r="B65" i="67"/>
  <c r="B65" i="80"/>
  <c r="B65" i="15"/>
  <c r="B65" i="17"/>
  <c r="B65" i="18"/>
  <c r="B65" i="19"/>
  <c r="B65" i="11"/>
  <c r="B65" i="81"/>
  <c r="B65" i="21"/>
  <c r="B65" i="82"/>
  <c r="B65" i="20"/>
  <c r="B65" i="5"/>
  <c r="D65" i="5" s="1"/>
  <c r="B65" i="22"/>
</calcChain>
</file>

<file path=xl/sharedStrings.xml><?xml version="1.0" encoding="utf-8"?>
<sst xmlns="http://schemas.openxmlformats.org/spreadsheetml/2006/main" count="5843" uniqueCount="149">
  <si>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</si>
  <si>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</si>
  <si>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</si>
  <si>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</si>
  <si>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</si>
  <si>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</si>
  <si>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</si>
  <si>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</si>
  <si>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В условиях круглосуточного стационара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</si>
  <si>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</si>
  <si>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</si>
  <si>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</si>
  <si>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</si>
  <si>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</si>
  <si>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</si>
  <si>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</si>
  <si>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</si>
  <si>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</si>
  <si>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</si>
  <si>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</si>
  <si>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</si>
  <si>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</si>
  <si>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</si>
  <si>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</si>
  <si>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</si>
  <si>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</si>
  <si>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</si>
  <si>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</si>
  <si>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</si>
  <si>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</si>
  <si>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</si>
  <si>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</si>
  <si>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</si>
  <si>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</si>
  <si>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</si>
  <si>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</si>
  <si>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</si>
  <si>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</si>
  <si>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</si>
  <si>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</si>
  <si>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</si>
  <si>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</si>
  <si>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</si>
  <si>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</si>
  <si>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</si>
  <si>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</si>
  <si>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</si>
  <si>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</si>
  <si>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</si>
  <si>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</si>
  <si>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</si>
  <si>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</si>
  <si>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</si>
  <si>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</si>
  <si>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</si>
  <si>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</si>
  <si>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</si>
  <si>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</si>
  <si>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</si>
  <si>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</si>
  <si>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</si>
  <si>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</si>
  <si>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</si>
  <si>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</si>
  <si>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</si>
  <si>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</si>
  <si>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 ООО "Здоровье"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</si>
  <si>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</si>
  <si>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</si>
  <si>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</si>
  <si>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</si>
  <si>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</si>
  <si>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</si>
  <si>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</si>
  <si>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</si>
  <si>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</si>
  <si>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</si>
  <si>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</si>
  <si>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</si>
  <si>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</si>
  <si>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</si>
  <si>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</si>
  <si>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</si>
  <si>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</si>
  <si>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</si>
  <si>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</si>
  <si>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</si>
  <si>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</si>
  <si>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</si>
  <si>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</si>
  <si>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</si>
  <si>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</si>
  <si>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Нагрузочное ЭКГ-тестирование (велоэргометрия)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</si>
  <si>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</si>
  <si>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</si>
  <si>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</si>
  <si>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</si>
  <si>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</si>
  <si>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</si>
  <si>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продленная, услуга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</si>
  <si>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</si>
  <si>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</si>
  <si>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</si>
  <si>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</si>
  <si>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</si>
  <si>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</si>
  <si>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 xml:space="preserve">Наименование МО     ООО "МЕДЭКО" </t>
  </si>
  <si>
    <t>Наименование МО     АО "К+31"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</si>
  <si>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</si>
  <si>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</si>
  <si>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</si>
  <si>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</si>
  <si>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</si>
  <si>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</si>
  <si>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</si>
  <si>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</si>
  <si>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</si>
  <si>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>Наименование МО      АНО "Медико-социальный центр "Светодар"</t>
  </si>
  <si>
    <t xml:space="preserve">легких без контрастирования (COVID-19) </t>
  </si>
  <si>
    <t>Хирургическое лечение вторичной катаракты методом лазерной дисцизии задней капсулы хрусталика</t>
  </si>
  <si>
    <t>Маммография</t>
  </si>
  <si>
    <t>Объемы медицинских услуг для учреждений здравоохранения на 2021 год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</si>
  <si>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</si>
  <si>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</si>
  <si>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</si>
  <si>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</si>
  <si>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</si>
  <si>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</si>
  <si>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</si>
  <si>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</si>
  <si>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</si>
  <si>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</si>
  <si>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</si>
  <si>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</si>
  <si>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ЛДЦ "ГИППОКРАТ"</t>
  </si>
  <si>
    <t>Наименование МО   ООО "Клиника "Вита Авис"</t>
  </si>
  <si>
    <t>Наименование МО  ООО "ЦКДЛ"</t>
  </si>
  <si>
    <t>Наименование МО  ООО "ДОКТОР ЛАЙТ"</t>
  </si>
  <si>
    <t>Наименование МО  ОБУЗ "КО НКЦ имени Г.Е. Островерхова"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</si>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</sst>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[$-419]General"/>
    <numFmt numFmtId="166" formatCode="_-* #,##0\ _₽_-;\-* #,##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43" fontId="11" fillId="0" borderId="0" applyFont="0" applyFill="0" applyBorder="0" applyAlignment="0" applyProtection="0"/>
    <xf numFmtId="0" fontId="22" fillId="0" borderId="0"/>
    <xf numFmtId="164" fontId="11" fillId="0" borderId="0" applyFont="0" applyFill="0" applyBorder="0" applyAlignment="0" applyProtection="0"/>
    <xf numFmtId="0" fontId="23" fillId="0" borderId="0"/>
    <xf numFmtId="0" fontId="10" fillId="0" borderId="0"/>
  </cellStyleXfs>
  <cellXfs count="209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3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3" fontId="17" fillId="0" borderId="5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21" fillId="0" borderId="8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8" fillId="0" borderId="8" xfId="0" applyFont="1" applyBorder="1" applyAlignment="1">
      <alignment vertical="top" wrapText="1"/>
    </xf>
    <xf numFmtId="0" fontId="21" fillId="0" borderId="8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16" fillId="0" borderId="5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" fontId="13" fillId="2" borderId="8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top"/>
    </xf>
    <xf numFmtId="43" fontId="17" fillId="2" borderId="1" xfId="6" applyFont="1" applyFill="1" applyBorder="1" applyAlignment="1">
      <alignment horizontal="center" vertical="center"/>
    </xf>
    <xf numFmtId="166" fontId="17" fillId="2" borderId="1" xfId="6" applyNumberFormat="1" applyFont="1" applyFill="1" applyBorder="1" applyAlignment="1">
      <alignment horizontal="center" vertical="center" wrapText="1"/>
    </xf>
    <xf numFmtId="166" fontId="6" fillId="2" borderId="1" xfId="6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0" fontId="15" fillId="3" borderId="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8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0" borderId="9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9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1.15" customHeight="1" x14ac:dyDescent="0.25">
      <c r="A19" s="147" t="s">
        <v>77</v>
      </c>
      <c r="B19" s="31">
        <f>B20+B21+B22+B23</f>
        <v>250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250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49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49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49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52.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0" t="s">
        <v>90</v>
      </c>
      <c r="B50" s="181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899999999999999" customHeight="1" x14ac:dyDescent="0.25">
      <c r="A61" s="147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89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89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49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13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910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560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>
        <v>350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565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>
        <v>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60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4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6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37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1300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1150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650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600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6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15</v>
      </c>
      <c r="B4" s="7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450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400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3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2497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99">
        <v>590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99">
        <v>137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99">
        <v>1770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99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00">
        <v>1005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99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99">
        <v>455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99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99">
        <v>380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99">
        <v>170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99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99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18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1360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>
        <v>1000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>
        <v>360</v>
      </c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3557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13">
        <v>1510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14">
        <v>1650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13">
        <v>397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13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12">
        <f>B25+B26+B27+B28+B29+B30+B31+B32</f>
        <v>1236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14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14">
        <v>1110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14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14">
        <v>126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43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400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113">
        <v>320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113">
        <v>80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16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2625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82">
        <v>825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8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82">
        <v>1800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8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81">
        <v>1020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8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82">
        <v>870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8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82">
        <v>150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8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8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8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8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38</v>
      </c>
      <c r="B4" s="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7000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8.75" x14ac:dyDescent="0.3">
      <c r="A20" s="35" t="s">
        <v>78</v>
      </c>
      <c r="B20" s="74">
        <v>2100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8.75" x14ac:dyDescent="0.3">
      <c r="A21" s="35" t="s">
        <v>79</v>
      </c>
      <c r="B21" s="74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8.75" x14ac:dyDescent="0.3">
      <c r="A22" s="35" t="s">
        <v>80</v>
      </c>
      <c r="B22" s="74">
        <v>4900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6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65">
        <f>B25+B26+B27+B28+B29+B30+B31+B32</f>
        <v>3414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8.75" x14ac:dyDescent="0.3">
      <c r="A25" s="35" t="s">
        <v>83</v>
      </c>
      <c r="B25" s="74">
        <v>340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8.75" x14ac:dyDescent="0.3">
      <c r="A26" s="35" t="s">
        <v>84</v>
      </c>
      <c r="B26" s="74">
        <v>2390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8.75" x14ac:dyDescent="0.3">
      <c r="A27" s="35" t="s">
        <v>85</v>
      </c>
      <c r="B27" s="74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8.75" x14ac:dyDescent="0.3">
      <c r="A28" s="35" t="s">
        <v>86</v>
      </c>
      <c r="B28" s="74">
        <v>684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66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66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66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66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66">
        <f>B34+B35+B36</f>
        <v>800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66">
        <v>800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43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19</v>
      </c>
      <c r="B4" s="7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420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420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39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6000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>
        <v>1850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>
        <v>75</v>
      </c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>
        <v>75</v>
      </c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>
        <v>4000</v>
      </c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4156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99">
        <v>1800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99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99">
        <v>2356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99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00">
        <f>B25+B26+B27+B28+B29+B30+B31+B32</f>
        <v>2514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99">
        <v>50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99">
        <v>2114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99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99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99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99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99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99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99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99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99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99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101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101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101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101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101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101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101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>
        <v>101898</v>
      </c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9" t="s">
        <v>33</v>
      </c>
      <c r="B4" s="2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2439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13">
        <v>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13">
        <v>800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13">
        <v>839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13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12">
        <f>B25+B26+B27+B28+B29+B30+B31+B32</f>
        <v>982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13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13">
        <v>982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400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>
        <v>400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40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4398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2199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2199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2441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>
        <v>100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1941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400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3">
        <f>B34+B35+B36</f>
        <v>500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3">
        <v>500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650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>
        <v>325</v>
      </c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>
        <v>325</v>
      </c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72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7280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03">
        <v>780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03">
        <v>4600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03">
        <v>1900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4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>
        <v>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86" t="s">
        <v>41</v>
      </c>
      <c r="B4" s="186"/>
    </row>
    <row r="5" spans="1:10" ht="30.6" customHeight="1" x14ac:dyDescent="0.25">
      <c r="A5" s="179" t="s">
        <v>0</v>
      </c>
      <c r="B5" s="187" t="s">
        <v>1</v>
      </c>
    </row>
    <row r="6" spans="1:10" ht="37.9" customHeight="1" x14ac:dyDescent="0.25">
      <c r="A6" s="177"/>
      <c r="B6" s="188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5000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27">
        <v>1800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27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27">
        <v>2200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27">
        <v>1000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02">
        <f>B25+B26+B27+B28+B29+B30+B31+B32</f>
        <v>2200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13">
        <v>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13">
        <v>1735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1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13">
        <v>300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113">
        <v>160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103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103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103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103">
        <f>B34+B35+B36</f>
        <v>1800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104">
        <v>1790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104">
        <v>10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>
        <v>1400</v>
      </c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7700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20">
        <v>3200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20">
        <v>2250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20">
        <v>2250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19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18">
        <v>2400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20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20">
        <v>1800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20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20">
        <v>600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56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2600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127">
        <v>2570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127">
        <v>30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127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2">
        <v>40</v>
      </c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43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300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21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55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20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45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34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16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16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16">
        <v>300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1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15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16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16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16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16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1" workbookViewId="0">
      <selection activeCell="D68" sqref="D68"/>
    </sheetView>
  </sheetViews>
  <sheetFormatPr defaultColWidth="9" defaultRowHeight="15" x14ac:dyDescent="0.25"/>
  <cols>
    <col min="1" max="1" width="45.28515625" style="3" customWidth="1"/>
    <col min="2" max="2" width="21.5703125" style="3" customWidth="1"/>
    <col min="3" max="16384" width="9" style="3"/>
  </cols>
  <sheetData>
    <row r="2" spans="1:10" x14ac:dyDescent="0.25">
      <c r="A2" s="189" t="s">
        <v>121</v>
      </c>
      <c r="B2" s="189"/>
    </row>
    <row r="3" spans="1:10" ht="26.45" customHeight="1" x14ac:dyDescent="0.25">
      <c r="A3" s="189"/>
      <c r="B3" s="189"/>
    </row>
    <row r="4" spans="1:10" ht="30.6" customHeight="1" thickBot="1" x14ac:dyDescent="0.3">
      <c r="A4" s="12" t="s">
        <v>46</v>
      </c>
      <c r="B4" s="4"/>
    </row>
    <row r="5" spans="1:10" ht="30.6" customHeight="1" x14ac:dyDescent="0.25">
      <c r="A5" s="179" t="s">
        <v>0</v>
      </c>
      <c r="B5" s="190" t="s">
        <v>1</v>
      </c>
    </row>
    <row r="6" spans="1:10" customFormat="1" ht="37.9" customHeight="1" x14ac:dyDescent="0.25">
      <c r="A6" s="177"/>
      <c r="B6" s="191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2">
        <v>10</v>
      </c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H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8" x14ac:dyDescent="0.25">
      <c r="A2" s="175" t="s">
        <v>121</v>
      </c>
      <c r="B2" s="175"/>
    </row>
    <row r="3" spans="1:8" ht="26.45" customHeight="1" x14ac:dyDescent="0.25">
      <c r="A3" s="175"/>
      <c r="B3" s="175"/>
    </row>
    <row r="4" spans="1:8" ht="27" customHeight="1" thickBot="1" x14ac:dyDescent="0.3">
      <c r="A4" s="10" t="s">
        <v>48</v>
      </c>
      <c r="B4" s="7"/>
    </row>
    <row r="5" spans="1:8" ht="30.6" customHeight="1" x14ac:dyDescent="0.25">
      <c r="A5" s="179" t="s">
        <v>0</v>
      </c>
      <c r="B5" s="182" t="s">
        <v>1</v>
      </c>
    </row>
    <row r="6" spans="1:8" ht="14.45" customHeight="1" x14ac:dyDescent="0.25">
      <c r="A6" s="177"/>
      <c r="B6" s="183"/>
    </row>
    <row r="7" spans="1:8" s="18" customFormat="1" ht="16.5" customHeight="1" x14ac:dyDescent="0.25">
      <c r="A7" s="173" t="s">
        <v>2</v>
      </c>
      <c r="B7" s="174"/>
      <c r="C7" s="16"/>
      <c r="D7" s="16"/>
      <c r="E7" s="16"/>
      <c r="F7" s="16"/>
      <c r="G7" s="16"/>
      <c r="H7" s="16"/>
    </row>
    <row r="8" spans="1:8" s="18" customFormat="1" ht="16.5" customHeight="1" x14ac:dyDescent="0.25">
      <c r="A8" s="173" t="s">
        <v>29</v>
      </c>
      <c r="B8" s="174"/>
      <c r="C8" s="16"/>
      <c r="D8" s="16"/>
      <c r="E8" s="16"/>
      <c r="F8" s="16"/>
      <c r="G8" s="16"/>
      <c r="H8" s="16"/>
    </row>
    <row r="9" spans="1:8" s="18" customFormat="1" ht="28.9" customHeight="1" x14ac:dyDescent="0.25">
      <c r="A9" s="177" t="s">
        <v>73</v>
      </c>
      <c r="B9" s="178"/>
      <c r="C9" s="16"/>
      <c r="D9" s="16"/>
      <c r="E9" s="16"/>
      <c r="F9" s="16"/>
      <c r="G9" s="16"/>
      <c r="H9" s="16"/>
    </row>
    <row r="10" spans="1:8" s="18" customFormat="1" ht="16.5" customHeight="1" x14ac:dyDescent="0.25">
      <c r="A10" s="145" t="s">
        <v>74</v>
      </c>
      <c r="B10" s="34">
        <f>B11+B12+B13+B14</f>
        <v>5200</v>
      </c>
      <c r="C10" s="16"/>
      <c r="D10" s="16"/>
      <c r="E10" s="16"/>
      <c r="F10" s="16"/>
      <c r="G10" s="16"/>
      <c r="H10" s="16"/>
    </row>
    <row r="11" spans="1:8" s="18" customFormat="1" ht="19.149999999999999" customHeight="1" x14ac:dyDescent="0.25">
      <c r="A11" s="35" t="s">
        <v>75</v>
      </c>
      <c r="B11" s="32">
        <v>3394</v>
      </c>
      <c r="C11" s="16"/>
      <c r="D11" s="16"/>
      <c r="E11" s="16"/>
      <c r="F11" s="16"/>
      <c r="G11" s="16"/>
      <c r="H11" s="16"/>
    </row>
    <row r="12" spans="1:8" s="18" customFormat="1" ht="15.75" x14ac:dyDescent="0.25">
      <c r="A12" s="35" t="s">
        <v>126</v>
      </c>
      <c r="B12" s="32">
        <v>1611</v>
      </c>
      <c r="C12" s="16"/>
      <c r="D12" s="16"/>
      <c r="E12" s="16"/>
      <c r="F12" s="16"/>
      <c r="G12" s="16"/>
      <c r="H12" s="16"/>
    </row>
    <row r="13" spans="1:8" s="124" customFormat="1" ht="15.75" x14ac:dyDescent="0.25">
      <c r="A13" s="129" t="s">
        <v>76</v>
      </c>
      <c r="B13" s="148">
        <v>195</v>
      </c>
      <c r="C13" s="122"/>
      <c r="D13" s="122"/>
      <c r="E13" s="122"/>
      <c r="F13" s="122"/>
      <c r="G13" s="122"/>
      <c r="H13" s="122"/>
    </row>
    <row r="14" spans="1:8" s="124" customFormat="1" ht="17.45" customHeight="1" x14ac:dyDescent="0.25">
      <c r="A14" s="129" t="s">
        <v>118</v>
      </c>
      <c r="B14" s="148"/>
      <c r="C14" s="122"/>
      <c r="D14" s="122"/>
      <c r="E14" s="122"/>
      <c r="F14" s="122"/>
      <c r="G14" s="122"/>
      <c r="H14" s="122"/>
    </row>
    <row r="15" spans="1:8" s="18" customFormat="1" ht="15.75" x14ac:dyDescent="0.25">
      <c r="A15" s="145" t="s">
        <v>3</v>
      </c>
      <c r="B15" s="34">
        <f>B16+B17+B18</f>
        <v>2360</v>
      </c>
      <c r="C15" s="16"/>
      <c r="D15" s="16"/>
      <c r="E15" s="16"/>
      <c r="F15" s="16"/>
      <c r="G15" s="16"/>
      <c r="H15" s="16"/>
    </row>
    <row r="16" spans="1:8" s="18" customFormat="1" ht="15.75" x14ac:dyDescent="0.25">
      <c r="A16" s="35" t="s">
        <v>75</v>
      </c>
      <c r="B16" s="32">
        <v>1998</v>
      </c>
      <c r="C16" s="16"/>
      <c r="D16" s="16"/>
      <c r="E16" s="16"/>
      <c r="F16" s="16"/>
      <c r="G16" s="16"/>
      <c r="H16" s="16"/>
    </row>
    <row r="17" spans="1:8" s="18" customFormat="1" ht="15.75" x14ac:dyDescent="0.25">
      <c r="A17" s="35" t="s">
        <v>76</v>
      </c>
      <c r="B17" s="32">
        <v>362</v>
      </c>
      <c r="C17" s="16"/>
      <c r="D17" s="16"/>
      <c r="E17" s="16"/>
      <c r="F17" s="16"/>
      <c r="G17" s="16"/>
      <c r="H17" s="16"/>
    </row>
    <row r="18" spans="1:8" s="18" customFormat="1" ht="15.75" x14ac:dyDescent="0.25">
      <c r="A18" s="35" t="s">
        <v>81</v>
      </c>
      <c r="B18" s="32"/>
      <c r="C18" s="16"/>
      <c r="D18" s="16"/>
      <c r="E18" s="16"/>
      <c r="F18" s="16"/>
      <c r="G18" s="16"/>
      <c r="H18" s="16"/>
    </row>
    <row r="19" spans="1:8" s="18" customFormat="1" ht="13.9" customHeight="1" x14ac:dyDescent="0.25">
      <c r="A19" s="147" t="s">
        <v>77</v>
      </c>
      <c r="B19" s="41">
        <f>B20+B21+B22+B23</f>
        <v>5112</v>
      </c>
      <c r="C19" s="16"/>
      <c r="D19" s="16"/>
      <c r="E19" s="16"/>
      <c r="F19" s="16"/>
      <c r="G19" s="16"/>
      <c r="H19" s="16"/>
    </row>
    <row r="20" spans="1:8" s="18" customFormat="1" ht="15.75" x14ac:dyDescent="0.25">
      <c r="A20" s="35" t="s">
        <v>78</v>
      </c>
      <c r="B20" s="32">
        <v>2612</v>
      </c>
      <c r="C20" s="16"/>
      <c r="D20" s="16"/>
      <c r="E20" s="16"/>
      <c r="F20" s="16"/>
      <c r="G20" s="16"/>
      <c r="H20" s="16"/>
    </row>
    <row r="21" spans="1:8" s="18" customFormat="1" ht="15.75" x14ac:dyDescent="0.25">
      <c r="A21" s="35" t="s">
        <v>79</v>
      </c>
      <c r="B21" s="32"/>
      <c r="C21" s="16"/>
      <c r="D21" s="16"/>
      <c r="E21" s="16"/>
      <c r="F21" s="16"/>
      <c r="G21" s="16"/>
      <c r="H21" s="16"/>
    </row>
    <row r="22" spans="1:8" s="18" customFormat="1" ht="15.75" x14ac:dyDescent="0.25">
      <c r="A22" s="35" t="s">
        <v>80</v>
      </c>
      <c r="B22" s="32">
        <v>2500</v>
      </c>
      <c r="C22" s="16"/>
      <c r="D22" s="16"/>
      <c r="E22" s="16"/>
      <c r="F22" s="16"/>
      <c r="G22" s="16"/>
      <c r="H22" s="16"/>
    </row>
    <row r="23" spans="1:8" s="18" customFormat="1" ht="15.75" x14ac:dyDescent="0.25">
      <c r="A23" s="35" t="s">
        <v>81</v>
      </c>
      <c r="B23" s="32"/>
      <c r="C23" s="16"/>
      <c r="D23" s="16"/>
      <c r="E23" s="16"/>
      <c r="F23" s="16"/>
      <c r="G23" s="16"/>
      <c r="H23" s="16"/>
    </row>
    <row r="24" spans="1:8" s="18" customFormat="1" ht="31.5" x14ac:dyDescent="0.25">
      <c r="A24" s="147" t="s">
        <v>82</v>
      </c>
      <c r="B24" s="34">
        <f>B25+B26+B27+B28+B29+B30+B31+B32</f>
        <v>3900</v>
      </c>
      <c r="C24" s="16"/>
      <c r="D24" s="16"/>
      <c r="E24" s="16"/>
      <c r="F24" s="16"/>
      <c r="G24" s="16"/>
      <c r="H24" s="16"/>
    </row>
    <row r="25" spans="1:8" s="18" customFormat="1" ht="15.75" x14ac:dyDescent="0.25">
      <c r="A25" s="35" t="s">
        <v>83</v>
      </c>
      <c r="B25" s="32">
        <v>200</v>
      </c>
      <c r="C25" s="16"/>
      <c r="D25" s="16"/>
      <c r="E25" s="16"/>
      <c r="F25" s="16"/>
      <c r="G25" s="16"/>
      <c r="H25" s="16"/>
    </row>
    <row r="26" spans="1:8" s="18" customFormat="1" ht="15.75" x14ac:dyDescent="0.25">
      <c r="A26" s="35" t="s">
        <v>84</v>
      </c>
      <c r="B26" s="32">
        <v>3500</v>
      </c>
      <c r="C26" s="16"/>
      <c r="D26" s="16"/>
      <c r="E26" s="16"/>
      <c r="F26" s="16"/>
      <c r="G26" s="16"/>
      <c r="H26" s="16"/>
    </row>
    <row r="27" spans="1:8" s="18" customFormat="1" ht="15.75" x14ac:dyDescent="0.25">
      <c r="A27" s="35" t="s">
        <v>85</v>
      </c>
      <c r="B27" s="32"/>
      <c r="C27" s="16"/>
      <c r="D27" s="16"/>
      <c r="E27" s="16"/>
      <c r="F27" s="16"/>
      <c r="G27" s="16"/>
      <c r="H27" s="16"/>
    </row>
    <row r="28" spans="1:8" s="18" customFormat="1" ht="15.75" x14ac:dyDescent="0.25">
      <c r="A28" s="35" t="s">
        <v>86</v>
      </c>
      <c r="B28" s="32">
        <v>200</v>
      </c>
      <c r="C28" s="16"/>
      <c r="D28" s="16"/>
      <c r="E28" s="16"/>
      <c r="F28" s="16"/>
      <c r="G28" s="16"/>
      <c r="H28" s="16"/>
    </row>
    <row r="29" spans="1:8" s="18" customFormat="1" ht="15.75" x14ac:dyDescent="0.25">
      <c r="A29" s="35" t="s">
        <v>87</v>
      </c>
      <c r="B29" s="32"/>
      <c r="C29" s="16"/>
      <c r="D29" s="16"/>
      <c r="E29" s="16"/>
      <c r="F29" s="16"/>
      <c r="G29" s="16"/>
      <c r="H29" s="16"/>
    </row>
    <row r="30" spans="1:8" s="18" customFormat="1" ht="15.75" x14ac:dyDescent="0.25">
      <c r="A30" s="35" t="s">
        <v>88</v>
      </c>
      <c r="B30" s="32"/>
      <c r="C30" s="16"/>
      <c r="D30" s="16"/>
      <c r="E30" s="16"/>
      <c r="F30" s="16"/>
      <c r="G30" s="16"/>
      <c r="H30" s="16"/>
    </row>
    <row r="31" spans="1:8" s="18" customFormat="1" ht="15.75" x14ac:dyDescent="0.25">
      <c r="A31" s="35" t="s">
        <v>89</v>
      </c>
      <c r="B31" s="32"/>
      <c r="C31" s="16"/>
      <c r="D31" s="16"/>
      <c r="E31" s="16"/>
      <c r="F31" s="16"/>
      <c r="G31" s="16"/>
      <c r="H31" s="16"/>
    </row>
    <row r="32" spans="1:8" s="18" customFormat="1" ht="15.75" x14ac:dyDescent="0.25">
      <c r="A32" s="35" t="s">
        <v>81</v>
      </c>
      <c r="B32" s="32"/>
      <c r="C32" s="16"/>
      <c r="D32" s="16"/>
      <c r="E32" s="16"/>
      <c r="F32" s="16"/>
      <c r="G32" s="16"/>
      <c r="H32" s="16"/>
    </row>
    <row r="33" spans="1:8" s="18" customFormat="1" ht="80.45" customHeight="1" x14ac:dyDescent="0.25">
      <c r="A33" s="142" t="s">
        <v>124</v>
      </c>
      <c r="B33" s="32">
        <v>3235</v>
      </c>
      <c r="C33" s="16"/>
      <c r="D33" s="16"/>
      <c r="E33" s="16"/>
      <c r="F33" s="16"/>
      <c r="G33" s="16"/>
      <c r="H33" s="16"/>
    </row>
    <row r="34" spans="1:8" s="18" customFormat="1" ht="46.15" customHeight="1" x14ac:dyDescent="0.25">
      <c r="A34" s="51" t="s">
        <v>115</v>
      </c>
      <c r="B34" s="32">
        <v>3150</v>
      </c>
      <c r="C34" s="16"/>
      <c r="D34" s="16"/>
      <c r="E34" s="16"/>
      <c r="F34" s="16"/>
      <c r="G34" s="16"/>
      <c r="H34" s="16"/>
    </row>
    <row r="35" spans="1:8" s="18" customFormat="1" ht="28.9" customHeight="1" x14ac:dyDescent="0.25">
      <c r="A35" s="51" t="s">
        <v>114</v>
      </c>
      <c r="B35" s="32">
        <v>55</v>
      </c>
      <c r="C35" s="16"/>
      <c r="D35" s="16"/>
      <c r="E35" s="16"/>
      <c r="F35" s="16"/>
      <c r="G35" s="16"/>
      <c r="H35" s="16"/>
    </row>
    <row r="36" spans="1:8" s="18" customFormat="1" ht="28.15" customHeight="1" x14ac:dyDescent="0.25">
      <c r="A36" s="51" t="s">
        <v>116</v>
      </c>
      <c r="B36" s="32">
        <v>30</v>
      </c>
      <c r="C36" s="16"/>
      <c r="D36" s="16"/>
      <c r="E36" s="16"/>
      <c r="F36" s="16"/>
      <c r="G36" s="16"/>
      <c r="H36" s="16"/>
    </row>
    <row r="37" spans="1:8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6"/>
      <c r="F37" s="16"/>
      <c r="G37" s="16"/>
      <c r="H37" s="16"/>
    </row>
    <row r="38" spans="1:8" s="18" customFormat="1" ht="31.15" customHeight="1" x14ac:dyDescent="0.25">
      <c r="A38" s="161" t="s">
        <v>139</v>
      </c>
      <c r="B38" s="36"/>
      <c r="C38" s="16"/>
      <c r="D38" s="16"/>
      <c r="E38" s="16"/>
      <c r="F38" s="16"/>
      <c r="G38" s="16"/>
      <c r="H38" s="16"/>
    </row>
    <row r="39" spans="1:8" s="18" customFormat="1" ht="31.9" customHeight="1" x14ac:dyDescent="0.25">
      <c r="A39" s="161" t="s">
        <v>140</v>
      </c>
      <c r="B39" s="36"/>
      <c r="C39" s="16"/>
      <c r="D39" s="16"/>
      <c r="E39" s="16"/>
      <c r="F39" s="16"/>
      <c r="G39" s="16"/>
      <c r="H39" s="16"/>
    </row>
    <row r="40" spans="1:8" s="18" customFormat="1" ht="30.6" customHeight="1" x14ac:dyDescent="0.25">
      <c r="A40" s="161" t="s">
        <v>141</v>
      </c>
      <c r="B40" s="36"/>
      <c r="C40" s="16"/>
      <c r="D40" s="16"/>
      <c r="E40" s="16"/>
      <c r="F40" s="16"/>
      <c r="G40" s="16"/>
      <c r="H40" s="16"/>
    </row>
    <row r="41" spans="1:8" s="18" customFormat="1" ht="30" customHeight="1" x14ac:dyDescent="0.25">
      <c r="A41" s="161" t="s">
        <v>142</v>
      </c>
      <c r="B41" s="36"/>
      <c r="C41" s="16"/>
      <c r="D41" s="16"/>
      <c r="E41" s="16"/>
      <c r="F41" s="16"/>
      <c r="G41" s="16"/>
      <c r="H41" s="16"/>
    </row>
    <row r="42" spans="1:8" s="18" customFormat="1" ht="16.149999999999999" customHeight="1" x14ac:dyDescent="0.25">
      <c r="A42" s="161" t="s">
        <v>143</v>
      </c>
      <c r="B42" s="36"/>
      <c r="C42" s="16"/>
      <c r="D42" s="16"/>
      <c r="E42" s="16"/>
      <c r="F42" s="16"/>
      <c r="G42" s="16"/>
      <c r="H42" s="16"/>
    </row>
    <row r="43" spans="1:8" s="18" customFormat="1" ht="35.450000000000003" customHeight="1" x14ac:dyDescent="0.25">
      <c r="A43" s="161" t="s">
        <v>144</v>
      </c>
      <c r="B43" s="36"/>
      <c r="C43" s="16"/>
      <c r="D43" s="16"/>
      <c r="E43" s="16"/>
      <c r="F43" s="16"/>
      <c r="G43" s="16"/>
      <c r="H43" s="16"/>
    </row>
    <row r="44" spans="1:8" s="124" customFormat="1" ht="44.45" customHeight="1" x14ac:dyDescent="0.25">
      <c r="A44" s="161" t="s">
        <v>145</v>
      </c>
      <c r="B44" s="130"/>
      <c r="C44" s="122"/>
      <c r="D44" s="122"/>
      <c r="E44" s="122"/>
      <c r="F44" s="122"/>
      <c r="G44" s="122"/>
      <c r="H44" s="122"/>
    </row>
    <row r="45" spans="1:8" s="124" customFormat="1" ht="30.6" customHeight="1" x14ac:dyDescent="0.25">
      <c r="A45" s="161" t="s">
        <v>146</v>
      </c>
      <c r="B45" s="130"/>
      <c r="C45" s="122"/>
      <c r="D45" s="122"/>
      <c r="E45" s="122"/>
      <c r="F45" s="122"/>
      <c r="G45" s="122"/>
      <c r="H45" s="122"/>
    </row>
    <row r="46" spans="1:8" s="124" customFormat="1" ht="44.45" customHeight="1" x14ac:dyDescent="0.25">
      <c r="A46" s="161" t="s">
        <v>147</v>
      </c>
      <c r="B46" s="130"/>
      <c r="C46" s="122"/>
      <c r="D46" s="122"/>
      <c r="E46" s="122"/>
      <c r="F46" s="122"/>
      <c r="G46" s="122"/>
      <c r="H46" s="122"/>
    </row>
    <row r="47" spans="1:8" s="124" customFormat="1" ht="48.6" customHeight="1" x14ac:dyDescent="0.25">
      <c r="A47" s="162" t="s">
        <v>148</v>
      </c>
      <c r="B47" s="130"/>
      <c r="C47" s="122"/>
      <c r="D47" s="122"/>
      <c r="E47" s="122"/>
      <c r="F47" s="122"/>
      <c r="G47" s="122"/>
      <c r="H47" s="122"/>
    </row>
    <row r="48" spans="1:8" s="18" customFormat="1" ht="19.899999999999999" customHeight="1" x14ac:dyDescent="0.25">
      <c r="A48" s="162" t="s">
        <v>81</v>
      </c>
      <c r="B48" s="36"/>
      <c r="C48" s="16"/>
      <c r="D48" s="16"/>
      <c r="E48" s="16"/>
      <c r="F48" s="16"/>
      <c r="G48" s="16"/>
      <c r="H48" s="16"/>
    </row>
    <row r="49" spans="1:8" s="124" customFormat="1" ht="30" customHeight="1" x14ac:dyDescent="0.25">
      <c r="A49" s="129" t="s">
        <v>125</v>
      </c>
      <c r="B49" s="148"/>
      <c r="C49" s="125"/>
      <c r="D49" s="122"/>
      <c r="E49" s="122"/>
      <c r="F49" s="122"/>
      <c r="G49" s="122"/>
      <c r="H49" s="122"/>
    </row>
    <row r="50" spans="1:8" s="18" customFormat="1" ht="16.899999999999999" customHeight="1" x14ac:dyDescent="0.25">
      <c r="A50" s="184" t="s">
        <v>90</v>
      </c>
      <c r="B50" s="185"/>
      <c r="C50" s="16"/>
      <c r="D50" s="16"/>
      <c r="E50" s="16"/>
      <c r="F50" s="16"/>
      <c r="G50" s="16"/>
      <c r="H50" s="16"/>
    </row>
    <row r="51" spans="1:8" s="18" customFormat="1" ht="13.9" customHeight="1" x14ac:dyDescent="0.25">
      <c r="A51" s="35" t="s">
        <v>4</v>
      </c>
      <c r="B51" s="32"/>
      <c r="C51" s="19"/>
      <c r="D51" s="16"/>
      <c r="E51" s="16"/>
      <c r="F51" s="16"/>
      <c r="G51" s="16"/>
      <c r="H51" s="16"/>
    </row>
    <row r="52" spans="1:8" s="18" customFormat="1" ht="15.6" customHeight="1" x14ac:dyDescent="0.25">
      <c r="A52" s="35" t="s">
        <v>91</v>
      </c>
      <c r="B52" s="32"/>
      <c r="C52" s="19"/>
      <c r="D52" s="16"/>
      <c r="E52" s="16"/>
      <c r="F52" s="16"/>
      <c r="G52" s="16"/>
      <c r="H52" s="16"/>
    </row>
    <row r="53" spans="1:8" s="18" customFormat="1" ht="15.6" customHeight="1" x14ac:dyDescent="0.25">
      <c r="A53" s="37" t="s">
        <v>5</v>
      </c>
      <c r="B53" s="32"/>
      <c r="C53" s="19"/>
      <c r="D53" s="16"/>
      <c r="E53" s="16"/>
      <c r="F53" s="16"/>
      <c r="G53" s="16"/>
      <c r="H53" s="16"/>
    </row>
    <row r="54" spans="1:8" s="18" customFormat="1" ht="26.45" customHeight="1" x14ac:dyDescent="0.25">
      <c r="A54" s="35" t="s">
        <v>6</v>
      </c>
      <c r="B54" s="32"/>
      <c r="C54" s="19"/>
      <c r="D54" s="16"/>
      <c r="E54" s="16"/>
      <c r="F54" s="16"/>
      <c r="G54" s="16"/>
      <c r="H54" s="16"/>
    </row>
    <row r="55" spans="1:8" s="18" customFormat="1" ht="15" customHeight="1" x14ac:dyDescent="0.25">
      <c r="A55" s="35" t="s">
        <v>92</v>
      </c>
      <c r="B55" s="32"/>
      <c r="C55" s="19"/>
      <c r="D55" s="16"/>
      <c r="E55" s="16"/>
      <c r="F55" s="16"/>
      <c r="G55" s="16"/>
      <c r="H55" s="16"/>
    </row>
    <row r="56" spans="1:8" s="18" customFormat="1" ht="15" customHeight="1" x14ac:dyDescent="0.25">
      <c r="A56" s="35" t="s">
        <v>120</v>
      </c>
      <c r="B56" s="32"/>
      <c r="C56" s="19"/>
      <c r="D56" s="16"/>
      <c r="E56" s="16"/>
      <c r="F56" s="16"/>
      <c r="G56" s="16"/>
      <c r="H56" s="16"/>
    </row>
    <row r="57" spans="1:8" s="18" customFormat="1" ht="15" customHeight="1" x14ac:dyDescent="0.25">
      <c r="A57" s="35" t="s">
        <v>7</v>
      </c>
      <c r="B57" s="32"/>
      <c r="C57" s="19"/>
      <c r="D57" s="16"/>
      <c r="E57" s="16"/>
      <c r="F57" s="16"/>
      <c r="G57" s="16"/>
      <c r="H57" s="16"/>
    </row>
    <row r="58" spans="1:8" s="18" customFormat="1" ht="15" customHeight="1" x14ac:dyDescent="0.25">
      <c r="A58" s="35" t="s">
        <v>93</v>
      </c>
      <c r="B58" s="32">
        <v>150</v>
      </c>
      <c r="C58" s="19"/>
      <c r="D58" s="16"/>
      <c r="E58" s="16"/>
      <c r="F58" s="16"/>
      <c r="G58" s="16"/>
      <c r="H58" s="16"/>
    </row>
    <row r="59" spans="1:8" s="18" customFormat="1" ht="15" customHeight="1" x14ac:dyDescent="0.25">
      <c r="A59" s="35" t="s">
        <v>94</v>
      </c>
      <c r="B59" s="32">
        <v>100</v>
      </c>
      <c r="C59" s="19"/>
      <c r="D59" s="16"/>
      <c r="E59" s="16"/>
      <c r="F59" s="16"/>
      <c r="G59" s="16"/>
      <c r="H59" s="16"/>
    </row>
    <row r="60" spans="1:8" s="18" customFormat="1" ht="30.6" customHeight="1" x14ac:dyDescent="0.25">
      <c r="A60" s="35" t="s">
        <v>127</v>
      </c>
      <c r="B60" s="32"/>
      <c r="C60" s="19"/>
      <c r="D60" s="16"/>
      <c r="E60" s="16"/>
      <c r="F60" s="16"/>
      <c r="G60" s="16"/>
      <c r="H60" s="16"/>
    </row>
    <row r="61" spans="1:8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5"/>
      <c r="E61" s="105"/>
      <c r="F61" s="105"/>
      <c r="G61" s="105"/>
      <c r="H61" s="105"/>
    </row>
    <row r="62" spans="1:8" s="124" customFormat="1" ht="19.149999999999999" customHeight="1" x14ac:dyDescent="0.25">
      <c r="A62" s="129" t="s">
        <v>128</v>
      </c>
      <c r="B62" s="148"/>
      <c r="C62" s="125"/>
      <c r="D62" s="122"/>
      <c r="E62" s="122"/>
      <c r="F62" s="122"/>
      <c r="G62" s="122"/>
      <c r="H62" s="122"/>
    </row>
    <row r="63" spans="1:8" s="124" customFormat="1" ht="19.149999999999999" customHeight="1" x14ac:dyDescent="0.25">
      <c r="A63" s="129" t="s">
        <v>129</v>
      </c>
      <c r="B63" s="148"/>
      <c r="C63" s="125"/>
      <c r="D63" s="122"/>
      <c r="E63" s="122"/>
      <c r="F63" s="122"/>
      <c r="G63" s="122"/>
      <c r="H63" s="122"/>
    </row>
    <row r="64" spans="1:8" s="18" customFormat="1" ht="30.6" customHeight="1" x14ac:dyDescent="0.25">
      <c r="A64" s="35" t="s">
        <v>95</v>
      </c>
      <c r="B64" s="32"/>
      <c r="C64" s="19"/>
      <c r="D64" s="16"/>
      <c r="E64" s="16"/>
      <c r="F64" s="16"/>
      <c r="G64" s="16"/>
      <c r="H64" s="16"/>
    </row>
    <row r="65" spans="1:8" s="18" customFormat="1" ht="28.9" customHeight="1" x14ac:dyDescent="0.25">
      <c r="A65" s="147" t="s">
        <v>30</v>
      </c>
      <c r="B65" s="31">
        <f>B66+B67</f>
        <v>0</v>
      </c>
      <c r="C65" s="19"/>
      <c r="D65" s="16"/>
      <c r="E65" s="16"/>
      <c r="F65" s="16"/>
      <c r="G65" s="16"/>
      <c r="H65" s="16"/>
    </row>
    <row r="66" spans="1:8" s="18" customFormat="1" ht="16.899999999999999" customHeight="1" x14ac:dyDescent="0.25">
      <c r="A66" s="35" t="s">
        <v>96</v>
      </c>
      <c r="B66" s="32"/>
      <c r="C66" s="19"/>
      <c r="D66" s="16"/>
      <c r="E66" s="16"/>
      <c r="F66" s="16"/>
      <c r="G66" s="16"/>
      <c r="H66" s="16"/>
    </row>
    <row r="67" spans="1:8" s="18" customFormat="1" ht="17.45" customHeight="1" x14ac:dyDescent="0.25">
      <c r="A67" s="38" t="s">
        <v>97</v>
      </c>
      <c r="B67" s="32"/>
      <c r="C67" s="19"/>
      <c r="D67" s="16"/>
      <c r="E67" s="16"/>
      <c r="F67" s="16"/>
      <c r="G67" s="16"/>
      <c r="H67" s="16"/>
    </row>
    <row r="68" spans="1:8" s="18" customFormat="1" ht="46.15" customHeight="1" x14ac:dyDescent="0.25">
      <c r="A68" s="51" t="s">
        <v>119</v>
      </c>
      <c r="B68" s="32">
        <v>50</v>
      </c>
      <c r="C68" s="19"/>
      <c r="D68" s="16"/>
      <c r="E68" s="16"/>
      <c r="F68" s="16"/>
      <c r="G68" s="16"/>
      <c r="H68" s="16"/>
    </row>
    <row r="69" spans="1:8" s="18" customFormat="1" ht="14.45" customHeight="1" x14ac:dyDescent="0.25">
      <c r="A69" s="169" t="s">
        <v>98</v>
      </c>
      <c r="B69" s="170"/>
      <c r="C69" s="19"/>
      <c r="D69" s="16"/>
      <c r="E69" s="16"/>
      <c r="F69" s="16"/>
      <c r="G69" s="16"/>
      <c r="H69" s="16"/>
    </row>
    <row r="70" spans="1:8" s="18" customFormat="1" ht="126.6" customHeight="1" x14ac:dyDescent="0.25">
      <c r="A70" s="37" t="s">
        <v>130</v>
      </c>
      <c r="B70" s="32"/>
      <c r="C70" s="16"/>
      <c r="D70" s="16"/>
      <c r="E70" s="16"/>
      <c r="F70" s="16"/>
      <c r="G70" s="16"/>
      <c r="H70" s="16"/>
    </row>
    <row r="71" spans="1:8" s="18" customFormat="1" ht="49.15" customHeight="1" x14ac:dyDescent="0.25">
      <c r="A71" s="37" t="s">
        <v>131</v>
      </c>
      <c r="B71" s="32"/>
      <c r="C71" s="16"/>
      <c r="D71" s="16"/>
      <c r="E71" s="16"/>
      <c r="F71" s="16"/>
      <c r="G71" s="16"/>
      <c r="H71" s="16"/>
    </row>
    <row r="72" spans="1:8" s="18" customFormat="1" ht="19.149999999999999" customHeight="1" x14ac:dyDescent="0.25">
      <c r="A72" s="171" t="s">
        <v>8</v>
      </c>
      <c r="B72" s="172"/>
      <c r="C72" s="16"/>
      <c r="D72" s="16"/>
      <c r="E72" s="16"/>
      <c r="F72" s="16"/>
      <c r="G72" s="16"/>
      <c r="H72" s="16"/>
    </row>
    <row r="73" spans="1:8" s="18" customFormat="1" ht="17.649999999999999" customHeight="1" x14ac:dyDescent="0.25">
      <c r="A73" s="173" t="s">
        <v>29</v>
      </c>
      <c r="B73" s="174"/>
      <c r="C73" s="16"/>
      <c r="D73" s="16"/>
      <c r="E73" s="16"/>
      <c r="F73" s="16"/>
      <c r="G73" s="16"/>
      <c r="H73" s="16"/>
    </row>
    <row r="74" spans="1:8" s="18" customFormat="1" ht="12" customHeight="1" x14ac:dyDescent="0.25">
      <c r="A74" s="37" t="s">
        <v>99</v>
      </c>
      <c r="B74" s="32">
        <v>30</v>
      </c>
      <c r="C74" s="16"/>
      <c r="D74" s="16"/>
      <c r="E74" s="16"/>
      <c r="F74" s="16"/>
      <c r="G74" s="16"/>
      <c r="H74" s="16"/>
    </row>
    <row r="75" spans="1:8" s="18" customFormat="1" ht="15.75" thickBot="1" x14ac:dyDescent="0.3">
      <c r="A75" s="39" t="s">
        <v>100</v>
      </c>
      <c r="B75" s="42">
        <v>70</v>
      </c>
      <c r="C75" s="16"/>
      <c r="D75" s="16"/>
      <c r="E75" s="16"/>
      <c r="F75" s="16"/>
      <c r="G75" s="16"/>
      <c r="H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1" fitToHeight="2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23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5500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96">
        <v>4600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96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96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96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94">
        <v>250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9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95">
        <v>250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9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98" t="s">
        <v>92</v>
      </c>
      <c r="B55" s="97">
        <v>3000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49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49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ColWidth="8.85546875" defaultRowHeight="15" x14ac:dyDescent="0.25"/>
  <cols>
    <col min="1" max="1" width="45.28515625" style="60" customWidth="1"/>
    <col min="2" max="2" width="21.5703125" style="60" customWidth="1"/>
    <col min="3" max="16384" width="8.85546875" style="60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50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63" customFormat="1" ht="16.5" customHeight="1" x14ac:dyDescent="0.25">
      <c r="A7" s="173" t="s">
        <v>2</v>
      </c>
      <c r="B7" s="174"/>
      <c r="C7" s="61"/>
      <c r="D7" s="61"/>
      <c r="E7" s="62"/>
      <c r="F7" s="61"/>
      <c r="G7" s="61"/>
      <c r="H7" s="61"/>
      <c r="I7" s="61"/>
      <c r="J7" s="61"/>
    </row>
    <row r="8" spans="1:10" s="63" customFormat="1" ht="16.5" customHeight="1" x14ac:dyDescent="0.25">
      <c r="A8" s="173" t="s">
        <v>29</v>
      </c>
      <c r="B8" s="174"/>
      <c r="C8" s="61"/>
      <c r="D8" s="61"/>
      <c r="E8" s="62"/>
      <c r="F8" s="61"/>
      <c r="G8" s="61"/>
      <c r="H8" s="61"/>
      <c r="I8" s="61"/>
      <c r="J8" s="61"/>
    </row>
    <row r="9" spans="1:10" s="63" customFormat="1" ht="28.9" customHeight="1" x14ac:dyDescent="0.25">
      <c r="A9" s="177" t="s">
        <v>73</v>
      </c>
      <c r="B9" s="178"/>
      <c r="C9" s="61"/>
      <c r="D9" s="61"/>
      <c r="E9" s="62"/>
      <c r="F9" s="61"/>
      <c r="G9" s="61"/>
      <c r="H9" s="61"/>
      <c r="I9" s="61"/>
      <c r="J9" s="61"/>
    </row>
    <row r="10" spans="1:10" s="63" customFormat="1" ht="16.5" customHeight="1" x14ac:dyDescent="0.25">
      <c r="A10" s="145" t="s">
        <v>74</v>
      </c>
      <c r="B10" s="67">
        <f>B11+B12+B13+B14</f>
        <v>6796</v>
      </c>
      <c r="C10" s="61"/>
      <c r="D10" s="61"/>
      <c r="E10" s="62"/>
      <c r="F10" s="61"/>
      <c r="G10" s="61"/>
      <c r="H10" s="61"/>
      <c r="I10" s="61"/>
      <c r="J10" s="61"/>
    </row>
    <row r="11" spans="1:10" s="63" customFormat="1" ht="19.149999999999999" customHeight="1" x14ac:dyDescent="0.25">
      <c r="A11" s="68" t="s">
        <v>75</v>
      </c>
      <c r="B11" s="66">
        <v>3396</v>
      </c>
      <c r="C11" s="61"/>
      <c r="D11" s="61"/>
      <c r="E11" s="62"/>
      <c r="F11" s="61"/>
      <c r="G11" s="61"/>
      <c r="H11" s="61"/>
      <c r="I11" s="61"/>
      <c r="J11" s="61"/>
    </row>
    <row r="12" spans="1:10" s="63" customFormat="1" ht="15.75" x14ac:dyDescent="0.25">
      <c r="A12" s="68" t="s">
        <v>126</v>
      </c>
      <c r="B12" s="66">
        <v>3400</v>
      </c>
      <c r="C12" s="61"/>
      <c r="D12" s="61"/>
      <c r="E12" s="62"/>
      <c r="F12" s="61"/>
      <c r="G12" s="61"/>
      <c r="H12" s="61"/>
      <c r="I12" s="61"/>
      <c r="J12" s="61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63" customFormat="1" ht="15.75" x14ac:dyDescent="0.25">
      <c r="A15" s="145" t="s">
        <v>3</v>
      </c>
      <c r="B15" s="67">
        <f>B16+B17+B18</f>
        <v>1200</v>
      </c>
      <c r="C15" s="61"/>
      <c r="D15" s="61"/>
      <c r="E15" s="62"/>
      <c r="F15" s="61"/>
      <c r="G15" s="61"/>
      <c r="H15" s="61"/>
      <c r="I15" s="61"/>
      <c r="J15" s="61"/>
    </row>
    <row r="16" spans="1:10" s="63" customFormat="1" ht="15.75" x14ac:dyDescent="0.25">
      <c r="A16" s="68" t="s">
        <v>75</v>
      </c>
      <c r="B16" s="66">
        <v>800</v>
      </c>
      <c r="C16" s="61"/>
      <c r="D16" s="61"/>
      <c r="E16" s="62"/>
      <c r="F16" s="61"/>
      <c r="G16" s="61"/>
      <c r="H16" s="61"/>
      <c r="I16" s="61"/>
      <c r="J16" s="61"/>
    </row>
    <row r="17" spans="1:10" s="63" customFormat="1" ht="15.75" x14ac:dyDescent="0.25">
      <c r="A17" s="68" t="s">
        <v>76</v>
      </c>
      <c r="B17" s="66">
        <v>400</v>
      </c>
      <c r="C17" s="61"/>
      <c r="D17" s="61"/>
      <c r="E17" s="62"/>
      <c r="F17" s="61"/>
      <c r="G17" s="61"/>
      <c r="H17" s="61"/>
      <c r="I17" s="61"/>
      <c r="J17" s="61"/>
    </row>
    <row r="18" spans="1:10" s="63" customFormat="1" ht="15.75" x14ac:dyDescent="0.25">
      <c r="A18" s="68" t="s">
        <v>81</v>
      </c>
      <c r="B18" s="66"/>
      <c r="C18" s="61"/>
      <c r="D18" s="61"/>
      <c r="E18" s="62"/>
      <c r="F18" s="61"/>
      <c r="G18" s="61"/>
      <c r="H18" s="61"/>
      <c r="I18" s="61"/>
      <c r="J18" s="61"/>
    </row>
    <row r="19" spans="1:10" s="63" customFormat="1" ht="13.9" customHeight="1" x14ac:dyDescent="0.25">
      <c r="A19" s="147" t="s">
        <v>77</v>
      </c>
      <c r="B19" s="65">
        <f>B20+B21+B22+B23</f>
        <v>0</v>
      </c>
      <c r="C19" s="61"/>
      <c r="D19" s="61"/>
      <c r="E19" s="62"/>
      <c r="F19" s="61"/>
      <c r="G19" s="61"/>
      <c r="H19" s="61"/>
      <c r="I19" s="61"/>
      <c r="J19" s="61"/>
    </row>
    <row r="20" spans="1:10" s="63" customFormat="1" ht="15.75" x14ac:dyDescent="0.25">
      <c r="A20" s="68" t="s">
        <v>78</v>
      </c>
      <c r="B20" s="66"/>
      <c r="C20" s="61"/>
      <c r="D20" s="61"/>
      <c r="E20" s="62"/>
      <c r="F20" s="61"/>
      <c r="G20" s="61"/>
      <c r="H20" s="61"/>
      <c r="I20" s="61"/>
      <c r="J20" s="61"/>
    </row>
    <row r="21" spans="1:10" s="63" customFormat="1" ht="15.75" x14ac:dyDescent="0.25">
      <c r="A21" s="68" t="s">
        <v>79</v>
      </c>
      <c r="B21" s="66"/>
      <c r="C21" s="61"/>
      <c r="D21" s="61"/>
      <c r="E21" s="62"/>
      <c r="F21" s="61"/>
      <c r="G21" s="61"/>
      <c r="H21" s="61"/>
      <c r="I21" s="61"/>
      <c r="J21" s="61"/>
    </row>
    <row r="22" spans="1:10" s="63" customFormat="1" ht="15.75" x14ac:dyDescent="0.25">
      <c r="A22" s="68" t="s">
        <v>80</v>
      </c>
      <c r="B22" s="66"/>
      <c r="C22" s="61"/>
      <c r="D22" s="61"/>
      <c r="E22" s="62"/>
      <c r="F22" s="61"/>
      <c r="G22" s="61"/>
      <c r="H22" s="61"/>
      <c r="I22" s="61"/>
      <c r="J22" s="61"/>
    </row>
    <row r="23" spans="1:10" s="63" customFormat="1" ht="15.75" x14ac:dyDescent="0.25">
      <c r="A23" s="68" t="s">
        <v>81</v>
      </c>
      <c r="B23" s="66"/>
      <c r="C23" s="61"/>
      <c r="D23" s="61"/>
      <c r="E23" s="62"/>
      <c r="F23" s="61"/>
      <c r="G23" s="61"/>
      <c r="H23" s="61"/>
      <c r="I23" s="61"/>
      <c r="J23" s="61"/>
    </row>
    <row r="24" spans="1:10" s="63" customFormat="1" ht="31.5" x14ac:dyDescent="0.25">
      <c r="A24" s="147" t="s">
        <v>82</v>
      </c>
      <c r="B24" s="65">
        <f>B25+B26+B27+B28+B29+B30+B31+B32</f>
        <v>2000</v>
      </c>
      <c r="C24" s="61"/>
      <c r="D24" s="61"/>
      <c r="E24" s="62"/>
      <c r="F24" s="61"/>
      <c r="G24" s="61"/>
      <c r="H24" s="61"/>
      <c r="I24" s="61"/>
      <c r="J24" s="61"/>
    </row>
    <row r="25" spans="1:10" s="63" customFormat="1" ht="15.75" x14ac:dyDescent="0.25">
      <c r="A25" s="68" t="s">
        <v>83</v>
      </c>
      <c r="B25" s="66">
        <v>537</v>
      </c>
      <c r="C25" s="61"/>
      <c r="D25" s="61"/>
      <c r="E25" s="62"/>
      <c r="F25" s="61"/>
      <c r="G25" s="61"/>
      <c r="H25" s="61"/>
      <c r="I25" s="61"/>
      <c r="J25" s="61"/>
    </row>
    <row r="26" spans="1:10" s="63" customFormat="1" ht="15.75" x14ac:dyDescent="0.25">
      <c r="A26" s="68" t="s">
        <v>84</v>
      </c>
      <c r="B26" s="66">
        <v>742</v>
      </c>
      <c r="C26" s="61"/>
      <c r="D26" s="61"/>
      <c r="E26" s="62"/>
      <c r="F26" s="61"/>
      <c r="G26" s="61"/>
      <c r="H26" s="61"/>
      <c r="I26" s="61"/>
      <c r="J26" s="61"/>
    </row>
    <row r="27" spans="1:10" s="63" customFormat="1" ht="15.75" x14ac:dyDescent="0.25">
      <c r="A27" s="68" t="s">
        <v>85</v>
      </c>
      <c r="B27" s="66"/>
      <c r="C27" s="61"/>
      <c r="D27" s="61"/>
      <c r="E27" s="62"/>
      <c r="F27" s="61"/>
      <c r="G27" s="61"/>
      <c r="H27" s="61"/>
      <c r="I27" s="61"/>
      <c r="J27" s="61"/>
    </row>
    <row r="28" spans="1:10" s="63" customFormat="1" ht="15.75" x14ac:dyDescent="0.25">
      <c r="A28" s="68" t="s">
        <v>86</v>
      </c>
      <c r="B28" s="66">
        <v>452</v>
      </c>
      <c r="C28" s="61"/>
      <c r="D28" s="61"/>
      <c r="E28" s="62"/>
      <c r="F28" s="61"/>
      <c r="G28" s="61"/>
      <c r="H28" s="61"/>
      <c r="I28" s="61"/>
      <c r="J28" s="61"/>
    </row>
    <row r="29" spans="1:10" s="63" customFormat="1" ht="15.75" x14ac:dyDescent="0.25">
      <c r="A29" s="68" t="s">
        <v>87</v>
      </c>
      <c r="B29" s="66"/>
      <c r="C29" s="61"/>
      <c r="D29" s="61"/>
      <c r="E29" s="62"/>
      <c r="F29" s="61"/>
      <c r="G29" s="61"/>
      <c r="H29" s="61"/>
      <c r="I29" s="61"/>
      <c r="J29" s="61"/>
    </row>
    <row r="30" spans="1:10" s="63" customFormat="1" ht="15.75" x14ac:dyDescent="0.25">
      <c r="A30" s="68" t="s">
        <v>88</v>
      </c>
      <c r="B30" s="66"/>
      <c r="C30" s="61"/>
      <c r="D30" s="61"/>
      <c r="E30" s="62"/>
      <c r="F30" s="61"/>
      <c r="G30" s="61"/>
      <c r="H30" s="61"/>
      <c r="I30" s="61"/>
      <c r="J30" s="61"/>
    </row>
    <row r="31" spans="1:10" s="63" customFormat="1" ht="15.75" x14ac:dyDescent="0.25">
      <c r="A31" s="68" t="s">
        <v>89</v>
      </c>
      <c r="B31" s="66"/>
      <c r="C31" s="61"/>
      <c r="D31" s="61"/>
      <c r="E31" s="62"/>
      <c r="F31" s="61"/>
      <c r="G31" s="61"/>
      <c r="H31" s="61"/>
      <c r="I31" s="61"/>
      <c r="J31" s="61"/>
    </row>
    <row r="32" spans="1:10" s="63" customFormat="1" ht="15.75" x14ac:dyDescent="0.25">
      <c r="A32" s="68" t="s">
        <v>81</v>
      </c>
      <c r="B32" s="66">
        <v>269</v>
      </c>
      <c r="C32" s="61"/>
      <c r="D32" s="61"/>
      <c r="E32" s="62"/>
      <c r="F32" s="61"/>
      <c r="G32" s="61"/>
      <c r="H32" s="61"/>
      <c r="I32" s="61"/>
      <c r="J32" s="61"/>
    </row>
    <row r="33" spans="1:10" s="63" customFormat="1" ht="80.45" customHeight="1" x14ac:dyDescent="0.25">
      <c r="A33" s="142" t="s">
        <v>124</v>
      </c>
      <c r="B33" s="66">
        <f>B34+B35+B36</f>
        <v>2286</v>
      </c>
      <c r="C33" s="61"/>
      <c r="D33" s="61"/>
      <c r="E33" s="62"/>
      <c r="F33" s="61"/>
      <c r="G33" s="61"/>
      <c r="H33" s="61"/>
      <c r="I33" s="61"/>
      <c r="J33" s="61"/>
    </row>
    <row r="34" spans="1:10" s="63" customFormat="1" ht="46.15" customHeight="1" x14ac:dyDescent="0.25">
      <c r="A34" s="75" t="s">
        <v>115</v>
      </c>
      <c r="B34" s="66">
        <f>2286-B35-B36</f>
        <v>1236</v>
      </c>
      <c r="C34" s="61"/>
      <c r="D34" s="61"/>
      <c r="E34" s="62"/>
      <c r="F34" s="61"/>
      <c r="G34" s="61"/>
      <c r="H34" s="61"/>
      <c r="I34" s="61"/>
      <c r="J34" s="61"/>
    </row>
    <row r="35" spans="1:10" s="63" customFormat="1" ht="38.25" customHeight="1" x14ac:dyDescent="0.25">
      <c r="A35" s="75" t="s">
        <v>114</v>
      </c>
      <c r="B35" s="66">
        <v>50</v>
      </c>
      <c r="C35" s="61"/>
      <c r="D35" s="61"/>
      <c r="E35" s="62"/>
      <c r="F35" s="61"/>
      <c r="G35" s="61"/>
      <c r="H35" s="61"/>
      <c r="I35" s="61"/>
      <c r="J35" s="61"/>
    </row>
    <row r="36" spans="1:10" s="63" customFormat="1" ht="35.25" customHeight="1" x14ac:dyDescent="0.25">
      <c r="A36" s="75" t="s">
        <v>116</v>
      </c>
      <c r="B36" s="66">
        <v>1000</v>
      </c>
      <c r="C36" s="61"/>
      <c r="D36" s="61"/>
      <c r="E36" s="62"/>
      <c r="F36" s="61"/>
      <c r="G36" s="61"/>
      <c r="H36" s="61"/>
      <c r="I36" s="61"/>
      <c r="J36" s="61"/>
    </row>
    <row r="37" spans="1:10" s="63" customFormat="1" ht="46.15" customHeight="1" x14ac:dyDescent="0.25">
      <c r="A37" s="143" t="s">
        <v>113</v>
      </c>
      <c r="B37" s="69">
        <f>SUM(B38:B48)</f>
        <v>0</v>
      </c>
      <c r="C37" s="61"/>
      <c r="D37" s="61"/>
      <c r="E37" s="62"/>
      <c r="F37" s="61"/>
      <c r="G37" s="61"/>
      <c r="H37" s="61"/>
      <c r="I37" s="61"/>
      <c r="J37" s="61"/>
    </row>
    <row r="38" spans="1:10" s="63" customFormat="1" ht="31.15" customHeight="1" x14ac:dyDescent="0.25">
      <c r="A38" s="161" t="s">
        <v>139</v>
      </c>
      <c r="B38" s="69"/>
      <c r="C38" s="61"/>
      <c r="D38" s="61"/>
      <c r="E38" s="62"/>
      <c r="F38" s="61"/>
      <c r="G38" s="61"/>
      <c r="H38" s="61"/>
      <c r="I38" s="61"/>
      <c r="J38" s="61"/>
    </row>
    <row r="39" spans="1:10" s="63" customFormat="1" ht="31.9" customHeight="1" x14ac:dyDescent="0.25">
      <c r="A39" s="161" t="s">
        <v>140</v>
      </c>
      <c r="B39" s="69"/>
      <c r="C39" s="61"/>
      <c r="D39" s="61"/>
      <c r="E39" s="62"/>
      <c r="F39" s="61"/>
      <c r="G39" s="61"/>
      <c r="H39" s="61"/>
      <c r="I39" s="61"/>
      <c r="J39" s="61"/>
    </row>
    <row r="40" spans="1:10" s="63" customFormat="1" ht="30.6" customHeight="1" x14ac:dyDescent="0.25">
      <c r="A40" s="161" t="s">
        <v>141</v>
      </c>
      <c r="B40" s="69"/>
      <c r="C40" s="61"/>
      <c r="D40" s="61"/>
      <c r="E40" s="62"/>
      <c r="F40" s="61"/>
      <c r="G40" s="61"/>
      <c r="H40" s="61"/>
      <c r="I40" s="61"/>
      <c r="J40" s="61"/>
    </row>
    <row r="41" spans="1:10" s="63" customFormat="1" ht="30" customHeight="1" x14ac:dyDescent="0.25">
      <c r="A41" s="161" t="s">
        <v>142</v>
      </c>
      <c r="B41" s="69"/>
      <c r="C41" s="61"/>
      <c r="D41" s="61"/>
      <c r="E41" s="62"/>
      <c r="F41" s="61"/>
      <c r="G41" s="61"/>
      <c r="H41" s="61"/>
      <c r="I41" s="61"/>
      <c r="J41" s="61"/>
    </row>
    <row r="42" spans="1:10" s="63" customFormat="1" ht="16.149999999999999" customHeight="1" x14ac:dyDescent="0.25">
      <c r="A42" s="161" t="s">
        <v>143</v>
      </c>
      <c r="B42" s="69"/>
      <c r="C42" s="61"/>
      <c r="D42" s="61"/>
      <c r="E42" s="62"/>
      <c r="F42" s="61"/>
      <c r="G42" s="61"/>
      <c r="H42" s="61"/>
      <c r="I42" s="61"/>
      <c r="J42" s="61"/>
    </row>
    <row r="43" spans="1:10" s="63" customFormat="1" ht="35.450000000000003" customHeight="1" x14ac:dyDescent="0.25">
      <c r="A43" s="161" t="s">
        <v>144</v>
      </c>
      <c r="B43" s="69"/>
      <c r="C43" s="61"/>
      <c r="D43" s="61"/>
      <c r="E43" s="62"/>
      <c r="F43" s="61"/>
      <c r="G43" s="61"/>
      <c r="H43" s="61"/>
      <c r="I43" s="61"/>
      <c r="J43" s="61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63" customFormat="1" ht="19.899999999999999" customHeight="1" x14ac:dyDescent="0.25">
      <c r="A48" s="162" t="s">
        <v>81</v>
      </c>
      <c r="B48" s="69"/>
      <c r="C48" s="61"/>
      <c r="D48" s="61"/>
      <c r="E48" s="62"/>
      <c r="F48" s="61"/>
      <c r="G48" s="61"/>
      <c r="H48" s="61"/>
      <c r="I48" s="61"/>
      <c r="J48" s="61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63" customFormat="1" ht="16.899999999999999" customHeight="1" x14ac:dyDescent="0.25">
      <c r="A50" s="184" t="s">
        <v>90</v>
      </c>
      <c r="B50" s="185"/>
      <c r="C50" s="61"/>
      <c r="D50" s="61"/>
      <c r="E50" s="62"/>
      <c r="F50" s="61"/>
      <c r="G50" s="61"/>
      <c r="H50" s="61"/>
      <c r="I50" s="61"/>
      <c r="J50" s="61"/>
    </row>
    <row r="51" spans="1:10" s="63" customFormat="1" ht="13.9" customHeight="1" x14ac:dyDescent="0.25">
      <c r="A51" s="68" t="s">
        <v>4</v>
      </c>
      <c r="B51" s="66"/>
      <c r="C51" s="64"/>
      <c r="D51" s="64"/>
      <c r="E51" s="62"/>
      <c r="F51" s="61"/>
      <c r="G51" s="61"/>
      <c r="H51" s="61"/>
      <c r="I51" s="61"/>
      <c r="J51" s="61"/>
    </row>
    <row r="52" spans="1:10" s="63" customFormat="1" ht="15.6" customHeight="1" x14ac:dyDescent="0.25">
      <c r="A52" s="68" t="s">
        <v>91</v>
      </c>
      <c r="B52" s="66"/>
      <c r="C52" s="64"/>
      <c r="D52" s="64"/>
      <c r="E52" s="62"/>
      <c r="F52" s="61"/>
      <c r="G52" s="61"/>
      <c r="H52" s="61"/>
      <c r="I52" s="61"/>
      <c r="J52" s="61"/>
    </row>
    <row r="53" spans="1:10" s="63" customFormat="1" ht="15.6" customHeight="1" x14ac:dyDescent="0.25">
      <c r="A53" s="70" t="s">
        <v>5</v>
      </c>
      <c r="B53" s="66"/>
      <c r="C53" s="64"/>
      <c r="D53" s="64"/>
      <c r="E53" s="62"/>
      <c r="F53" s="61"/>
      <c r="G53" s="61"/>
      <c r="H53" s="61"/>
      <c r="I53" s="61"/>
      <c r="J53" s="61"/>
    </row>
    <row r="54" spans="1:10" s="63" customFormat="1" ht="26.45" customHeight="1" x14ac:dyDescent="0.25">
      <c r="A54" s="68" t="s">
        <v>6</v>
      </c>
      <c r="B54" s="66"/>
      <c r="C54" s="64"/>
      <c r="D54" s="64"/>
      <c r="E54" s="62"/>
      <c r="F54" s="61"/>
      <c r="G54" s="61"/>
      <c r="H54" s="61"/>
      <c r="I54" s="61"/>
      <c r="J54" s="61"/>
    </row>
    <row r="55" spans="1:10" s="63" customFormat="1" ht="15" customHeight="1" x14ac:dyDescent="0.25">
      <c r="A55" s="68" t="s">
        <v>92</v>
      </c>
      <c r="B55" s="66"/>
      <c r="C55" s="64"/>
      <c r="D55" s="64"/>
      <c r="E55" s="62"/>
      <c r="F55" s="61"/>
      <c r="G55" s="61"/>
      <c r="H55" s="61"/>
      <c r="I55" s="61"/>
      <c r="J55" s="61"/>
    </row>
    <row r="56" spans="1:10" s="63" customFormat="1" ht="15" customHeight="1" x14ac:dyDescent="0.25">
      <c r="A56" s="68" t="s">
        <v>120</v>
      </c>
      <c r="B56" s="66"/>
      <c r="C56" s="64"/>
      <c r="D56" s="64"/>
      <c r="E56" s="62"/>
      <c r="F56" s="61"/>
      <c r="G56" s="61"/>
      <c r="H56" s="61"/>
      <c r="I56" s="61"/>
      <c r="J56" s="61"/>
    </row>
    <row r="57" spans="1:10" s="63" customFormat="1" ht="28.9" customHeight="1" x14ac:dyDescent="0.25">
      <c r="A57" s="68" t="s">
        <v>7</v>
      </c>
      <c r="B57" s="66">
        <v>7800</v>
      </c>
      <c r="C57" s="64"/>
      <c r="D57" s="64"/>
      <c r="E57" s="62"/>
      <c r="F57" s="61"/>
      <c r="G57" s="61"/>
      <c r="H57" s="61"/>
      <c r="I57" s="61"/>
      <c r="J57" s="61"/>
    </row>
    <row r="58" spans="1:10" s="63" customFormat="1" ht="15" customHeight="1" x14ac:dyDescent="0.25">
      <c r="A58" s="68" t="s">
        <v>93</v>
      </c>
      <c r="B58" s="66"/>
      <c r="C58" s="64"/>
      <c r="D58" s="64"/>
      <c r="E58" s="62"/>
      <c r="F58" s="61"/>
      <c r="G58" s="61"/>
      <c r="H58" s="61"/>
      <c r="I58" s="61"/>
      <c r="J58" s="61"/>
    </row>
    <row r="59" spans="1:10" s="63" customFormat="1" ht="15" customHeight="1" x14ac:dyDescent="0.25">
      <c r="A59" s="68" t="s">
        <v>94</v>
      </c>
      <c r="B59" s="66"/>
      <c r="C59" s="64"/>
      <c r="D59" s="64"/>
      <c r="E59" s="62"/>
      <c r="F59" s="61"/>
      <c r="G59" s="61"/>
      <c r="H59" s="61"/>
      <c r="I59" s="61"/>
      <c r="J59" s="61"/>
    </row>
    <row r="60" spans="1:10" s="63" customFormat="1" ht="30.6" customHeight="1" x14ac:dyDescent="0.25">
      <c r="A60" s="68" t="s">
        <v>127</v>
      </c>
      <c r="B60" s="66"/>
      <c r="C60" s="64"/>
      <c r="D60" s="64"/>
      <c r="E60" s="62"/>
      <c r="F60" s="61"/>
      <c r="G60" s="61"/>
      <c r="H60" s="61"/>
      <c r="I60" s="61"/>
      <c r="J60" s="61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63" customFormat="1" ht="30.6" customHeight="1" x14ac:dyDescent="0.25">
      <c r="A64" s="68" t="s">
        <v>95</v>
      </c>
      <c r="B64" s="66"/>
      <c r="C64" s="64"/>
      <c r="D64" s="64"/>
      <c r="E64" s="62"/>
      <c r="F64" s="61"/>
      <c r="G64" s="61"/>
      <c r="H64" s="61"/>
      <c r="I64" s="61"/>
      <c r="J64" s="61"/>
    </row>
    <row r="65" spans="1:10" s="63" customFormat="1" ht="28.9" customHeight="1" x14ac:dyDescent="0.25">
      <c r="A65" s="147" t="s">
        <v>30</v>
      </c>
      <c r="B65" s="65">
        <f>B66+B67</f>
        <v>0</v>
      </c>
      <c r="C65" s="64"/>
      <c r="D65" s="64"/>
      <c r="E65" s="62"/>
      <c r="F65" s="61"/>
      <c r="G65" s="61"/>
      <c r="H65" s="61"/>
      <c r="I65" s="61"/>
      <c r="J65" s="61"/>
    </row>
    <row r="66" spans="1:10" s="63" customFormat="1" ht="16.899999999999999" customHeight="1" x14ac:dyDescent="0.25">
      <c r="A66" s="68" t="s">
        <v>96</v>
      </c>
      <c r="B66" s="66"/>
      <c r="C66" s="64"/>
      <c r="D66" s="64"/>
      <c r="E66" s="62"/>
      <c r="F66" s="61"/>
      <c r="G66" s="61"/>
      <c r="H66" s="61"/>
      <c r="I66" s="61"/>
      <c r="J66" s="61"/>
    </row>
    <row r="67" spans="1:10" s="63" customFormat="1" ht="17.45" customHeight="1" x14ac:dyDescent="0.25">
      <c r="A67" s="71" t="s">
        <v>97</v>
      </c>
      <c r="B67" s="66"/>
      <c r="C67" s="64"/>
      <c r="D67" s="64"/>
      <c r="E67" s="62"/>
      <c r="F67" s="61"/>
      <c r="G67" s="61"/>
      <c r="H67" s="61"/>
      <c r="I67" s="61"/>
      <c r="J67" s="61"/>
    </row>
    <row r="68" spans="1:10" s="63" customFormat="1" ht="46.15" customHeight="1" x14ac:dyDescent="0.25">
      <c r="A68" s="75" t="s">
        <v>119</v>
      </c>
      <c r="B68" s="66"/>
      <c r="C68" s="64"/>
      <c r="D68" s="64"/>
      <c r="E68" s="62"/>
      <c r="F68" s="61"/>
      <c r="G68" s="61"/>
      <c r="H68" s="61"/>
      <c r="I68" s="61"/>
      <c r="J68" s="61"/>
    </row>
    <row r="69" spans="1:10" s="63" customFormat="1" ht="14.45" customHeight="1" x14ac:dyDescent="0.25">
      <c r="A69" s="169" t="s">
        <v>98</v>
      </c>
      <c r="B69" s="170"/>
      <c r="C69" s="64"/>
      <c r="D69" s="64"/>
      <c r="E69" s="62"/>
      <c r="F69" s="61"/>
      <c r="G69" s="61"/>
      <c r="H69" s="61"/>
      <c r="I69" s="61"/>
      <c r="J69" s="61"/>
    </row>
    <row r="70" spans="1:10" s="63" customFormat="1" ht="126.6" customHeight="1" x14ac:dyDescent="0.25">
      <c r="A70" s="70" t="s">
        <v>130</v>
      </c>
      <c r="B70" s="66"/>
      <c r="C70" s="61"/>
      <c r="D70" s="61"/>
      <c r="E70" s="62"/>
      <c r="F70" s="61"/>
      <c r="G70" s="61"/>
      <c r="H70" s="61"/>
      <c r="I70" s="61"/>
      <c r="J70" s="61"/>
    </row>
    <row r="71" spans="1:10" s="63" customFormat="1" ht="49.15" customHeight="1" x14ac:dyDescent="0.25">
      <c r="A71" s="70" t="s">
        <v>131</v>
      </c>
      <c r="B71" s="66"/>
      <c r="C71" s="61"/>
      <c r="D71" s="61"/>
      <c r="E71" s="62"/>
      <c r="F71" s="61"/>
      <c r="G71" s="61"/>
      <c r="H71" s="61"/>
      <c r="I71" s="61"/>
      <c r="J71" s="61"/>
    </row>
    <row r="72" spans="1:10" s="63" customFormat="1" ht="19.149999999999999" customHeight="1" x14ac:dyDescent="0.25">
      <c r="A72" s="171" t="s">
        <v>8</v>
      </c>
      <c r="B72" s="172"/>
      <c r="C72" s="61"/>
      <c r="D72" s="61"/>
      <c r="E72" s="62"/>
      <c r="F72" s="61"/>
      <c r="G72" s="61"/>
      <c r="H72" s="61"/>
      <c r="I72" s="61"/>
      <c r="J72" s="61"/>
    </row>
    <row r="73" spans="1:10" s="63" customFormat="1" ht="17.649999999999999" customHeight="1" x14ac:dyDescent="0.25">
      <c r="A73" s="173" t="s">
        <v>29</v>
      </c>
      <c r="B73" s="174"/>
      <c r="C73" s="61"/>
      <c r="D73" s="61"/>
      <c r="E73" s="62"/>
      <c r="F73" s="61"/>
      <c r="G73" s="61"/>
      <c r="H73" s="61"/>
      <c r="I73" s="61"/>
      <c r="J73" s="61"/>
    </row>
    <row r="74" spans="1:10" s="63" customFormat="1" ht="12" customHeight="1" x14ac:dyDescent="0.25">
      <c r="A74" s="70" t="s">
        <v>99</v>
      </c>
      <c r="B74" s="66"/>
      <c r="C74" s="61"/>
      <c r="D74" s="61"/>
      <c r="E74" s="62"/>
      <c r="F74" s="61"/>
      <c r="G74" s="61"/>
      <c r="H74" s="61"/>
      <c r="I74" s="61"/>
      <c r="J74" s="61"/>
    </row>
    <row r="75" spans="1:10" s="63" customFormat="1" ht="15.75" thickBot="1" x14ac:dyDescent="0.3">
      <c r="A75" s="72" t="s">
        <v>100</v>
      </c>
      <c r="B75" s="73"/>
      <c r="C75" s="61"/>
      <c r="D75" s="61"/>
      <c r="E75" s="62"/>
      <c r="F75" s="61"/>
      <c r="G75" s="61"/>
      <c r="H75" s="61"/>
      <c r="I75" s="61"/>
      <c r="J75" s="61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51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82">
        <v>7500</v>
      </c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82">
        <v>6200</v>
      </c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1" t="s">
        <v>53</v>
      </c>
      <c r="B4" s="1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700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>
        <v>700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2500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2500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34.9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>
        <v>150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900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>
        <v>45</v>
      </c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>
        <v>855</v>
      </c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600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101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200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>
        <v>300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v>200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>
        <v>100</v>
      </c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25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48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48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48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14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50">
        <f>B25+B26+B27+B28+B29+B30+B31+B32</f>
        <v>540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48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48">
        <v>440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4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48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J75"/>
  <sheetViews>
    <sheetView topLeftCell="A73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103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0" customHeight="1" x14ac:dyDescent="0.25">
      <c r="A58" s="35" t="s">
        <v>93</v>
      </c>
      <c r="B58" s="32">
        <v>100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65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49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148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148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14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148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148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14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14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148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 x14ac:dyDescent="0.25">
      <c r="A58" s="35" t="s">
        <v>93</v>
      </c>
      <c r="B58" s="32">
        <v>150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8" fitToHeight="2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117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scale="78" fitToHeight="2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55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56</v>
      </c>
      <c r="B4" s="8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ColWidth="8.85546875" defaultRowHeight="15" x14ac:dyDescent="0.25"/>
  <cols>
    <col min="1" max="1" width="45.28515625" style="76" customWidth="1"/>
    <col min="2" max="2" width="21.5703125" style="76" customWidth="1"/>
    <col min="3" max="16384" width="8.85546875" style="76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1.6" customHeight="1" thickBot="1" x14ac:dyDescent="0.3">
      <c r="A4" s="176" t="s">
        <v>35</v>
      </c>
      <c r="B4" s="176"/>
    </row>
    <row r="5" spans="1:10" ht="21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79" customFormat="1" ht="16.5" customHeight="1" x14ac:dyDescent="0.25">
      <c r="A7" s="173" t="s">
        <v>2</v>
      </c>
      <c r="B7" s="174"/>
      <c r="C7" s="77"/>
      <c r="D7" s="77"/>
      <c r="E7" s="78"/>
      <c r="F7" s="77"/>
      <c r="G7" s="77"/>
      <c r="H7" s="77"/>
      <c r="I7" s="77"/>
      <c r="J7" s="77"/>
    </row>
    <row r="8" spans="1:10" s="79" customFormat="1" ht="16.5" customHeight="1" x14ac:dyDescent="0.25">
      <c r="A8" s="173" t="s">
        <v>29</v>
      </c>
      <c r="B8" s="174"/>
      <c r="C8" s="77"/>
      <c r="D8" s="77"/>
      <c r="E8" s="78"/>
      <c r="F8" s="77"/>
      <c r="G8" s="77"/>
      <c r="H8" s="77"/>
      <c r="I8" s="77"/>
      <c r="J8" s="77"/>
    </row>
    <row r="9" spans="1:10" s="79" customFormat="1" ht="28.9" customHeight="1" x14ac:dyDescent="0.25">
      <c r="A9" s="177" t="s">
        <v>73</v>
      </c>
      <c r="B9" s="178"/>
      <c r="C9" s="77"/>
      <c r="D9" s="77"/>
      <c r="E9" s="78"/>
      <c r="F9" s="77"/>
      <c r="G9" s="77"/>
      <c r="H9" s="77"/>
      <c r="I9" s="77"/>
      <c r="J9" s="77"/>
    </row>
    <row r="10" spans="1:10" s="79" customFormat="1" ht="16.5" customHeight="1" x14ac:dyDescent="0.25">
      <c r="A10" s="145" t="s">
        <v>74</v>
      </c>
      <c r="B10" s="84">
        <f>B11+B12+B13+B14</f>
        <v>8200</v>
      </c>
      <c r="C10" s="77"/>
      <c r="D10" s="77"/>
      <c r="E10" s="78"/>
      <c r="F10" s="77"/>
      <c r="G10" s="77"/>
      <c r="H10" s="77"/>
      <c r="I10" s="77"/>
      <c r="J10" s="77"/>
    </row>
    <row r="11" spans="1:10" s="79" customFormat="1" ht="19.149999999999999" customHeight="1" x14ac:dyDescent="0.25">
      <c r="A11" s="85" t="s">
        <v>75</v>
      </c>
      <c r="B11" s="82">
        <v>3394</v>
      </c>
      <c r="C11" s="77"/>
      <c r="D11" s="77"/>
      <c r="E11" s="78"/>
      <c r="F11" s="77"/>
      <c r="G11" s="77"/>
      <c r="H11" s="77"/>
      <c r="I11" s="77"/>
      <c r="J11" s="77"/>
    </row>
    <row r="12" spans="1:10" s="79" customFormat="1" ht="15.75" x14ac:dyDescent="0.25">
      <c r="A12" s="85" t="s">
        <v>126</v>
      </c>
      <c r="B12" s="82">
        <v>1806</v>
      </c>
      <c r="C12" s="77"/>
      <c r="D12" s="77"/>
      <c r="E12" s="78"/>
      <c r="F12" s="77"/>
      <c r="G12" s="77"/>
      <c r="H12" s="77"/>
      <c r="I12" s="77"/>
      <c r="J12" s="77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>
        <v>3000</v>
      </c>
      <c r="C14" s="122"/>
      <c r="D14" s="122"/>
      <c r="E14" s="123"/>
      <c r="F14" s="122"/>
      <c r="G14" s="122"/>
      <c r="H14" s="122"/>
      <c r="I14" s="122"/>
      <c r="J14" s="122"/>
    </row>
    <row r="15" spans="1:10" s="79" customFormat="1" ht="15.75" x14ac:dyDescent="0.25">
      <c r="A15" s="145" t="s">
        <v>3</v>
      </c>
      <c r="B15" s="84">
        <f>B16+B17+B18</f>
        <v>0</v>
      </c>
      <c r="C15" s="77"/>
      <c r="D15" s="77"/>
      <c r="E15" s="78"/>
      <c r="F15" s="77"/>
      <c r="G15" s="77"/>
      <c r="H15" s="77"/>
      <c r="I15" s="77"/>
      <c r="J15" s="77"/>
    </row>
    <row r="16" spans="1:10" s="79" customFormat="1" ht="15.75" x14ac:dyDescent="0.25">
      <c r="A16" s="85" t="s">
        <v>75</v>
      </c>
      <c r="B16" s="82"/>
      <c r="C16" s="77"/>
      <c r="D16" s="77"/>
      <c r="E16" s="78"/>
      <c r="F16" s="77"/>
      <c r="G16" s="77"/>
      <c r="H16" s="77"/>
      <c r="I16" s="77"/>
      <c r="J16" s="77"/>
    </row>
    <row r="17" spans="1:10" s="79" customFormat="1" ht="15.75" x14ac:dyDescent="0.25">
      <c r="A17" s="85" t="s">
        <v>76</v>
      </c>
      <c r="B17" s="82"/>
      <c r="C17" s="77"/>
      <c r="D17" s="77"/>
      <c r="E17" s="78"/>
      <c r="F17" s="77"/>
      <c r="G17" s="77"/>
      <c r="H17" s="77"/>
      <c r="I17" s="77"/>
      <c r="J17" s="77"/>
    </row>
    <row r="18" spans="1:10" s="79" customFormat="1" ht="15.75" x14ac:dyDescent="0.25">
      <c r="A18" s="85" t="s">
        <v>81</v>
      </c>
      <c r="B18" s="82"/>
      <c r="C18" s="77"/>
      <c r="D18" s="77"/>
      <c r="E18" s="78"/>
      <c r="F18" s="77"/>
      <c r="G18" s="77"/>
      <c r="H18" s="77"/>
      <c r="I18" s="77"/>
      <c r="J18" s="77"/>
    </row>
    <row r="19" spans="1:10" s="79" customFormat="1" ht="31.15" customHeight="1" x14ac:dyDescent="0.25">
      <c r="A19" s="147" t="s">
        <v>77</v>
      </c>
      <c r="B19" s="84">
        <f>B20+B21+B22+B23</f>
        <v>12000</v>
      </c>
      <c r="C19" s="77"/>
      <c r="D19" s="77"/>
      <c r="E19" s="78"/>
      <c r="F19" s="77"/>
      <c r="G19" s="77"/>
      <c r="H19" s="77"/>
      <c r="I19" s="77"/>
      <c r="J19" s="77"/>
    </row>
    <row r="20" spans="1:10" s="79" customFormat="1" ht="15.75" x14ac:dyDescent="0.25">
      <c r="A20" s="85" t="s">
        <v>78</v>
      </c>
      <c r="B20" s="82">
        <v>2640</v>
      </c>
      <c r="C20" s="77"/>
      <c r="D20" s="77"/>
      <c r="E20" s="78"/>
      <c r="F20" s="77"/>
      <c r="G20" s="77"/>
      <c r="H20" s="77"/>
      <c r="I20" s="77"/>
      <c r="J20" s="77"/>
    </row>
    <row r="21" spans="1:10" s="79" customFormat="1" ht="15.75" x14ac:dyDescent="0.25">
      <c r="A21" s="85" t="s">
        <v>79</v>
      </c>
      <c r="B21" s="82"/>
      <c r="C21" s="77"/>
      <c r="D21" s="77"/>
      <c r="E21" s="78"/>
      <c r="F21" s="77"/>
      <c r="G21" s="77"/>
      <c r="H21" s="77"/>
      <c r="I21" s="77"/>
      <c r="J21" s="77"/>
    </row>
    <row r="22" spans="1:10" s="79" customFormat="1" ht="15.75" x14ac:dyDescent="0.25">
      <c r="A22" s="85" t="s">
        <v>80</v>
      </c>
      <c r="B22" s="82">
        <v>9360</v>
      </c>
      <c r="C22" s="77"/>
      <c r="D22" s="77"/>
      <c r="E22" s="78"/>
      <c r="F22" s="77"/>
      <c r="G22" s="77"/>
      <c r="H22" s="77"/>
      <c r="I22" s="77"/>
      <c r="J22" s="77"/>
    </row>
    <row r="23" spans="1:10" s="79" customFormat="1" ht="15.75" x14ac:dyDescent="0.25">
      <c r="A23" s="85" t="s">
        <v>81</v>
      </c>
      <c r="B23" s="82"/>
      <c r="C23" s="77"/>
      <c r="D23" s="77"/>
      <c r="E23" s="78"/>
      <c r="F23" s="77"/>
      <c r="G23" s="77"/>
      <c r="H23" s="77"/>
      <c r="I23" s="77"/>
      <c r="J23" s="77"/>
    </row>
    <row r="24" spans="1:10" s="79" customFormat="1" ht="31.5" x14ac:dyDescent="0.25">
      <c r="A24" s="147" t="s">
        <v>82</v>
      </c>
      <c r="B24" s="84">
        <f>B25+B26+B27+B28+B29+B30+B31+B32</f>
        <v>5500</v>
      </c>
      <c r="C24" s="77"/>
      <c r="D24" s="77"/>
      <c r="E24" s="78"/>
      <c r="F24" s="77"/>
      <c r="G24" s="77"/>
      <c r="H24" s="77"/>
      <c r="I24" s="77"/>
      <c r="J24" s="77"/>
    </row>
    <row r="25" spans="1:10" s="79" customFormat="1" ht="15.75" x14ac:dyDescent="0.25">
      <c r="A25" s="85" t="s">
        <v>83</v>
      </c>
      <c r="B25" s="82">
        <v>50</v>
      </c>
      <c r="C25" s="77"/>
      <c r="D25" s="77"/>
      <c r="E25" s="78"/>
      <c r="F25" s="77"/>
      <c r="G25" s="77"/>
      <c r="H25" s="77"/>
      <c r="I25" s="77"/>
      <c r="J25" s="77"/>
    </row>
    <row r="26" spans="1:10" s="79" customFormat="1" ht="15.75" x14ac:dyDescent="0.25">
      <c r="A26" s="85" t="s">
        <v>84</v>
      </c>
      <c r="B26" s="82">
        <v>2000</v>
      </c>
      <c r="C26" s="77"/>
      <c r="D26" s="77"/>
      <c r="E26" s="78"/>
      <c r="F26" s="77"/>
      <c r="G26" s="77"/>
      <c r="H26" s="77"/>
      <c r="I26" s="77"/>
      <c r="J26" s="77"/>
    </row>
    <row r="27" spans="1:10" s="79" customFormat="1" ht="15.75" x14ac:dyDescent="0.25">
      <c r="A27" s="85" t="s">
        <v>85</v>
      </c>
      <c r="B27" s="82"/>
      <c r="C27" s="77"/>
      <c r="D27" s="77"/>
      <c r="E27" s="78"/>
      <c r="F27" s="77"/>
      <c r="G27" s="77"/>
      <c r="H27" s="77"/>
      <c r="I27" s="77"/>
      <c r="J27" s="77"/>
    </row>
    <row r="28" spans="1:10" s="79" customFormat="1" ht="15.75" x14ac:dyDescent="0.25">
      <c r="A28" s="85" t="s">
        <v>86</v>
      </c>
      <c r="B28" s="82">
        <v>400</v>
      </c>
      <c r="C28" s="77"/>
      <c r="D28" s="77"/>
      <c r="E28" s="78"/>
      <c r="F28" s="77"/>
      <c r="G28" s="77"/>
      <c r="H28" s="77"/>
      <c r="I28" s="77"/>
      <c r="J28" s="77"/>
    </row>
    <row r="29" spans="1:10" s="79" customFormat="1" ht="15.75" x14ac:dyDescent="0.25">
      <c r="A29" s="85" t="s">
        <v>87</v>
      </c>
      <c r="B29" s="82">
        <v>35</v>
      </c>
      <c r="C29" s="77"/>
      <c r="D29" s="77"/>
      <c r="E29" s="78"/>
      <c r="F29" s="77"/>
      <c r="G29" s="77"/>
      <c r="H29" s="77"/>
      <c r="I29" s="77"/>
      <c r="J29" s="77"/>
    </row>
    <row r="30" spans="1:10" s="79" customFormat="1" ht="15.75" x14ac:dyDescent="0.25">
      <c r="A30" s="85" t="s">
        <v>88</v>
      </c>
      <c r="B30" s="82"/>
      <c r="C30" s="77"/>
      <c r="D30" s="77"/>
      <c r="E30" s="78"/>
      <c r="F30" s="77"/>
      <c r="G30" s="77"/>
      <c r="H30" s="77"/>
      <c r="I30" s="77"/>
      <c r="J30" s="77"/>
    </row>
    <row r="31" spans="1:10" s="79" customFormat="1" ht="15.75" x14ac:dyDescent="0.25">
      <c r="A31" s="85" t="s">
        <v>89</v>
      </c>
      <c r="B31" s="82"/>
      <c r="C31" s="77"/>
      <c r="D31" s="77"/>
      <c r="E31" s="78"/>
      <c r="F31" s="77"/>
      <c r="G31" s="77"/>
      <c r="H31" s="77"/>
      <c r="I31" s="77"/>
      <c r="J31" s="77"/>
    </row>
    <row r="32" spans="1:10" s="79" customFormat="1" ht="15.75" x14ac:dyDescent="0.25">
      <c r="A32" s="85" t="s">
        <v>81</v>
      </c>
      <c r="B32" s="82">
        <v>3015</v>
      </c>
      <c r="C32" s="77"/>
      <c r="D32" s="77"/>
      <c r="E32" s="78"/>
      <c r="F32" s="77"/>
      <c r="G32" s="77"/>
      <c r="H32" s="77"/>
      <c r="I32" s="77"/>
      <c r="J32" s="77"/>
    </row>
    <row r="33" spans="1:10" s="79" customFormat="1" ht="80.45" customHeight="1" x14ac:dyDescent="0.25">
      <c r="A33" s="142" t="s">
        <v>124</v>
      </c>
      <c r="B33" s="83">
        <f>B34+B35+B36</f>
        <v>2000</v>
      </c>
      <c r="C33" s="77"/>
      <c r="D33" s="77"/>
      <c r="E33" s="78"/>
      <c r="F33" s="77"/>
      <c r="G33" s="77"/>
      <c r="H33" s="77"/>
      <c r="I33" s="77"/>
      <c r="J33" s="77"/>
    </row>
    <row r="34" spans="1:10" s="79" customFormat="1" ht="46.15" customHeight="1" x14ac:dyDescent="0.25">
      <c r="A34" s="59" t="s">
        <v>115</v>
      </c>
      <c r="B34" s="83">
        <v>1974</v>
      </c>
      <c r="C34" s="77"/>
      <c r="D34" s="77"/>
      <c r="E34" s="78"/>
      <c r="F34" s="77"/>
      <c r="G34" s="77"/>
      <c r="H34" s="77"/>
      <c r="I34" s="77"/>
      <c r="J34" s="77"/>
    </row>
    <row r="35" spans="1:10" s="79" customFormat="1" ht="33.6" customHeight="1" x14ac:dyDescent="0.25">
      <c r="A35" s="59" t="s">
        <v>114</v>
      </c>
      <c r="B35" s="83">
        <v>26</v>
      </c>
      <c r="C35" s="77"/>
      <c r="D35" s="77"/>
      <c r="E35" s="78"/>
      <c r="F35" s="77"/>
      <c r="G35" s="77"/>
      <c r="H35" s="77"/>
      <c r="I35" s="77"/>
      <c r="J35" s="77"/>
    </row>
    <row r="36" spans="1:10" s="79" customFormat="1" ht="32.450000000000003" customHeight="1" x14ac:dyDescent="0.25">
      <c r="A36" s="59" t="s">
        <v>116</v>
      </c>
      <c r="B36" s="83"/>
      <c r="C36" s="77"/>
      <c r="D36" s="77"/>
      <c r="E36" s="78"/>
      <c r="F36" s="77"/>
      <c r="G36" s="77"/>
      <c r="H36" s="77"/>
      <c r="I36" s="77"/>
      <c r="J36" s="77"/>
    </row>
    <row r="37" spans="1:10" s="79" customFormat="1" ht="46.15" customHeight="1" x14ac:dyDescent="0.25">
      <c r="A37" s="143" t="s">
        <v>113</v>
      </c>
      <c r="B37" s="86">
        <f>SUM(B38:B48)</f>
        <v>0</v>
      </c>
      <c r="C37" s="77"/>
      <c r="D37" s="77"/>
      <c r="E37" s="78"/>
      <c r="F37" s="77"/>
      <c r="G37" s="77"/>
      <c r="H37" s="77"/>
      <c r="I37" s="77"/>
      <c r="J37" s="77"/>
    </row>
    <row r="38" spans="1:10" s="79" customFormat="1" ht="31.15" customHeight="1" x14ac:dyDescent="0.25">
      <c r="A38" s="161" t="s">
        <v>139</v>
      </c>
      <c r="B38" s="86"/>
      <c r="C38" s="77"/>
      <c r="D38" s="77"/>
      <c r="E38" s="78"/>
      <c r="F38" s="77"/>
      <c r="G38" s="77"/>
      <c r="H38" s="77"/>
      <c r="I38" s="77"/>
      <c r="J38" s="77"/>
    </row>
    <row r="39" spans="1:10" s="79" customFormat="1" ht="31.9" customHeight="1" x14ac:dyDescent="0.25">
      <c r="A39" s="161" t="s">
        <v>140</v>
      </c>
      <c r="B39" s="86"/>
      <c r="C39" s="77"/>
      <c r="D39" s="77"/>
      <c r="E39" s="78"/>
      <c r="F39" s="77"/>
      <c r="G39" s="77"/>
      <c r="H39" s="77"/>
      <c r="I39" s="77"/>
      <c r="J39" s="77"/>
    </row>
    <row r="40" spans="1:10" s="79" customFormat="1" ht="30.6" customHeight="1" x14ac:dyDescent="0.25">
      <c r="A40" s="161" t="s">
        <v>141</v>
      </c>
      <c r="B40" s="86"/>
      <c r="C40" s="77"/>
      <c r="D40" s="77"/>
      <c r="E40" s="78"/>
      <c r="F40" s="77"/>
      <c r="G40" s="77"/>
      <c r="H40" s="77"/>
      <c r="I40" s="77"/>
      <c r="J40" s="77"/>
    </row>
    <row r="41" spans="1:10" s="79" customFormat="1" ht="30" customHeight="1" x14ac:dyDescent="0.25">
      <c r="A41" s="161" t="s">
        <v>142</v>
      </c>
      <c r="B41" s="86"/>
      <c r="C41" s="77"/>
      <c r="D41" s="77"/>
      <c r="E41" s="78"/>
      <c r="F41" s="77"/>
      <c r="G41" s="77"/>
      <c r="H41" s="77"/>
      <c r="I41" s="77"/>
      <c r="J41" s="77"/>
    </row>
    <row r="42" spans="1:10" s="79" customFormat="1" ht="16.149999999999999" customHeight="1" x14ac:dyDescent="0.25">
      <c r="A42" s="161" t="s">
        <v>143</v>
      </c>
      <c r="B42" s="86"/>
      <c r="C42" s="77"/>
      <c r="D42" s="77"/>
      <c r="E42" s="78"/>
      <c r="F42" s="77"/>
      <c r="G42" s="77"/>
      <c r="H42" s="77"/>
      <c r="I42" s="77"/>
      <c r="J42" s="77"/>
    </row>
    <row r="43" spans="1:10" s="79" customFormat="1" ht="35.450000000000003" customHeight="1" x14ac:dyDescent="0.25">
      <c r="A43" s="161" t="s">
        <v>144</v>
      </c>
      <c r="B43" s="86"/>
      <c r="C43" s="77"/>
      <c r="D43" s="77"/>
      <c r="E43" s="78"/>
      <c r="F43" s="77"/>
      <c r="G43" s="77"/>
      <c r="H43" s="77"/>
      <c r="I43" s="77"/>
      <c r="J43" s="77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79" customFormat="1" ht="19.899999999999999" customHeight="1" x14ac:dyDescent="0.25">
      <c r="A48" s="162" t="s">
        <v>81</v>
      </c>
      <c r="B48" s="86"/>
      <c r="C48" s="77"/>
      <c r="D48" s="77"/>
      <c r="E48" s="78"/>
      <c r="F48" s="77"/>
      <c r="G48" s="77"/>
      <c r="H48" s="77"/>
      <c r="I48" s="77"/>
      <c r="J48" s="77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79" customFormat="1" ht="16.899999999999999" customHeight="1" x14ac:dyDescent="0.25">
      <c r="A50" s="184" t="s">
        <v>90</v>
      </c>
      <c r="B50" s="185"/>
      <c r="C50" s="77"/>
      <c r="D50" s="77"/>
      <c r="E50" s="78"/>
      <c r="F50" s="77"/>
      <c r="G50" s="77"/>
      <c r="H50" s="77"/>
      <c r="I50" s="77"/>
      <c r="J50" s="77"/>
    </row>
    <row r="51" spans="1:10" s="79" customFormat="1" ht="13.9" customHeight="1" x14ac:dyDescent="0.25">
      <c r="A51" s="85" t="s">
        <v>4</v>
      </c>
      <c r="B51" s="82"/>
      <c r="C51" s="80"/>
      <c r="D51" s="80"/>
      <c r="E51" s="78"/>
      <c r="F51" s="77"/>
      <c r="G51" s="77"/>
      <c r="H51" s="77"/>
      <c r="I51" s="77"/>
      <c r="J51" s="77"/>
    </row>
    <row r="52" spans="1:10" s="79" customFormat="1" ht="15.6" customHeight="1" x14ac:dyDescent="0.25">
      <c r="A52" s="85" t="s">
        <v>91</v>
      </c>
      <c r="B52" s="82"/>
      <c r="C52" s="80"/>
      <c r="D52" s="80"/>
      <c r="E52" s="78"/>
      <c r="F52" s="77"/>
      <c r="G52" s="77"/>
      <c r="H52" s="77"/>
      <c r="I52" s="77"/>
      <c r="J52" s="77"/>
    </row>
    <row r="53" spans="1:10" s="79" customFormat="1" ht="15.6" customHeight="1" x14ac:dyDescent="0.25">
      <c r="A53" s="87" t="s">
        <v>5</v>
      </c>
      <c r="B53" s="82"/>
      <c r="C53" s="80"/>
      <c r="D53" s="80"/>
      <c r="E53" s="78"/>
      <c r="F53" s="77"/>
      <c r="G53" s="77"/>
      <c r="H53" s="77"/>
      <c r="I53" s="77"/>
      <c r="J53" s="77"/>
    </row>
    <row r="54" spans="1:10" s="79" customFormat="1" ht="26.45" customHeight="1" x14ac:dyDescent="0.25">
      <c r="A54" s="85" t="s">
        <v>6</v>
      </c>
      <c r="B54" s="82"/>
      <c r="C54" s="80"/>
      <c r="D54" s="80"/>
      <c r="E54" s="78"/>
      <c r="F54" s="77"/>
      <c r="G54" s="77"/>
      <c r="H54" s="77"/>
      <c r="I54" s="77"/>
      <c r="J54" s="77"/>
    </row>
    <row r="55" spans="1:10" s="79" customFormat="1" ht="15" customHeight="1" x14ac:dyDescent="0.25">
      <c r="A55" s="85" t="s">
        <v>92</v>
      </c>
      <c r="B55" s="82"/>
      <c r="C55" s="80"/>
      <c r="D55" s="80"/>
      <c r="E55" s="78"/>
      <c r="F55" s="77"/>
      <c r="G55" s="77"/>
      <c r="H55" s="77"/>
      <c r="I55" s="77"/>
      <c r="J55" s="77"/>
    </row>
    <row r="56" spans="1:10" s="79" customFormat="1" ht="15" customHeight="1" x14ac:dyDescent="0.25">
      <c r="A56" s="85" t="s">
        <v>120</v>
      </c>
      <c r="B56" s="82"/>
      <c r="C56" s="80"/>
      <c r="D56" s="80"/>
      <c r="E56" s="78"/>
      <c r="F56" s="77"/>
      <c r="G56" s="77"/>
      <c r="H56" s="77"/>
      <c r="I56" s="77"/>
      <c r="J56" s="77"/>
    </row>
    <row r="57" spans="1:10" s="79" customFormat="1" ht="31.9" customHeight="1" x14ac:dyDescent="0.25">
      <c r="A57" s="58" t="s">
        <v>7</v>
      </c>
      <c r="B57" s="82">
        <v>1000</v>
      </c>
      <c r="C57" s="80"/>
      <c r="D57" s="80"/>
      <c r="E57" s="78"/>
      <c r="F57" s="77"/>
      <c r="G57" s="77"/>
      <c r="H57" s="77"/>
      <c r="I57" s="77"/>
      <c r="J57" s="77"/>
    </row>
    <row r="58" spans="1:10" s="79" customFormat="1" ht="15" customHeight="1" x14ac:dyDescent="0.25">
      <c r="A58" s="85" t="s">
        <v>93</v>
      </c>
      <c r="B58" s="82"/>
      <c r="C58" s="80"/>
      <c r="D58" s="80"/>
      <c r="E58" s="78"/>
      <c r="F58" s="77"/>
      <c r="G58" s="77"/>
      <c r="H58" s="77"/>
      <c r="I58" s="77"/>
      <c r="J58" s="77"/>
    </row>
    <row r="59" spans="1:10" s="79" customFormat="1" ht="15" customHeight="1" x14ac:dyDescent="0.25">
      <c r="A59" s="85" t="s">
        <v>94</v>
      </c>
      <c r="B59" s="82"/>
      <c r="C59" s="80"/>
      <c r="D59" s="80"/>
      <c r="E59" s="78"/>
      <c r="F59" s="77"/>
      <c r="G59" s="77"/>
      <c r="H59" s="77"/>
      <c r="I59" s="77"/>
      <c r="J59" s="77"/>
    </row>
    <row r="60" spans="1:10" s="79" customFormat="1" ht="30.6" customHeight="1" x14ac:dyDescent="0.25">
      <c r="A60" s="85" t="s">
        <v>127</v>
      </c>
      <c r="B60" s="82"/>
      <c r="C60" s="80"/>
      <c r="D60" s="80"/>
      <c r="E60" s="78"/>
      <c r="F60" s="77"/>
      <c r="G60" s="77"/>
      <c r="H60" s="77"/>
      <c r="I60" s="77"/>
      <c r="J60" s="77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79" customFormat="1" ht="30.6" customHeight="1" x14ac:dyDescent="0.25">
      <c r="A64" s="85" t="s">
        <v>95</v>
      </c>
      <c r="B64" s="82"/>
      <c r="C64" s="80"/>
      <c r="D64" s="80"/>
      <c r="E64" s="78"/>
      <c r="F64" s="77"/>
      <c r="G64" s="77"/>
      <c r="H64" s="77"/>
      <c r="I64" s="77"/>
      <c r="J64" s="77"/>
    </row>
    <row r="65" spans="1:10" s="79" customFormat="1" ht="28.9" customHeight="1" x14ac:dyDescent="0.25">
      <c r="A65" s="147" t="s">
        <v>30</v>
      </c>
      <c r="B65" s="81">
        <f>B66+B67</f>
        <v>0</v>
      </c>
      <c r="C65" s="80"/>
      <c r="D65" s="80"/>
      <c r="E65" s="78"/>
      <c r="F65" s="77"/>
      <c r="G65" s="77"/>
      <c r="H65" s="77"/>
      <c r="I65" s="77"/>
      <c r="J65" s="77"/>
    </row>
    <row r="66" spans="1:10" s="79" customFormat="1" ht="16.899999999999999" customHeight="1" x14ac:dyDescent="0.25">
      <c r="A66" s="85" t="s">
        <v>96</v>
      </c>
      <c r="B66" s="82"/>
      <c r="C66" s="80"/>
      <c r="D66" s="80"/>
      <c r="E66" s="78"/>
      <c r="F66" s="77"/>
      <c r="G66" s="77"/>
      <c r="H66" s="77"/>
      <c r="I66" s="77"/>
      <c r="J66" s="77"/>
    </row>
    <row r="67" spans="1:10" s="79" customFormat="1" ht="17.45" customHeight="1" x14ac:dyDescent="0.25">
      <c r="A67" s="88" t="s">
        <v>97</v>
      </c>
      <c r="B67" s="82"/>
      <c r="C67" s="80"/>
      <c r="D67" s="80"/>
      <c r="E67" s="78"/>
      <c r="F67" s="77"/>
      <c r="G67" s="77"/>
      <c r="H67" s="77"/>
      <c r="I67" s="77"/>
      <c r="J67" s="77"/>
    </row>
    <row r="68" spans="1:10" s="79" customFormat="1" ht="46.15" customHeight="1" x14ac:dyDescent="0.25">
      <c r="A68" s="91" t="s">
        <v>119</v>
      </c>
      <c r="B68" s="82"/>
      <c r="C68" s="80"/>
      <c r="D68" s="80"/>
      <c r="E68" s="78"/>
      <c r="F68" s="77"/>
      <c r="G68" s="77"/>
      <c r="H68" s="77"/>
      <c r="I68" s="77"/>
      <c r="J68" s="77"/>
    </row>
    <row r="69" spans="1:10" s="79" customFormat="1" ht="14.45" customHeight="1" x14ac:dyDescent="0.25">
      <c r="A69" s="169" t="s">
        <v>98</v>
      </c>
      <c r="B69" s="170"/>
      <c r="C69" s="80"/>
      <c r="D69" s="80"/>
      <c r="E69" s="78"/>
      <c r="F69" s="77"/>
      <c r="G69" s="77"/>
      <c r="H69" s="77"/>
      <c r="I69" s="77"/>
      <c r="J69" s="77"/>
    </row>
    <row r="70" spans="1:10" s="79" customFormat="1" ht="126.6" customHeight="1" x14ac:dyDescent="0.25">
      <c r="A70" s="87" t="s">
        <v>130</v>
      </c>
      <c r="B70" s="82"/>
      <c r="C70" s="77"/>
      <c r="D70" s="77"/>
      <c r="E70" s="78"/>
      <c r="F70" s="77"/>
      <c r="G70" s="77"/>
      <c r="H70" s="77"/>
      <c r="I70" s="77"/>
      <c r="J70" s="77"/>
    </row>
    <row r="71" spans="1:10" s="79" customFormat="1" ht="49.15" customHeight="1" x14ac:dyDescent="0.25">
      <c r="A71" s="87" t="s">
        <v>131</v>
      </c>
      <c r="B71" s="82"/>
      <c r="C71" s="77"/>
      <c r="D71" s="77"/>
      <c r="E71" s="78"/>
      <c r="F71" s="77"/>
      <c r="G71" s="77"/>
      <c r="H71" s="77"/>
      <c r="I71" s="77"/>
      <c r="J71" s="77"/>
    </row>
    <row r="72" spans="1:10" s="79" customFormat="1" ht="19.149999999999999" customHeight="1" x14ac:dyDescent="0.25">
      <c r="A72" s="171" t="s">
        <v>8</v>
      </c>
      <c r="B72" s="172"/>
      <c r="C72" s="77"/>
      <c r="D72" s="77"/>
      <c r="E72" s="78"/>
      <c r="F72" s="77"/>
      <c r="G72" s="77"/>
      <c r="H72" s="77"/>
      <c r="I72" s="77"/>
      <c r="J72" s="77"/>
    </row>
    <row r="73" spans="1:10" s="79" customFormat="1" ht="17.649999999999999" customHeight="1" x14ac:dyDescent="0.25">
      <c r="A73" s="173" t="s">
        <v>29</v>
      </c>
      <c r="B73" s="174"/>
      <c r="C73" s="77"/>
      <c r="D73" s="77"/>
      <c r="E73" s="78"/>
      <c r="F73" s="77"/>
      <c r="G73" s="77"/>
      <c r="H73" s="77"/>
      <c r="I73" s="77"/>
      <c r="J73" s="77"/>
    </row>
    <row r="74" spans="1:10" s="79" customFormat="1" ht="12" customHeight="1" x14ac:dyDescent="0.25">
      <c r="A74" s="87" t="s">
        <v>99</v>
      </c>
      <c r="B74" s="82"/>
      <c r="C74" s="77"/>
      <c r="D74" s="77"/>
      <c r="E74" s="78"/>
      <c r="F74" s="77"/>
      <c r="G74" s="77"/>
      <c r="H74" s="77"/>
      <c r="I74" s="77"/>
      <c r="J74" s="77"/>
    </row>
    <row r="75" spans="1:10" s="79" customFormat="1" ht="15.75" thickBot="1" x14ac:dyDescent="0.3">
      <c r="A75" s="89" t="s">
        <v>100</v>
      </c>
      <c r="B75" s="90"/>
      <c r="C75" s="77"/>
      <c r="D75" s="77"/>
      <c r="E75" s="78"/>
      <c r="F75" s="77"/>
      <c r="G75" s="77"/>
      <c r="H75" s="77"/>
      <c r="I75" s="77"/>
      <c r="J75" s="77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58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>
        <v>9672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>
        <v>365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64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>
        <v>29172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>
        <v>730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26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59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1000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140">
        <v>750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140">
        <v>250</v>
      </c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500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27</v>
      </c>
      <c r="B4" s="8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31</v>
      </c>
      <c r="B4" s="14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132</v>
      </c>
      <c r="B4" s="14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1" customHeight="1" thickBot="1" x14ac:dyDescent="0.3">
      <c r="A4" s="192" t="s">
        <v>60</v>
      </c>
      <c r="B4" s="192"/>
    </row>
    <row r="5" spans="1:10" ht="21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2.9" customHeight="1" thickBot="1" x14ac:dyDescent="0.3">
      <c r="A4" s="192" t="s">
        <v>61</v>
      </c>
      <c r="B4" s="192"/>
    </row>
    <row r="5" spans="1:10" ht="22.9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29.45" customHeight="1" x14ac:dyDescent="0.25">
      <c r="A19" s="147" t="s">
        <v>77</v>
      </c>
      <c r="B19" s="31">
        <f>B20+B21+B22+B23</f>
        <v>1500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1500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>
        <v>2500</v>
      </c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2.9" customHeight="1" thickBot="1" x14ac:dyDescent="0.3">
      <c r="A4" s="192" t="s">
        <v>133</v>
      </c>
      <c r="B4" s="192"/>
    </row>
    <row r="5" spans="1:10" ht="22.9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6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70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1000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66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66">
        <v>100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66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66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65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66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66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66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66">
        <v>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66">
        <v>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8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9.6" customHeight="1" thickBot="1" x14ac:dyDescent="0.3">
      <c r="A4" s="192" t="s">
        <v>104</v>
      </c>
      <c r="B4" s="192"/>
    </row>
    <row r="5" spans="1:10" ht="39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200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>
        <v>30</v>
      </c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>
        <v>30</v>
      </c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>
        <v>30</v>
      </c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>
        <v>30</v>
      </c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>
        <v>30</v>
      </c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>
        <v>50</v>
      </c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34" workbookViewId="0">
      <selection activeCell="D68" sqref="D68"/>
    </sheetView>
  </sheetViews>
  <sheetFormatPr defaultColWidth="8.85546875" defaultRowHeight="15" x14ac:dyDescent="0.25"/>
  <cols>
    <col min="1" max="1" width="45.28515625" style="121" customWidth="1"/>
    <col min="2" max="2" width="21.5703125" style="121" customWidth="1"/>
    <col min="3" max="16384" width="8.85546875" style="12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9.6" customHeight="1" thickBot="1" x14ac:dyDescent="0.3">
      <c r="A4" s="192" t="s">
        <v>123</v>
      </c>
      <c r="B4" s="192"/>
    </row>
    <row r="5" spans="1:10" ht="39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24" customFormat="1" ht="16.5" customHeight="1" x14ac:dyDescent="0.25">
      <c r="A7" s="173" t="s">
        <v>2</v>
      </c>
      <c r="B7" s="174"/>
      <c r="C7" s="122"/>
      <c r="D7" s="122"/>
      <c r="E7" s="123"/>
      <c r="F7" s="122"/>
      <c r="G7" s="122"/>
      <c r="H7" s="122"/>
      <c r="I7" s="122"/>
      <c r="J7" s="122"/>
    </row>
    <row r="8" spans="1:10" s="124" customFormat="1" ht="16.5" customHeight="1" x14ac:dyDescent="0.25">
      <c r="A8" s="173" t="s">
        <v>29</v>
      </c>
      <c r="B8" s="174"/>
      <c r="C8" s="122"/>
      <c r="D8" s="122"/>
      <c r="E8" s="123"/>
      <c r="F8" s="122"/>
      <c r="G8" s="122"/>
      <c r="H8" s="122"/>
      <c r="I8" s="122"/>
      <c r="J8" s="122"/>
    </row>
    <row r="9" spans="1:10" s="124" customFormat="1" ht="28.9" customHeight="1" x14ac:dyDescent="0.25">
      <c r="A9" s="177" t="s">
        <v>73</v>
      </c>
      <c r="B9" s="178"/>
      <c r="C9" s="122"/>
      <c r="D9" s="122"/>
      <c r="E9" s="123"/>
      <c r="F9" s="122"/>
      <c r="G9" s="122"/>
      <c r="H9" s="122"/>
      <c r="I9" s="122"/>
      <c r="J9" s="122"/>
    </row>
    <row r="10" spans="1:10" s="124" customFormat="1" ht="16.5" customHeight="1" x14ac:dyDescent="0.25">
      <c r="A10" s="145" t="s">
        <v>74</v>
      </c>
      <c r="B10" s="128">
        <f>B11+B12+B13+B14</f>
        <v>0</v>
      </c>
      <c r="C10" s="122"/>
      <c r="D10" s="122"/>
      <c r="E10" s="123"/>
      <c r="F10" s="122"/>
      <c r="G10" s="122"/>
      <c r="H10" s="122"/>
      <c r="I10" s="122"/>
      <c r="J10" s="122"/>
    </row>
    <row r="11" spans="1:10" s="124" customFormat="1" ht="19.149999999999999" customHeight="1" x14ac:dyDescent="0.25">
      <c r="A11" s="129" t="s">
        <v>75</v>
      </c>
      <c r="B11" s="127"/>
      <c r="C11" s="122"/>
      <c r="D11" s="122"/>
      <c r="E11" s="123"/>
      <c r="F11" s="122"/>
      <c r="G11" s="122"/>
      <c r="H11" s="122"/>
      <c r="I11" s="122"/>
      <c r="J11" s="122"/>
    </row>
    <row r="12" spans="1:10" s="124" customFormat="1" ht="15.75" x14ac:dyDescent="0.25">
      <c r="A12" s="129" t="s">
        <v>126</v>
      </c>
      <c r="B12" s="127"/>
      <c r="C12" s="122"/>
      <c r="D12" s="122"/>
      <c r="E12" s="123"/>
      <c r="F12" s="122"/>
      <c r="G12" s="122"/>
      <c r="H12" s="122"/>
      <c r="I12" s="122"/>
      <c r="J12" s="122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24" customFormat="1" ht="15.75" x14ac:dyDescent="0.25">
      <c r="A15" s="145" t="s">
        <v>3</v>
      </c>
      <c r="B15" s="128">
        <f>B16+B17+B18</f>
        <v>0</v>
      </c>
      <c r="C15" s="122"/>
      <c r="D15" s="122"/>
      <c r="E15" s="123"/>
      <c r="F15" s="122"/>
      <c r="G15" s="122"/>
      <c r="H15" s="122"/>
      <c r="I15" s="122"/>
      <c r="J15" s="122"/>
    </row>
    <row r="16" spans="1:10" s="124" customFormat="1" ht="15.75" x14ac:dyDescent="0.25">
      <c r="A16" s="129" t="s">
        <v>75</v>
      </c>
      <c r="B16" s="127"/>
      <c r="C16" s="122"/>
      <c r="D16" s="122"/>
      <c r="E16" s="123"/>
      <c r="F16" s="122"/>
      <c r="G16" s="122"/>
      <c r="H16" s="122"/>
      <c r="I16" s="122"/>
      <c r="J16" s="122"/>
    </row>
    <row r="17" spans="1:10" s="124" customFormat="1" ht="15.75" x14ac:dyDescent="0.25">
      <c r="A17" s="129" t="s">
        <v>76</v>
      </c>
      <c r="B17" s="127"/>
      <c r="C17" s="122"/>
      <c r="D17" s="122"/>
      <c r="E17" s="123"/>
      <c r="F17" s="122"/>
      <c r="G17" s="122"/>
      <c r="H17" s="122"/>
      <c r="I17" s="122"/>
      <c r="J17" s="122"/>
    </row>
    <row r="18" spans="1:10" s="124" customFormat="1" ht="15.75" x14ac:dyDescent="0.25">
      <c r="A18" s="129" t="s">
        <v>81</v>
      </c>
      <c r="B18" s="127"/>
      <c r="C18" s="122"/>
      <c r="D18" s="122"/>
      <c r="E18" s="123"/>
      <c r="F18" s="122"/>
      <c r="G18" s="122"/>
      <c r="H18" s="122"/>
      <c r="I18" s="122"/>
      <c r="J18" s="122"/>
    </row>
    <row r="19" spans="1:10" s="124" customFormat="1" ht="13.9" customHeight="1" x14ac:dyDescent="0.25">
      <c r="A19" s="147" t="s">
        <v>77</v>
      </c>
      <c r="B19" s="126">
        <f>B20+B21+B22+B23</f>
        <v>0</v>
      </c>
      <c r="C19" s="122"/>
      <c r="D19" s="122"/>
      <c r="E19" s="123"/>
      <c r="F19" s="122"/>
      <c r="G19" s="122"/>
      <c r="H19" s="122"/>
      <c r="I19" s="122"/>
      <c r="J19" s="122"/>
    </row>
    <row r="20" spans="1:10" s="124" customFormat="1" ht="15.75" x14ac:dyDescent="0.25">
      <c r="A20" s="129" t="s">
        <v>78</v>
      </c>
      <c r="B20" s="127"/>
      <c r="C20" s="122"/>
      <c r="D20" s="122"/>
      <c r="E20" s="123"/>
      <c r="F20" s="122"/>
      <c r="G20" s="122"/>
      <c r="H20" s="122"/>
      <c r="I20" s="122"/>
      <c r="J20" s="122"/>
    </row>
    <row r="21" spans="1:10" s="124" customFormat="1" ht="15.75" x14ac:dyDescent="0.25">
      <c r="A21" s="129" t="s">
        <v>79</v>
      </c>
      <c r="B21" s="127"/>
      <c r="C21" s="122"/>
      <c r="D21" s="122"/>
      <c r="E21" s="123"/>
      <c r="F21" s="122"/>
      <c r="G21" s="122"/>
      <c r="H21" s="122"/>
      <c r="I21" s="122"/>
      <c r="J21" s="122"/>
    </row>
    <row r="22" spans="1:10" s="124" customFormat="1" ht="15.75" x14ac:dyDescent="0.25">
      <c r="A22" s="129" t="s">
        <v>80</v>
      </c>
      <c r="B22" s="127"/>
      <c r="C22" s="122"/>
      <c r="D22" s="122"/>
      <c r="E22" s="123"/>
      <c r="F22" s="122"/>
      <c r="G22" s="122"/>
      <c r="H22" s="122"/>
      <c r="I22" s="122"/>
      <c r="J22" s="122"/>
    </row>
    <row r="23" spans="1:10" s="124" customFormat="1" ht="15.75" x14ac:dyDescent="0.25">
      <c r="A23" s="129" t="s">
        <v>81</v>
      </c>
      <c r="B23" s="127"/>
      <c r="C23" s="122"/>
      <c r="D23" s="122"/>
      <c r="E23" s="123"/>
      <c r="F23" s="122"/>
      <c r="G23" s="122"/>
      <c r="H23" s="122"/>
      <c r="I23" s="122"/>
      <c r="J23" s="122"/>
    </row>
    <row r="24" spans="1:10" s="124" customFormat="1" ht="31.5" x14ac:dyDescent="0.25">
      <c r="A24" s="147" t="s">
        <v>82</v>
      </c>
      <c r="B24" s="126">
        <f>B25+B26+B27+B28+B29+B30+B31+B32</f>
        <v>0</v>
      </c>
      <c r="C24" s="122"/>
      <c r="D24" s="122"/>
      <c r="E24" s="123"/>
      <c r="F24" s="122"/>
      <c r="G24" s="122"/>
      <c r="H24" s="122"/>
      <c r="I24" s="122"/>
      <c r="J24" s="122"/>
    </row>
    <row r="25" spans="1:10" s="124" customFormat="1" ht="15.75" x14ac:dyDescent="0.25">
      <c r="A25" s="129" t="s">
        <v>83</v>
      </c>
      <c r="B25" s="127"/>
      <c r="C25" s="122"/>
      <c r="D25" s="122"/>
      <c r="E25" s="123"/>
      <c r="F25" s="122"/>
      <c r="G25" s="122"/>
      <c r="H25" s="122"/>
      <c r="I25" s="122"/>
      <c r="J25" s="122"/>
    </row>
    <row r="26" spans="1:10" s="124" customFormat="1" ht="15.75" x14ac:dyDescent="0.25">
      <c r="A26" s="129" t="s">
        <v>84</v>
      </c>
      <c r="B26" s="127"/>
      <c r="C26" s="122"/>
      <c r="D26" s="122"/>
      <c r="E26" s="123"/>
      <c r="F26" s="122"/>
      <c r="G26" s="122"/>
      <c r="H26" s="122"/>
      <c r="I26" s="122"/>
      <c r="J26" s="122"/>
    </row>
    <row r="27" spans="1:10" s="124" customFormat="1" ht="15.75" x14ac:dyDescent="0.25">
      <c r="A27" s="129" t="s">
        <v>85</v>
      </c>
      <c r="B27" s="127"/>
      <c r="C27" s="122"/>
      <c r="D27" s="122"/>
      <c r="E27" s="123"/>
      <c r="F27" s="122"/>
      <c r="G27" s="122"/>
      <c r="H27" s="122"/>
      <c r="I27" s="122"/>
      <c r="J27" s="122"/>
    </row>
    <row r="28" spans="1:10" s="124" customFormat="1" ht="15.75" x14ac:dyDescent="0.25">
      <c r="A28" s="129" t="s">
        <v>86</v>
      </c>
      <c r="B28" s="127"/>
      <c r="C28" s="122"/>
      <c r="D28" s="122"/>
      <c r="E28" s="123"/>
      <c r="F28" s="122"/>
      <c r="G28" s="122"/>
      <c r="H28" s="122"/>
      <c r="I28" s="122"/>
      <c r="J28" s="122"/>
    </row>
    <row r="29" spans="1:10" s="124" customFormat="1" ht="15.75" x14ac:dyDescent="0.25">
      <c r="A29" s="129" t="s">
        <v>87</v>
      </c>
      <c r="B29" s="127"/>
      <c r="C29" s="122"/>
      <c r="D29" s="122"/>
      <c r="E29" s="123"/>
      <c r="F29" s="122"/>
      <c r="G29" s="122"/>
      <c r="H29" s="122"/>
      <c r="I29" s="122"/>
      <c r="J29" s="122"/>
    </row>
    <row r="30" spans="1:10" s="124" customFormat="1" ht="15.75" x14ac:dyDescent="0.25">
      <c r="A30" s="129" t="s">
        <v>88</v>
      </c>
      <c r="B30" s="127"/>
      <c r="C30" s="122"/>
      <c r="D30" s="122"/>
      <c r="E30" s="123"/>
      <c r="F30" s="122"/>
      <c r="G30" s="122"/>
      <c r="H30" s="122"/>
      <c r="I30" s="122"/>
      <c r="J30" s="122"/>
    </row>
    <row r="31" spans="1:10" s="124" customFormat="1" ht="15.75" x14ac:dyDescent="0.25">
      <c r="A31" s="129" t="s">
        <v>89</v>
      </c>
      <c r="B31" s="127"/>
      <c r="C31" s="122"/>
      <c r="D31" s="122"/>
      <c r="E31" s="123"/>
      <c r="F31" s="122"/>
      <c r="G31" s="122"/>
      <c r="H31" s="122"/>
      <c r="I31" s="122"/>
      <c r="J31" s="122"/>
    </row>
    <row r="32" spans="1:10" s="124" customFormat="1" ht="15.75" x14ac:dyDescent="0.25">
      <c r="A32" s="129" t="s">
        <v>81</v>
      </c>
      <c r="B32" s="127"/>
      <c r="C32" s="122"/>
      <c r="D32" s="122"/>
      <c r="E32" s="123"/>
      <c r="F32" s="122"/>
      <c r="G32" s="122"/>
      <c r="H32" s="122"/>
      <c r="I32" s="122"/>
      <c r="J32" s="122"/>
    </row>
    <row r="33" spans="1:10" s="124" customFormat="1" ht="80.45" customHeight="1" x14ac:dyDescent="0.25">
      <c r="A33" s="142" t="s">
        <v>124</v>
      </c>
      <c r="B33" s="127">
        <f>B34+B35+B36</f>
        <v>0</v>
      </c>
      <c r="C33" s="122"/>
      <c r="D33" s="122"/>
      <c r="E33" s="123"/>
      <c r="F33" s="122"/>
      <c r="G33" s="122"/>
      <c r="H33" s="122"/>
      <c r="I33" s="122"/>
      <c r="J33" s="122"/>
    </row>
    <row r="34" spans="1:10" s="124" customFormat="1" ht="46.15" customHeight="1" x14ac:dyDescent="0.25">
      <c r="A34" s="135" t="s">
        <v>115</v>
      </c>
      <c r="B34" s="127"/>
      <c r="C34" s="122"/>
      <c r="D34" s="122"/>
      <c r="E34" s="123"/>
      <c r="F34" s="122"/>
      <c r="G34" s="122"/>
      <c r="H34" s="122"/>
      <c r="I34" s="122"/>
      <c r="J34" s="122"/>
    </row>
    <row r="35" spans="1:10" s="124" customFormat="1" ht="46.15" customHeight="1" x14ac:dyDescent="0.25">
      <c r="A35" s="135" t="s">
        <v>114</v>
      </c>
      <c r="B35" s="127"/>
      <c r="C35" s="122"/>
      <c r="D35" s="122"/>
      <c r="E35" s="123"/>
      <c r="F35" s="122"/>
      <c r="G35" s="122"/>
      <c r="H35" s="122"/>
      <c r="I35" s="122"/>
      <c r="J35" s="122"/>
    </row>
    <row r="36" spans="1:10" s="124" customFormat="1" ht="46.15" customHeight="1" x14ac:dyDescent="0.25">
      <c r="A36" s="135" t="s">
        <v>116</v>
      </c>
      <c r="B36" s="127"/>
      <c r="C36" s="122"/>
      <c r="D36" s="122"/>
      <c r="E36" s="123"/>
      <c r="F36" s="122"/>
      <c r="G36" s="122"/>
      <c r="H36" s="122"/>
      <c r="I36" s="122"/>
      <c r="J36" s="122"/>
    </row>
    <row r="37" spans="1:10" s="124" customFormat="1" ht="46.15" customHeight="1" x14ac:dyDescent="0.25">
      <c r="A37" s="143" t="s">
        <v>113</v>
      </c>
      <c r="B37" s="130">
        <f>SUM(B38:B48)</f>
        <v>300</v>
      </c>
      <c r="C37" s="122"/>
      <c r="D37" s="122"/>
      <c r="E37" s="123"/>
      <c r="F37" s="122"/>
      <c r="G37" s="122"/>
      <c r="H37" s="122"/>
      <c r="I37" s="122"/>
      <c r="J37" s="122"/>
    </row>
    <row r="38" spans="1:10" s="124" customFormat="1" ht="31.15" customHeight="1" x14ac:dyDescent="0.25">
      <c r="A38" s="161" t="s">
        <v>139</v>
      </c>
      <c r="B38" s="130">
        <v>40</v>
      </c>
      <c r="C38" s="122"/>
      <c r="D38" s="122"/>
      <c r="E38" s="123"/>
      <c r="F38" s="122"/>
      <c r="G38" s="122"/>
      <c r="H38" s="122"/>
      <c r="I38" s="122"/>
      <c r="J38" s="122"/>
    </row>
    <row r="39" spans="1:10" s="124" customFormat="1" ht="31.9" customHeight="1" x14ac:dyDescent="0.25">
      <c r="A39" s="161" t="s">
        <v>140</v>
      </c>
      <c r="B39" s="130">
        <v>40</v>
      </c>
      <c r="C39" s="122"/>
      <c r="D39" s="122"/>
      <c r="E39" s="123"/>
      <c r="F39" s="122"/>
      <c r="G39" s="122"/>
      <c r="H39" s="122"/>
      <c r="I39" s="122"/>
      <c r="J39" s="122"/>
    </row>
    <row r="40" spans="1:10" s="124" customFormat="1" ht="30.6" customHeight="1" x14ac:dyDescent="0.25">
      <c r="A40" s="161" t="s">
        <v>141</v>
      </c>
      <c r="B40" s="130">
        <v>40</v>
      </c>
      <c r="C40" s="122"/>
      <c r="D40" s="122"/>
      <c r="E40" s="123"/>
      <c r="F40" s="122"/>
      <c r="G40" s="122"/>
      <c r="H40" s="122"/>
      <c r="I40" s="122"/>
      <c r="J40" s="122"/>
    </row>
    <row r="41" spans="1:10" s="124" customFormat="1" ht="30" customHeight="1" x14ac:dyDescent="0.25">
      <c r="A41" s="161" t="s">
        <v>142</v>
      </c>
      <c r="B41" s="130">
        <v>40</v>
      </c>
      <c r="C41" s="122"/>
      <c r="D41" s="122"/>
      <c r="E41" s="123"/>
      <c r="F41" s="122"/>
      <c r="G41" s="122"/>
      <c r="H41" s="122"/>
      <c r="I41" s="122"/>
      <c r="J41" s="122"/>
    </row>
    <row r="42" spans="1:10" s="124" customFormat="1" ht="16.149999999999999" customHeight="1" x14ac:dyDescent="0.25">
      <c r="A42" s="161" t="s">
        <v>143</v>
      </c>
      <c r="B42" s="130"/>
      <c r="C42" s="122"/>
      <c r="D42" s="122"/>
      <c r="E42" s="123"/>
      <c r="F42" s="122"/>
      <c r="G42" s="122"/>
      <c r="H42" s="122"/>
      <c r="I42" s="122"/>
      <c r="J42" s="122"/>
    </row>
    <row r="43" spans="1:10" s="124" customFormat="1" ht="35.450000000000003" customHeight="1" x14ac:dyDescent="0.25">
      <c r="A43" s="161" t="s">
        <v>144</v>
      </c>
      <c r="B43" s="130">
        <v>70</v>
      </c>
      <c r="C43" s="122"/>
      <c r="D43" s="122"/>
      <c r="E43" s="123"/>
      <c r="F43" s="122"/>
      <c r="G43" s="122"/>
      <c r="H43" s="122"/>
      <c r="I43" s="122"/>
      <c r="J43" s="122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>
        <v>40</v>
      </c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24" customFormat="1" ht="19.899999999999999" customHeight="1" x14ac:dyDescent="0.25">
      <c r="A48" s="162" t="s">
        <v>81</v>
      </c>
      <c r="B48" s="130">
        <v>30</v>
      </c>
      <c r="C48" s="122"/>
      <c r="D48" s="122"/>
      <c r="E48" s="123"/>
      <c r="F48" s="122"/>
      <c r="G48" s="122"/>
      <c r="H48" s="122"/>
      <c r="I48" s="122"/>
      <c r="J48" s="122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24" customFormat="1" ht="16.899999999999999" customHeight="1" x14ac:dyDescent="0.25">
      <c r="A50" s="184" t="s">
        <v>90</v>
      </c>
      <c r="B50" s="185"/>
      <c r="C50" s="122"/>
      <c r="D50" s="122"/>
      <c r="E50" s="123"/>
      <c r="F50" s="122"/>
      <c r="G50" s="122"/>
      <c r="H50" s="122"/>
      <c r="I50" s="122"/>
      <c r="J50" s="122"/>
    </row>
    <row r="51" spans="1:10" s="124" customFormat="1" ht="13.9" customHeight="1" x14ac:dyDescent="0.25">
      <c r="A51" s="129" t="s">
        <v>4</v>
      </c>
      <c r="B51" s="127"/>
      <c r="C51" s="125"/>
      <c r="D51" s="125"/>
      <c r="E51" s="123"/>
      <c r="F51" s="122"/>
      <c r="G51" s="122"/>
      <c r="H51" s="122"/>
      <c r="I51" s="122"/>
      <c r="J51" s="122"/>
    </row>
    <row r="52" spans="1:10" s="124" customFormat="1" ht="15.6" customHeight="1" x14ac:dyDescent="0.25">
      <c r="A52" s="129" t="s">
        <v>91</v>
      </c>
      <c r="B52" s="127"/>
      <c r="C52" s="125"/>
      <c r="D52" s="125"/>
      <c r="E52" s="123"/>
      <c r="F52" s="122"/>
      <c r="G52" s="122"/>
      <c r="H52" s="122"/>
      <c r="I52" s="122"/>
      <c r="J52" s="122"/>
    </row>
    <row r="53" spans="1:10" s="124" customFormat="1" ht="15.6" customHeight="1" x14ac:dyDescent="0.25">
      <c r="A53" s="131" t="s">
        <v>5</v>
      </c>
      <c r="B53" s="127"/>
      <c r="C53" s="125"/>
      <c r="D53" s="125"/>
      <c r="E53" s="123"/>
      <c r="F53" s="122"/>
      <c r="G53" s="122"/>
      <c r="H53" s="122"/>
      <c r="I53" s="122"/>
      <c r="J53" s="122"/>
    </row>
    <row r="54" spans="1:10" s="124" customFormat="1" ht="26.45" customHeight="1" x14ac:dyDescent="0.25">
      <c r="A54" s="129" t="s">
        <v>6</v>
      </c>
      <c r="B54" s="127"/>
      <c r="C54" s="125"/>
      <c r="D54" s="125"/>
      <c r="E54" s="123"/>
      <c r="F54" s="122"/>
      <c r="G54" s="122"/>
      <c r="H54" s="122"/>
      <c r="I54" s="122"/>
      <c r="J54" s="122"/>
    </row>
    <row r="55" spans="1:10" s="124" customFormat="1" ht="15" customHeight="1" x14ac:dyDescent="0.25">
      <c r="A55" s="129" t="s">
        <v>92</v>
      </c>
      <c r="B55" s="127"/>
      <c r="C55" s="125"/>
      <c r="D55" s="125"/>
      <c r="E55" s="123"/>
      <c r="F55" s="122"/>
      <c r="G55" s="122"/>
      <c r="H55" s="122"/>
      <c r="I55" s="122"/>
      <c r="J55" s="122"/>
    </row>
    <row r="56" spans="1:10" s="124" customFormat="1" ht="15" customHeight="1" x14ac:dyDescent="0.25">
      <c r="A56" s="129" t="s">
        <v>120</v>
      </c>
      <c r="B56" s="127"/>
      <c r="C56" s="125"/>
      <c r="D56" s="125"/>
      <c r="E56" s="123"/>
      <c r="F56" s="122"/>
      <c r="G56" s="122"/>
      <c r="H56" s="122"/>
      <c r="I56" s="122"/>
      <c r="J56" s="122"/>
    </row>
    <row r="57" spans="1:10" s="124" customFormat="1" ht="15" customHeight="1" x14ac:dyDescent="0.25">
      <c r="A57" s="129" t="s">
        <v>7</v>
      </c>
      <c r="B57" s="127"/>
      <c r="C57" s="125"/>
      <c r="D57" s="125"/>
      <c r="E57" s="123"/>
      <c r="F57" s="122"/>
      <c r="G57" s="122"/>
      <c r="H57" s="122"/>
      <c r="I57" s="122"/>
      <c r="J57" s="122"/>
    </row>
    <row r="58" spans="1:10" s="124" customFormat="1" ht="15" customHeight="1" x14ac:dyDescent="0.25">
      <c r="A58" s="129" t="s">
        <v>93</v>
      </c>
      <c r="B58" s="127"/>
      <c r="C58" s="125"/>
      <c r="D58" s="125"/>
      <c r="E58" s="123"/>
      <c r="F58" s="122"/>
      <c r="G58" s="122"/>
      <c r="H58" s="122"/>
      <c r="I58" s="122"/>
      <c r="J58" s="122"/>
    </row>
    <row r="59" spans="1:10" s="124" customFormat="1" ht="15" customHeight="1" x14ac:dyDescent="0.25">
      <c r="A59" s="129" t="s">
        <v>94</v>
      </c>
      <c r="B59" s="127"/>
      <c r="C59" s="125"/>
      <c r="D59" s="125"/>
      <c r="E59" s="123"/>
      <c r="F59" s="122"/>
      <c r="G59" s="122"/>
      <c r="H59" s="122"/>
      <c r="I59" s="122"/>
      <c r="J59" s="122"/>
    </row>
    <row r="60" spans="1:10" s="124" customFormat="1" ht="30.6" customHeight="1" x14ac:dyDescent="0.25">
      <c r="A60" s="129" t="s">
        <v>127</v>
      </c>
      <c r="B60" s="127"/>
      <c r="C60" s="125"/>
      <c r="D60" s="125"/>
      <c r="E60" s="123"/>
      <c r="F60" s="122"/>
      <c r="G60" s="122"/>
      <c r="H60" s="122"/>
      <c r="I60" s="122"/>
      <c r="J60" s="122"/>
    </row>
    <row r="61" spans="1:10" s="124" customFormat="1" ht="19.149999999999999" customHeight="1" x14ac:dyDescent="0.25">
      <c r="A61" s="152" t="s">
        <v>122</v>
      </c>
      <c r="B61" s="150">
        <f>B62+B63</f>
        <v>0</v>
      </c>
      <c r="C61" s="125"/>
      <c r="D61" s="125"/>
      <c r="E61" s="123"/>
      <c r="F61" s="122"/>
      <c r="G61" s="122"/>
      <c r="H61" s="122"/>
      <c r="I61" s="122"/>
      <c r="J61" s="122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24" customFormat="1" ht="30.6" customHeight="1" x14ac:dyDescent="0.25">
      <c r="A64" s="129" t="s">
        <v>95</v>
      </c>
      <c r="B64" s="127"/>
      <c r="C64" s="125"/>
      <c r="D64" s="125"/>
      <c r="E64" s="123"/>
      <c r="F64" s="122"/>
      <c r="G64" s="122"/>
      <c r="H64" s="122"/>
      <c r="I64" s="122"/>
      <c r="J64" s="122"/>
    </row>
    <row r="65" spans="1:10" s="124" customFormat="1" ht="28.9" customHeight="1" x14ac:dyDescent="0.25">
      <c r="A65" s="147" t="s">
        <v>30</v>
      </c>
      <c r="B65" s="126">
        <f>B66+B67</f>
        <v>0</v>
      </c>
      <c r="C65" s="125"/>
      <c r="D65" s="125"/>
      <c r="E65" s="123"/>
      <c r="F65" s="122"/>
      <c r="G65" s="122"/>
      <c r="H65" s="122"/>
      <c r="I65" s="122"/>
      <c r="J65" s="122"/>
    </row>
    <row r="66" spans="1:10" s="124" customFormat="1" ht="16.899999999999999" customHeight="1" x14ac:dyDescent="0.25">
      <c r="A66" s="129" t="s">
        <v>96</v>
      </c>
      <c r="B66" s="127"/>
      <c r="C66" s="125"/>
      <c r="D66" s="125"/>
      <c r="E66" s="123"/>
      <c r="F66" s="122"/>
      <c r="G66" s="122"/>
      <c r="H66" s="122"/>
      <c r="I66" s="122"/>
      <c r="J66" s="122"/>
    </row>
    <row r="67" spans="1:10" s="124" customFormat="1" ht="17.45" customHeight="1" x14ac:dyDescent="0.25">
      <c r="A67" s="132" t="s">
        <v>97</v>
      </c>
      <c r="B67" s="127"/>
      <c r="C67" s="125"/>
      <c r="D67" s="125"/>
      <c r="E67" s="123"/>
      <c r="F67" s="122"/>
      <c r="G67" s="122"/>
      <c r="H67" s="122"/>
      <c r="I67" s="122"/>
      <c r="J67" s="122"/>
    </row>
    <row r="68" spans="1:10" s="124" customFormat="1" ht="46.15" customHeight="1" x14ac:dyDescent="0.25">
      <c r="A68" s="135" t="s">
        <v>119</v>
      </c>
      <c r="B68" s="127"/>
      <c r="C68" s="125"/>
      <c r="D68" s="125"/>
      <c r="E68" s="123"/>
      <c r="F68" s="122"/>
      <c r="G68" s="122"/>
      <c r="H68" s="122"/>
      <c r="I68" s="122"/>
      <c r="J68" s="122"/>
    </row>
    <row r="69" spans="1:10" s="124" customFormat="1" ht="14.45" customHeight="1" x14ac:dyDescent="0.25">
      <c r="A69" s="169" t="s">
        <v>98</v>
      </c>
      <c r="B69" s="170"/>
      <c r="C69" s="125"/>
      <c r="D69" s="125"/>
      <c r="E69" s="123"/>
      <c r="F69" s="122"/>
      <c r="G69" s="122"/>
      <c r="H69" s="122"/>
      <c r="I69" s="122"/>
      <c r="J69" s="122"/>
    </row>
    <row r="70" spans="1:10" s="124" customFormat="1" ht="126.6" customHeight="1" x14ac:dyDescent="0.25">
      <c r="A70" s="131" t="s">
        <v>130</v>
      </c>
      <c r="B70" s="127"/>
      <c r="C70" s="122"/>
      <c r="D70" s="122"/>
      <c r="E70" s="123"/>
      <c r="F70" s="122"/>
      <c r="G70" s="122"/>
      <c r="H70" s="122"/>
      <c r="I70" s="122"/>
      <c r="J70" s="122"/>
    </row>
    <row r="71" spans="1:10" s="124" customFormat="1" ht="49.15" customHeight="1" x14ac:dyDescent="0.25">
      <c r="A71" s="131" t="s">
        <v>131</v>
      </c>
      <c r="B71" s="127"/>
      <c r="C71" s="122"/>
      <c r="D71" s="122"/>
      <c r="E71" s="123"/>
      <c r="F71" s="122"/>
      <c r="G71" s="122"/>
      <c r="H71" s="122"/>
      <c r="I71" s="122"/>
      <c r="J71" s="122"/>
    </row>
    <row r="72" spans="1:10" s="124" customFormat="1" ht="19.149999999999999" customHeight="1" x14ac:dyDescent="0.25">
      <c r="A72" s="171" t="s">
        <v>8</v>
      </c>
      <c r="B72" s="172"/>
      <c r="C72" s="122"/>
      <c r="D72" s="122"/>
      <c r="E72" s="123"/>
      <c r="F72" s="122"/>
      <c r="G72" s="122"/>
      <c r="H72" s="122"/>
      <c r="I72" s="122"/>
      <c r="J72" s="122"/>
    </row>
    <row r="73" spans="1:10" s="124" customFormat="1" ht="17.649999999999999" customHeight="1" x14ac:dyDescent="0.25">
      <c r="A73" s="173" t="s">
        <v>29</v>
      </c>
      <c r="B73" s="174"/>
      <c r="C73" s="122"/>
      <c r="D73" s="122"/>
      <c r="E73" s="123"/>
      <c r="F73" s="122"/>
      <c r="G73" s="122"/>
      <c r="H73" s="122"/>
      <c r="I73" s="122"/>
      <c r="J73" s="122"/>
    </row>
    <row r="74" spans="1:10" s="124" customFormat="1" ht="12" customHeight="1" x14ac:dyDescent="0.25">
      <c r="A74" s="131" t="s">
        <v>99</v>
      </c>
      <c r="B74" s="127"/>
      <c r="C74" s="122"/>
      <c r="D74" s="122"/>
      <c r="E74" s="123"/>
      <c r="F74" s="122"/>
      <c r="G74" s="122"/>
      <c r="H74" s="122"/>
      <c r="I74" s="122"/>
      <c r="J74" s="122"/>
    </row>
    <row r="75" spans="1:10" s="124" customFormat="1" ht="15.75" thickBot="1" x14ac:dyDescent="0.3">
      <c r="A75" s="133" t="s">
        <v>100</v>
      </c>
      <c r="B75" s="134"/>
      <c r="C75" s="122"/>
      <c r="D75" s="122"/>
      <c r="E75" s="123"/>
      <c r="F75" s="122"/>
      <c r="G75" s="122"/>
      <c r="H75" s="122"/>
      <c r="I75" s="122"/>
      <c r="J75" s="122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49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2.9" customHeight="1" thickBot="1" x14ac:dyDescent="0.3">
      <c r="A4" s="192" t="s">
        <v>105</v>
      </c>
      <c r="B4" s="192"/>
    </row>
    <row r="5" spans="1:10" ht="22.9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>
        <v>1500</v>
      </c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2.9" customHeight="1" thickBot="1" x14ac:dyDescent="0.3">
      <c r="A4" s="192" t="s">
        <v>134</v>
      </c>
      <c r="B4" s="192"/>
    </row>
    <row r="5" spans="1:10" ht="22.9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2.9" customHeight="1" thickBot="1" x14ac:dyDescent="0.3">
      <c r="A4" s="192" t="s">
        <v>106</v>
      </c>
      <c r="B4" s="192"/>
    </row>
    <row r="5" spans="1:10" ht="22.9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0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107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108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>
        <v>20000</v>
      </c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135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1900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350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>
        <v>1200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350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49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62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>
        <v>18720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>
        <v>1094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63</v>
      </c>
      <c r="B4" s="8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1700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>
        <v>1500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>
        <v>200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3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11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3500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>
        <v>1484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>
        <f>1500+166</f>
        <v>1666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>
        <v>350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1200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>
        <f>735+165</f>
        <v>900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>
        <v>250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3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3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136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71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1000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>
        <v>900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>
        <v>100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68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1000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92">
        <v>900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92">
        <v>100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109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1000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92">
        <v>900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92">
        <v>100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J75"/>
  <sheetViews>
    <sheetView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24" customHeight="1" thickBot="1" x14ac:dyDescent="0.3">
      <c r="A4" s="176" t="s">
        <v>69</v>
      </c>
      <c r="B4" s="176"/>
    </row>
    <row r="5" spans="1:10" ht="24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18202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>
        <v>3394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>
        <v>1798</v>
      </c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>
        <v>10</v>
      </c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>
        <v>13000</v>
      </c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3752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>
        <v>3252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>
        <v>500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1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137</v>
      </c>
      <c r="B4" s="15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72:B72"/>
    <mergeCell ref="A73:B73"/>
    <mergeCell ref="A2:B3"/>
    <mergeCell ref="A7:B7"/>
    <mergeCell ref="A8:B8"/>
    <mergeCell ref="A9:B9"/>
    <mergeCell ref="A69:B6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4" workbookViewId="0">
      <selection activeCell="D68" sqref="D68"/>
    </sheetView>
  </sheetViews>
  <sheetFormatPr defaultColWidth="8.85546875" defaultRowHeight="15" x14ac:dyDescent="0.25"/>
  <cols>
    <col min="1" max="1" width="45.28515625" style="121" customWidth="1"/>
    <col min="2" max="2" width="21.5703125" style="121" customWidth="1"/>
    <col min="3" max="16384" width="8.85546875" style="12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138</v>
      </c>
      <c r="B4" s="15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24" customFormat="1" ht="16.5" customHeight="1" x14ac:dyDescent="0.25">
      <c r="A7" s="173" t="s">
        <v>2</v>
      </c>
      <c r="B7" s="174"/>
      <c r="C7" s="122"/>
      <c r="D7" s="122"/>
      <c r="E7" s="123"/>
      <c r="F7" s="122"/>
      <c r="G7" s="122"/>
      <c r="H7" s="122"/>
      <c r="I7" s="122"/>
      <c r="J7" s="122"/>
    </row>
    <row r="8" spans="1:10" s="124" customFormat="1" ht="16.5" customHeight="1" x14ac:dyDescent="0.25">
      <c r="A8" s="173" t="s">
        <v>29</v>
      </c>
      <c r="B8" s="174"/>
      <c r="C8" s="122"/>
      <c r="D8" s="122"/>
      <c r="E8" s="123"/>
      <c r="F8" s="122"/>
      <c r="G8" s="122"/>
      <c r="H8" s="122"/>
      <c r="I8" s="122"/>
      <c r="J8" s="122"/>
    </row>
    <row r="9" spans="1:10" s="124" customFormat="1" ht="28.9" customHeight="1" x14ac:dyDescent="0.25">
      <c r="A9" s="177" t="s">
        <v>73</v>
      </c>
      <c r="B9" s="178"/>
      <c r="C9" s="122"/>
      <c r="D9" s="122"/>
      <c r="E9" s="123"/>
      <c r="F9" s="122"/>
      <c r="G9" s="122"/>
      <c r="H9" s="122"/>
      <c r="I9" s="122"/>
      <c r="J9" s="122"/>
    </row>
    <row r="10" spans="1:10" s="124" customFormat="1" ht="16.5" customHeight="1" x14ac:dyDescent="0.25">
      <c r="A10" s="145" t="s">
        <v>74</v>
      </c>
      <c r="B10" s="128">
        <f>B11+B12+B13+B14</f>
        <v>0</v>
      </c>
      <c r="C10" s="122"/>
      <c r="D10" s="122"/>
      <c r="E10" s="123"/>
      <c r="F10" s="122"/>
      <c r="G10" s="122"/>
      <c r="H10" s="122"/>
      <c r="I10" s="122"/>
      <c r="J10" s="122"/>
    </row>
    <row r="11" spans="1:10" s="124" customFormat="1" ht="19.149999999999999" customHeight="1" x14ac:dyDescent="0.25">
      <c r="A11" s="129" t="s">
        <v>75</v>
      </c>
      <c r="B11" s="148"/>
      <c r="C11" s="122"/>
      <c r="D11" s="122"/>
      <c r="E11" s="123"/>
      <c r="F11" s="122"/>
      <c r="G11" s="122"/>
      <c r="H11" s="122"/>
      <c r="I11" s="122"/>
      <c r="J11" s="122"/>
    </row>
    <row r="12" spans="1:10" s="124" customFormat="1" ht="15.75" x14ac:dyDescent="0.25">
      <c r="A12" s="129" t="s">
        <v>126</v>
      </c>
      <c r="B12" s="148"/>
      <c r="C12" s="122"/>
      <c r="D12" s="122"/>
      <c r="E12" s="123"/>
      <c r="F12" s="122"/>
      <c r="G12" s="122"/>
      <c r="H12" s="122"/>
      <c r="I12" s="122"/>
      <c r="J12" s="122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24" customFormat="1" ht="15.75" x14ac:dyDescent="0.25">
      <c r="A15" s="145" t="s">
        <v>3</v>
      </c>
      <c r="B15" s="128">
        <f>B16+B17+B18</f>
        <v>0</v>
      </c>
      <c r="C15" s="122"/>
      <c r="D15" s="122"/>
      <c r="E15" s="123"/>
      <c r="F15" s="122"/>
      <c r="G15" s="122"/>
      <c r="H15" s="122"/>
      <c r="I15" s="122"/>
      <c r="J15" s="122"/>
    </row>
    <row r="16" spans="1:10" s="124" customFormat="1" ht="15.75" x14ac:dyDescent="0.25">
      <c r="A16" s="129" t="s">
        <v>75</v>
      </c>
      <c r="B16" s="148"/>
      <c r="C16" s="122"/>
      <c r="D16" s="122"/>
      <c r="E16" s="123"/>
      <c r="F16" s="122"/>
      <c r="G16" s="122"/>
      <c r="H16" s="122"/>
      <c r="I16" s="122"/>
      <c r="J16" s="122"/>
    </row>
    <row r="17" spans="1:10" s="124" customFormat="1" ht="15.75" x14ac:dyDescent="0.25">
      <c r="A17" s="129" t="s">
        <v>76</v>
      </c>
      <c r="B17" s="148"/>
      <c r="C17" s="122"/>
      <c r="D17" s="122"/>
      <c r="E17" s="123"/>
      <c r="F17" s="122"/>
      <c r="G17" s="122"/>
      <c r="H17" s="122"/>
      <c r="I17" s="122"/>
      <c r="J17" s="122"/>
    </row>
    <row r="18" spans="1:10" s="124" customFormat="1" ht="15.75" x14ac:dyDescent="0.25">
      <c r="A18" s="129" t="s">
        <v>81</v>
      </c>
      <c r="B18" s="148"/>
      <c r="C18" s="122"/>
      <c r="D18" s="122"/>
      <c r="E18" s="123"/>
      <c r="F18" s="122"/>
      <c r="G18" s="122"/>
      <c r="H18" s="122"/>
      <c r="I18" s="122"/>
      <c r="J18" s="122"/>
    </row>
    <row r="19" spans="1:10" s="124" customFormat="1" ht="13.9" customHeight="1" x14ac:dyDescent="0.25">
      <c r="A19" s="147" t="s">
        <v>77</v>
      </c>
      <c r="B19" s="150">
        <f>B20+B21+B22+B23</f>
        <v>0</v>
      </c>
      <c r="C19" s="122"/>
      <c r="D19" s="122"/>
      <c r="E19" s="123"/>
      <c r="F19" s="122"/>
      <c r="G19" s="122"/>
      <c r="H19" s="122"/>
      <c r="I19" s="122"/>
      <c r="J19" s="122"/>
    </row>
    <row r="20" spans="1:10" s="124" customFormat="1" ht="15.75" x14ac:dyDescent="0.25">
      <c r="A20" s="129" t="s">
        <v>78</v>
      </c>
      <c r="B20" s="148"/>
      <c r="C20" s="122"/>
      <c r="D20" s="122"/>
      <c r="E20" s="123"/>
      <c r="F20" s="122"/>
      <c r="G20" s="122"/>
      <c r="H20" s="122"/>
      <c r="I20" s="122"/>
      <c r="J20" s="122"/>
    </row>
    <row r="21" spans="1:10" s="124" customFormat="1" ht="15.75" x14ac:dyDescent="0.25">
      <c r="A21" s="129" t="s">
        <v>79</v>
      </c>
      <c r="B21" s="148"/>
      <c r="C21" s="122"/>
      <c r="D21" s="122"/>
      <c r="E21" s="123"/>
      <c r="F21" s="122"/>
      <c r="G21" s="122"/>
      <c r="H21" s="122"/>
      <c r="I21" s="122"/>
      <c r="J21" s="122"/>
    </row>
    <row r="22" spans="1:10" s="124" customFormat="1" ht="15.75" x14ac:dyDescent="0.25">
      <c r="A22" s="129" t="s">
        <v>80</v>
      </c>
      <c r="B22" s="148"/>
      <c r="C22" s="122"/>
      <c r="D22" s="122"/>
      <c r="E22" s="123"/>
      <c r="F22" s="122"/>
      <c r="G22" s="122"/>
      <c r="H22" s="122"/>
      <c r="I22" s="122"/>
      <c r="J22" s="122"/>
    </row>
    <row r="23" spans="1:10" s="124" customFormat="1" ht="15.75" x14ac:dyDescent="0.25">
      <c r="A23" s="129" t="s">
        <v>81</v>
      </c>
      <c r="B23" s="148"/>
      <c r="C23" s="122"/>
      <c r="D23" s="122"/>
      <c r="E23" s="123"/>
      <c r="F23" s="122"/>
      <c r="G23" s="122"/>
      <c r="H23" s="122"/>
      <c r="I23" s="122"/>
      <c r="J23" s="122"/>
    </row>
    <row r="24" spans="1:10" s="124" customFormat="1" ht="31.5" x14ac:dyDescent="0.25">
      <c r="A24" s="147" t="s">
        <v>82</v>
      </c>
      <c r="B24" s="150">
        <f>B25+B26+B27+B28+B29+B30+B31+B32</f>
        <v>0</v>
      </c>
      <c r="C24" s="122"/>
      <c r="D24" s="122"/>
      <c r="E24" s="123"/>
      <c r="F24" s="122"/>
      <c r="G24" s="122"/>
      <c r="H24" s="122"/>
      <c r="I24" s="122"/>
      <c r="J24" s="122"/>
    </row>
    <row r="25" spans="1:10" s="124" customFormat="1" ht="15.75" x14ac:dyDescent="0.25">
      <c r="A25" s="129" t="s">
        <v>83</v>
      </c>
      <c r="B25" s="148"/>
      <c r="C25" s="122"/>
      <c r="D25" s="122"/>
      <c r="E25" s="123"/>
      <c r="F25" s="122"/>
      <c r="G25" s="122"/>
      <c r="H25" s="122"/>
      <c r="I25" s="122"/>
      <c r="J25" s="122"/>
    </row>
    <row r="26" spans="1:10" s="124" customFormat="1" ht="15.75" x14ac:dyDescent="0.25">
      <c r="A26" s="129" t="s">
        <v>84</v>
      </c>
      <c r="B26" s="148"/>
      <c r="C26" s="122"/>
      <c r="D26" s="122"/>
      <c r="E26" s="123"/>
      <c r="F26" s="122"/>
      <c r="G26" s="122"/>
      <c r="H26" s="122"/>
      <c r="I26" s="122"/>
      <c r="J26" s="122"/>
    </row>
    <row r="27" spans="1:10" s="124" customFormat="1" ht="15.75" x14ac:dyDescent="0.25">
      <c r="A27" s="129" t="s">
        <v>85</v>
      </c>
      <c r="B27" s="148"/>
      <c r="C27" s="122"/>
      <c r="D27" s="122"/>
      <c r="E27" s="123"/>
      <c r="F27" s="122"/>
      <c r="G27" s="122"/>
      <c r="H27" s="122"/>
      <c r="I27" s="122"/>
      <c r="J27" s="122"/>
    </row>
    <row r="28" spans="1:10" s="124" customFormat="1" ht="15.75" x14ac:dyDescent="0.25">
      <c r="A28" s="129" t="s">
        <v>86</v>
      </c>
      <c r="B28" s="148"/>
      <c r="C28" s="122"/>
      <c r="D28" s="122"/>
      <c r="E28" s="123"/>
      <c r="F28" s="122"/>
      <c r="G28" s="122"/>
      <c r="H28" s="122"/>
      <c r="I28" s="122"/>
      <c r="J28" s="122"/>
    </row>
    <row r="29" spans="1:10" s="124" customFormat="1" ht="15.75" x14ac:dyDescent="0.25">
      <c r="A29" s="129" t="s">
        <v>87</v>
      </c>
      <c r="B29" s="148"/>
      <c r="C29" s="122"/>
      <c r="D29" s="122"/>
      <c r="E29" s="123"/>
      <c r="F29" s="122"/>
      <c r="G29" s="122"/>
      <c r="H29" s="122"/>
      <c r="I29" s="122"/>
      <c r="J29" s="122"/>
    </row>
    <row r="30" spans="1:10" s="124" customFormat="1" ht="15.75" x14ac:dyDescent="0.25">
      <c r="A30" s="129" t="s">
        <v>88</v>
      </c>
      <c r="B30" s="148"/>
      <c r="C30" s="122"/>
      <c r="D30" s="122"/>
      <c r="E30" s="123"/>
      <c r="F30" s="122"/>
      <c r="G30" s="122"/>
      <c r="H30" s="122"/>
      <c r="I30" s="122"/>
      <c r="J30" s="122"/>
    </row>
    <row r="31" spans="1:10" s="124" customFormat="1" ht="15.75" x14ac:dyDescent="0.25">
      <c r="A31" s="129" t="s">
        <v>89</v>
      </c>
      <c r="B31" s="148"/>
      <c r="C31" s="122"/>
      <c r="D31" s="122"/>
      <c r="E31" s="123"/>
      <c r="F31" s="122"/>
      <c r="G31" s="122"/>
      <c r="H31" s="122"/>
      <c r="I31" s="122"/>
      <c r="J31" s="122"/>
    </row>
    <row r="32" spans="1:10" s="124" customFormat="1" ht="15.75" x14ac:dyDescent="0.25">
      <c r="A32" s="129" t="s">
        <v>81</v>
      </c>
      <c r="B32" s="148"/>
      <c r="C32" s="122"/>
      <c r="D32" s="122"/>
      <c r="E32" s="123"/>
      <c r="F32" s="122"/>
      <c r="G32" s="122"/>
      <c r="H32" s="122"/>
      <c r="I32" s="122"/>
      <c r="J32" s="122"/>
    </row>
    <row r="33" spans="1:10" s="124" customFormat="1" ht="80.45" customHeight="1" x14ac:dyDescent="0.25">
      <c r="A33" s="155" t="s">
        <v>124</v>
      </c>
      <c r="B33" s="148">
        <f>B34+B35+B36</f>
        <v>0</v>
      </c>
      <c r="C33" s="122"/>
      <c r="D33" s="122"/>
      <c r="E33" s="123"/>
      <c r="F33" s="122"/>
      <c r="G33" s="122"/>
      <c r="H33" s="122"/>
      <c r="I33" s="122"/>
      <c r="J33" s="122"/>
    </row>
    <row r="34" spans="1:10" s="124" customFormat="1" ht="46.15" customHeight="1" x14ac:dyDescent="0.25">
      <c r="A34" s="135" t="s">
        <v>115</v>
      </c>
      <c r="B34" s="148"/>
      <c r="C34" s="122"/>
      <c r="D34" s="122"/>
      <c r="E34" s="123"/>
      <c r="F34" s="122"/>
      <c r="G34" s="122"/>
      <c r="H34" s="122"/>
      <c r="I34" s="122"/>
      <c r="J34" s="122"/>
    </row>
    <row r="35" spans="1:10" s="124" customFormat="1" ht="46.15" customHeight="1" x14ac:dyDescent="0.25">
      <c r="A35" s="135" t="s">
        <v>114</v>
      </c>
      <c r="B35" s="148"/>
      <c r="C35" s="122"/>
      <c r="D35" s="122"/>
      <c r="E35" s="123"/>
      <c r="F35" s="122"/>
      <c r="G35" s="122"/>
      <c r="H35" s="122"/>
      <c r="I35" s="122"/>
      <c r="J35" s="122"/>
    </row>
    <row r="36" spans="1:10" s="124" customFormat="1" ht="46.15" customHeight="1" x14ac:dyDescent="0.25">
      <c r="A36" s="135" t="s">
        <v>116</v>
      </c>
      <c r="B36" s="148"/>
      <c r="C36" s="122"/>
      <c r="D36" s="122"/>
      <c r="E36" s="123"/>
      <c r="F36" s="122"/>
      <c r="G36" s="122"/>
      <c r="H36" s="122"/>
      <c r="I36" s="122"/>
      <c r="J36" s="122"/>
    </row>
    <row r="37" spans="1:10" s="124" customFormat="1" ht="46.15" customHeight="1" x14ac:dyDescent="0.25">
      <c r="A37" s="155" t="s">
        <v>113</v>
      </c>
      <c r="B37" s="130">
        <f>SUM(B38:B48)</f>
        <v>0</v>
      </c>
      <c r="C37" s="122"/>
      <c r="D37" s="122"/>
      <c r="E37" s="123"/>
      <c r="F37" s="122"/>
      <c r="G37" s="122"/>
      <c r="H37" s="122"/>
      <c r="I37" s="122"/>
      <c r="J37" s="122"/>
    </row>
    <row r="38" spans="1:10" s="124" customFormat="1" ht="31.15" customHeight="1" x14ac:dyDescent="0.25">
      <c r="A38" s="161" t="s">
        <v>139</v>
      </c>
      <c r="B38" s="130"/>
      <c r="C38" s="122"/>
      <c r="D38" s="122"/>
      <c r="E38" s="123"/>
      <c r="F38" s="122"/>
      <c r="G38" s="122"/>
      <c r="H38" s="122"/>
      <c r="I38" s="122"/>
      <c r="J38" s="122"/>
    </row>
    <row r="39" spans="1:10" s="124" customFormat="1" ht="31.9" customHeight="1" x14ac:dyDescent="0.25">
      <c r="A39" s="161" t="s">
        <v>140</v>
      </c>
      <c r="B39" s="130"/>
      <c r="C39" s="122"/>
      <c r="D39" s="122"/>
      <c r="E39" s="123"/>
      <c r="F39" s="122"/>
      <c r="G39" s="122"/>
      <c r="H39" s="122"/>
      <c r="I39" s="122"/>
      <c r="J39" s="122"/>
    </row>
    <row r="40" spans="1:10" s="124" customFormat="1" ht="30.6" customHeight="1" x14ac:dyDescent="0.25">
      <c r="A40" s="161" t="s">
        <v>141</v>
      </c>
      <c r="B40" s="130"/>
      <c r="C40" s="122"/>
      <c r="D40" s="122"/>
      <c r="E40" s="123"/>
      <c r="F40" s="122"/>
      <c r="G40" s="122"/>
      <c r="H40" s="122"/>
      <c r="I40" s="122"/>
      <c r="J40" s="122"/>
    </row>
    <row r="41" spans="1:10" s="124" customFormat="1" ht="30" customHeight="1" x14ac:dyDescent="0.25">
      <c r="A41" s="161" t="s">
        <v>142</v>
      </c>
      <c r="B41" s="130"/>
      <c r="C41" s="122"/>
      <c r="D41" s="122"/>
      <c r="E41" s="123"/>
      <c r="F41" s="122"/>
      <c r="G41" s="122"/>
      <c r="H41" s="122"/>
      <c r="I41" s="122"/>
      <c r="J41" s="122"/>
    </row>
    <row r="42" spans="1:10" s="124" customFormat="1" ht="16.149999999999999" customHeight="1" x14ac:dyDescent="0.25">
      <c r="A42" s="161" t="s">
        <v>143</v>
      </c>
      <c r="B42" s="130"/>
      <c r="C42" s="122"/>
      <c r="D42" s="122"/>
      <c r="E42" s="123"/>
      <c r="F42" s="122"/>
      <c r="G42" s="122"/>
      <c r="H42" s="122"/>
      <c r="I42" s="122"/>
      <c r="J42" s="122"/>
    </row>
    <row r="43" spans="1:10" s="124" customFormat="1" ht="35.450000000000003" customHeight="1" x14ac:dyDescent="0.25">
      <c r="A43" s="161" t="s">
        <v>144</v>
      </c>
      <c r="B43" s="130"/>
      <c r="C43" s="122"/>
      <c r="D43" s="122"/>
      <c r="E43" s="123"/>
      <c r="F43" s="122"/>
      <c r="G43" s="122"/>
      <c r="H43" s="122"/>
      <c r="I43" s="122"/>
      <c r="J43" s="122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24" customFormat="1" ht="19.899999999999999" customHeight="1" x14ac:dyDescent="0.25">
      <c r="A48" s="162" t="s">
        <v>81</v>
      </c>
      <c r="B48" s="130"/>
      <c r="C48" s="122"/>
      <c r="D48" s="122"/>
      <c r="E48" s="123"/>
      <c r="F48" s="122"/>
      <c r="G48" s="122"/>
      <c r="H48" s="122"/>
      <c r="I48" s="122"/>
      <c r="J48" s="122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24" customFormat="1" ht="16.899999999999999" customHeight="1" x14ac:dyDescent="0.25">
      <c r="A50" s="184" t="s">
        <v>90</v>
      </c>
      <c r="B50" s="185"/>
      <c r="C50" s="122"/>
      <c r="D50" s="122"/>
      <c r="E50" s="123"/>
      <c r="F50" s="122"/>
      <c r="G50" s="122"/>
      <c r="H50" s="122"/>
      <c r="I50" s="122"/>
      <c r="J50" s="122"/>
    </row>
    <row r="51" spans="1:10" s="124" customFormat="1" ht="13.9" customHeight="1" x14ac:dyDescent="0.25">
      <c r="A51" s="129" t="s">
        <v>4</v>
      </c>
      <c r="B51" s="148"/>
      <c r="C51" s="125"/>
      <c r="D51" s="125"/>
      <c r="E51" s="123"/>
      <c r="F51" s="122"/>
      <c r="G51" s="122"/>
      <c r="H51" s="122"/>
      <c r="I51" s="122"/>
      <c r="J51" s="122"/>
    </row>
    <row r="52" spans="1:10" s="124" customFormat="1" ht="15.6" customHeight="1" x14ac:dyDescent="0.25">
      <c r="A52" s="129" t="s">
        <v>91</v>
      </c>
      <c r="B52" s="148"/>
      <c r="C52" s="125"/>
      <c r="D52" s="125"/>
      <c r="E52" s="123"/>
      <c r="F52" s="122"/>
      <c r="G52" s="122"/>
      <c r="H52" s="122"/>
      <c r="I52" s="122"/>
      <c r="J52" s="122"/>
    </row>
    <row r="53" spans="1:10" s="124" customFormat="1" ht="15.6" customHeight="1" x14ac:dyDescent="0.25">
      <c r="A53" s="131" t="s">
        <v>5</v>
      </c>
      <c r="B53" s="148"/>
      <c r="C53" s="125"/>
      <c r="D53" s="125"/>
      <c r="E53" s="123"/>
      <c r="F53" s="122"/>
      <c r="G53" s="122"/>
      <c r="H53" s="122"/>
      <c r="I53" s="122"/>
      <c r="J53" s="122"/>
    </row>
    <row r="54" spans="1:10" s="124" customFormat="1" ht="26.45" customHeight="1" x14ac:dyDescent="0.25">
      <c r="A54" s="129" t="s">
        <v>6</v>
      </c>
      <c r="B54" s="148"/>
      <c r="C54" s="125"/>
      <c r="D54" s="125"/>
      <c r="E54" s="123"/>
      <c r="F54" s="122"/>
      <c r="G54" s="122"/>
      <c r="H54" s="122"/>
      <c r="I54" s="122"/>
      <c r="J54" s="122"/>
    </row>
    <row r="55" spans="1:10" s="124" customFormat="1" ht="15" customHeight="1" x14ac:dyDescent="0.25">
      <c r="A55" s="129" t="s">
        <v>92</v>
      </c>
      <c r="B55" s="148"/>
      <c r="C55" s="125"/>
      <c r="D55" s="125"/>
      <c r="E55" s="123"/>
      <c r="F55" s="122"/>
      <c r="G55" s="122"/>
      <c r="H55" s="122"/>
      <c r="I55" s="122"/>
      <c r="J55" s="122"/>
    </row>
    <row r="56" spans="1:10" s="124" customFormat="1" ht="15" customHeight="1" x14ac:dyDescent="0.25">
      <c r="A56" s="129" t="s">
        <v>120</v>
      </c>
      <c r="B56" s="148"/>
      <c r="C56" s="125"/>
      <c r="D56" s="125"/>
      <c r="E56" s="123"/>
      <c r="F56" s="122"/>
      <c r="G56" s="122"/>
      <c r="H56" s="122"/>
      <c r="I56" s="122"/>
      <c r="J56" s="122"/>
    </row>
    <row r="57" spans="1:10" s="124" customFormat="1" ht="15" customHeight="1" x14ac:dyDescent="0.25">
      <c r="A57" s="129" t="s">
        <v>7</v>
      </c>
      <c r="B57" s="148"/>
      <c r="C57" s="125"/>
      <c r="D57" s="125"/>
      <c r="E57" s="123"/>
      <c r="F57" s="122"/>
      <c r="G57" s="122"/>
      <c r="H57" s="122"/>
      <c r="I57" s="122"/>
      <c r="J57" s="122"/>
    </row>
    <row r="58" spans="1:10" s="124" customFormat="1" ht="15" customHeight="1" x14ac:dyDescent="0.25">
      <c r="A58" s="129" t="s">
        <v>93</v>
      </c>
      <c r="B58" s="148"/>
      <c r="C58" s="125"/>
      <c r="D58" s="125"/>
      <c r="E58" s="123"/>
      <c r="F58" s="122"/>
      <c r="G58" s="122"/>
      <c r="H58" s="122"/>
      <c r="I58" s="122"/>
      <c r="J58" s="122"/>
    </row>
    <row r="59" spans="1:10" s="124" customFormat="1" ht="15" customHeight="1" x14ac:dyDescent="0.25">
      <c r="A59" s="129" t="s">
        <v>94</v>
      </c>
      <c r="B59" s="148"/>
      <c r="C59" s="125"/>
      <c r="D59" s="125"/>
      <c r="E59" s="123"/>
      <c r="F59" s="122"/>
      <c r="G59" s="122"/>
      <c r="H59" s="122"/>
      <c r="I59" s="122"/>
      <c r="J59" s="122"/>
    </row>
    <row r="60" spans="1:10" s="124" customFormat="1" ht="30.6" customHeight="1" x14ac:dyDescent="0.25">
      <c r="A60" s="129" t="s">
        <v>127</v>
      </c>
      <c r="B60" s="148"/>
      <c r="C60" s="125"/>
      <c r="D60" s="125"/>
      <c r="E60" s="123"/>
      <c r="F60" s="122"/>
      <c r="G60" s="122"/>
      <c r="H60" s="122"/>
      <c r="I60" s="122"/>
      <c r="J60" s="122"/>
    </row>
    <row r="61" spans="1:10" s="124" customFormat="1" ht="19.149999999999999" customHeight="1" x14ac:dyDescent="0.25">
      <c r="A61" s="152" t="s">
        <v>122</v>
      </c>
      <c r="B61" s="150">
        <f>B62+B63</f>
        <v>0</v>
      </c>
      <c r="C61" s="125"/>
      <c r="D61" s="125"/>
      <c r="E61" s="123"/>
      <c r="F61" s="122"/>
      <c r="G61" s="122"/>
      <c r="H61" s="122"/>
      <c r="I61" s="122"/>
      <c r="J61" s="122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24" customFormat="1" ht="30.6" customHeight="1" x14ac:dyDescent="0.25">
      <c r="A64" s="129" t="s">
        <v>95</v>
      </c>
      <c r="B64" s="148"/>
      <c r="C64" s="125"/>
      <c r="D64" s="125"/>
      <c r="E64" s="123"/>
      <c r="F64" s="122"/>
      <c r="G64" s="122"/>
      <c r="H64" s="122"/>
      <c r="I64" s="122"/>
      <c r="J64" s="122"/>
    </row>
    <row r="65" spans="1:10" s="124" customFormat="1" ht="28.9" customHeight="1" x14ac:dyDescent="0.25">
      <c r="A65" s="147" t="s">
        <v>30</v>
      </c>
      <c r="B65" s="150">
        <f>B66+B67</f>
        <v>0</v>
      </c>
      <c r="C65" s="125"/>
      <c r="D65" s="125"/>
      <c r="E65" s="123"/>
      <c r="F65" s="122"/>
      <c r="G65" s="122"/>
      <c r="H65" s="122"/>
      <c r="I65" s="122"/>
      <c r="J65" s="122"/>
    </row>
    <row r="66" spans="1:10" s="124" customFormat="1" ht="16.899999999999999" customHeight="1" x14ac:dyDescent="0.25">
      <c r="A66" s="129" t="s">
        <v>96</v>
      </c>
      <c r="B66" s="148"/>
      <c r="C66" s="125"/>
      <c r="D66" s="125"/>
      <c r="E66" s="123"/>
      <c r="F66" s="122"/>
      <c r="G66" s="122"/>
      <c r="H66" s="122"/>
      <c r="I66" s="122"/>
      <c r="J66" s="122"/>
    </row>
    <row r="67" spans="1:10" s="124" customFormat="1" ht="17.45" customHeight="1" x14ac:dyDescent="0.25">
      <c r="A67" s="132" t="s">
        <v>97</v>
      </c>
      <c r="B67" s="148"/>
      <c r="C67" s="125"/>
      <c r="D67" s="125"/>
      <c r="E67" s="123"/>
      <c r="F67" s="122"/>
      <c r="G67" s="122"/>
      <c r="H67" s="122"/>
      <c r="I67" s="122"/>
      <c r="J67" s="122"/>
    </row>
    <row r="68" spans="1:10" s="124" customFormat="1" ht="46.15" customHeight="1" x14ac:dyDescent="0.25">
      <c r="A68" s="135" t="s">
        <v>119</v>
      </c>
      <c r="B68" s="148"/>
      <c r="C68" s="125"/>
      <c r="D68" s="125"/>
      <c r="E68" s="123"/>
      <c r="F68" s="122"/>
      <c r="G68" s="122"/>
      <c r="H68" s="122"/>
      <c r="I68" s="122"/>
      <c r="J68" s="122"/>
    </row>
    <row r="69" spans="1:10" s="124" customFormat="1" ht="14.45" customHeight="1" x14ac:dyDescent="0.25">
      <c r="A69" s="169" t="s">
        <v>98</v>
      </c>
      <c r="B69" s="170"/>
      <c r="C69" s="125"/>
      <c r="D69" s="125"/>
      <c r="E69" s="123"/>
      <c r="F69" s="122"/>
      <c r="G69" s="122"/>
      <c r="H69" s="122"/>
      <c r="I69" s="122"/>
      <c r="J69" s="122"/>
    </row>
    <row r="70" spans="1:10" s="124" customFormat="1" ht="126.6" customHeight="1" x14ac:dyDescent="0.25">
      <c r="A70" s="131" t="s">
        <v>130</v>
      </c>
      <c r="B70" s="148"/>
      <c r="C70" s="122"/>
      <c r="D70" s="122"/>
      <c r="E70" s="123"/>
      <c r="F70" s="122"/>
      <c r="G70" s="122"/>
      <c r="H70" s="122"/>
      <c r="I70" s="122"/>
      <c r="J70" s="122"/>
    </row>
    <row r="71" spans="1:10" s="124" customFormat="1" ht="49.15" customHeight="1" x14ac:dyDescent="0.25">
      <c r="A71" s="131" t="s">
        <v>131</v>
      </c>
      <c r="B71" s="148"/>
      <c r="C71" s="122"/>
      <c r="D71" s="122"/>
      <c r="E71" s="123"/>
      <c r="F71" s="122"/>
      <c r="G71" s="122"/>
      <c r="H71" s="122"/>
      <c r="I71" s="122"/>
      <c r="J71" s="122"/>
    </row>
    <row r="72" spans="1:10" s="124" customFormat="1" ht="19.149999999999999" customHeight="1" x14ac:dyDescent="0.25">
      <c r="A72" s="171" t="s">
        <v>8</v>
      </c>
      <c r="B72" s="172"/>
      <c r="C72" s="122"/>
      <c r="D72" s="122"/>
      <c r="E72" s="123"/>
      <c r="F72" s="122"/>
      <c r="G72" s="122"/>
      <c r="H72" s="122"/>
      <c r="I72" s="122"/>
      <c r="J72" s="122"/>
    </row>
    <row r="73" spans="1:10" s="124" customFormat="1" ht="17.649999999999999" customHeight="1" x14ac:dyDescent="0.25">
      <c r="A73" s="173" t="s">
        <v>29</v>
      </c>
      <c r="B73" s="174"/>
      <c r="C73" s="122"/>
      <c r="D73" s="122"/>
      <c r="E73" s="123"/>
      <c r="F73" s="122"/>
      <c r="G73" s="122"/>
      <c r="H73" s="122"/>
      <c r="I73" s="122"/>
      <c r="J73" s="122"/>
    </row>
    <row r="74" spans="1:10" s="124" customFormat="1" ht="12" customHeight="1" x14ac:dyDescent="0.25">
      <c r="A74" s="131" t="s">
        <v>99</v>
      </c>
      <c r="B74" s="148"/>
      <c r="C74" s="122"/>
      <c r="D74" s="122"/>
      <c r="E74" s="123"/>
      <c r="F74" s="122"/>
      <c r="G74" s="122"/>
      <c r="H74" s="122"/>
      <c r="I74" s="122"/>
      <c r="J74" s="122"/>
    </row>
    <row r="75" spans="1:10" s="124" customFormat="1" ht="15.75" thickBot="1" x14ac:dyDescent="0.3">
      <c r="A75" s="133" t="s">
        <v>100</v>
      </c>
      <c r="B75" s="134"/>
      <c r="C75" s="122"/>
      <c r="D75" s="122"/>
      <c r="E75" s="123"/>
      <c r="F75" s="122"/>
      <c r="G75" s="122"/>
      <c r="H75" s="122"/>
      <c r="I75" s="122"/>
      <c r="J75" s="122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66</v>
      </c>
      <c r="B4" s="5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>
        <v>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>
        <v>0</v>
      </c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opLeftCell="A67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32</v>
      </c>
      <c r="B4" s="13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12600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>
        <v>1500</v>
      </c>
      <c r="C66" s="19"/>
      <c r="D66" s="19"/>
      <c r="E66" s="17"/>
      <c r="F66" s="16"/>
      <c r="G66" s="16"/>
      <c r="H66" s="16"/>
      <c r="I66" s="16"/>
      <c r="J66" s="16"/>
    </row>
    <row r="67" spans="1:10" s="18" customFormat="1" ht="28.9" customHeight="1" x14ac:dyDescent="0.25">
      <c r="A67" s="38" t="s">
        <v>97</v>
      </c>
      <c r="B67" s="32">
        <v>11100</v>
      </c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8" fitToHeight="2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5"/>
  <sheetViews>
    <sheetView tabSelected="1" topLeftCell="A64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67</v>
      </c>
      <c r="B4" s="8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>
        <v>11000</v>
      </c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3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76" t="s">
        <v>12</v>
      </c>
      <c r="B4" s="176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1622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66">
        <f>372+450</f>
        <v>822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66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66">
        <v>800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6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65">
        <f>B25+B26+B27+B28+B29+B30+B31+B32</f>
        <v>370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66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66">
        <v>270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66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66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66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66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66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66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M75"/>
  <sheetViews>
    <sheetView zoomScale="73" zoomScaleNormal="73" workbookViewId="0">
      <selection activeCell="D68" sqref="D68"/>
    </sheetView>
  </sheetViews>
  <sheetFormatPr defaultRowHeight="15" x14ac:dyDescent="0.2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 x14ac:dyDescent="0.25">
      <c r="A2" s="175" t="s">
        <v>121</v>
      </c>
      <c r="B2" s="175"/>
      <c r="C2" s="175"/>
      <c r="D2" s="175"/>
    </row>
    <row r="3" spans="1:13" ht="26.45" customHeight="1" x14ac:dyDescent="0.25">
      <c r="A3" s="175"/>
      <c r="B3" s="175"/>
      <c r="C3" s="175"/>
      <c r="D3" s="175"/>
    </row>
    <row r="4" spans="1:13" ht="30.6" customHeight="1" x14ac:dyDescent="0.25">
      <c r="A4" s="197" t="s">
        <v>28</v>
      </c>
      <c r="B4" s="197"/>
    </row>
    <row r="5" spans="1:13" ht="30.6" customHeight="1" x14ac:dyDescent="0.25">
      <c r="A5" s="196" t="s">
        <v>0</v>
      </c>
      <c r="B5" s="198" t="s">
        <v>1</v>
      </c>
      <c r="C5" s="198"/>
      <c r="D5" s="198"/>
    </row>
    <row r="6" spans="1:13" ht="37.9" customHeight="1" x14ac:dyDescent="0.25">
      <c r="A6" s="196"/>
      <c r="B6" s="27" t="s">
        <v>110</v>
      </c>
      <c r="C6" s="28" t="s">
        <v>111</v>
      </c>
      <c r="D6" s="28" t="s">
        <v>112</v>
      </c>
    </row>
    <row r="7" spans="1:13" s="18" customFormat="1" ht="16.5" customHeight="1" x14ac:dyDescent="0.25">
      <c r="A7" s="199" t="s">
        <v>2</v>
      </c>
      <c r="B7" s="200"/>
      <c r="C7" s="200"/>
      <c r="D7" s="201"/>
      <c r="E7" s="16"/>
      <c r="F7" s="16"/>
      <c r="G7" s="16"/>
      <c r="H7" s="17"/>
      <c r="I7" s="16"/>
      <c r="J7" s="16"/>
      <c r="K7" s="16"/>
      <c r="L7" s="16"/>
      <c r="M7" s="16"/>
    </row>
    <row r="8" spans="1:13" s="18" customFormat="1" ht="16.5" customHeight="1" x14ac:dyDescent="0.25">
      <c r="A8" s="199" t="s">
        <v>29</v>
      </c>
      <c r="B8" s="200"/>
      <c r="C8" s="200"/>
      <c r="D8" s="201"/>
      <c r="E8" s="16"/>
      <c r="F8" s="16"/>
      <c r="G8" s="16"/>
      <c r="H8" s="17"/>
      <c r="I8" s="16"/>
      <c r="J8" s="16"/>
      <c r="K8" s="16"/>
      <c r="L8" s="16"/>
      <c r="M8" s="16"/>
    </row>
    <row r="9" spans="1:13" s="18" customFormat="1" ht="28.9" customHeight="1" x14ac:dyDescent="0.25">
      <c r="A9" s="202" t="s">
        <v>73</v>
      </c>
      <c r="B9" s="203"/>
      <c r="C9" s="203"/>
      <c r="D9" s="204"/>
      <c r="E9" s="16"/>
      <c r="F9" s="16"/>
      <c r="G9" s="16"/>
      <c r="H9" s="17"/>
      <c r="I9" s="16"/>
      <c r="J9" s="16"/>
      <c r="K9" s="16"/>
      <c r="L9" s="16"/>
      <c r="M9" s="16"/>
    </row>
    <row r="10" spans="1:13" s="18" customFormat="1" ht="16.5" customHeight="1" x14ac:dyDescent="0.25">
      <c r="A10" s="146" t="s">
        <v>74</v>
      </c>
      <c r="B10" s="21">
        <f>B11+B12+B13+B14</f>
        <v>47458</v>
      </c>
      <c r="C10" s="21">
        <f>C11+C12+C13+C14</f>
        <v>18300</v>
      </c>
      <c r="D10" s="21">
        <f>D11+D12+D13+D14</f>
        <v>65758</v>
      </c>
      <c r="E10" s="16"/>
      <c r="F10" s="16"/>
      <c r="G10" s="16"/>
      <c r="H10" s="17"/>
      <c r="I10" s="16"/>
      <c r="J10" s="16"/>
      <c r="K10" s="16"/>
      <c r="L10" s="16"/>
      <c r="M10" s="16"/>
    </row>
    <row r="11" spans="1:13" s="18" customFormat="1" ht="19.149999999999999" customHeight="1" x14ac:dyDescent="0.25">
      <c r="A11" s="22" t="s">
        <v>75</v>
      </c>
      <c r="B11" s="117">
        <f>SUM('ВЛандех:Белая Роза'!B11)</f>
        <v>17878</v>
      </c>
      <c r="C11" s="136">
        <v>300</v>
      </c>
      <c r="D11" s="30">
        <f t="shared" ref="D11:D49" si="0">C11+B11</f>
        <v>18178</v>
      </c>
      <c r="E11" s="16"/>
      <c r="F11" s="157"/>
      <c r="G11" s="16"/>
      <c r="H11" s="17"/>
      <c r="I11" s="16"/>
      <c r="J11" s="16"/>
      <c r="K11" s="16"/>
      <c r="L11" s="16"/>
      <c r="M11" s="16"/>
    </row>
    <row r="12" spans="1:13" s="18" customFormat="1" ht="15.75" x14ac:dyDescent="0.25">
      <c r="A12" s="22" t="s">
        <v>126</v>
      </c>
      <c r="B12" s="117">
        <f>SUM('ВЛандех:Белая Роза'!B12)</f>
        <v>9300</v>
      </c>
      <c r="C12" s="136">
        <v>0</v>
      </c>
      <c r="D12" s="30">
        <f t="shared" si="0"/>
        <v>9300</v>
      </c>
      <c r="E12" s="16"/>
      <c r="F12" s="157"/>
      <c r="G12" s="16"/>
      <c r="H12" s="17"/>
      <c r="I12" s="16"/>
      <c r="J12" s="16"/>
      <c r="K12" s="16"/>
      <c r="L12" s="16"/>
      <c r="M12" s="16"/>
    </row>
    <row r="13" spans="1:13" s="124" customFormat="1" ht="15.75" x14ac:dyDescent="0.25">
      <c r="A13" s="109" t="s">
        <v>76</v>
      </c>
      <c r="B13" s="117">
        <f>SUM('ВЛандех:Белая Роза'!B13)</f>
        <v>280</v>
      </c>
      <c r="C13" s="136"/>
      <c r="D13" s="111">
        <f t="shared" si="0"/>
        <v>280</v>
      </c>
      <c r="E13" s="122"/>
      <c r="F13" s="157"/>
      <c r="G13" s="122"/>
      <c r="H13" s="123"/>
      <c r="I13" s="122"/>
      <c r="J13" s="122"/>
      <c r="K13" s="122"/>
      <c r="L13" s="122"/>
      <c r="M13" s="122"/>
    </row>
    <row r="14" spans="1:13" s="124" customFormat="1" ht="17.45" customHeight="1" x14ac:dyDescent="0.25">
      <c r="A14" s="109" t="s">
        <v>118</v>
      </c>
      <c r="B14" s="117">
        <f>SUM('ВЛандех:Белая Роза'!B14)</f>
        <v>20000</v>
      </c>
      <c r="C14" s="139">
        <v>18000</v>
      </c>
      <c r="D14" s="52">
        <f t="shared" si="0"/>
        <v>38000</v>
      </c>
      <c r="E14" s="122"/>
      <c r="F14" s="157"/>
      <c r="G14" s="122"/>
      <c r="H14" s="123"/>
      <c r="I14" s="122"/>
      <c r="J14" s="122"/>
      <c r="K14" s="122"/>
      <c r="L14" s="122"/>
      <c r="M14" s="122"/>
    </row>
    <row r="15" spans="1:13" s="18" customFormat="1" ht="15.75" x14ac:dyDescent="0.25">
      <c r="A15" s="146" t="s">
        <v>3</v>
      </c>
      <c r="B15" s="21">
        <f>B16+B17+B18</f>
        <v>12012</v>
      </c>
      <c r="C15" s="21">
        <f>C16+C17+C18</f>
        <v>0</v>
      </c>
      <c r="D15" s="53">
        <f t="shared" si="0"/>
        <v>12012</v>
      </c>
      <c r="E15" s="16"/>
      <c r="F15" s="16"/>
      <c r="G15" s="16"/>
      <c r="H15" s="17"/>
      <c r="I15" s="16"/>
      <c r="J15" s="16"/>
      <c r="K15" s="16"/>
      <c r="L15" s="16"/>
      <c r="M15" s="16"/>
    </row>
    <row r="16" spans="1:13" s="18" customFormat="1" ht="15.75" x14ac:dyDescent="0.25">
      <c r="A16" s="22" t="s">
        <v>75</v>
      </c>
      <c r="B16" s="117">
        <f>SUM('ВЛандех:Белая Роза'!B16)</f>
        <v>10250</v>
      </c>
      <c r="C16" s="25"/>
      <c r="D16" s="30">
        <f t="shared" si="0"/>
        <v>10250</v>
      </c>
      <c r="E16" s="16"/>
      <c r="F16" s="16"/>
      <c r="G16" s="16"/>
      <c r="H16" s="17"/>
      <c r="I16" s="16"/>
      <c r="J16" s="16"/>
      <c r="K16" s="16"/>
      <c r="L16" s="16"/>
      <c r="M16" s="16"/>
    </row>
    <row r="17" spans="1:13" s="18" customFormat="1" ht="15.75" x14ac:dyDescent="0.25">
      <c r="A17" s="22" t="s">
        <v>76</v>
      </c>
      <c r="B17" s="117">
        <f>SUM('ВЛандех:Белая Роза'!B17)</f>
        <v>1762</v>
      </c>
      <c r="C17" s="25"/>
      <c r="D17" s="30">
        <f t="shared" si="0"/>
        <v>1762</v>
      </c>
      <c r="E17" s="16"/>
      <c r="F17" s="16"/>
      <c r="G17" s="16"/>
      <c r="H17" s="17"/>
      <c r="I17" s="16"/>
      <c r="J17" s="16"/>
      <c r="K17" s="16"/>
      <c r="L17" s="16"/>
      <c r="M17" s="16"/>
    </row>
    <row r="18" spans="1:13" s="18" customFormat="1" ht="15.75" x14ac:dyDescent="0.25">
      <c r="A18" s="22" t="s">
        <v>81</v>
      </c>
      <c r="B18" s="25">
        <f>SUM('ВЛандех:Белая Роза'!B18)</f>
        <v>0</v>
      </c>
      <c r="C18" s="25"/>
      <c r="D18" s="30">
        <f t="shared" si="0"/>
        <v>0</v>
      </c>
      <c r="E18" s="16"/>
      <c r="F18" s="16"/>
      <c r="G18" s="16"/>
      <c r="H18" s="17"/>
      <c r="I18" s="16"/>
      <c r="J18" s="16"/>
      <c r="K18" s="16"/>
      <c r="L18" s="16"/>
      <c r="M18" s="16"/>
    </row>
    <row r="19" spans="1:13" s="18" customFormat="1" ht="33.6" customHeight="1" x14ac:dyDescent="0.25">
      <c r="A19" s="137" t="s">
        <v>77</v>
      </c>
      <c r="B19" s="138">
        <f>B20+B21+B22+B23</f>
        <v>87550</v>
      </c>
      <c r="C19" s="54">
        <f>C20+C21+C22+C23</f>
        <v>25990</v>
      </c>
      <c r="D19" s="54">
        <f t="shared" si="0"/>
        <v>113540</v>
      </c>
      <c r="E19" s="16"/>
      <c r="F19" s="47"/>
      <c r="G19" s="16"/>
      <c r="H19" s="17"/>
      <c r="I19" s="16"/>
      <c r="J19" s="16"/>
      <c r="K19" s="16"/>
      <c r="L19" s="16"/>
      <c r="M19" s="16"/>
    </row>
    <row r="20" spans="1:13" s="18" customFormat="1" ht="15.75" x14ac:dyDescent="0.25">
      <c r="A20" s="22" t="s">
        <v>78</v>
      </c>
      <c r="B20" s="117">
        <f>SUM('ВЛандех:Белая Роза'!B20)</f>
        <v>30026</v>
      </c>
      <c r="C20" s="44">
        <v>9661</v>
      </c>
      <c r="D20" s="52">
        <f t="shared" si="0"/>
        <v>39687</v>
      </c>
      <c r="E20" s="16"/>
      <c r="F20" s="48"/>
      <c r="G20" s="16"/>
      <c r="H20" s="17"/>
      <c r="I20" s="16"/>
      <c r="J20" s="16"/>
      <c r="K20" s="16"/>
      <c r="L20" s="16"/>
      <c r="M20" s="16"/>
    </row>
    <row r="21" spans="1:13" s="18" customFormat="1" ht="15.75" x14ac:dyDescent="0.25">
      <c r="A21" s="22" t="s">
        <v>79</v>
      </c>
      <c r="B21" s="117">
        <f>SUM('ВЛандех:Белая Роза'!B21)</f>
        <v>13153</v>
      </c>
      <c r="C21" s="44">
        <v>2832</v>
      </c>
      <c r="D21" s="52">
        <f t="shared" si="0"/>
        <v>15985</v>
      </c>
      <c r="E21" s="16"/>
      <c r="F21" s="48"/>
      <c r="G21" s="16"/>
      <c r="H21" s="17"/>
      <c r="I21" s="16"/>
      <c r="J21" s="16"/>
      <c r="K21" s="16"/>
      <c r="L21" s="16"/>
      <c r="M21" s="16"/>
    </row>
    <row r="22" spans="1:13" s="18" customFormat="1" ht="15.75" x14ac:dyDescent="0.25">
      <c r="A22" s="22" t="s">
        <v>80</v>
      </c>
      <c r="B22" s="117">
        <f>SUM('ВЛандех:Белая Роза'!B22)</f>
        <v>43071</v>
      </c>
      <c r="C22" s="44">
        <v>13058</v>
      </c>
      <c r="D22" s="52">
        <f t="shared" si="0"/>
        <v>56129</v>
      </c>
      <c r="E22" s="16"/>
      <c r="F22" s="48"/>
      <c r="G22" s="16"/>
      <c r="H22" s="17"/>
      <c r="I22" s="16"/>
      <c r="J22" s="16"/>
      <c r="K22" s="16"/>
      <c r="L22" s="16"/>
      <c r="M22" s="16"/>
    </row>
    <row r="23" spans="1:13" s="18" customFormat="1" ht="15.75" x14ac:dyDescent="0.25">
      <c r="A23" s="22" t="s">
        <v>81</v>
      </c>
      <c r="B23" s="117">
        <f>SUM('ВЛандех:Белая Роза'!B23)</f>
        <v>1300</v>
      </c>
      <c r="C23" s="44">
        <v>439</v>
      </c>
      <c r="D23" s="52">
        <f t="shared" si="0"/>
        <v>1739</v>
      </c>
      <c r="E23" s="16"/>
      <c r="F23" s="48"/>
      <c r="G23" s="16"/>
      <c r="H23" s="17"/>
      <c r="I23" s="16"/>
      <c r="J23" s="16"/>
      <c r="K23" s="16"/>
      <c r="L23" s="16"/>
      <c r="M23" s="16"/>
    </row>
    <row r="24" spans="1:13" s="18" customFormat="1" ht="31.5" x14ac:dyDescent="0.25">
      <c r="A24" s="137" t="s">
        <v>82</v>
      </c>
      <c r="B24" s="21">
        <f>B25+B26+B27+B28+B29+B30+B31+B32</f>
        <v>34685</v>
      </c>
      <c r="C24" s="21">
        <f>C25+C26+C27+C28+C29+C30+C31+C32</f>
        <v>13453</v>
      </c>
      <c r="D24" s="54">
        <f t="shared" si="0"/>
        <v>48138</v>
      </c>
      <c r="E24" s="16"/>
      <c r="F24" s="47"/>
      <c r="G24" s="16"/>
      <c r="H24" s="17"/>
      <c r="I24" s="16"/>
      <c r="J24" s="16"/>
      <c r="K24" s="16"/>
      <c r="L24" s="16"/>
      <c r="M24" s="16"/>
    </row>
    <row r="25" spans="1:13" s="18" customFormat="1" ht="15.75" x14ac:dyDescent="0.25">
      <c r="A25" s="22" t="s">
        <v>83</v>
      </c>
      <c r="B25" s="117">
        <f>SUM('ВЛандех:Белая Роза'!B25)</f>
        <v>1287</v>
      </c>
      <c r="C25" s="44">
        <v>3015</v>
      </c>
      <c r="D25" s="30">
        <f t="shared" si="0"/>
        <v>4302</v>
      </c>
      <c r="E25" s="16"/>
      <c r="F25" s="48"/>
      <c r="G25" s="16"/>
      <c r="H25" s="17"/>
      <c r="I25" s="16"/>
      <c r="J25" s="16"/>
      <c r="K25" s="16"/>
      <c r="L25" s="16"/>
      <c r="M25" s="16"/>
    </row>
    <row r="26" spans="1:13" s="18" customFormat="1" ht="15.75" x14ac:dyDescent="0.25">
      <c r="A26" s="22" t="s">
        <v>84</v>
      </c>
      <c r="B26" s="117">
        <f>SUM('ВЛандех:Белая Роза'!B26)</f>
        <v>24847</v>
      </c>
      <c r="C26" s="44">
        <v>7733</v>
      </c>
      <c r="D26" s="30">
        <f t="shared" si="0"/>
        <v>32580</v>
      </c>
      <c r="E26" s="16"/>
      <c r="F26" s="45"/>
      <c r="G26" s="16"/>
      <c r="H26" s="17"/>
      <c r="I26" s="16"/>
      <c r="J26" s="16"/>
      <c r="K26" s="16"/>
      <c r="L26" s="16"/>
      <c r="M26" s="16"/>
    </row>
    <row r="27" spans="1:13" s="18" customFormat="1" ht="15.75" x14ac:dyDescent="0.25">
      <c r="A27" s="22" t="s">
        <v>85</v>
      </c>
      <c r="B27" s="117">
        <f>SUM('ВЛандех:Белая Роза'!B27)</f>
        <v>0</v>
      </c>
      <c r="C27" s="44"/>
      <c r="D27" s="30">
        <f t="shared" si="0"/>
        <v>0</v>
      </c>
      <c r="E27" s="16"/>
      <c r="F27" s="45"/>
      <c r="G27" s="16"/>
      <c r="H27" s="17"/>
      <c r="I27" s="16"/>
      <c r="J27" s="16"/>
      <c r="K27" s="16"/>
      <c r="L27" s="16"/>
      <c r="M27" s="16"/>
    </row>
    <row r="28" spans="1:13" s="18" customFormat="1" ht="15.75" x14ac:dyDescent="0.25">
      <c r="A28" s="22" t="s">
        <v>86</v>
      </c>
      <c r="B28" s="117">
        <f>SUM('ВЛандех:Белая Роза'!B28)</f>
        <v>4552</v>
      </c>
      <c r="C28" s="44">
        <v>1454</v>
      </c>
      <c r="D28" s="30">
        <f t="shared" si="0"/>
        <v>6006</v>
      </c>
      <c r="E28" s="16"/>
      <c r="F28" s="45"/>
      <c r="G28" s="16"/>
      <c r="H28" s="17"/>
      <c r="I28" s="16"/>
      <c r="J28" s="16"/>
      <c r="K28" s="16"/>
      <c r="L28" s="16"/>
      <c r="M28" s="16"/>
    </row>
    <row r="29" spans="1:13" s="18" customFormat="1" ht="15.75" x14ac:dyDescent="0.25">
      <c r="A29" s="22" t="s">
        <v>87</v>
      </c>
      <c r="B29" s="117">
        <f>SUM('ВЛандех:Белая Роза'!B29)</f>
        <v>615</v>
      </c>
      <c r="C29" s="44">
        <v>193</v>
      </c>
      <c r="D29" s="30">
        <f t="shared" si="0"/>
        <v>808</v>
      </c>
      <c r="E29" s="16"/>
      <c r="F29" s="45"/>
      <c r="G29" s="16"/>
      <c r="H29" s="17"/>
      <c r="I29" s="16"/>
      <c r="J29" s="16"/>
      <c r="K29" s="16"/>
      <c r="L29" s="16"/>
      <c r="M29" s="16"/>
    </row>
    <row r="30" spans="1:13" s="18" customFormat="1" ht="15.75" x14ac:dyDescent="0.25">
      <c r="A30" s="22" t="s">
        <v>88</v>
      </c>
      <c r="B30" s="117">
        <f>SUM('ВЛандех:Белая Роза'!B30)</f>
        <v>0</v>
      </c>
      <c r="C30" s="44"/>
      <c r="D30" s="30">
        <f t="shared" si="0"/>
        <v>0</v>
      </c>
      <c r="E30" s="16"/>
      <c r="F30" s="45"/>
      <c r="G30" s="16"/>
      <c r="H30" s="17"/>
      <c r="I30" s="16"/>
      <c r="J30" s="16"/>
      <c r="K30" s="16"/>
      <c r="L30" s="16"/>
      <c r="M30" s="16"/>
    </row>
    <row r="31" spans="1:13" s="18" customFormat="1" ht="19.899999999999999" customHeight="1" x14ac:dyDescent="0.25">
      <c r="A31" s="29" t="s">
        <v>89</v>
      </c>
      <c r="B31" s="117">
        <f>SUM('ВЛандех:Белая Роза'!B31)</f>
        <v>0</v>
      </c>
      <c r="C31" s="44"/>
      <c r="D31" s="30">
        <f t="shared" si="0"/>
        <v>0</v>
      </c>
      <c r="E31" s="16"/>
      <c r="F31" s="45"/>
      <c r="G31" s="16"/>
      <c r="H31" s="17"/>
      <c r="I31" s="16"/>
      <c r="J31" s="16"/>
      <c r="K31" s="16"/>
      <c r="L31" s="16"/>
      <c r="M31" s="16"/>
    </row>
    <row r="32" spans="1:13" s="18" customFormat="1" ht="15.75" x14ac:dyDescent="0.25">
      <c r="A32" s="22" t="s">
        <v>81</v>
      </c>
      <c r="B32" s="117">
        <f>SUM('ВЛандех:Белая Роза'!B32)</f>
        <v>3384</v>
      </c>
      <c r="C32" s="44">
        <v>1058</v>
      </c>
      <c r="D32" s="30">
        <f t="shared" si="0"/>
        <v>4442</v>
      </c>
      <c r="E32" s="16"/>
      <c r="F32" s="45"/>
      <c r="G32" s="16"/>
      <c r="H32" s="17"/>
      <c r="I32" s="16"/>
      <c r="J32" s="16"/>
      <c r="K32" s="16"/>
      <c r="L32" s="16"/>
      <c r="M32" s="16"/>
    </row>
    <row r="33" spans="1:13" s="18" customFormat="1" ht="94.9" customHeight="1" x14ac:dyDescent="0.25">
      <c r="A33" s="137" t="s">
        <v>124</v>
      </c>
      <c r="B33" s="55">
        <f>B34+B35+B36</f>
        <v>14021</v>
      </c>
      <c r="C33" s="55"/>
      <c r="D33" s="54">
        <f t="shared" si="0"/>
        <v>14021</v>
      </c>
      <c r="E33" s="16"/>
      <c r="F33" s="46"/>
      <c r="G33" s="16"/>
      <c r="H33" s="17"/>
      <c r="I33" s="16"/>
      <c r="J33" s="16"/>
      <c r="K33" s="16"/>
      <c r="L33" s="16"/>
      <c r="M33" s="16"/>
    </row>
    <row r="34" spans="1:13" s="18" customFormat="1" ht="35.450000000000003" customHeight="1" x14ac:dyDescent="0.25">
      <c r="A34" s="50" t="s">
        <v>115</v>
      </c>
      <c r="B34" s="117">
        <f>SUM('ВЛандех:Белая Роза'!B34)</f>
        <v>12740</v>
      </c>
      <c r="C34" s="25"/>
      <c r="D34" s="52">
        <f t="shared" si="0"/>
        <v>12740</v>
      </c>
      <c r="E34" s="16"/>
      <c r="F34" s="46"/>
      <c r="G34" s="16"/>
      <c r="H34" s="17"/>
      <c r="I34" s="16"/>
      <c r="J34" s="16"/>
      <c r="K34" s="16"/>
      <c r="L34" s="16"/>
      <c r="M34" s="16"/>
    </row>
    <row r="35" spans="1:13" s="18" customFormat="1" ht="33.6" customHeight="1" x14ac:dyDescent="0.25">
      <c r="A35" s="50" t="s">
        <v>114</v>
      </c>
      <c r="B35" s="117">
        <f>SUM('ВЛандех:Белая Роза'!B35)</f>
        <v>251</v>
      </c>
      <c r="C35" s="25"/>
      <c r="D35" s="52">
        <f t="shared" si="0"/>
        <v>251</v>
      </c>
      <c r="E35" s="16"/>
      <c r="F35" s="46"/>
      <c r="G35" s="16"/>
      <c r="H35" s="17"/>
      <c r="I35" s="16"/>
      <c r="J35" s="16"/>
      <c r="K35" s="16"/>
      <c r="L35" s="16"/>
      <c r="M35" s="16"/>
    </row>
    <row r="36" spans="1:13" s="18" customFormat="1" ht="35.450000000000003" customHeight="1" x14ac:dyDescent="0.25">
      <c r="A36" s="50" t="s">
        <v>116</v>
      </c>
      <c r="B36" s="117">
        <f>SUM('ВЛандех:Белая Роза'!B36)</f>
        <v>1030</v>
      </c>
      <c r="C36" s="25"/>
      <c r="D36" s="52">
        <f t="shared" si="0"/>
        <v>1030</v>
      </c>
      <c r="E36" s="16"/>
      <c r="F36" s="46"/>
      <c r="G36" s="16"/>
      <c r="H36" s="17"/>
      <c r="I36" s="16"/>
      <c r="J36" s="16"/>
      <c r="K36" s="16"/>
      <c r="L36" s="16"/>
      <c r="M36" s="16"/>
    </row>
    <row r="37" spans="1:13" s="18" customFormat="1" ht="55.15" customHeight="1" x14ac:dyDescent="0.25">
      <c r="A37" s="144" t="s">
        <v>113</v>
      </c>
      <c r="B37" s="117">
        <f>SUM(B38:B48)</f>
        <v>500</v>
      </c>
      <c r="C37" s="117">
        <f>SUM(C38:C48)</f>
        <v>660</v>
      </c>
      <c r="D37" s="52">
        <f t="shared" si="0"/>
        <v>1160</v>
      </c>
      <c r="E37" s="16"/>
      <c r="F37" s="164"/>
      <c r="G37" s="165"/>
      <c r="H37" s="165"/>
      <c r="I37" s="163"/>
      <c r="J37" s="16"/>
      <c r="K37" s="16"/>
      <c r="L37" s="16"/>
      <c r="M37" s="16"/>
    </row>
    <row r="38" spans="1:13" s="18" customFormat="1" ht="31.15" customHeight="1" x14ac:dyDescent="0.25">
      <c r="A38" s="161" t="s">
        <v>139</v>
      </c>
      <c r="B38" s="117">
        <f>SUM('ВЛандех:Белая Роза'!B38)</f>
        <v>70</v>
      </c>
      <c r="C38" s="25">
        <v>92</v>
      </c>
      <c r="D38" s="30">
        <f t="shared" si="0"/>
        <v>162</v>
      </c>
      <c r="E38" s="16"/>
      <c r="F38" s="16"/>
      <c r="G38" s="16"/>
      <c r="H38" s="166"/>
      <c r="I38" s="16"/>
      <c r="J38" s="16"/>
      <c r="K38" s="16"/>
      <c r="L38" s="16"/>
      <c r="M38" s="16"/>
    </row>
    <row r="39" spans="1:13" s="18" customFormat="1" ht="31.9" customHeight="1" x14ac:dyDescent="0.25">
      <c r="A39" s="161" t="s">
        <v>140</v>
      </c>
      <c r="B39" s="117">
        <f>SUM('ВЛандех:Белая Роза'!B39)</f>
        <v>70</v>
      </c>
      <c r="C39" s="25">
        <v>92</v>
      </c>
      <c r="D39" s="30">
        <f t="shared" si="0"/>
        <v>162</v>
      </c>
      <c r="E39" s="16"/>
      <c r="F39" s="16"/>
      <c r="G39" s="122"/>
      <c r="H39" s="166"/>
      <c r="I39" s="16"/>
      <c r="J39" s="16"/>
      <c r="K39" s="16"/>
      <c r="L39" s="16"/>
      <c r="M39" s="16"/>
    </row>
    <row r="40" spans="1:13" s="18" customFormat="1" ht="30.6" customHeight="1" x14ac:dyDescent="0.25">
      <c r="A40" s="161" t="s">
        <v>141</v>
      </c>
      <c r="B40" s="117">
        <f>SUM('ВЛандех:Белая Роза'!B40)</f>
        <v>70</v>
      </c>
      <c r="C40" s="25">
        <v>92</v>
      </c>
      <c r="D40" s="30">
        <f t="shared" si="0"/>
        <v>162</v>
      </c>
      <c r="E40" s="16"/>
      <c r="F40" s="16"/>
      <c r="G40" s="122"/>
      <c r="H40" s="166"/>
      <c r="I40" s="16"/>
      <c r="J40" s="16"/>
      <c r="K40" s="16"/>
      <c r="L40" s="16"/>
      <c r="M40" s="16"/>
    </row>
    <row r="41" spans="1:13" s="18" customFormat="1" ht="30" customHeight="1" x14ac:dyDescent="0.25">
      <c r="A41" s="161" t="s">
        <v>142</v>
      </c>
      <c r="B41" s="117">
        <f>SUM('ВЛандех:Белая Роза'!B41)</f>
        <v>70</v>
      </c>
      <c r="C41" s="25">
        <v>92</v>
      </c>
      <c r="D41" s="30">
        <f t="shared" si="0"/>
        <v>162</v>
      </c>
      <c r="E41" s="16"/>
      <c r="F41" s="16"/>
      <c r="G41" s="122"/>
      <c r="H41" s="166"/>
      <c r="I41" s="16"/>
      <c r="J41" s="16"/>
      <c r="K41" s="16"/>
      <c r="L41" s="16"/>
      <c r="M41" s="16"/>
    </row>
    <row r="42" spans="1:13" s="18" customFormat="1" ht="16.149999999999999" customHeight="1" x14ac:dyDescent="0.25">
      <c r="A42" s="161" t="s">
        <v>143</v>
      </c>
      <c r="B42" s="117">
        <f>SUM('ВЛандех:Белая Роза'!B42)</f>
        <v>0</v>
      </c>
      <c r="C42" s="25">
        <v>0</v>
      </c>
      <c r="D42" s="30">
        <f t="shared" si="0"/>
        <v>0</v>
      </c>
      <c r="E42" s="16"/>
      <c r="F42" s="16"/>
      <c r="G42" s="122"/>
      <c r="H42" s="166"/>
      <c r="I42" s="16"/>
      <c r="J42" s="16"/>
      <c r="K42" s="16"/>
      <c r="L42" s="16"/>
      <c r="M42" s="16"/>
    </row>
    <row r="43" spans="1:13" s="18" customFormat="1" ht="35.450000000000003" customHeight="1" x14ac:dyDescent="0.25">
      <c r="A43" s="161" t="s">
        <v>144</v>
      </c>
      <c r="B43" s="117">
        <f>SUM('ВЛандех:Белая Роза'!B43)</f>
        <v>100</v>
      </c>
      <c r="C43" s="25">
        <v>133</v>
      </c>
      <c r="D43" s="52">
        <f t="shared" si="0"/>
        <v>233</v>
      </c>
      <c r="E43" s="16"/>
      <c r="F43" s="16"/>
      <c r="G43" s="122"/>
      <c r="H43" s="166"/>
      <c r="I43" s="16"/>
      <c r="J43" s="16"/>
      <c r="K43" s="16"/>
      <c r="L43" s="16"/>
      <c r="M43" s="16"/>
    </row>
    <row r="44" spans="1:13" s="124" customFormat="1" ht="44.45" customHeight="1" x14ac:dyDescent="0.25">
      <c r="A44" s="161" t="s">
        <v>145</v>
      </c>
      <c r="B44" s="117">
        <f>SUM('ВЛандех:Белая Роза'!B44)</f>
        <v>0</v>
      </c>
      <c r="C44" s="110">
        <v>0</v>
      </c>
      <c r="D44" s="52">
        <f t="shared" si="0"/>
        <v>0</v>
      </c>
      <c r="E44" s="122"/>
      <c r="F44" s="122"/>
      <c r="G44" s="122"/>
      <c r="H44" s="166"/>
      <c r="I44" s="122"/>
      <c r="J44" s="122"/>
      <c r="K44" s="122"/>
      <c r="L44" s="122"/>
      <c r="M44" s="122"/>
    </row>
    <row r="45" spans="1:13" s="124" customFormat="1" ht="30.6" customHeight="1" x14ac:dyDescent="0.25">
      <c r="A45" s="161" t="s">
        <v>146</v>
      </c>
      <c r="B45" s="117">
        <f>SUM('ВЛандех:Белая Роза'!B45)</f>
        <v>0</v>
      </c>
      <c r="C45" s="110">
        <v>0</v>
      </c>
      <c r="D45" s="52">
        <f t="shared" si="0"/>
        <v>0</v>
      </c>
      <c r="E45" s="122"/>
      <c r="F45" s="122"/>
      <c r="G45" s="122"/>
      <c r="H45" s="166"/>
      <c r="I45" s="122"/>
      <c r="J45" s="122"/>
      <c r="K45" s="122"/>
      <c r="L45" s="122"/>
      <c r="M45" s="122"/>
    </row>
    <row r="46" spans="1:13" s="124" customFormat="1" ht="44.45" customHeight="1" x14ac:dyDescent="0.25">
      <c r="A46" s="161" t="s">
        <v>147</v>
      </c>
      <c r="B46" s="117">
        <f>SUM('ВЛандех:Белая Роза'!B46)</f>
        <v>40</v>
      </c>
      <c r="C46" s="110">
        <v>53</v>
      </c>
      <c r="D46" s="52">
        <f t="shared" si="0"/>
        <v>93</v>
      </c>
      <c r="E46" s="122"/>
      <c r="F46" s="122"/>
      <c r="G46" s="122"/>
      <c r="H46" s="166"/>
      <c r="I46" s="122"/>
      <c r="J46" s="122"/>
      <c r="K46" s="122"/>
      <c r="L46" s="122"/>
      <c r="M46" s="122"/>
    </row>
    <row r="47" spans="1:13" s="124" customFormat="1" ht="48.6" customHeight="1" x14ac:dyDescent="0.25">
      <c r="A47" s="162" t="s">
        <v>148</v>
      </c>
      <c r="B47" s="117">
        <f>SUM('ВЛандех:Белая Роза'!B47)</f>
        <v>0</v>
      </c>
      <c r="C47" s="110">
        <v>0</v>
      </c>
      <c r="D47" s="52">
        <f t="shared" si="0"/>
        <v>0</v>
      </c>
      <c r="E47" s="122"/>
      <c r="F47" s="122"/>
      <c r="G47" s="122"/>
      <c r="H47" s="166"/>
      <c r="I47" s="122"/>
      <c r="J47" s="122"/>
      <c r="K47" s="122"/>
      <c r="L47" s="122"/>
      <c r="M47" s="122"/>
    </row>
    <row r="48" spans="1:13" s="18" customFormat="1" ht="19.899999999999999" customHeight="1" x14ac:dyDescent="0.25">
      <c r="A48" s="162" t="s">
        <v>81</v>
      </c>
      <c r="B48" s="117">
        <f>SUM('ВЛандех:Белая Роза'!B48)</f>
        <v>80</v>
      </c>
      <c r="C48" s="25">
        <v>106</v>
      </c>
      <c r="D48" s="30">
        <f t="shared" si="0"/>
        <v>186</v>
      </c>
      <c r="E48" s="16"/>
      <c r="F48" s="16"/>
      <c r="G48" s="122"/>
      <c r="H48" s="166"/>
      <c r="I48" s="16"/>
      <c r="J48" s="16"/>
      <c r="K48" s="16"/>
      <c r="L48" s="16"/>
      <c r="M48" s="16"/>
    </row>
    <row r="49" spans="1:13" s="124" customFormat="1" ht="30" customHeight="1" x14ac:dyDescent="0.25">
      <c r="A49" s="109" t="s">
        <v>125</v>
      </c>
      <c r="B49" s="117">
        <f>SUM('ВЛандех:Белая Роза'!B49)</f>
        <v>121898</v>
      </c>
      <c r="C49" s="110"/>
      <c r="D49" s="153">
        <f t="shared" si="0"/>
        <v>121898</v>
      </c>
      <c r="E49" s="125"/>
      <c r="F49" s="167"/>
      <c r="G49" s="125"/>
      <c r="H49" s="123"/>
      <c r="I49" s="122"/>
      <c r="J49" s="122"/>
      <c r="K49" s="122"/>
      <c r="L49" s="122"/>
      <c r="M49" s="122"/>
    </row>
    <row r="50" spans="1:13" s="18" customFormat="1" ht="19.899999999999999" customHeight="1" x14ac:dyDescent="0.25">
      <c r="A50" s="205" t="s">
        <v>90</v>
      </c>
      <c r="B50" s="206"/>
      <c r="C50" s="207"/>
      <c r="D50" s="208"/>
      <c r="E50" s="16"/>
      <c r="F50" s="16"/>
      <c r="G50" s="16"/>
      <c r="H50" s="17"/>
      <c r="I50" s="16"/>
      <c r="J50" s="16"/>
      <c r="K50" s="16"/>
      <c r="L50" s="16"/>
      <c r="M50" s="16"/>
    </row>
    <row r="51" spans="1:13" s="18" customFormat="1" ht="13.9" customHeight="1" x14ac:dyDescent="0.25">
      <c r="A51" s="22" t="s">
        <v>4</v>
      </c>
      <c r="B51" s="117">
        <f>SUM('ВЛандех:Белая Роза'!B51)</f>
        <v>57564</v>
      </c>
      <c r="C51" s="25"/>
      <c r="D51" s="153">
        <f t="shared" ref="D51:D75" si="1">C51+B51</f>
        <v>57564</v>
      </c>
      <c r="E51" s="19"/>
      <c r="F51" s="19"/>
      <c r="G51" s="19"/>
      <c r="H51" s="17"/>
      <c r="I51" s="16"/>
      <c r="J51" s="16"/>
      <c r="K51" s="16"/>
      <c r="L51" s="16"/>
      <c r="M51" s="16"/>
    </row>
    <row r="52" spans="1:13" s="18" customFormat="1" ht="15.6" customHeight="1" x14ac:dyDescent="0.25">
      <c r="A52" s="22" t="s">
        <v>91</v>
      </c>
      <c r="B52" s="117">
        <f>SUM('ВЛандех:Белая Роза'!B52)</f>
        <v>2189</v>
      </c>
      <c r="C52" s="25"/>
      <c r="D52" s="153">
        <f t="shared" si="1"/>
        <v>2189</v>
      </c>
      <c r="E52" s="19"/>
      <c r="F52" s="19"/>
      <c r="G52" s="19"/>
      <c r="H52" s="17"/>
      <c r="I52" s="16"/>
      <c r="J52" s="16"/>
      <c r="K52" s="16"/>
      <c r="L52" s="16"/>
      <c r="M52" s="16"/>
    </row>
    <row r="53" spans="1:13" s="18" customFormat="1" ht="15.6" customHeight="1" x14ac:dyDescent="0.25">
      <c r="A53" s="23" t="s">
        <v>5</v>
      </c>
      <c r="B53" s="117">
        <f>SUM('ВЛандех:Белая Роза'!B53)</f>
        <v>1400</v>
      </c>
      <c r="C53" s="25"/>
      <c r="D53" s="153">
        <f t="shared" si="1"/>
        <v>1400</v>
      </c>
      <c r="E53" s="19"/>
      <c r="F53" s="19"/>
      <c r="G53" s="19"/>
      <c r="H53" s="17"/>
      <c r="I53" s="16"/>
      <c r="J53" s="16"/>
      <c r="K53" s="16"/>
      <c r="L53" s="16"/>
      <c r="M53" s="16"/>
    </row>
    <row r="54" spans="1:13" s="18" customFormat="1" ht="26.45" customHeight="1" x14ac:dyDescent="0.25">
      <c r="A54" s="22" t="s">
        <v>6</v>
      </c>
      <c r="B54" s="117">
        <f>SUM('ВЛандех:Белая Роза'!B54)</f>
        <v>11000</v>
      </c>
      <c r="C54" s="25"/>
      <c r="D54" s="153">
        <f t="shared" si="1"/>
        <v>11000</v>
      </c>
      <c r="E54" s="19"/>
      <c r="F54" s="19"/>
      <c r="G54" s="19"/>
      <c r="H54" s="17"/>
      <c r="I54" s="16"/>
      <c r="J54" s="16"/>
      <c r="K54" s="16"/>
      <c r="L54" s="16"/>
      <c r="M54" s="16"/>
    </row>
    <row r="55" spans="1:13" s="18" customFormat="1" ht="15" customHeight="1" x14ac:dyDescent="0.25">
      <c r="A55" s="22" t="s">
        <v>92</v>
      </c>
      <c r="B55" s="117">
        <f>SUM('ВЛандех:Белая Роза'!B55)</f>
        <v>3150</v>
      </c>
      <c r="C55" s="25"/>
      <c r="D55" s="153">
        <f t="shared" si="1"/>
        <v>3150</v>
      </c>
      <c r="E55" s="19"/>
      <c r="F55" s="19"/>
      <c r="G55" s="19"/>
      <c r="H55" s="17"/>
      <c r="I55" s="16"/>
      <c r="J55" s="16"/>
      <c r="K55" s="16"/>
      <c r="L55" s="16"/>
      <c r="M55" s="16"/>
    </row>
    <row r="56" spans="1:13" s="18" customFormat="1" ht="15" customHeight="1" x14ac:dyDescent="0.25">
      <c r="A56" s="22" t="s">
        <v>120</v>
      </c>
      <c r="B56" s="117">
        <f>SUM('ВЛандех:Белая Роза'!B56)</f>
        <v>2500</v>
      </c>
      <c r="C56" s="25"/>
      <c r="D56" s="153">
        <f t="shared" si="1"/>
        <v>2500</v>
      </c>
      <c r="E56" s="19"/>
      <c r="F56" s="19"/>
      <c r="G56" s="19"/>
      <c r="H56" s="17"/>
      <c r="I56" s="16"/>
      <c r="J56" s="16"/>
      <c r="K56" s="16"/>
      <c r="L56" s="16"/>
      <c r="M56" s="16"/>
    </row>
    <row r="57" spans="1:13" s="18" customFormat="1" ht="29.45" customHeight="1" x14ac:dyDescent="0.25">
      <c r="A57" s="22" t="s">
        <v>7</v>
      </c>
      <c r="B57" s="117">
        <f>SUM('ВЛандех:Белая Роза'!B57)</f>
        <v>8800</v>
      </c>
      <c r="C57" s="25"/>
      <c r="D57" s="153">
        <f t="shared" si="1"/>
        <v>8800</v>
      </c>
      <c r="E57" s="19"/>
      <c r="F57" s="19"/>
      <c r="G57" s="19"/>
      <c r="H57" s="17"/>
      <c r="I57" s="16"/>
      <c r="J57" s="16"/>
      <c r="K57" s="16"/>
      <c r="L57" s="16"/>
      <c r="M57" s="16"/>
    </row>
    <row r="58" spans="1:13" s="18" customFormat="1" ht="33" customHeight="1" x14ac:dyDescent="0.25">
      <c r="A58" s="22" t="s">
        <v>93</v>
      </c>
      <c r="B58" s="117">
        <f>SUM('ВЛандех:Белая Роза'!B58)</f>
        <v>400</v>
      </c>
      <c r="C58" s="25"/>
      <c r="D58" s="153">
        <f t="shared" si="1"/>
        <v>400</v>
      </c>
      <c r="E58" s="19"/>
      <c r="F58" s="19"/>
      <c r="G58" s="19"/>
      <c r="H58" s="17"/>
      <c r="I58" s="16"/>
      <c r="J58" s="16"/>
      <c r="K58" s="16"/>
      <c r="L58" s="16"/>
      <c r="M58" s="16"/>
    </row>
    <row r="59" spans="1:13" s="18" customFormat="1" ht="15" customHeight="1" x14ac:dyDescent="0.25">
      <c r="A59" s="22" t="s">
        <v>94</v>
      </c>
      <c r="B59" s="117">
        <f>SUM('ВЛандех:Белая Роза'!B59)</f>
        <v>100</v>
      </c>
      <c r="C59" s="25"/>
      <c r="D59" s="153">
        <f t="shared" si="1"/>
        <v>100</v>
      </c>
      <c r="E59" s="19"/>
      <c r="F59" s="19"/>
      <c r="G59" s="19"/>
      <c r="H59" s="17"/>
      <c r="I59" s="16"/>
      <c r="J59" s="16"/>
      <c r="K59" s="16"/>
      <c r="L59" s="16"/>
      <c r="M59" s="16"/>
    </row>
    <row r="60" spans="1:13" s="18" customFormat="1" ht="30.6" customHeight="1" x14ac:dyDescent="0.25">
      <c r="A60" s="22" t="s">
        <v>127</v>
      </c>
      <c r="B60" s="25">
        <f>SUM('ВЛандех:Белая Роза'!B60)</f>
        <v>0</v>
      </c>
      <c r="C60" s="25"/>
      <c r="D60" s="153">
        <f t="shared" si="1"/>
        <v>0</v>
      </c>
      <c r="E60" s="19"/>
      <c r="F60" s="19"/>
      <c r="G60" s="19"/>
      <c r="H60" s="17"/>
      <c r="I60" s="16"/>
      <c r="J60" s="16"/>
      <c r="K60" s="16"/>
      <c r="L60" s="16"/>
      <c r="M60" s="16"/>
    </row>
    <row r="61" spans="1:13" s="107" customFormat="1" ht="19.149999999999999" customHeight="1" x14ac:dyDescent="0.25">
      <c r="A61" s="168" t="s">
        <v>122</v>
      </c>
      <c r="B61" s="151">
        <f>B62+B63</f>
        <v>1550</v>
      </c>
      <c r="C61" s="110"/>
      <c r="D61" s="153">
        <f t="shared" ref="D61" si="2">C61+B61</f>
        <v>1550</v>
      </c>
      <c r="E61" s="108"/>
      <c r="F61" s="108"/>
      <c r="G61" s="108"/>
      <c r="H61" s="106"/>
      <c r="I61" s="105"/>
      <c r="J61" s="105"/>
      <c r="K61" s="105"/>
      <c r="L61" s="105"/>
      <c r="M61" s="105"/>
    </row>
    <row r="62" spans="1:13" s="124" customFormat="1" ht="19.149999999999999" customHeight="1" x14ac:dyDescent="0.25">
      <c r="A62" s="109" t="s">
        <v>128</v>
      </c>
      <c r="B62" s="117">
        <f>SUM('ВЛандех:Белая Роза'!B62)</f>
        <v>370</v>
      </c>
      <c r="C62" s="110"/>
      <c r="D62" s="153">
        <f t="shared" si="1"/>
        <v>370</v>
      </c>
      <c r="E62" s="125"/>
      <c r="F62" s="125"/>
      <c r="G62" s="125"/>
      <c r="H62" s="123"/>
      <c r="I62" s="122"/>
      <c r="J62" s="122"/>
      <c r="K62" s="122"/>
      <c r="L62" s="122"/>
      <c r="M62" s="122"/>
    </row>
    <row r="63" spans="1:13" s="124" customFormat="1" ht="19.149999999999999" customHeight="1" x14ac:dyDescent="0.25">
      <c r="A63" s="109" t="s">
        <v>129</v>
      </c>
      <c r="B63" s="117">
        <f>SUM('ВЛандех:Белая Роза'!B63)</f>
        <v>1180</v>
      </c>
      <c r="C63" s="110"/>
      <c r="D63" s="153">
        <f t="shared" si="1"/>
        <v>1180</v>
      </c>
      <c r="E63" s="125"/>
      <c r="F63" s="125"/>
      <c r="G63" s="125"/>
      <c r="H63" s="123"/>
      <c r="I63" s="122"/>
      <c r="J63" s="122"/>
      <c r="K63" s="122"/>
      <c r="L63" s="122"/>
      <c r="M63" s="122"/>
    </row>
    <row r="64" spans="1:13" s="18" customFormat="1" ht="30.6" customHeight="1" x14ac:dyDescent="0.25">
      <c r="A64" s="22" t="s">
        <v>95</v>
      </c>
      <c r="B64" s="25">
        <f>SUM('ВЛандех:Белая Роза'!B64)</f>
        <v>1500</v>
      </c>
      <c r="C64" s="154">
        <v>0</v>
      </c>
      <c r="D64" s="153">
        <f t="shared" si="1"/>
        <v>1500</v>
      </c>
      <c r="E64" s="19"/>
      <c r="F64" s="167"/>
      <c r="G64" s="19"/>
      <c r="H64" s="17"/>
      <c r="I64" s="16"/>
      <c r="J64" s="16"/>
      <c r="K64" s="16"/>
      <c r="L64" s="16"/>
      <c r="M64" s="16"/>
    </row>
    <row r="65" spans="1:13" s="18" customFormat="1" ht="28.9" customHeight="1" x14ac:dyDescent="0.25">
      <c r="A65" s="137" t="s">
        <v>30</v>
      </c>
      <c r="B65" s="160">
        <f>B66+B67</f>
        <v>12600</v>
      </c>
      <c r="C65" s="158"/>
      <c r="D65" s="159">
        <f t="shared" si="1"/>
        <v>12600</v>
      </c>
      <c r="E65" s="19"/>
      <c r="F65" s="19"/>
      <c r="G65" s="19"/>
      <c r="H65" s="17"/>
      <c r="I65" s="16"/>
      <c r="J65" s="16"/>
      <c r="K65" s="16"/>
      <c r="L65" s="16"/>
      <c r="M65" s="16"/>
    </row>
    <row r="66" spans="1:13" s="18" customFormat="1" ht="21" customHeight="1" x14ac:dyDescent="0.25">
      <c r="A66" s="22" t="s">
        <v>96</v>
      </c>
      <c r="B66" s="117">
        <f>SUM('ВЛандех:Белая Роза'!B66)</f>
        <v>1500</v>
      </c>
      <c r="C66" s="110"/>
      <c r="D66" s="153">
        <f t="shared" si="1"/>
        <v>1500</v>
      </c>
      <c r="E66" s="19"/>
      <c r="F66" s="19"/>
      <c r="G66" s="19"/>
      <c r="H66" s="17"/>
      <c r="I66" s="16"/>
      <c r="J66" s="16"/>
      <c r="K66" s="16"/>
      <c r="L66" s="16"/>
      <c r="M66" s="16"/>
    </row>
    <row r="67" spans="1:13" s="18" customFormat="1" ht="32.450000000000003" customHeight="1" x14ac:dyDescent="0.25">
      <c r="A67" s="24" t="s">
        <v>97</v>
      </c>
      <c r="B67" s="117">
        <f>SUM('ВЛандех:Белая Роза'!B67)</f>
        <v>11100</v>
      </c>
      <c r="C67" s="110"/>
      <c r="D67" s="153">
        <f t="shared" si="1"/>
        <v>11100</v>
      </c>
      <c r="E67" s="19"/>
      <c r="F67" s="19"/>
      <c r="G67" s="19"/>
      <c r="H67" s="17"/>
      <c r="I67" s="16"/>
      <c r="J67" s="16"/>
      <c r="K67" s="16"/>
      <c r="L67" s="16"/>
      <c r="M67" s="16"/>
    </row>
    <row r="68" spans="1:13" s="18" customFormat="1" ht="46.15" customHeight="1" x14ac:dyDescent="0.25">
      <c r="A68" s="57" t="s">
        <v>119</v>
      </c>
      <c r="B68" s="117">
        <f>SUM('ВЛандех:Белая Роза'!B68)</f>
        <v>50</v>
      </c>
      <c r="C68" s="110"/>
      <c r="D68" s="153">
        <f t="shared" si="1"/>
        <v>50</v>
      </c>
      <c r="E68" s="19"/>
      <c r="F68" s="19"/>
      <c r="G68" s="19"/>
      <c r="H68" s="17"/>
      <c r="I68" s="16"/>
      <c r="J68" s="16"/>
      <c r="K68" s="16"/>
      <c r="L68" s="16"/>
      <c r="M68" s="16"/>
    </row>
    <row r="69" spans="1:13" s="18" customFormat="1" ht="14.45" customHeight="1" x14ac:dyDescent="0.25">
      <c r="A69" s="193" t="s">
        <v>98</v>
      </c>
      <c r="B69" s="194"/>
      <c r="C69" s="26"/>
      <c r="D69" s="30"/>
      <c r="E69" s="19"/>
      <c r="F69" s="19"/>
      <c r="G69" s="19"/>
      <c r="H69" s="17"/>
      <c r="I69" s="16"/>
      <c r="J69" s="16"/>
      <c r="K69" s="16"/>
      <c r="L69" s="16"/>
      <c r="M69" s="16"/>
    </row>
    <row r="70" spans="1:13" s="18" customFormat="1" ht="126.6" customHeight="1" x14ac:dyDescent="0.25">
      <c r="A70" s="23" t="s">
        <v>130</v>
      </c>
      <c r="B70" s="117">
        <f>SUM('ВЛандех:Белая Роза'!B70)</f>
        <v>7500</v>
      </c>
      <c r="C70" s="25"/>
      <c r="D70" s="153">
        <f t="shared" si="1"/>
        <v>7500</v>
      </c>
      <c r="E70" s="16"/>
      <c r="F70" s="16"/>
      <c r="G70" s="16"/>
      <c r="H70" s="17"/>
      <c r="I70" s="16"/>
      <c r="J70" s="16"/>
      <c r="K70" s="16"/>
      <c r="L70" s="16"/>
      <c r="M70" s="16"/>
    </row>
    <row r="71" spans="1:13" s="18" customFormat="1" ht="49.15" customHeight="1" x14ac:dyDescent="0.25">
      <c r="A71" s="23" t="s">
        <v>131</v>
      </c>
      <c r="B71" s="117">
        <f>SUM('ВЛандех:Белая Роза'!B71)</f>
        <v>6200</v>
      </c>
      <c r="C71" s="25"/>
      <c r="D71" s="153">
        <f t="shared" si="1"/>
        <v>6200</v>
      </c>
      <c r="E71" s="16"/>
      <c r="F71" s="16"/>
      <c r="G71" s="16"/>
      <c r="H71" s="17"/>
      <c r="I71" s="16"/>
      <c r="J71" s="16"/>
      <c r="K71" s="16"/>
      <c r="L71" s="16"/>
      <c r="M71" s="16"/>
    </row>
    <row r="72" spans="1:13" s="18" customFormat="1" ht="19.149999999999999" customHeight="1" x14ac:dyDescent="0.25">
      <c r="A72" s="195" t="s">
        <v>8</v>
      </c>
      <c r="B72" s="195"/>
      <c r="C72" s="26"/>
      <c r="D72" s="153"/>
      <c r="E72" s="16"/>
      <c r="F72" s="16"/>
      <c r="G72" s="16"/>
      <c r="H72" s="17"/>
      <c r="I72" s="16"/>
      <c r="J72" s="16"/>
      <c r="K72" s="16"/>
      <c r="L72" s="16"/>
      <c r="M72" s="16"/>
    </row>
    <row r="73" spans="1:13" s="18" customFormat="1" ht="17.649999999999999" customHeight="1" x14ac:dyDescent="0.25">
      <c r="A73" s="196" t="s">
        <v>29</v>
      </c>
      <c r="B73" s="196"/>
      <c r="C73" s="26"/>
      <c r="D73" s="153"/>
      <c r="E73" s="16"/>
      <c r="F73" s="16"/>
      <c r="G73" s="16"/>
      <c r="H73" s="17"/>
      <c r="I73" s="16"/>
      <c r="J73" s="16"/>
      <c r="K73" s="16"/>
      <c r="L73" s="16"/>
      <c r="M73" s="16"/>
    </row>
    <row r="74" spans="1:13" s="18" customFormat="1" ht="12" customHeight="1" x14ac:dyDescent="0.25">
      <c r="A74" s="23" t="s">
        <v>99</v>
      </c>
      <c r="B74" s="117">
        <f>SUM('ВЛандех:Белая Роза'!B74)</f>
        <v>30</v>
      </c>
      <c r="C74" s="25"/>
      <c r="D74" s="153">
        <f t="shared" si="1"/>
        <v>30</v>
      </c>
      <c r="E74" s="16"/>
      <c r="F74" s="16"/>
      <c r="G74" s="16"/>
      <c r="H74" s="17"/>
      <c r="I74" s="16"/>
      <c r="J74" s="16"/>
      <c r="K74" s="16"/>
      <c r="L74" s="16"/>
      <c r="M74" s="16"/>
    </row>
    <row r="75" spans="1:13" s="18" customFormat="1" ht="15" customHeight="1" x14ac:dyDescent="0.25">
      <c r="A75" s="20" t="s">
        <v>100</v>
      </c>
      <c r="B75" s="117">
        <f>SUM('ВЛандех:Белая Роза'!B75)</f>
        <v>120</v>
      </c>
      <c r="C75" s="25"/>
      <c r="D75" s="153">
        <f t="shared" si="1"/>
        <v>120</v>
      </c>
      <c r="E75" s="16"/>
      <c r="F75" s="16"/>
      <c r="G75" s="16"/>
      <c r="H75" s="17"/>
      <c r="I75" s="16"/>
      <c r="J75" s="16"/>
      <c r="K75" s="16"/>
      <c r="L75" s="16"/>
      <c r="M75" s="16"/>
    </row>
  </sheetData>
  <mergeCells count="11">
    <mergeCell ref="A2:D3"/>
    <mergeCell ref="A69:B69"/>
    <mergeCell ref="A72:B72"/>
    <mergeCell ref="A73:B73"/>
    <mergeCell ref="A4:B4"/>
    <mergeCell ref="A5:A6"/>
    <mergeCell ref="B5:D5"/>
    <mergeCell ref="A7:D7"/>
    <mergeCell ref="A8:D8"/>
    <mergeCell ref="A9:D9"/>
    <mergeCell ref="A50:D50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r:id="rId1"/>
  <colBreaks count="1" manualBreakCount="1">
    <brk id="4" max="1048575" man="1"/>
  </colBreak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topLeftCell="A16" workbookViewId="0">
      <selection activeCell="D68" sqref="D6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175" t="s">
        <v>121</v>
      </c>
      <c r="B2" s="175"/>
    </row>
    <row r="3" spans="1:10" ht="26.45" customHeight="1" x14ac:dyDescent="0.25">
      <c r="A3" s="175"/>
      <c r="B3" s="175"/>
    </row>
    <row r="4" spans="1:10" ht="30.6" customHeight="1" thickBot="1" x14ac:dyDescent="0.3">
      <c r="A4" s="10" t="s">
        <v>36</v>
      </c>
      <c r="B4" s="7"/>
    </row>
    <row r="5" spans="1:10" ht="30.6" customHeight="1" x14ac:dyDescent="0.25">
      <c r="A5" s="179" t="s">
        <v>0</v>
      </c>
      <c r="B5" s="182" t="s">
        <v>1</v>
      </c>
    </row>
    <row r="6" spans="1:10" ht="37.9" customHeight="1" x14ac:dyDescent="0.25">
      <c r="A6" s="177"/>
      <c r="B6" s="183"/>
    </row>
    <row r="7" spans="1:10" s="18" customFormat="1" ht="16.5" customHeight="1" x14ac:dyDescent="0.25">
      <c r="A7" s="173" t="s">
        <v>2</v>
      </c>
      <c r="B7" s="174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3" t="s">
        <v>29</v>
      </c>
      <c r="B8" s="174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 x14ac:dyDescent="0.25">
      <c r="A9" s="177" t="s">
        <v>73</v>
      </c>
      <c r="B9" s="178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25">
      <c r="A10" s="145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 x14ac:dyDescent="0.25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 x14ac:dyDescent="0.2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4" customFormat="1" ht="15.75" x14ac:dyDescent="0.25">
      <c r="A13" s="129" t="s">
        <v>76</v>
      </c>
      <c r="B13" s="148"/>
      <c r="C13" s="122"/>
      <c r="D13" s="122"/>
      <c r="E13" s="123"/>
      <c r="F13" s="122"/>
      <c r="G13" s="122"/>
      <c r="H13" s="122"/>
      <c r="I13" s="122"/>
      <c r="J13" s="122"/>
    </row>
    <row r="14" spans="1:10" s="124" customFormat="1" ht="17.45" customHeight="1" x14ac:dyDescent="0.25">
      <c r="A14" s="129" t="s">
        <v>118</v>
      </c>
      <c r="B14" s="148"/>
      <c r="C14" s="122"/>
      <c r="D14" s="122"/>
      <c r="E14" s="123"/>
      <c r="F14" s="122"/>
      <c r="G14" s="122"/>
      <c r="H14" s="122"/>
      <c r="I14" s="122"/>
      <c r="J14" s="122"/>
    </row>
    <row r="15" spans="1:10" s="18" customFormat="1" ht="15.75" x14ac:dyDescent="0.25">
      <c r="A15" s="145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 x14ac:dyDescent="0.2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 x14ac:dyDescent="0.2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 x14ac:dyDescent="0.2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 x14ac:dyDescent="0.25">
      <c r="A19" s="147" t="s">
        <v>77</v>
      </c>
      <c r="B19" s="31">
        <f>B20+B21+B22+B23</f>
        <v>604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 x14ac:dyDescent="0.25">
      <c r="A20" s="35" t="s">
        <v>78</v>
      </c>
      <c r="B20" s="116">
        <v>204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 x14ac:dyDescent="0.25">
      <c r="A21" s="35" t="s">
        <v>79</v>
      </c>
      <c r="B21" s="116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 x14ac:dyDescent="0.25">
      <c r="A22" s="35" t="s">
        <v>80</v>
      </c>
      <c r="B22" s="116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 x14ac:dyDescent="0.25">
      <c r="A23" s="35" t="s">
        <v>81</v>
      </c>
      <c r="B23" s="93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 x14ac:dyDescent="0.25">
      <c r="A24" s="147" t="s">
        <v>82</v>
      </c>
      <c r="B24" s="115">
        <f>B25+B26+B27+B28+B29+B30+B31+B32</f>
        <v>228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 x14ac:dyDescent="0.25">
      <c r="A25" s="35" t="s">
        <v>83</v>
      </c>
      <c r="B25" s="93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 x14ac:dyDescent="0.25">
      <c r="A26" s="35" t="s">
        <v>84</v>
      </c>
      <c r="B26" s="93">
        <v>228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 x14ac:dyDescent="0.25">
      <c r="A27" s="35" t="s">
        <v>85</v>
      </c>
      <c r="B27" s="9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 x14ac:dyDescent="0.2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 x14ac:dyDescent="0.2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 x14ac:dyDescent="0.2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 x14ac:dyDescent="0.2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 x14ac:dyDescent="0.2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 x14ac:dyDescent="0.25">
      <c r="A33" s="142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 x14ac:dyDescent="0.25">
      <c r="A34" s="51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 x14ac:dyDescent="0.25">
      <c r="A35" s="51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 x14ac:dyDescent="0.25">
      <c r="A36" s="51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 x14ac:dyDescent="0.25">
      <c r="A37" s="143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 x14ac:dyDescent="0.25">
      <c r="A38" s="161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 x14ac:dyDescent="0.25">
      <c r="A39" s="161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1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1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 x14ac:dyDescent="0.25">
      <c r="A42" s="161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 x14ac:dyDescent="0.25">
      <c r="A43" s="161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4" customFormat="1" ht="44.45" customHeight="1" x14ac:dyDescent="0.25">
      <c r="A44" s="161" t="s">
        <v>145</v>
      </c>
      <c r="B44" s="130"/>
      <c r="C44" s="122"/>
      <c r="D44" s="122"/>
      <c r="E44" s="123"/>
      <c r="F44" s="122"/>
      <c r="G44" s="122"/>
      <c r="H44" s="122"/>
      <c r="I44" s="122"/>
      <c r="J44" s="122"/>
    </row>
    <row r="45" spans="1:10" s="124" customFormat="1" ht="30.6" customHeight="1" x14ac:dyDescent="0.25">
      <c r="A45" s="161" t="s">
        <v>146</v>
      </c>
      <c r="B45" s="130"/>
      <c r="C45" s="122"/>
      <c r="D45" s="122"/>
      <c r="E45" s="123"/>
      <c r="F45" s="122"/>
      <c r="G45" s="122"/>
      <c r="H45" s="122"/>
      <c r="I45" s="122"/>
      <c r="J45" s="122"/>
    </row>
    <row r="46" spans="1:10" s="124" customFormat="1" ht="44.45" customHeight="1" x14ac:dyDescent="0.25">
      <c r="A46" s="161" t="s">
        <v>147</v>
      </c>
      <c r="B46" s="130"/>
      <c r="C46" s="122"/>
      <c r="D46" s="122"/>
      <c r="E46" s="123"/>
      <c r="F46" s="122"/>
      <c r="G46" s="122"/>
      <c r="H46" s="122"/>
      <c r="I46" s="122"/>
      <c r="J46" s="122"/>
    </row>
    <row r="47" spans="1:10" s="124" customFormat="1" ht="48.6" customHeight="1" x14ac:dyDescent="0.25">
      <c r="A47" s="162" t="s">
        <v>148</v>
      </c>
      <c r="B47" s="130"/>
      <c r="C47" s="122"/>
      <c r="D47" s="122"/>
      <c r="E47" s="123"/>
      <c r="F47" s="122"/>
      <c r="G47" s="122"/>
      <c r="H47" s="122"/>
      <c r="I47" s="122"/>
      <c r="J47" s="122"/>
    </row>
    <row r="48" spans="1:10" s="18" customFormat="1" ht="19.899999999999999" customHeight="1" x14ac:dyDescent="0.25">
      <c r="A48" s="162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4" customFormat="1" ht="30" customHeight="1" x14ac:dyDescent="0.25">
      <c r="A49" s="129" t="s">
        <v>125</v>
      </c>
      <c r="B49" s="148"/>
      <c r="C49" s="125"/>
      <c r="D49" s="125"/>
      <c r="E49" s="123"/>
      <c r="F49" s="122"/>
      <c r="G49" s="122"/>
      <c r="H49" s="122"/>
      <c r="I49" s="122"/>
      <c r="J49" s="122"/>
    </row>
    <row r="50" spans="1:10" s="18" customFormat="1" ht="16.899999999999999" customHeight="1" x14ac:dyDescent="0.25">
      <c r="A50" s="184" t="s">
        <v>90</v>
      </c>
      <c r="B50" s="185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 x14ac:dyDescent="0.25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25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25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 x14ac:dyDescent="0.25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25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25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25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25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25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25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7" customFormat="1" ht="19.149999999999999" customHeight="1" x14ac:dyDescent="0.25">
      <c r="A61" s="152" t="s">
        <v>122</v>
      </c>
      <c r="B61" s="150">
        <f>B62+B63</f>
        <v>0</v>
      </c>
      <c r="C61" s="108"/>
      <c r="D61" s="108"/>
      <c r="E61" s="106"/>
      <c r="F61" s="105"/>
      <c r="G61" s="105"/>
      <c r="H61" s="105"/>
      <c r="I61" s="105"/>
      <c r="J61" s="105"/>
    </row>
    <row r="62" spans="1:10" s="124" customFormat="1" ht="19.149999999999999" customHeight="1" x14ac:dyDescent="0.25">
      <c r="A62" s="129" t="s">
        <v>128</v>
      </c>
      <c r="B62" s="148"/>
      <c r="C62" s="125"/>
      <c r="D62" s="125"/>
      <c r="E62" s="123"/>
      <c r="F62" s="122"/>
      <c r="G62" s="122"/>
      <c r="H62" s="122"/>
      <c r="I62" s="122"/>
      <c r="J62" s="122"/>
    </row>
    <row r="63" spans="1:10" s="124" customFormat="1" ht="19.149999999999999" customHeight="1" x14ac:dyDescent="0.25">
      <c r="A63" s="129" t="s">
        <v>129</v>
      </c>
      <c r="B63" s="148"/>
      <c r="C63" s="125"/>
      <c r="D63" s="125"/>
      <c r="E63" s="123"/>
      <c r="F63" s="122"/>
      <c r="G63" s="122"/>
      <c r="H63" s="122"/>
      <c r="I63" s="122"/>
      <c r="J63" s="122"/>
    </row>
    <row r="64" spans="1:10" s="18" customFormat="1" ht="30.6" customHeight="1" x14ac:dyDescent="0.25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 x14ac:dyDescent="0.25">
      <c r="A65" s="147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 x14ac:dyDescent="0.25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 x14ac:dyDescent="0.25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 x14ac:dyDescent="0.25">
      <c r="A68" s="51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 x14ac:dyDescent="0.25">
      <c r="A69" s="169" t="s">
        <v>98</v>
      </c>
      <c r="B69" s="170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25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 x14ac:dyDescent="0.25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 x14ac:dyDescent="0.25">
      <c r="A72" s="171" t="s">
        <v>8</v>
      </c>
      <c r="B72" s="172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 x14ac:dyDescent="0.25">
      <c r="A73" s="173" t="s">
        <v>29</v>
      </c>
      <c r="B73" s="174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25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81</vt:i4>
      </vt:variant>
      <vt:variant>
        <vt:lpstr>Именованные диапазоны</vt:lpstr>
      </vt:variant>
      <vt:variant>
        <vt:i4>1</vt:i4>
      </vt:variant>
    </vt:vector>
  </HeadingPairs>
  <TitlesOfParts>
    <vt:vector size="82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Доктор_Лайт</vt:lpstr>
      <vt:lpstr>КО_НКЦ</vt:lpstr>
      <vt:lpstr>ООО Здоровье</vt:lpstr>
      <vt:lpstr>ООО М_ЛАЙН</vt:lpstr>
      <vt:lpstr>Белая Роза</vt:lpstr>
      <vt:lpstr>СВОД</vt:lpstr>
      <vt:lpstr>Лист3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Загаринская Татьяна Валерьевна</cp:lastModifiedBy>
  <cp:lastPrinted>2021-05-07T13:19:45Z</cp:lastPrinted>
  <dcterms:created xsi:type="dcterms:W3CDTF">2018-01-31T12:00:16Z</dcterms:created>
  <dcterms:modified xsi:type="dcterms:W3CDTF">2021-05-07T13:36:29Z</dcterms:modified>
</cp:coreProperties>
</file>