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320" windowHeight="15480" tabRatio="500" firstSheet="19" activeTab="19"/>
  </bookViews>
  <sheets>
    <sheet name="Лист1" sheetId="1" state="hidden" r:id="rId1"/>
    <sheet name="Лист2" sheetId="2" state="hidden" r:id="rId2"/>
    <sheet name="2018-11 мес 2019" sheetId="3" state="hidden" r:id="rId3"/>
    <sheet name="2018-12 мес 2019" sheetId="4" state="hidden" r:id="rId4"/>
    <sheet name="2018-2019-март 2020" sheetId="5" state="hidden" r:id="rId5"/>
    <sheet name="по 10 МО нояб" sheetId="6" state="hidden" r:id="rId6"/>
    <sheet name="Лист3" sheetId="7" state="hidden" r:id="rId7"/>
    <sheet name="2021-01_мес_2022" sheetId="8" state="hidden" r:id="rId8"/>
    <sheet name="2021-02_мес_2022" sheetId="9" state="hidden" r:id="rId9"/>
    <sheet name="2021-03_мес_2022" sheetId="10" state="hidden" r:id="rId10"/>
    <sheet name="2021-04_мес_2022" sheetId="11" state="hidden" r:id="rId11"/>
    <sheet name="2021-05_мес_2022" sheetId="12" state="hidden" r:id="rId12"/>
    <sheet name="2021-06_мес_2022" sheetId="13" state="hidden" r:id="rId13"/>
    <sheet name="2021-07_мес_2022" sheetId="14" state="hidden" r:id="rId14"/>
    <sheet name="2021-08_мес_2022" sheetId="15" state="hidden" r:id="rId15"/>
    <sheet name="2021-09_мес_2022" sheetId="16" state="hidden" r:id="rId16"/>
    <sheet name="2021-10_мес_2022" sheetId="17" state="hidden" r:id="rId17"/>
    <sheet name="2021-11_мес_2022" sheetId="18" state="hidden" r:id="rId18"/>
    <sheet name="для ИГ с цел показ 21 года" sheetId="21" state="hidden" r:id="rId19"/>
    <sheet name="2022-10_мес_2023 + руковод." sheetId="33" r:id="rId20"/>
  </sheets>
  <definedNames>
    <definedName name="_xlnm.Print_Area" localSheetId="3">'2018-12 мес 2019'!$A$1:$Q$41</definedName>
    <definedName name="_xlnm.Print_Area" localSheetId="4">'2018-2019-март 2020'!$A$1:$Q$43</definedName>
    <definedName name="_xlnm.Print_Area" localSheetId="7">'2021-01_мес_2022'!$A$1:$Q$42</definedName>
    <definedName name="_xlnm.Print_Area" localSheetId="8">'2021-02_мес_2022'!$A$1:$Q$42</definedName>
    <definedName name="_xlnm.Print_Area" localSheetId="9">'2021-03_мес_2022'!$A$1:$Q$42</definedName>
    <definedName name="_xlnm.Print_Area" localSheetId="10">'2021-04_мес_2022'!$A$1:$Q$42</definedName>
    <definedName name="_xlnm.Print_Area" localSheetId="11">'2021-05_мес_2022'!$A$1:$Q$43</definedName>
    <definedName name="_xlnm.Print_Area" localSheetId="12">'2021-06_мес_2022'!$A$1:$Q$43</definedName>
    <definedName name="_xlnm.Print_Area" localSheetId="13">'2021-07_мес_2022'!$A$1:$Q$43</definedName>
    <definedName name="_xlnm.Print_Area" localSheetId="14">'2021-08_мес_2022'!$A$1:$Q$43</definedName>
    <definedName name="_xlnm.Print_Area" localSheetId="15">'2021-09_мес_2022'!$A$1:$Q$43</definedName>
    <definedName name="_xlnm.Print_Area" localSheetId="16">'2021-10_мес_2022'!$A$1:$Q$43</definedName>
    <definedName name="_xlnm.Print_Area" localSheetId="17">'2021-11_мес_2022'!$A$1:$Q$42</definedName>
    <definedName name="_xlnm.Print_Area" localSheetId="19">'2022-10_мес_2023 + руковод.'!$A$1:$E$44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2" i="18" l="1"/>
  <c r="P42" i="18"/>
  <c r="O42" i="18"/>
  <c r="Q41" i="18"/>
  <c r="P41" i="18"/>
  <c r="O41" i="18"/>
  <c r="W39" i="18"/>
  <c r="V39" i="18"/>
  <c r="U39" i="18"/>
  <c r="N39" i="18"/>
  <c r="Q39" i="18" s="1"/>
  <c r="M39" i="18"/>
  <c r="P39" i="18" s="1"/>
  <c r="L39" i="18"/>
  <c r="O39" i="18" s="1"/>
  <c r="K39" i="18"/>
  <c r="J39" i="18"/>
  <c r="I39" i="18"/>
  <c r="W38" i="18"/>
  <c r="V38" i="18"/>
  <c r="U38" i="18"/>
  <c r="N38" i="18"/>
  <c r="Q38" i="18" s="1"/>
  <c r="M38" i="18"/>
  <c r="P38" i="18" s="1"/>
  <c r="L38" i="18"/>
  <c r="O38" i="18" s="1"/>
  <c r="K38" i="18"/>
  <c r="J38" i="18"/>
  <c r="I38" i="18"/>
  <c r="W37" i="18"/>
  <c r="V37" i="18"/>
  <c r="U37" i="18"/>
  <c r="N37" i="18"/>
  <c r="Q37" i="18" s="1"/>
  <c r="M37" i="18"/>
  <c r="P37" i="18" s="1"/>
  <c r="L37" i="18"/>
  <c r="O37" i="18" s="1"/>
  <c r="K37" i="18"/>
  <c r="J37" i="18"/>
  <c r="I37" i="18"/>
  <c r="W36" i="18"/>
  <c r="V36" i="18"/>
  <c r="U36" i="18"/>
  <c r="N36" i="18"/>
  <c r="Q36" i="18" s="1"/>
  <c r="M36" i="18"/>
  <c r="P36" i="18" s="1"/>
  <c r="L36" i="18"/>
  <c r="O36" i="18" s="1"/>
  <c r="K36" i="18"/>
  <c r="J36" i="18"/>
  <c r="I36" i="18"/>
  <c r="W35" i="18"/>
  <c r="V35" i="18"/>
  <c r="U35" i="18"/>
  <c r="N35" i="18"/>
  <c r="Q35" i="18" s="1"/>
  <c r="M35" i="18"/>
  <c r="P35" i="18" s="1"/>
  <c r="L35" i="18"/>
  <c r="O35" i="18" s="1"/>
  <c r="K35" i="18"/>
  <c r="J35" i="18"/>
  <c r="I35" i="18"/>
  <c r="W34" i="18"/>
  <c r="V34" i="18"/>
  <c r="U34" i="18"/>
  <c r="N34" i="18"/>
  <c r="Q34" i="18" s="1"/>
  <c r="M34" i="18"/>
  <c r="P34" i="18" s="1"/>
  <c r="L34" i="18"/>
  <c r="O34" i="18" s="1"/>
  <c r="K34" i="18"/>
  <c r="J34" i="18"/>
  <c r="I34" i="18"/>
  <c r="W33" i="18"/>
  <c r="V33" i="18"/>
  <c r="U33" i="18"/>
  <c r="N33" i="18"/>
  <c r="Q33" i="18" s="1"/>
  <c r="M33" i="18"/>
  <c r="P33" i="18" s="1"/>
  <c r="L33" i="18"/>
  <c r="O33" i="18" s="1"/>
  <c r="K33" i="18"/>
  <c r="J33" i="18"/>
  <c r="I33" i="18"/>
  <c r="W32" i="18"/>
  <c r="V32" i="18"/>
  <c r="U32" i="18"/>
  <c r="N32" i="18"/>
  <c r="Q32" i="18" s="1"/>
  <c r="M32" i="18"/>
  <c r="P32" i="18" s="1"/>
  <c r="L32" i="18"/>
  <c r="O32" i="18" s="1"/>
  <c r="K32" i="18"/>
  <c r="J32" i="18"/>
  <c r="I32" i="18"/>
  <c r="W31" i="18"/>
  <c r="V31" i="18"/>
  <c r="U31" i="18"/>
  <c r="N31" i="18"/>
  <c r="Q31" i="18" s="1"/>
  <c r="M31" i="18"/>
  <c r="P31" i="18" s="1"/>
  <c r="L31" i="18"/>
  <c r="O31" i="18" s="1"/>
  <c r="K31" i="18"/>
  <c r="J31" i="18"/>
  <c r="I31" i="18"/>
  <c r="W30" i="18"/>
  <c r="V30" i="18"/>
  <c r="U30" i="18"/>
  <c r="N30" i="18"/>
  <c r="Q30" i="18" s="1"/>
  <c r="M30" i="18"/>
  <c r="P30" i="18" s="1"/>
  <c r="L30" i="18"/>
  <c r="O30" i="18" s="1"/>
  <c r="K30" i="18"/>
  <c r="J30" i="18"/>
  <c r="I30" i="18"/>
  <c r="W29" i="18"/>
  <c r="V29" i="18"/>
  <c r="U29" i="18"/>
  <c r="N29" i="18"/>
  <c r="Q29" i="18" s="1"/>
  <c r="M29" i="18"/>
  <c r="P29" i="18" s="1"/>
  <c r="L29" i="18"/>
  <c r="O29" i="18" s="1"/>
  <c r="K29" i="18"/>
  <c r="J29" i="18"/>
  <c r="I29" i="18"/>
  <c r="W28" i="18"/>
  <c r="V28" i="18"/>
  <c r="U28" i="18"/>
  <c r="N28" i="18"/>
  <c r="Q28" i="18" s="1"/>
  <c r="M28" i="18"/>
  <c r="P28" i="18" s="1"/>
  <c r="L28" i="18"/>
  <c r="O28" i="18" s="1"/>
  <c r="K28" i="18"/>
  <c r="J28" i="18"/>
  <c r="I28" i="18"/>
  <c r="W27" i="18"/>
  <c r="V27" i="18"/>
  <c r="U27" i="18"/>
  <c r="N27" i="18"/>
  <c r="Q27" i="18" s="1"/>
  <c r="M27" i="18"/>
  <c r="P27" i="18" s="1"/>
  <c r="L27" i="18"/>
  <c r="O27" i="18" s="1"/>
  <c r="K27" i="18"/>
  <c r="J27" i="18"/>
  <c r="I27" i="18"/>
  <c r="W26" i="18"/>
  <c r="V26" i="18"/>
  <c r="U26" i="18"/>
  <c r="N26" i="18"/>
  <c r="Q26" i="18" s="1"/>
  <c r="M26" i="18"/>
  <c r="P26" i="18" s="1"/>
  <c r="L26" i="18"/>
  <c r="O26" i="18" s="1"/>
  <c r="K26" i="18"/>
  <c r="J26" i="18"/>
  <c r="I26" i="18"/>
  <c r="W25" i="18"/>
  <c r="V25" i="18"/>
  <c r="U25" i="18"/>
  <c r="N25" i="18"/>
  <c r="Q25" i="18" s="1"/>
  <c r="M25" i="18"/>
  <c r="P25" i="18" s="1"/>
  <c r="L25" i="18"/>
  <c r="O25" i="18" s="1"/>
  <c r="K25" i="18"/>
  <c r="J25" i="18"/>
  <c r="I25" i="18"/>
  <c r="W24" i="18"/>
  <c r="V24" i="18"/>
  <c r="U24" i="18"/>
  <c r="N24" i="18"/>
  <c r="Q24" i="18" s="1"/>
  <c r="M24" i="18"/>
  <c r="P24" i="18" s="1"/>
  <c r="L24" i="18"/>
  <c r="O24" i="18" s="1"/>
  <c r="K24" i="18"/>
  <c r="J24" i="18"/>
  <c r="I24" i="18"/>
  <c r="W23" i="18"/>
  <c r="V23" i="18"/>
  <c r="U23" i="18"/>
  <c r="N23" i="18"/>
  <c r="Q23" i="18" s="1"/>
  <c r="M23" i="18"/>
  <c r="P23" i="18" s="1"/>
  <c r="L23" i="18"/>
  <c r="O23" i="18" s="1"/>
  <c r="K23" i="18"/>
  <c r="J23" i="18"/>
  <c r="I23" i="18"/>
  <c r="W22" i="18"/>
  <c r="V22" i="18"/>
  <c r="U22" i="18"/>
  <c r="N22" i="18"/>
  <c r="Q22" i="18" s="1"/>
  <c r="M22" i="18"/>
  <c r="P22" i="18" s="1"/>
  <c r="L22" i="18"/>
  <c r="O22" i="18" s="1"/>
  <c r="K22" i="18"/>
  <c r="J22" i="18"/>
  <c r="I22" i="18"/>
  <c r="W21" i="18"/>
  <c r="V21" i="18"/>
  <c r="U21" i="18"/>
  <c r="N21" i="18"/>
  <c r="Q21" i="18" s="1"/>
  <c r="M21" i="18"/>
  <c r="P21" i="18" s="1"/>
  <c r="L21" i="18"/>
  <c r="O21" i="18" s="1"/>
  <c r="K21" i="18"/>
  <c r="J21" i="18"/>
  <c r="I21" i="18"/>
  <c r="W20" i="18"/>
  <c r="V20" i="18"/>
  <c r="U20" i="18"/>
  <c r="N20" i="18"/>
  <c r="Q20" i="18" s="1"/>
  <c r="M20" i="18"/>
  <c r="P20" i="18" s="1"/>
  <c r="L20" i="18"/>
  <c r="O20" i="18" s="1"/>
  <c r="K20" i="18"/>
  <c r="J20" i="18"/>
  <c r="I20" i="18"/>
  <c r="W19" i="18"/>
  <c r="V19" i="18"/>
  <c r="U19" i="18"/>
  <c r="N19" i="18"/>
  <c r="Q19" i="18" s="1"/>
  <c r="M19" i="18"/>
  <c r="P19" i="18" s="1"/>
  <c r="L19" i="18"/>
  <c r="O19" i="18" s="1"/>
  <c r="K19" i="18"/>
  <c r="J19" i="18"/>
  <c r="I19" i="18"/>
  <c r="W18" i="18"/>
  <c r="V18" i="18"/>
  <c r="U18" i="18"/>
  <c r="N18" i="18"/>
  <c r="Q18" i="18" s="1"/>
  <c r="M18" i="18"/>
  <c r="P18" i="18" s="1"/>
  <c r="L18" i="18"/>
  <c r="O18" i="18" s="1"/>
  <c r="K18" i="18"/>
  <c r="J18" i="18"/>
  <c r="I18" i="18"/>
  <c r="W17" i="18"/>
  <c r="V17" i="18"/>
  <c r="U17" i="18"/>
  <c r="N17" i="18"/>
  <c r="Q17" i="18" s="1"/>
  <c r="M17" i="18"/>
  <c r="P17" i="18" s="1"/>
  <c r="L17" i="18"/>
  <c r="O17" i="18" s="1"/>
  <c r="K17" i="18"/>
  <c r="J17" i="18"/>
  <c r="I17" i="18"/>
  <c r="W16" i="18"/>
  <c r="V16" i="18"/>
  <c r="U16" i="18"/>
  <c r="N16" i="18"/>
  <c r="Q16" i="18" s="1"/>
  <c r="M16" i="18"/>
  <c r="P16" i="18" s="1"/>
  <c r="L16" i="18"/>
  <c r="O16" i="18" s="1"/>
  <c r="K16" i="18"/>
  <c r="J16" i="18"/>
  <c r="I16" i="18"/>
  <c r="W15" i="18"/>
  <c r="V15" i="18"/>
  <c r="U15" i="18"/>
  <c r="N15" i="18"/>
  <c r="Q15" i="18" s="1"/>
  <c r="M15" i="18"/>
  <c r="P15" i="18" s="1"/>
  <c r="L15" i="18"/>
  <c r="O15" i="18" s="1"/>
  <c r="K15" i="18"/>
  <c r="J15" i="18"/>
  <c r="I15" i="18"/>
  <c r="W14" i="18"/>
  <c r="V14" i="18"/>
  <c r="U14" i="18"/>
  <c r="N14" i="18"/>
  <c r="Q14" i="18" s="1"/>
  <c r="M14" i="18"/>
  <c r="P14" i="18" s="1"/>
  <c r="L14" i="18"/>
  <c r="O14" i="18" s="1"/>
  <c r="K14" i="18"/>
  <c r="J14" i="18"/>
  <c r="I14" i="18"/>
  <c r="W13" i="18"/>
  <c r="V13" i="18"/>
  <c r="U13" i="18"/>
  <c r="N13" i="18"/>
  <c r="Q13" i="18" s="1"/>
  <c r="M13" i="18"/>
  <c r="P13" i="18" s="1"/>
  <c r="L13" i="18"/>
  <c r="O13" i="18" s="1"/>
  <c r="K13" i="18"/>
  <c r="J13" i="18"/>
  <c r="I13" i="18"/>
  <c r="W12" i="18"/>
  <c r="V12" i="18"/>
  <c r="U12" i="18"/>
  <c r="N12" i="18"/>
  <c r="Q12" i="18" s="1"/>
  <c r="M12" i="18"/>
  <c r="P12" i="18" s="1"/>
  <c r="L12" i="18"/>
  <c r="O12" i="18" s="1"/>
  <c r="K12" i="18"/>
  <c r="J12" i="18"/>
  <c r="I12" i="18"/>
  <c r="W11" i="18"/>
  <c r="V11" i="18"/>
  <c r="U11" i="18"/>
  <c r="N11" i="18"/>
  <c r="Q11" i="18" s="1"/>
  <c r="M11" i="18"/>
  <c r="P11" i="18" s="1"/>
  <c r="L11" i="18"/>
  <c r="O11" i="18" s="1"/>
  <c r="K11" i="18"/>
  <c r="J11" i="18"/>
  <c r="I11" i="18"/>
  <c r="W10" i="18"/>
  <c r="V10" i="18"/>
  <c r="U10" i="18"/>
  <c r="N10" i="18"/>
  <c r="Q10" i="18" s="1"/>
  <c r="M10" i="18"/>
  <c r="P10" i="18" s="1"/>
  <c r="L10" i="18"/>
  <c r="O10" i="18" s="1"/>
  <c r="K10" i="18"/>
  <c r="J10" i="18"/>
  <c r="I10" i="18"/>
  <c r="W9" i="18"/>
  <c r="V9" i="18"/>
  <c r="U9" i="18"/>
  <c r="N9" i="18"/>
  <c r="Q9" i="18" s="1"/>
  <c r="M9" i="18"/>
  <c r="P9" i="18" s="1"/>
  <c r="L9" i="18"/>
  <c r="O9" i="18" s="1"/>
  <c r="K9" i="18"/>
  <c r="J9" i="18"/>
  <c r="I9" i="18"/>
  <c r="W8" i="18"/>
  <c r="V8" i="18"/>
  <c r="U8" i="18"/>
  <c r="N8" i="18"/>
  <c r="Q8" i="18" s="1"/>
  <c r="M8" i="18"/>
  <c r="P8" i="18" s="1"/>
  <c r="L8" i="18"/>
  <c r="O8" i="18" s="1"/>
  <c r="K8" i="18"/>
  <c r="J8" i="18"/>
  <c r="I8" i="18"/>
  <c r="W7" i="18"/>
  <c r="V7" i="18"/>
  <c r="U7" i="18"/>
  <c r="N7" i="18"/>
  <c r="Q7" i="18" s="1"/>
  <c r="M7" i="18"/>
  <c r="P7" i="18" s="1"/>
  <c r="L7" i="18"/>
  <c r="O7" i="18" s="1"/>
  <c r="K7" i="18"/>
  <c r="J7" i="18"/>
  <c r="I7" i="18"/>
  <c r="W6" i="18"/>
  <c r="V6" i="18"/>
  <c r="U6" i="18"/>
  <c r="N6" i="18"/>
  <c r="Q6" i="18" s="1"/>
  <c r="M6" i="18"/>
  <c r="P6" i="18" s="1"/>
  <c r="L6" i="18"/>
  <c r="O6" i="18" s="1"/>
  <c r="K6" i="18"/>
  <c r="J6" i="18"/>
  <c r="I6" i="18"/>
  <c r="W5" i="18"/>
  <c r="V5" i="18"/>
  <c r="U5" i="18"/>
  <c r="N5" i="18"/>
  <c r="Q5" i="18" s="1"/>
  <c r="M5" i="18"/>
  <c r="P5" i="18" s="1"/>
  <c r="L5" i="18"/>
  <c r="O5" i="18" s="1"/>
  <c r="K5" i="18"/>
  <c r="J5" i="18"/>
  <c r="I5" i="18"/>
  <c r="W4" i="18"/>
  <c r="V4" i="18"/>
  <c r="U4" i="18"/>
  <c r="N4" i="18"/>
  <c r="Q4" i="18" s="1"/>
  <c r="M4" i="18"/>
  <c r="P4" i="18" s="1"/>
  <c r="L4" i="18"/>
  <c r="O4" i="18" s="1"/>
  <c r="K4" i="18"/>
  <c r="J4" i="18"/>
  <c r="I4" i="18"/>
  <c r="W43" i="17"/>
  <c r="V43" i="17"/>
  <c r="U43" i="17"/>
  <c r="N43" i="17"/>
  <c r="Q43" i="17" s="1"/>
  <c r="M43" i="17"/>
  <c r="P43" i="17" s="1"/>
  <c r="L43" i="17"/>
  <c r="O43" i="17" s="1"/>
  <c r="K43" i="17"/>
  <c r="J43" i="17"/>
  <c r="I43" i="17"/>
  <c r="W42" i="17"/>
  <c r="V42" i="17"/>
  <c r="U42" i="17"/>
  <c r="N42" i="17"/>
  <c r="Q42" i="17" s="1"/>
  <c r="M42" i="17"/>
  <c r="P42" i="17" s="1"/>
  <c r="L42" i="17"/>
  <c r="O42" i="17" s="1"/>
  <c r="K42" i="17"/>
  <c r="J42" i="17"/>
  <c r="I42" i="17"/>
  <c r="W41" i="17"/>
  <c r="V41" i="17"/>
  <c r="U41" i="17"/>
  <c r="N41" i="17"/>
  <c r="Q41" i="17" s="1"/>
  <c r="M41" i="17"/>
  <c r="P41" i="17" s="1"/>
  <c r="L41" i="17"/>
  <c r="O41" i="17" s="1"/>
  <c r="K41" i="17"/>
  <c r="J41" i="17"/>
  <c r="I41" i="17"/>
  <c r="W40" i="17"/>
  <c r="V40" i="17"/>
  <c r="U40" i="17"/>
  <c r="N40" i="17"/>
  <c r="Q40" i="17" s="1"/>
  <c r="M40" i="17"/>
  <c r="P40" i="17" s="1"/>
  <c r="L40" i="17"/>
  <c r="O40" i="17" s="1"/>
  <c r="K40" i="17"/>
  <c r="J40" i="17"/>
  <c r="I40" i="17"/>
  <c r="W39" i="17"/>
  <c r="V39" i="17"/>
  <c r="U39" i="17"/>
  <c r="N39" i="17"/>
  <c r="Q39" i="17" s="1"/>
  <c r="M39" i="17"/>
  <c r="P39" i="17" s="1"/>
  <c r="L39" i="17"/>
  <c r="O39" i="17" s="1"/>
  <c r="K39" i="17"/>
  <c r="J39" i="17"/>
  <c r="I39" i="17"/>
  <c r="W38" i="17"/>
  <c r="V38" i="17"/>
  <c r="U38" i="17"/>
  <c r="N38" i="17"/>
  <c r="Q38" i="17" s="1"/>
  <c r="M38" i="17"/>
  <c r="P38" i="17" s="1"/>
  <c r="L38" i="17"/>
  <c r="O38" i="17" s="1"/>
  <c r="K38" i="17"/>
  <c r="J38" i="17"/>
  <c r="I38" i="17"/>
  <c r="W37" i="17"/>
  <c r="V37" i="17"/>
  <c r="U37" i="17"/>
  <c r="N37" i="17"/>
  <c r="Q37" i="17" s="1"/>
  <c r="M37" i="17"/>
  <c r="P37" i="17" s="1"/>
  <c r="L37" i="17"/>
  <c r="O37" i="17" s="1"/>
  <c r="K37" i="17"/>
  <c r="J37" i="17"/>
  <c r="I37" i="17"/>
  <c r="W36" i="17"/>
  <c r="V36" i="17"/>
  <c r="U36" i="17"/>
  <c r="N36" i="17"/>
  <c r="Q36" i="17" s="1"/>
  <c r="M36" i="17"/>
  <c r="P36" i="17" s="1"/>
  <c r="L36" i="17"/>
  <c r="O36" i="17" s="1"/>
  <c r="K36" i="17"/>
  <c r="J36" i="17"/>
  <c r="I36" i="17"/>
  <c r="W35" i="17"/>
  <c r="V35" i="17"/>
  <c r="U35" i="17"/>
  <c r="N35" i="17"/>
  <c r="Q35" i="17" s="1"/>
  <c r="M35" i="17"/>
  <c r="P35" i="17" s="1"/>
  <c r="L35" i="17"/>
  <c r="O35" i="17" s="1"/>
  <c r="K35" i="17"/>
  <c r="J35" i="17"/>
  <c r="I35" i="17"/>
  <c r="W34" i="17"/>
  <c r="V34" i="17"/>
  <c r="U34" i="17"/>
  <c r="N34" i="17"/>
  <c r="Q34" i="17" s="1"/>
  <c r="M34" i="17"/>
  <c r="P34" i="17" s="1"/>
  <c r="L34" i="17"/>
  <c r="O34" i="17" s="1"/>
  <c r="K34" i="17"/>
  <c r="J34" i="17"/>
  <c r="I34" i="17"/>
  <c r="W33" i="17"/>
  <c r="V33" i="17"/>
  <c r="U33" i="17"/>
  <c r="N33" i="17"/>
  <c r="Q33" i="17" s="1"/>
  <c r="M33" i="17"/>
  <c r="P33" i="17" s="1"/>
  <c r="L33" i="17"/>
  <c r="O33" i="17" s="1"/>
  <c r="K33" i="17"/>
  <c r="J33" i="17"/>
  <c r="I33" i="17"/>
  <c r="W32" i="17"/>
  <c r="V32" i="17"/>
  <c r="U32" i="17"/>
  <c r="N32" i="17"/>
  <c r="Q32" i="17" s="1"/>
  <c r="M32" i="17"/>
  <c r="P32" i="17" s="1"/>
  <c r="L32" i="17"/>
  <c r="O32" i="17" s="1"/>
  <c r="K32" i="17"/>
  <c r="J32" i="17"/>
  <c r="I32" i="17"/>
  <c r="W31" i="17"/>
  <c r="V31" i="17"/>
  <c r="U31" i="17"/>
  <c r="N31" i="17"/>
  <c r="Q31" i="17" s="1"/>
  <c r="M31" i="17"/>
  <c r="P31" i="17" s="1"/>
  <c r="L31" i="17"/>
  <c r="O31" i="17" s="1"/>
  <c r="K31" i="17"/>
  <c r="J31" i="17"/>
  <c r="I31" i="17"/>
  <c r="W30" i="17"/>
  <c r="V30" i="17"/>
  <c r="U30" i="17"/>
  <c r="N30" i="17"/>
  <c r="Q30" i="17" s="1"/>
  <c r="M30" i="17"/>
  <c r="P30" i="17" s="1"/>
  <c r="L30" i="17"/>
  <c r="O30" i="17" s="1"/>
  <c r="K30" i="17"/>
  <c r="J30" i="17"/>
  <c r="I30" i="17"/>
  <c r="W29" i="17"/>
  <c r="V29" i="17"/>
  <c r="U29" i="17"/>
  <c r="N29" i="17"/>
  <c r="Q29" i="17" s="1"/>
  <c r="M29" i="17"/>
  <c r="P29" i="17" s="1"/>
  <c r="L29" i="17"/>
  <c r="O29" i="17" s="1"/>
  <c r="K29" i="17"/>
  <c r="J29" i="17"/>
  <c r="I29" i="17"/>
  <c r="W28" i="17"/>
  <c r="V28" i="17"/>
  <c r="U28" i="17"/>
  <c r="N28" i="17"/>
  <c r="Q28" i="17" s="1"/>
  <c r="M28" i="17"/>
  <c r="P28" i="17" s="1"/>
  <c r="L28" i="17"/>
  <c r="O28" i="17" s="1"/>
  <c r="K28" i="17"/>
  <c r="J28" i="17"/>
  <c r="I28" i="17"/>
  <c r="W27" i="17"/>
  <c r="V27" i="17"/>
  <c r="U27" i="17"/>
  <c r="N27" i="17"/>
  <c r="Q27" i="17" s="1"/>
  <c r="M27" i="17"/>
  <c r="P27" i="17" s="1"/>
  <c r="L27" i="17"/>
  <c r="O27" i="17" s="1"/>
  <c r="K27" i="17"/>
  <c r="J27" i="17"/>
  <c r="I27" i="17"/>
  <c r="W26" i="17"/>
  <c r="V26" i="17"/>
  <c r="U26" i="17"/>
  <c r="N26" i="17"/>
  <c r="Q26" i="17" s="1"/>
  <c r="M26" i="17"/>
  <c r="P26" i="17" s="1"/>
  <c r="L26" i="17"/>
  <c r="O26" i="17" s="1"/>
  <c r="K26" i="17"/>
  <c r="J26" i="17"/>
  <c r="I26" i="17"/>
  <c r="W25" i="17"/>
  <c r="V25" i="17"/>
  <c r="U25" i="17"/>
  <c r="N25" i="17"/>
  <c r="Q25" i="17" s="1"/>
  <c r="M25" i="17"/>
  <c r="P25" i="17" s="1"/>
  <c r="L25" i="17"/>
  <c r="O25" i="17" s="1"/>
  <c r="K25" i="17"/>
  <c r="J25" i="17"/>
  <c r="I25" i="17"/>
  <c r="W24" i="17"/>
  <c r="V24" i="17"/>
  <c r="U24" i="17"/>
  <c r="N24" i="17"/>
  <c r="Q24" i="17" s="1"/>
  <c r="M24" i="17"/>
  <c r="P24" i="17" s="1"/>
  <c r="L24" i="17"/>
  <c r="O24" i="17" s="1"/>
  <c r="K24" i="17"/>
  <c r="J24" i="17"/>
  <c r="I24" i="17"/>
  <c r="W23" i="17"/>
  <c r="V23" i="17"/>
  <c r="U23" i="17"/>
  <c r="N23" i="17"/>
  <c r="Q23" i="17" s="1"/>
  <c r="M23" i="17"/>
  <c r="P23" i="17" s="1"/>
  <c r="L23" i="17"/>
  <c r="O23" i="17" s="1"/>
  <c r="K23" i="17"/>
  <c r="J23" i="17"/>
  <c r="I23" i="17"/>
  <c r="W22" i="17"/>
  <c r="V22" i="17"/>
  <c r="U22" i="17"/>
  <c r="N22" i="17"/>
  <c r="Q22" i="17" s="1"/>
  <c r="M22" i="17"/>
  <c r="P22" i="17" s="1"/>
  <c r="L22" i="17"/>
  <c r="O22" i="17" s="1"/>
  <c r="K22" i="17"/>
  <c r="J22" i="17"/>
  <c r="I22" i="17"/>
  <c r="W21" i="17"/>
  <c r="V21" i="17"/>
  <c r="U21" i="17"/>
  <c r="N21" i="17"/>
  <c r="Q21" i="17" s="1"/>
  <c r="M21" i="17"/>
  <c r="P21" i="17" s="1"/>
  <c r="L21" i="17"/>
  <c r="O21" i="17" s="1"/>
  <c r="K21" i="17"/>
  <c r="J21" i="17"/>
  <c r="I21" i="17"/>
  <c r="W20" i="17"/>
  <c r="V20" i="17"/>
  <c r="U20" i="17"/>
  <c r="N20" i="17"/>
  <c r="Q20" i="17" s="1"/>
  <c r="M20" i="17"/>
  <c r="P20" i="17" s="1"/>
  <c r="L20" i="17"/>
  <c r="O20" i="17" s="1"/>
  <c r="K20" i="17"/>
  <c r="J20" i="17"/>
  <c r="I20" i="17"/>
  <c r="W19" i="17"/>
  <c r="V19" i="17"/>
  <c r="U19" i="17"/>
  <c r="N19" i="17"/>
  <c r="Q19" i="17" s="1"/>
  <c r="M19" i="17"/>
  <c r="P19" i="17" s="1"/>
  <c r="L19" i="17"/>
  <c r="O19" i="17" s="1"/>
  <c r="K19" i="17"/>
  <c r="J19" i="17"/>
  <c r="I19" i="17"/>
  <c r="W18" i="17"/>
  <c r="V18" i="17"/>
  <c r="U18" i="17"/>
  <c r="N18" i="17"/>
  <c r="Q18" i="17" s="1"/>
  <c r="M18" i="17"/>
  <c r="P18" i="17" s="1"/>
  <c r="L18" i="17"/>
  <c r="O18" i="17" s="1"/>
  <c r="K18" i="17"/>
  <c r="J18" i="17"/>
  <c r="I18" i="17"/>
  <c r="W17" i="17"/>
  <c r="V17" i="17"/>
  <c r="U17" i="17"/>
  <c r="N17" i="17"/>
  <c r="Q17" i="17" s="1"/>
  <c r="M17" i="17"/>
  <c r="P17" i="17" s="1"/>
  <c r="L17" i="17"/>
  <c r="O17" i="17" s="1"/>
  <c r="K17" i="17"/>
  <c r="J17" i="17"/>
  <c r="I17" i="17"/>
  <c r="W16" i="17"/>
  <c r="V16" i="17"/>
  <c r="U16" i="17"/>
  <c r="N16" i="17"/>
  <c r="Q16" i="17" s="1"/>
  <c r="M16" i="17"/>
  <c r="P16" i="17" s="1"/>
  <c r="L16" i="17"/>
  <c r="O16" i="17" s="1"/>
  <c r="K16" i="17"/>
  <c r="J16" i="17"/>
  <c r="I16" i="17"/>
  <c r="W15" i="17"/>
  <c r="V15" i="17"/>
  <c r="U15" i="17"/>
  <c r="N15" i="17"/>
  <c r="Q15" i="17" s="1"/>
  <c r="M15" i="17"/>
  <c r="P15" i="17" s="1"/>
  <c r="L15" i="17"/>
  <c r="O15" i="17" s="1"/>
  <c r="K15" i="17"/>
  <c r="J15" i="17"/>
  <c r="I15" i="17"/>
  <c r="W14" i="17"/>
  <c r="V14" i="17"/>
  <c r="U14" i="17"/>
  <c r="N14" i="17"/>
  <c r="Q14" i="17" s="1"/>
  <c r="M14" i="17"/>
  <c r="P14" i="17" s="1"/>
  <c r="L14" i="17"/>
  <c r="O14" i="17" s="1"/>
  <c r="K14" i="17"/>
  <c r="J14" i="17"/>
  <c r="I14" i="17"/>
  <c r="W13" i="17"/>
  <c r="V13" i="17"/>
  <c r="U13" i="17"/>
  <c r="N13" i="17"/>
  <c r="Q13" i="17" s="1"/>
  <c r="M13" i="17"/>
  <c r="P13" i="17" s="1"/>
  <c r="L13" i="17"/>
  <c r="O13" i="17" s="1"/>
  <c r="K13" i="17"/>
  <c r="J13" i="17"/>
  <c r="I13" i="17"/>
  <c r="W12" i="17"/>
  <c r="V12" i="17"/>
  <c r="U12" i="17"/>
  <c r="N12" i="17"/>
  <c r="Q12" i="17" s="1"/>
  <c r="M12" i="17"/>
  <c r="P12" i="17" s="1"/>
  <c r="L12" i="17"/>
  <c r="O12" i="17" s="1"/>
  <c r="K12" i="17"/>
  <c r="J12" i="17"/>
  <c r="I12" i="17"/>
  <c r="W11" i="17"/>
  <c r="V11" i="17"/>
  <c r="U11" i="17"/>
  <c r="N11" i="17"/>
  <c r="Q11" i="17" s="1"/>
  <c r="M11" i="17"/>
  <c r="P11" i="17" s="1"/>
  <c r="L11" i="17"/>
  <c r="O11" i="17" s="1"/>
  <c r="K11" i="17"/>
  <c r="J11" i="17"/>
  <c r="I11" i="17"/>
  <c r="W10" i="17"/>
  <c r="V10" i="17"/>
  <c r="U10" i="17"/>
  <c r="N10" i="17"/>
  <c r="Q10" i="17" s="1"/>
  <c r="M10" i="17"/>
  <c r="P10" i="17" s="1"/>
  <c r="L10" i="17"/>
  <c r="O10" i="17" s="1"/>
  <c r="K10" i="17"/>
  <c r="J10" i="17"/>
  <c r="I10" i="17"/>
  <c r="W9" i="17"/>
  <c r="V9" i="17"/>
  <c r="U9" i="17"/>
  <c r="N9" i="17"/>
  <c r="Q9" i="17" s="1"/>
  <c r="M9" i="17"/>
  <c r="P9" i="17" s="1"/>
  <c r="L9" i="17"/>
  <c r="O9" i="17" s="1"/>
  <c r="K9" i="17"/>
  <c r="J9" i="17"/>
  <c r="I9" i="17"/>
  <c r="W8" i="17"/>
  <c r="V8" i="17"/>
  <c r="U8" i="17"/>
  <c r="N8" i="17"/>
  <c r="Q8" i="17" s="1"/>
  <c r="M8" i="17"/>
  <c r="P8" i="17" s="1"/>
  <c r="L8" i="17"/>
  <c r="O8" i="17" s="1"/>
  <c r="K8" i="17"/>
  <c r="J8" i="17"/>
  <c r="I8" i="17"/>
  <c r="W43" i="16"/>
  <c r="V43" i="16"/>
  <c r="U43" i="16"/>
  <c r="N43" i="16"/>
  <c r="Q43" i="16" s="1"/>
  <c r="M43" i="16"/>
  <c r="P43" i="16" s="1"/>
  <c r="L43" i="16"/>
  <c r="O43" i="16" s="1"/>
  <c r="K43" i="16"/>
  <c r="J43" i="16"/>
  <c r="I43" i="16"/>
  <c r="W42" i="16"/>
  <c r="V42" i="16"/>
  <c r="U42" i="16"/>
  <c r="N42" i="16"/>
  <c r="Q42" i="16" s="1"/>
  <c r="M42" i="16"/>
  <c r="P42" i="16" s="1"/>
  <c r="L42" i="16"/>
  <c r="O42" i="16" s="1"/>
  <c r="K42" i="16"/>
  <c r="J42" i="16"/>
  <c r="I42" i="16"/>
  <c r="W41" i="16"/>
  <c r="V41" i="16"/>
  <c r="U41" i="16"/>
  <c r="N41" i="16"/>
  <c r="Q41" i="16" s="1"/>
  <c r="M41" i="16"/>
  <c r="P41" i="16" s="1"/>
  <c r="L41" i="16"/>
  <c r="O41" i="16" s="1"/>
  <c r="K41" i="16"/>
  <c r="J41" i="16"/>
  <c r="I41" i="16"/>
  <c r="W40" i="16"/>
  <c r="V40" i="16"/>
  <c r="U40" i="16"/>
  <c r="N40" i="16"/>
  <c r="Q40" i="16" s="1"/>
  <c r="M40" i="16"/>
  <c r="P40" i="16" s="1"/>
  <c r="L40" i="16"/>
  <c r="O40" i="16" s="1"/>
  <c r="K40" i="16"/>
  <c r="J40" i="16"/>
  <c r="I40" i="16"/>
  <c r="W39" i="16"/>
  <c r="V39" i="16"/>
  <c r="U39" i="16"/>
  <c r="N39" i="16"/>
  <c r="Q39" i="16" s="1"/>
  <c r="M39" i="16"/>
  <c r="P39" i="16" s="1"/>
  <c r="L39" i="16"/>
  <c r="O39" i="16" s="1"/>
  <c r="K39" i="16"/>
  <c r="J39" i="16"/>
  <c r="I39" i="16"/>
  <c r="W38" i="16"/>
  <c r="V38" i="16"/>
  <c r="U38" i="16"/>
  <c r="N38" i="16"/>
  <c r="Q38" i="16" s="1"/>
  <c r="M38" i="16"/>
  <c r="P38" i="16" s="1"/>
  <c r="L38" i="16"/>
  <c r="O38" i="16" s="1"/>
  <c r="K38" i="16"/>
  <c r="J38" i="16"/>
  <c r="I38" i="16"/>
  <c r="W37" i="16"/>
  <c r="V37" i="16"/>
  <c r="U37" i="16"/>
  <c r="N37" i="16"/>
  <c r="Q37" i="16" s="1"/>
  <c r="M37" i="16"/>
  <c r="P37" i="16" s="1"/>
  <c r="L37" i="16"/>
  <c r="O37" i="16" s="1"/>
  <c r="K37" i="16"/>
  <c r="J37" i="16"/>
  <c r="I37" i="16"/>
  <c r="W36" i="16"/>
  <c r="V36" i="16"/>
  <c r="U36" i="16"/>
  <c r="N36" i="16"/>
  <c r="Q36" i="16" s="1"/>
  <c r="M36" i="16"/>
  <c r="P36" i="16" s="1"/>
  <c r="L36" i="16"/>
  <c r="O36" i="16" s="1"/>
  <c r="K36" i="16"/>
  <c r="J36" i="16"/>
  <c r="I36" i="16"/>
  <c r="W35" i="16"/>
  <c r="V35" i="16"/>
  <c r="U35" i="16"/>
  <c r="N35" i="16"/>
  <c r="Q35" i="16" s="1"/>
  <c r="M35" i="16"/>
  <c r="P35" i="16" s="1"/>
  <c r="L35" i="16"/>
  <c r="O35" i="16" s="1"/>
  <c r="K35" i="16"/>
  <c r="J35" i="16"/>
  <c r="I35" i="16"/>
  <c r="W34" i="16"/>
  <c r="V34" i="16"/>
  <c r="U34" i="16"/>
  <c r="N34" i="16"/>
  <c r="Q34" i="16" s="1"/>
  <c r="M34" i="16"/>
  <c r="P34" i="16" s="1"/>
  <c r="L34" i="16"/>
  <c r="O34" i="16" s="1"/>
  <c r="K34" i="16"/>
  <c r="J34" i="16"/>
  <c r="I34" i="16"/>
  <c r="W33" i="16"/>
  <c r="V33" i="16"/>
  <c r="U33" i="16"/>
  <c r="N33" i="16"/>
  <c r="Q33" i="16" s="1"/>
  <c r="M33" i="16"/>
  <c r="P33" i="16" s="1"/>
  <c r="L33" i="16"/>
  <c r="O33" i="16" s="1"/>
  <c r="K33" i="16"/>
  <c r="J33" i="16"/>
  <c r="I33" i="16"/>
  <c r="W32" i="16"/>
  <c r="V32" i="16"/>
  <c r="U32" i="16"/>
  <c r="N32" i="16"/>
  <c r="Q32" i="16" s="1"/>
  <c r="M32" i="16"/>
  <c r="P32" i="16" s="1"/>
  <c r="L32" i="16"/>
  <c r="O32" i="16" s="1"/>
  <c r="K32" i="16"/>
  <c r="J32" i="16"/>
  <c r="I32" i="16"/>
  <c r="W31" i="16"/>
  <c r="V31" i="16"/>
  <c r="U31" i="16"/>
  <c r="N31" i="16"/>
  <c r="Q31" i="16" s="1"/>
  <c r="M31" i="16"/>
  <c r="P31" i="16" s="1"/>
  <c r="L31" i="16"/>
  <c r="O31" i="16" s="1"/>
  <c r="K31" i="16"/>
  <c r="J31" i="16"/>
  <c r="I31" i="16"/>
  <c r="W30" i="16"/>
  <c r="V30" i="16"/>
  <c r="U30" i="16"/>
  <c r="N30" i="16"/>
  <c r="Q30" i="16" s="1"/>
  <c r="M30" i="16"/>
  <c r="P30" i="16" s="1"/>
  <c r="L30" i="16"/>
  <c r="O30" i="16" s="1"/>
  <c r="K30" i="16"/>
  <c r="J30" i="16"/>
  <c r="I30" i="16"/>
  <c r="W29" i="16"/>
  <c r="V29" i="16"/>
  <c r="U29" i="16"/>
  <c r="N29" i="16"/>
  <c r="Q29" i="16" s="1"/>
  <c r="M29" i="16"/>
  <c r="P29" i="16" s="1"/>
  <c r="L29" i="16"/>
  <c r="O29" i="16" s="1"/>
  <c r="K29" i="16"/>
  <c r="J29" i="16"/>
  <c r="I29" i="16"/>
  <c r="W28" i="16"/>
  <c r="V28" i="16"/>
  <c r="U28" i="16"/>
  <c r="N28" i="16"/>
  <c r="Q28" i="16" s="1"/>
  <c r="M28" i="16"/>
  <c r="P28" i="16" s="1"/>
  <c r="L28" i="16"/>
  <c r="O28" i="16" s="1"/>
  <c r="K28" i="16"/>
  <c r="J28" i="16"/>
  <c r="I28" i="16"/>
  <c r="W27" i="16"/>
  <c r="V27" i="16"/>
  <c r="U27" i="16"/>
  <c r="N27" i="16"/>
  <c r="Q27" i="16" s="1"/>
  <c r="M27" i="16"/>
  <c r="P27" i="16" s="1"/>
  <c r="L27" i="16"/>
  <c r="O27" i="16" s="1"/>
  <c r="K27" i="16"/>
  <c r="J27" i="16"/>
  <c r="I27" i="16"/>
  <c r="W26" i="16"/>
  <c r="V26" i="16"/>
  <c r="U26" i="16"/>
  <c r="N26" i="16"/>
  <c r="Q26" i="16" s="1"/>
  <c r="M26" i="16"/>
  <c r="P26" i="16" s="1"/>
  <c r="L26" i="16"/>
  <c r="O26" i="16" s="1"/>
  <c r="K26" i="16"/>
  <c r="J26" i="16"/>
  <c r="I26" i="16"/>
  <c r="W25" i="16"/>
  <c r="V25" i="16"/>
  <c r="U25" i="16"/>
  <c r="N25" i="16"/>
  <c r="Q25" i="16" s="1"/>
  <c r="M25" i="16"/>
  <c r="P25" i="16" s="1"/>
  <c r="L25" i="16"/>
  <c r="O25" i="16" s="1"/>
  <c r="K25" i="16"/>
  <c r="J25" i="16"/>
  <c r="I25" i="16"/>
  <c r="W24" i="16"/>
  <c r="V24" i="16"/>
  <c r="U24" i="16"/>
  <c r="N24" i="16"/>
  <c r="Q24" i="16" s="1"/>
  <c r="M24" i="16"/>
  <c r="P24" i="16" s="1"/>
  <c r="L24" i="16"/>
  <c r="O24" i="16" s="1"/>
  <c r="K24" i="16"/>
  <c r="J24" i="16"/>
  <c r="I24" i="16"/>
  <c r="W23" i="16"/>
  <c r="V23" i="16"/>
  <c r="U23" i="16"/>
  <c r="N23" i="16"/>
  <c r="Q23" i="16" s="1"/>
  <c r="M23" i="16"/>
  <c r="P23" i="16" s="1"/>
  <c r="L23" i="16"/>
  <c r="O23" i="16" s="1"/>
  <c r="K23" i="16"/>
  <c r="J23" i="16"/>
  <c r="I23" i="16"/>
  <c r="W22" i="16"/>
  <c r="V22" i="16"/>
  <c r="U22" i="16"/>
  <c r="N22" i="16"/>
  <c r="Q22" i="16" s="1"/>
  <c r="M22" i="16"/>
  <c r="P22" i="16" s="1"/>
  <c r="L22" i="16"/>
  <c r="O22" i="16" s="1"/>
  <c r="K22" i="16"/>
  <c r="J22" i="16"/>
  <c r="I22" i="16"/>
  <c r="W21" i="16"/>
  <c r="V21" i="16"/>
  <c r="U21" i="16"/>
  <c r="N21" i="16"/>
  <c r="Q21" i="16" s="1"/>
  <c r="M21" i="16"/>
  <c r="P21" i="16" s="1"/>
  <c r="L21" i="16"/>
  <c r="O21" i="16" s="1"/>
  <c r="K21" i="16"/>
  <c r="J21" i="16"/>
  <c r="I21" i="16"/>
  <c r="W20" i="16"/>
  <c r="V20" i="16"/>
  <c r="U20" i="16"/>
  <c r="N20" i="16"/>
  <c r="Q20" i="16" s="1"/>
  <c r="M20" i="16"/>
  <c r="P20" i="16" s="1"/>
  <c r="L20" i="16"/>
  <c r="O20" i="16" s="1"/>
  <c r="K20" i="16"/>
  <c r="J20" i="16"/>
  <c r="I20" i="16"/>
  <c r="W19" i="16"/>
  <c r="V19" i="16"/>
  <c r="U19" i="16"/>
  <c r="N19" i="16"/>
  <c r="Q19" i="16" s="1"/>
  <c r="M19" i="16"/>
  <c r="P19" i="16" s="1"/>
  <c r="L19" i="16"/>
  <c r="O19" i="16" s="1"/>
  <c r="K19" i="16"/>
  <c r="J19" i="16"/>
  <c r="I19" i="16"/>
  <c r="W18" i="16"/>
  <c r="V18" i="16"/>
  <c r="U18" i="16"/>
  <c r="N18" i="16"/>
  <c r="Q18" i="16" s="1"/>
  <c r="M18" i="16"/>
  <c r="P18" i="16" s="1"/>
  <c r="L18" i="16"/>
  <c r="O18" i="16" s="1"/>
  <c r="K18" i="16"/>
  <c r="J18" i="16"/>
  <c r="I18" i="16"/>
  <c r="W17" i="16"/>
  <c r="V17" i="16"/>
  <c r="U17" i="16"/>
  <c r="N17" i="16"/>
  <c r="Q17" i="16" s="1"/>
  <c r="M17" i="16"/>
  <c r="P17" i="16" s="1"/>
  <c r="L17" i="16"/>
  <c r="O17" i="16" s="1"/>
  <c r="K17" i="16"/>
  <c r="J17" i="16"/>
  <c r="I17" i="16"/>
  <c r="W16" i="16"/>
  <c r="V16" i="16"/>
  <c r="U16" i="16"/>
  <c r="N16" i="16"/>
  <c r="Q16" i="16" s="1"/>
  <c r="M16" i="16"/>
  <c r="P16" i="16" s="1"/>
  <c r="L16" i="16"/>
  <c r="O16" i="16" s="1"/>
  <c r="K16" i="16"/>
  <c r="J16" i="16"/>
  <c r="I16" i="16"/>
  <c r="W15" i="16"/>
  <c r="V15" i="16"/>
  <c r="U15" i="16"/>
  <c r="N15" i="16"/>
  <c r="Q15" i="16" s="1"/>
  <c r="M15" i="16"/>
  <c r="P15" i="16" s="1"/>
  <c r="L15" i="16"/>
  <c r="O15" i="16" s="1"/>
  <c r="K15" i="16"/>
  <c r="J15" i="16"/>
  <c r="I15" i="16"/>
  <c r="W14" i="16"/>
  <c r="V14" i="16"/>
  <c r="U14" i="16"/>
  <c r="N14" i="16"/>
  <c r="Q14" i="16" s="1"/>
  <c r="M14" i="16"/>
  <c r="P14" i="16" s="1"/>
  <c r="L14" i="16"/>
  <c r="O14" i="16" s="1"/>
  <c r="K14" i="16"/>
  <c r="J14" i="16"/>
  <c r="I14" i="16"/>
  <c r="W13" i="16"/>
  <c r="V13" i="16"/>
  <c r="U13" i="16"/>
  <c r="N13" i="16"/>
  <c r="Q13" i="16" s="1"/>
  <c r="M13" i="16"/>
  <c r="P13" i="16" s="1"/>
  <c r="L13" i="16"/>
  <c r="O13" i="16" s="1"/>
  <c r="K13" i="16"/>
  <c r="J13" i="16"/>
  <c r="I13" i="16"/>
  <c r="W12" i="16"/>
  <c r="V12" i="16"/>
  <c r="U12" i="16"/>
  <c r="N12" i="16"/>
  <c r="Q12" i="16" s="1"/>
  <c r="M12" i="16"/>
  <c r="P12" i="16" s="1"/>
  <c r="L12" i="16"/>
  <c r="O12" i="16" s="1"/>
  <c r="K12" i="16"/>
  <c r="J12" i="16"/>
  <c r="I12" i="16"/>
  <c r="W11" i="16"/>
  <c r="V11" i="16"/>
  <c r="U11" i="16"/>
  <c r="N11" i="16"/>
  <c r="Q11" i="16" s="1"/>
  <c r="M11" i="16"/>
  <c r="P11" i="16" s="1"/>
  <c r="L11" i="16"/>
  <c r="O11" i="16" s="1"/>
  <c r="K11" i="16"/>
  <c r="J11" i="16"/>
  <c r="I11" i="16"/>
  <c r="W10" i="16"/>
  <c r="V10" i="16"/>
  <c r="U10" i="16"/>
  <c r="N10" i="16"/>
  <c r="Q10" i="16" s="1"/>
  <c r="M10" i="16"/>
  <c r="P10" i="16" s="1"/>
  <c r="L10" i="16"/>
  <c r="O10" i="16" s="1"/>
  <c r="K10" i="16"/>
  <c r="J10" i="16"/>
  <c r="I10" i="16"/>
  <c r="W9" i="16"/>
  <c r="V9" i="16"/>
  <c r="U9" i="16"/>
  <c r="N9" i="16"/>
  <c r="Q9" i="16" s="1"/>
  <c r="M9" i="16"/>
  <c r="P9" i="16" s="1"/>
  <c r="L9" i="16"/>
  <c r="O9" i="16" s="1"/>
  <c r="K9" i="16"/>
  <c r="J9" i="16"/>
  <c r="I9" i="16"/>
  <c r="W8" i="16"/>
  <c r="V8" i="16"/>
  <c r="U8" i="16"/>
  <c r="N8" i="16"/>
  <c r="Q8" i="16" s="1"/>
  <c r="M8" i="16"/>
  <c r="P8" i="16" s="1"/>
  <c r="L8" i="16"/>
  <c r="O8" i="16" s="1"/>
  <c r="K8" i="16"/>
  <c r="J8" i="16"/>
  <c r="I8" i="16"/>
  <c r="W43" i="15"/>
  <c r="V43" i="15"/>
  <c r="U43" i="15"/>
  <c r="N43" i="15"/>
  <c r="Q43" i="15" s="1"/>
  <c r="M43" i="15"/>
  <c r="P43" i="15" s="1"/>
  <c r="L43" i="15"/>
  <c r="O43" i="15" s="1"/>
  <c r="K43" i="15"/>
  <c r="J43" i="15"/>
  <c r="I43" i="15"/>
  <c r="W42" i="15"/>
  <c r="V42" i="15"/>
  <c r="U42" i="15"/>
  <c r="N42" i="15"/>
  <c r="Q42" i="15" s="1"/>
  <c r="M42" i="15"/>
  <c r="P42" i="15" s="1"/>
  <c r="L42" i="15"/>
  <c r="O42" i="15" s="1"/>
  <c r="K42" i="15"/>
  <c r="J42" i="15"/>
  <c r="I42" i="15"/>
  <c r="W41" i="15"/>
  <c r="V41" i="15"/>
  <c r="U41" i="15"/>
  <c r="N41" i="15"/>
  <c r="Q41" i="15" s="1"/>
  <c r="M41" i="15"/>
  <c r="P41" i="15" s="1"/>
  <c r="L41" i="15"/>
  <c r="O41" i="15" s="1"/>
  <c r="K41" i="15"/>
  <c r="J41" i="15"/>
  <c r="I41" i="15"/>
  <c r="W40" i="15"/>
  <c r="V40" i="15"/>
  <c r="U40" i="15"/>
  <c r="N40" i="15"/>
  <c r="Q40" i="15" s="1"/>
  <c r="M40" i="15"/>
  <c r="P40" i="15" s="1"/>
  <c r="L40" i="15"/>
  <c r="O40" i="15" s="1"/>
  <c r="K40" i="15"/>
  <c r="J40" i="15"/>
  <c r="I40" i="15"/>
  <c r="W39" i="15"/>
  <c r="V39" i="15"/>
  <c r="U39" i="15"/>
  <c r="N39" i="15"/>
  <c r="Q39" i="15" s="1"/>
  <c r="M39" i="15"/>
  <c r="P39" i="15" s="1"/>
  <c r="L39" i="15"/>
  <c r="O39" i="15" s="1"/>
  <c r="K39" i="15"/>
  <c r="J39" i="15"/>
  <c r="I39" i="15"/>
  <c r="W38" i="15"/>
  <c r="V38" i="15"/>
  <c r="U38" i="15"/>
  <c r="N38" i="15"/>
  <c r="Q38" i="15" s="1"/>
  <c r="M38" i="15"/>
  <c r="P38" i="15" s="1"/>
  <c r="L38" i="15"/>
  <c r="O38" i="15" s="1"/>
  <c r="K38" i="15"/>
  <c r="J38" i="15"/>
  <c r="I38" i="15"/>
  <c r="W37" i="15"/>
  <c r="V37" i="15"/>
  <c r="U37" i="15"/>
  <c r="N37" i="15"/>
  <c r="Q37" i="15" s="1"/>
  <c r="M37" i="15"/>
  <c r="P37" i="15" s="1"/>
  <c r="L37" i="15"/>
  <c r="O37" i="15" s="1"/>
  <c r="K37" i="15"/>
  <c r="J37" i="15"/>
  <c r="I37" i="15"/>
  <c r="W36" i="15"/>
  <c r="V36" i="15"/>
  <c r="U36" i="15"/>
  <c r="N36" i="15"/>
  <c r="Q36" i="15" s="1"/>
  <c r="M36" i="15"/>
  <c r="P36" i="15" s="1"/>
  <c r="L36" i="15"/>
  <c r="O36" i="15" s="1"/>
  <c r="K36" i="15"/>
  <c r="J36" i="15"/>
  <c r="I36" i="15"/>
  <c r="W35" i="15"/>
  <c r="V35" i="15"/>
  <c r="U35" i="15"/>
  <c r="N35" i="15"/>
  <c r="Q35" i="15" s="1"/>
  <c r="M35" i="15"/>
  <c r="P35" i="15" s="1"/>
  <c r="L35" i="15"/>
  <c r="O35" i="15" s="1"/>
  <c r="K35" i="15"/>
  <c r="J35" i="15"/>
  <c r="I35" i="15"/>
  <c r="W34" i="15"/>
  <c r="V34" i="15"/>
  <c r="U34" i="15"/>
  <c r="N34" i="15"/>
  <c r="Q34" i="15" s="1"/>
  <c r="M34" i="15"/>
  <c r="P34" i="15" s="1"/>
  <c r="L34" i="15"/>
  <c r="O34" i="15" s="1"/>
  <c r="K34" i="15"/>
  <c r="J34" i="15"/>
  <c r="I34" i="15"/>
  <c r="W33" i="15"/>
  <c r="V33" i="15"/>
  <c r="U33" i="15"/>
  <c r="N33" i="15"/>
  <c r="Q33" i="15" s="1"/>
  <c r="M33" i="15"/>
  <c r="P33" i="15" s="1"/>
  <c r="L33" i="15"/>
  <c r="O33" i="15" s="1"/>
  <c r="K33" i="15"/>
  <c r="J33" i="15"/>
  <c r="I33" i="15"/>
  <c r="W32" i="15"/>
  <c r="V32" i="15"/>
  <c r="U32" i="15"/>
  <c r="N32" i="15"/>
  <c r="Q32" i="15" s="1"/>
  <c r="M32" i="15"/>
  <c r="P32" i="15" s="1"/>
  <c r="L32" i="15"/>
  <c r="O32" i="15" s="1"/>
  <c r="K32" i="15"/>
  <c r="J32" i="15"/>
  <c r="I32" i="15"/>
  <c r="W31" i="15"/>
  <c r="V31" i="15"/>
  <c r="U31" i="15"/>
  <c r="N31" i="15"/>
  <c r="Q31" i="15" s="1"/>
  <c r="M31" i="15"/>
  <c r="P31" i="15" s="1"/>
  <c r="L31" i="15"/>
  <c r="O31" i="15" s="1"/>
  <c r="K31" i="15"/>
  <c r="J31" i="15"/>
  <c r="I31" i="15"/>
  <c r="W30" i="15"/>
  <c r="V30" i="15"/>
  <c r="U30" i="15"/>
  <c r="N30" i="15"/>
  <c r="Q30" i="15" s="1"/>
  <c r="M30" i="15"/>
  <c r="P30" i="15" s="1"/>
  <c r="L30" i="15"/>
  <c r="O30" i="15" s="1"/>
  <c r="K30" i="15"/>
  <c r="J30" i="15"/>
  <c r="I30" i="15"/>
  <c r="W29" i="15"/>
  <c r="V29" i="15"/>
  <c r="U29" i="15"/>
  <c r="N29" i="15"/>
  <c r="Q29" i="15" s="1"/>
  <c r="M29" i="15"/>
  <c r="P29" i="15" s="1"/>
  <c r="L29" i="15"/>
  <c r="O29" i="15" s="1"/>
  <c r="K29" i="15"/>
  <c r="J29" i="15"/>
  <c r="I29" i="15"/>
  <c r="W28" i="15"/>
  <c r="V28" i="15"/>
  <c r="U28" i="15"/>
  <c r="N28" i="15"/>
  <c r="Q28" i="15" s="1"/>
  <c r="M28" i="15"/>
  <c r="P28" i="15" s="1"/>
  <c r="L28" i="15"/>
  <c r="O28" i="15" s="1"/>
  <c r="K28" i="15"/>
  <c r="J28" i="15"/>
  <c r="I28" i="15"/>
  <c r="W27" i="15"/>
  <c r="V27" i="15"/>
  <c r="U27" i="15"/>
  <c r="N27" i="15"/>
  <c r="Q27" i="15" s="1"/>
  <c r="M27" i="15"/>
  <c r="P27" i="15" s="1"/>
  <c r="L27" i="15"/>
  <c r="O27" i="15" s="1"/>
  <c r="K27" i="15"/>
  <c r="J27" i="15"/>
  <c r="I27" i="15"/>
  <c r="W26" i="15"/>
  <c r="V26" i="15"/>
  <c r="U26" i="15"/>
  <c r="N26" i="15"/>
  <c r="Q26" i="15" s="1"/>
  <c r="M26" i="15"/>
  <c r="P26" i="15" s="1"/>
  <c r="L26" i="15"/>
  <c r="O26" i="15" s="1"/>
  <c r="K26" i="15"/>
  <c r="J26" i="15"/>
  <c r="I26" i="15"/>
  <c r="W25" i="15"/>
  <c r="V25" i="15"/>
  <c r="U25" i="15"/>
  <c r="N25" i="15"/>
  <c r="Q25" i="15" s="1"/>
  <c r="M25" i="15"/>
  <c r="P25" i="15" s="1"/>
  <c r="L25" i="15"/>
  <c r="O25" i="15" s="1"/>
  <c r="K25" i="15"/>
  <c r="J25" i="15"/>
  <c r="I25" i="15"/>
  <c r="W24" i="15"/>
  <c r="V24" i="15"/>
  <c r="U24" i="15"/>
  <c r="N24" i="15"/>
  <c r="Q24" i="15" s="1"/>
  <c r="M24" i="15"/>
  <c r="P24" i="15" s="1"/>
  <c r="L24" i="15"/>
  <c r="O24" i="15" s="1"/>
  <c r="K24" i="15"/>
  <c r="J24" i="15"/>
  <c r="I24" i="15"/>
  <c r="W23" i="15"/>
  <c r="V23" i="15"/>
  <c r="U23" i="15"/>
  <c r="N23" i="15"/>
  <c r="Q23" i="15" s="1"/>
  <c r="M23" i="15"/>
  <c r="P23" i="15" s="1"/>
  <c r="L23" i="15"/>
  <c r="O23" i="15" s="1"/>
  <c r="K23" i="15"/>
  <c r="J23" i="15"/>
  <c r="I23" i="15"/>
  <c r="W22" i="15"/>
  <c r="V22" i="15"/>
  <c r="U22" i="15"/>
  <c r="N22" i="15"/>
  <c r="Q22" i="15" s="1"/>
  <c r="M22" i="15"/>
  <c r="P22" i="15" s="1"/>
  <c r="L22" i="15"/>
  <c r="O22" i="15" s="1"/>
  <c r="K22" i="15"/>
  <c r="J22" i="15"/>
  <c r="I22" i="15"/>
  <c r="W21" i="15"/>
  <c r="V21" i="15"/>
  <c r="U21" i="15"/>
  <c r="N21" i="15"/>
  <c r="Q21" i="15" s="1"/>
  <c r="M21" i="15"/>
  <c r="P21" i="15" s="1"/>
  <c r="L21" i="15"/>
  <c r="O21" i="15" s="1"/>
  <c r="K21" i="15"/>
  <c r="J21" i="15"/>
  <c r="I21" i="15"/>
  <c r="W20" i="15"/>
  <c r="V20" i="15"/>
  <c r="U20" i="15"/>
  <c r="N20" i="15"/>
  <c r="Q20" i="15" s="1"/>
  <c r="M20" i="15"/>
  <c r="P20" i="15" s="1"/>
  <c r="L20" i="15"/>
  <c r="O20" i="15" s="1"/>
  <c r="K20" i="15"/>
  <c r="J20" i="15"/>
  <c r="I20" i="15"/>
  <c r="W19" i="15"/>
  <c r="V19" i="15"/>
  <c r="U19" i="15"/>
  <c r="N19" i="15"/>
  <c r="Q19" i="15" s="1"/>
  <c r="M19" i="15"/>
  <c r="P19" i="15" s="1"/>
  <c r="L19" i="15"/>
  <c r="O19" i="15" s="1"/>
  <c r="K19" i="15"/>
  <c r="J19" i="15"/>
  <c r="I19" i="15"/>
  <c r="W18" i="15"/>
  <c r="V18" i="15"/>
  <c r="U18" i="15"/>
  <c r="N18" i="15"/>
  <c r="Q18" i="15" s="1"/>
  <c r="M18" i="15"/>
  <c r="P18" i="15" s="1"/>
  <c r="L18" i="15"/>
  <c r="O18" i="15" s="1"/>
  <c r="K18" i="15"/>
  <c r="J18" i="15"/>
  <c r="I18" i="15"/>
  <c r="W17" i="15"/>
  <c r="V17" i="15"/>
  <c r="U17" i="15"/>
  <c r="N17" i="15"/>
  <c r="Q17" i="15" s="1"/>
  <c r="M17" i="15"/>
  <c r="P17" i="15" s="1"/>
  <c r="L17" i="15"/>
  <c r="O17" i="15" s="1"/>
  <c r="K17" i="15"/>
  <c r="J17" i="15"/>
  <c r="I17" i="15"/>
  <c r="W16" i="15"/>
  <c r="V16" i="15"/>
  <c r="U16" i="15"/>
  <c r="N16" i="15"/>
  <c r="Q16" i="15" s="1"/>
  <c r="M16" i="15"/>
  <c r="P16" i="15" s="1"/>
  <c r="L16" i="15"/>
  <c r="O16" i="15" s="1"/>
  <c r="K16" i="15"/>
  <c r="J16" i="15"/>
  <c r="I16" i="15"/>
  <c r="W15" i="15"/>
  <c r="V15" i="15"/>
  <c r="U15" i="15"/>
  <c r="N15" i="15"/>
  <c r="Q15" i="15" s="1"/>
  <c r="M15" i="15"/>
  <c r="P15" i="15" s="1"/>
  <c r="L15" i="15"/>
  <c r="O15" i="15" s="1"/>
  <c r="K15" i="15"/>
  <c r="J15" i="15"/>
  <c r="I15" i="15"/>
  <c r="W14" i="15"/>
  <c r="V14" i="15"/>
  <c r="U14" i="15"/>
  <c r="N14" i="15"/>
  <c r="Q14" i="15" s="1"/>
  <c r="M14" i="15"/>
  <c r="P14" i="15" s="1"/>
  <c r="L14" i="15"/>
  <c r="O14" i="15" s="1"/>
  <c r="K14" i="15"/>
  <c r="J14" i="15"/>
  <c r="I14" i="15"/>
  <c r="W13" i="15"/>
  <c r="V13" i="15"/>
  <c r="U13" i="15"/>
  <c r="N13" i="15"/>
  <c r="Q13" i="15" s="1"/>
  <c r="M13" i="15"/>
  <c r="P13" i="15" s="1"/>
  <c r="L13" i="15"/>
  <c r="O13" i="15" s="1"/>
  <c r="K13" i="15"/>
  <c r="J13" i="15"/>
  <c r="I13" i="15"/>
  <c r="W12" i="15"/>
  <c r="V12" i="15"/>
  <c r="U12" i="15"/>
  <c r="N12" i="15"/>
  <c r="Q12" i="15" s="1"/>
  <c r="M12" i="15"/>
  <c r="P12" i="15" s="1"/>
  <c r="L12" i="15"/>
  <c r="O12" i="15" s="1"/>
  <c r="K12" i="15"/>
  <c r="J12" i="15"/>
  <c r="I12" i="15"/>
  <c r="W11" i="15"/>
  <c r="V11" i="15"/>
  <c r="U11" i="15"/>
  <c r="N11" i="15"/>
  <c r="Q11" i="15" s="1"/>
  <c r="M11" i="15"/>
  <c r="P11" i="15" s="1"/>
  <c r="L11" i="15"/>
  <c r="O11" i="15" s="1"/>
  <c r="K11" i="15"/>
  <c r="J11" i="15"/>
  <c r="I11" i="15"/>
  <c r="W10" i="15"/>
  <c r="V10" i="15"/>
  <c r="U10" i="15"/>
  <c r="N10" i="15"/>
  <c r="Q10" i="15" s="1"/>
  <c r="M10" i="15"/>
  <c r="P10" i="15" s="1"/>
  <c r="L10" i="15"/>
  <c r="O10" i="15" s="1"/>
  <c r="K10" i="15"/>
  <c r="J10" i="15"/>
  <c r="I10" i="15"/>
  <c r="W9" i="15"/>
  <c r="V9" i="15"/>
  <c r="U9" i="15"/>
  <c r="N9" i="15"/>
  <c r="Q9" i="15" s="1"/>
  <c r="M9" i="15"/>
  <c r="P9" i="15" s="1"/>
  <c r="L9" i="15"/>
  <c r="O9" i="15" s="1"/>
  <c r="K9" i="15"/>
  <c r="J9" i="15"/>
  <c r="I9" i="15"/>
  <c r="W8" i="15"/>
  <c r="V8" i="15"/>
  <c r="U8" i="15"/>
  <c r="N8" i="15"/>
  <c r="Q8" i="15" s="1"/>
  <c r="M8" i="15"/>
  <c r="P8" i="15" s="1"/>
  <c r="L8" i="15"/>
  <c r="O8" i="15" s="1"/>
  <c r="K8" i="15"/>
  <c r="J8" i="15"/>
  <c r="I8" i="15"/>
  <c r="W43" i="14"/>
  <c r="V43" i="14"/>
  <c r="U43" i="14"/>
  <c r="N43" i="14"/>
  <c r="Q43" i="14" s="1"/>
  <c r="M43" i="14"/>
  <c r="P43" i="14" s="1"/>
  <c r="L43" i="14"/>
  <c r="O43" i="14" s="1"/>
  <c r="K43" i="14"/>
  <c r="J43" i="14"/>
  <c r="I43" i="14"/>
  <c r="W42" i="14"/>
  <c r="V42" i="14"/>
  <c r="U42" i="14"/>
  <c r="N42" i="14"/>
  <c r="Q42" i="14" s="1"/>
  <c r="M42" i="14"/>
  <c r="P42" i="14" s="1"/>
  <c r="L42" i="14"/>
  <c r="O42" i="14" s="1"/>
  <c r="K42" i="14"/>
  <c r="J42" i="14"/>
  <c r="I42" i="14"/>
  <c r="W41" i="14"/>
  <c r="V41" i="14"/>
  <c r="U41" i="14"/>
  <c r="N41" i="14"/>
  <c r="Q41" i="14" s="1"/>
  <c r="M41" i="14"/>
  <c r="P41" i="14" s="1"/>
  <c r="L41" i="14"/>
  <c r="O41" i="14" s="1"/>
  <c r="K41" i="14"/>
  <c r="J41" i="14"/>
  <c r="I41" i="14"/>
  <c r="W40" i="14"/>
  <c r="V40" i="14"/>
  <c r="U40" i="14"/>
  <c r="N40" i="14"/>
  <c r="Q40" i="14" s="1"/>
  <c r="M40" i="14"/>
  <c r="P40" i="14" s="1"/>
  <c r="L40" i="14"/>
  <c r="O40" i="14" s="1"/>
  <c r="K40" i="14"/>
  <c r="J40" i="14"/>
  <c r="I40" i="14"/>
  <c r="W39" i="14"/>
  <c r="V39" i="14"/>
  <c r="U39" i="14"/>
  <c r="N39" i="14"/>
  <c r="Q39" i="14" s="1"/>
  <c r="M39" i="14"/>
  <c r="P39" i="14" s="1"/>
  <c r="L39" i="14"/>
  <c r="O39" i="14" s="1"/>
  <c r="K39" i="14"/>
  <c r="J39" i="14"/>
  <c r="I39" i="14"/>
  <c r="W38" i="14"/>
  <c r="V38" i="14"/>
  <c r="U38" i="14"/>
  <c r="N38" i="14"/>
  <c r="Q38" i="14" s="1"/>
  <c r="M38" i="14"/>
  <c r="P38" i="14" s="1"/>
  <c r="L38" i="14"/>
  <c r="O38" i="14" s="1"/>
  <c r="K38" i="14"/>
  <c r="J38" i="14"/>
  <c r="I38" i="14"/>
  <c r="W37" i="14"/>
  <c r="V37" i="14"/>
  <c r="U37" i="14"/>
  <c r="N37" i="14"/>
  <c r="Q37" i="14" s="1"/>
  <c r="M37" i="14"/>
  <c r="P37" i="14" s="1"/>
  <c r="L37" i="14"/>
  <c r="O37" i="14" s="1"/>
  <c r="K37" i="14"/>
  <c r="J37" i="14"/>
  <c r="I37" i="14"/>
  <c r="W36" i="14"/>
  <c r="V36" i="14"/>
  <c r="U36" i="14"/>
  <c r="N36" i="14"/>
  <c r="Q36" i="14" s="1"/>
  <c r="M36" i="14"/>
  <c r="P36" i="14" s="1"/>
  <c r="L36" i="14"/>
  <c r="O36" i="14" s="1"/>
  <c r="K36" i="14"/>
  <c r="J36" i="14"/>
  <c r="I36" i="14"/>
  <c r="W35" i="14"/>
  <c r="V35" i="14"/>
  <c r="U35" i="14"/>
  <c r="N35" i="14"/>
  <c r="Q35" i="14" s="1"/>
  <c r="M35" i="14"/>
  <c r="P35" i="14" s="1"/>
  <c r="L35" i="14"/>
  <c r="O35" i="14" s="1"/>
  <c r="K35" i="14"/>
  <c r="J35" i="14"/>
  <c r="I35" i="14"/>
  <c r="W34" i="14"/>
  <c r="V34" i="14"/>
  <c r="U34" i="14"/>
  <c r="N34" i="14"/>
  <c r="Q34" i="14" s="1"/>
  <c r="M34" i="14"/>
  <c r="P34" i="14" s="1"/>
  <c r="L34" i="14"/>
  <c r="O34" i="14" s="1"/>
  <c r="K34" i="14"/>
  <c r="J34" i="14"/>
  <c r="I34" i="14"/>
  <c r="W33" i="14"/>
  <c r="V33" i="14"/>
  <c r="U33" i="14"/>
  <c r="N33" i="14"/>
  <c r="Q33" i="14" s="1"/>
  <c r="M33" i="14"/>
  <c r="P33" i="14" s="1"/>
  <c r="L33" i="14"/>
  <c r="O33" i="14" s="1"/>
  <c r="K33" i="14"/>
  <c r="J33" i="14"/>
  <c r="I33" i="14"/>
  <c r="W32" i="14"/>
  <c r="V32" i="14"/>
  <c r="U32" i="14"/>
  <c r="N32" i="14"/>
  <c r="Q32" i="14" s="1"/>
  <c r="M32" i="14"/>
  <c r="P32" i="14" s="1"/>
  <c r="L32" i="14"/>
  <c r="O32" i="14" s="1"/>
  <c r="K32" i="14"/>
  <c r="J32" i="14"/>
  <c r="I32" i="14"/>
  <c r="W31" i="14"/>
  <c r="V31" i="14"/>
  <c r="U31" i="14"/>
  <c r="N31" i="14"/>
  <c r="Q31" i="14" s="1"/>
  <c r="M31" i="14"/>
  <c r="P31" i="14" s="1"/>
  <c r="L31" i="14"/>
  <c r="O31" i="14" s="1"/>
  <c r="K31" i="14"/>
  <c r="J31" i="14"/>
  <c r="I31" i="14"/>
  <c r="W30" i="14"/>
  <c r="V30" i="14"/>
  <c r="U30" i="14"/>
  <c r="N30" i="14"/>
  <c r="Q30" i="14" s="1"/>
  <c r="M30" i="14"/>
  <c r="P30" i="14" s="1"/>
  <c r="L30" i="14"/>
  <c r="O30" i="14" s="1"/>
  <c r="K30" i="14"/>
  <c r="J30" i="14"/>
  <c r="I30" i="14"/>
  <c r="W29" i="14"/>
  <c r="V29" i="14"/>
  <c r="U29" i="14"/>
  <c r="N29" i="14"/>
  <c r="Q29" i="14" s="1"/>
  <c r="M29" i="14"/>
  <c r="P29" i="14" s="1"/>
  <c r="L29" i="14"/>
  <c r="O29" i="14" s="1"/>
  <c r="K29" i="14"/>
  <c r="J29" i="14"/>
  <c r="I29" i="14"/>
  <c r="W28" i="14"/>
  <c r="V28" i="14"/>
  <c r="U28" i="14"/>
  <c r="N28" i="14"/>
  <c r="Q28" i="14" s="1"/>
  <c r="M28" i="14"/>
  <c r="P28" i="14" s="1"/>
  <c r="L28" i="14"/>
  <c r="O28" i="14" s="1"/>
  <c r="K28" i="14"/>
  <c r="J28" i="14"/>
  <c r="I28" i="14"/>
  <c r="W27" i="14"/>
  <c r="V27" i="14"/>
  <c r="U27" i="14"/>
  <c r="N27" i="14"/>
  <c r="Q27" i="14" s="1"/>
  <c r="M27" i="14"/>
  <c r="P27" i="14" s="1"/>
  <c r="L27" i="14"/>
  <c r="O27" i="14" s="1"/>
  <c r="K27" i="14"/>
  <c r="J27" i="14"/>
  <c r="I27" i="14"/>
  <c r="W26" i="14"/>
  <c r="V26" i="14"/>
  <c r="U26" i="14"/>
  <c r="N26" i="14"/>
  <c r="Q26" i="14" s="1"/>
  <c r="M26" i="14"/>
  <c r="P26" i="14" s="1"/>
  <c r="L26" i="14"/>
  <c r="O26" i="14" s="1"/>
  <c r="K26" i="14"/>
  <c r="J26" i="14"/>
  <c r="I26" i="14"/>
  <c r="W25" i="14"/>
  <c r="V25" i="14"/>
  <c r="U25" i="14"/>
  <c r="N25" i="14"/>
  <c r="Q25" i="14" s="1"/>
  <c r="M25" i="14"/>
  <c r="P25" i="14" s="1"/>
  <c r="L25" i="14"/>
  <c r="O25" i="14" s="1"/>
  <c r="K25" i="14"/>
  <c r="J25" i="14"/>
  <c r="I25" i="14"/>
  <c r="W24" i="14"/>
  <c r="V24" i="14"/>
  <c r="U24" i="14"/>
  <c r="N24" i="14"/>
  <c r="Q24" i="14" s="1"/>
  <c r="M24" i="14"/>
  <c r="P24" i="14" s="1"/>
  <c r="L24" i="14"/>
  <c r="O24" i="14" s="1"/>
  <c r="K24" i="14"/>
  <c r="J24" i="14"/>
  <c r="I24" i="14"/>
  <c r="W23" i="14"/>
  <c r="V23" i="14"/>
  <c r="U23" i="14"/>
  <c r="N23" i="14"/>
  <c r="Q23" i="14" s="1"/>
  <c r="M23" i="14"/>
  <c r="P23" i="14" s="1"/>
  <c r="L23" i="14"/>
  <c r="O23" i="14" s="1"/>
  <c r="K23" i="14"/>
  <c r="J23" i="14"/>
  <c r="I23" i="14"/>
  <c r="W22" i="14"/>
  <c r="V22" i="14"/>
  <c r="U22" i="14"/>
  <c r="N22" i="14"/>
  <c r="Q22" i="14" s="1"/>
  <c r="M22" i="14"/>
  <c r="P22" i="14" s="1"/>
  <c r="L22" i="14"/>
  <c r="O22" i="14" s="1"/>
  <c r="K22" i="14"/>
  <c r="J22" i="14"/>
  <c r="I22" i="14"/>
  <c r="W21" i="14"/>
  <c r="V21" i="14"/>
  <c r="U21" i="14"/>
  <c r="N21" i="14"/>
  <c r="Q21" i="14" s="1"/>
  <c r="M21" i="14"/>
  <c r="P21" i="14" s="1"/>
  <c r="L21" i="14"/>
  <c r="O21" i="14" s="1"/>
  <c r="K21" i="14"/>
  <c r="J21" i="14"/>
  <c r="I21" i="14"/>
  <c r="W20" i="14"/>
  <c r="V20" i="14"/>
  <c r="U20" i="14"/>
  <c r="N20" i="14"/>
  <c r="Q20" i="14" s="1"/>
  <c r="M20" i="14"/>
  <c r="P20" i="14" s="1"/>
  <c r="L20" i="14"/>
  <c r="O20" i="14" s="1"/>
  <c r="K20" i="14"/>
  <c r="J20" i="14"/>
  <c r="I20" i="14"/>
  <c r="W19" i="14"/>
  <c r="V19" i="14"/>
  <c r="U19" i="14"/>
  <c r="N19" i="14"/>
  <c r="Q19" i="14" s="1"/>
  <c r="M19" i="14"/>
  <c r="P19" i="14" s="1"/>
  <c r="L19" i="14"/>
  <c r="O19" i="14" s="1"/>
  <c r="K19" i="14"/>
  <c r="J19" i="14"/>
  <c r="I19" i="14"/>
  <c r="W18" i="14"/>
  <c r="V18" i="14"/>
  <c r="U18" i="14"/>
  <c r="N18" i="14"/>
  <c r="Q18" i="14" s="1"/>
  <c r="M18" i="14"/>
  <c r="P18" i="14" s="1"/>
  <c r="L18" i="14"/>
  <c r="O18" i="14" s="1"/>
  <c r="K18" i="14"/>
  <c r="J18" i="14"/>
  <c r="I18" i="14"/>
  <c r="W17" i="14"/>
  <c r="V17" i="14"/>
  <c r="U17" i="14"/>
  <c r="N17" i="14"/>
  <c r="Q17" i="14" s="1"/>
  <c r="M17" i="14"/>
  <c r="P17" i="14" s="1"/>
  <c r="L17" i="14"/>
  <c r="O17" i="14" s="1"/>
  <c r="K17" i="14"/>
  <c r="J17" i="14"/>
  <c r="I17" i="14"/>
  <c r="W16" i="14"/>
  <c r="V16" i="14"/>
  <c r="U16" i="14"/>
  <c r="N16" i="14"/>
  <c r="Q16" i="14" s="1"/>
  <c r="M16" i="14"/>
  <c r="P16" i="14" s="1"/>
  <c r="L16" i="14"/>
  <c r="O16" i="14" s="1"/>
  <c r="K16" i="14"/>
  <c r="J16" i="14"/>
  <c r="I16" i="14"/>
  <c r="W15" i="14"/>
  <c r="V15" i="14"/>
  <c r="U15" i="14"/>
  <c r="N15" i="14"/>
  <c r="Q15" i="14" s="1"/>
  <c r="M15" i="14"/>
  <c r="P15" i="14" s="1"/>
  <c r="L15" i="14"/>
  <c r="O15" i="14" s="1"/>
  <c r="K15" i="14"/>
  <c r="J15" i="14"/>
  <c r="I15" i="14"/>
  <c r="W14" i="14"/>
  <c r="V14" i="14"/>
  <c r="U14" i="14"/>
  <c r="N14" i="14"/>
  <c r="Q14" i="14" s="1"/>
  <c r="M14" i="14"/>
  <c r="P14" i="14" s="1"/>
  <c r="L14" i="14"/>
  <c r="O14" i="14" s="1"/>
  <c r="K14" i="14"/>
  <c r="J14" i="14"/>
  <c r="I14" i="14"/>
  <c r="W13" i="14"/>
  <c r="V13" i="14"/>
  <c r="U13" i="14"/>
  <c r="N13" i="14"/>
  <c r="Q13" i="14" s="1"/>
  <c r="M13" i="14"/>
  <c r="P13" i="14" s="1"/>
  <c r="L13" i="14"/>
  <c r="O13" i="14" s="1"/>
  <c r="K13" i="14"/>
  <c r="J13" i="14"/>
  <c r="I13" i="14"/>
  <c r="W12" i="14"/>
  <c r="V12" i="14"/>
  <c r="U12" i="14"/>
  <c r="N12" i="14"/>
  <c r="Q12" i="14" s="1"/>
  <c r="M12" i="14"/>
  <c r="P12" i="14" s="1"/>
  <c r="L12" i="14"/>
  <c r="O12" i="14" s="1"/>
  <c r="K12" i="14"/>
  <c r="J12" i="14"/>
  <c r="I12" i="14"/>
  <c r="W11" i="14"/>
  <c r="V11" i="14"/>
  <c r="U11" i="14"/>
  <c r="N11" i="14"/>
  <c r="Q11" i="14" s="1"/>
  <c r="M11" i="14"/>
  <c r="P11" i="14" s="1"/>
  <c r="L11" i="14"/>
  <c r="O11" i="14" s="1"/>
  <c r="K11" i="14"/>
  <c r="J11" i="14"/>
  <c r="I11" i="14"/>
  <c r="W10" i="14"/>
  <c r="V10" i="14"/>
  <c r="U10" i="14"/>
  <c r="N10" i="14"/>
  <c r="Q10" i="14" s="1"/>
  <c r="M10" i="14"/>
  <c r="P10" i="14" s="1"/>
  <c r="L10" i="14"/>
  <c r="O10" i="14" s="1"/>
  <c r="K10" i="14"/>
  <c r="J10" i="14"/>
  <c r="I10" i="14"/>
  <c r="W9" i="14"/>
  <c r="V9" i="14"/>
  <c r="U9" i="14"/>
  <c r="N9" i="14"/>
  <c r="Q9" i="14" s="1"/>
  <c r="M9" i="14"/>
  <c r="P9" i="14" s="1"/>
  <c r="L9" i="14"/>
  <c r="O9" i="14" s="1"/>
  <c r="K9" i="14"/>
  <c r="J9" i="14"/>
  <c r="I9" i="14"/>
  <c r="W8" i="14"/>
  <c r="V8" i="14"/>
  <c r="U8" i="14"/>
  <c r="N8" i="14"/>
  <c r="Q8" i="14" s="1"/>
  <c r="M8" i="14"/>
  <c r="P8" i="14" s="1"/>
  <c r="L8" i="14"/>
  <c r="O8" i="14" s="1"/>
  <c r="K8" i="14"/>
  <c r="J8" i="14"/>
  <c r="I8" i="14"/>
  <c r="W43" i="13"/>
  <c r="V43" i="13"/>
  <c r="U43" i="13"/>
  <c r="N43" i="13"/>
  <c r="Q43" i="13" s="1"/>
  <c r="M43" i="13"/>
  <c r="P43" i="13" s="1"/>
  <c r="L43" i="13"/>
  <c r="O43" i="13" s="1"/>
  <c r="K43" i="13"/>
  <c r="J43" i="13"/>
  <c r="I43" i="13"/>
  <c r="W42" i="13"/>
  <c r="V42" i="13"/>
  <c r="U42" i="13"/>
  <c r="N42" i="13"/>
  <c r="Q42" i="13" s="1"/>
  <c r="M42" i="13"/>
  <c r="P42" i="13" s="1"/>
  <c r="L42" i="13"/>
  <c r="O42" i="13" s="1"/>
  <c r="K42" i="13"/>
  <c r="J42" i="13"/>
  <c r="I42" i="13"/>
  <c r="W41" i="13"/>
  <c r="V41" i="13"/>
  <c r="U41" i="13"/>
  <c r="N41" i="13"/>
  <c r="Q41" i="13" s="1"/>
  <c r="M41" i="13"/>
  <c r="P41" i="13" s="1"/>
  <c r="L41" i="13"/>
  <c r="O41" i="13" s="1"/>
  <c r="K41" i="13"/>
  <c r="J41" i="13"/>
  <c r="I41" i="13"/>
  <c r="W40" i="13"/>
  <c r="V40" i="13"/>
  <c r="U40" i="13"/>
  <c r="N40" i="13"/>
  <c r="Q40" i="13" s="1"/>
  <c r="M40" i="13"/>
  <c r="P40" i="13" s="1"/>
  <c r="L40" i="13"/>
  <c r="O40" i="13" s="1"/>
  <c r="K40" i="13"/>
  <c r="J40" i="13"/>
  <c r="I40" i="13"/>
  <c r="W39" i="13"/>
  <c r="V39" i="13"/>
  <c r="U39" i="13"/>
  <c r="N39" i="13"/>
  <c r="Q39" i="13" s="1"/>
  <c r="M39" i="13"/>
  <c r="P39" i="13" s="1"/>
  <c r="L39" i="13"/>
  <c r="O39" i="13" s="1"/>
  <c r="K39" i="13"/>
  <c r="J39" i="13"/>
  <c r="I39" i="13"/>
  <c r="W38" i="13"/>
  <c r="V38" i="13"/>
  <c r="U38" i="13"/>
  <c r="N38" i="13"/>
  <c r="Q38" i="13" s="1"/>
  <c r="M38" i="13"/>
  <c r="P38" i="13" s="1"/>
  <c r="L38" i="13"/>
  <c r="O38" i="13" s="1"/>
  <c r="K38" i="13"/>
  <c r="J38" i="13"/>
  <c r="I38" i="13"/>
  <c r="W37" i="13"/>
  <c r="V37" i="13"/>
  <c r="U37" i="13"/>
  <c r="N37" i="13"/>
  <c r="Q37" i="13" s="1"/>
  <c r="M37" i="13"/>
  <c r="P37" i="13" s="1"/>
  <c r="L37" i="13"/>
  <c r="O37" i="13" s="1"/>
  <c r="K37" i="13"/>
  <c r="J37" i="13"/>
  <c r="I37" i="13"/>
  <c r="W36" i="13"/>
  <c r="V36" i="13"/>
  <c r="U36" i="13"/>
  <c r="N36" i="13"/>
  <c r="Q36" i="13" s="1"/>
  <c r="M36" i="13"/>
  <c r="P36" i="13" s="1"/>
  <c r="L36" i="13"/>
  <c r="O36" i="13" s="1"/>
  <c r="K36" i="13"/>
  <c r="J36" i="13"/>
  <c r="I36" i="13"/>
  <c r="W35" i="13"/>
  <c r="V35" i="13"/>
  <c r="U35" i="13"/>
  <c r="N35" i="13"/>
  <c r="Q35" i="13" s="1"/>
  <c r="M35" i="13"/>
  <c r="P35" i="13" s="1"/>
  <c r="L35" i="13"/>
  <c r="O35" i="13" s="1"/>
  <c r="K35" i="13"/>
  <c r="J35" i="13"/>
  <c r="I35" i="13"/>
  <c r="W34" i="13"/>
  <c r="V34" i="13"/>
  <c r="U34" i="13"/>
  <c r="N34" i="13"/>
  <c r="Q34" i="13" s="1"/>
  <c r="M34" i="13"/>
  <c r="P34" i="13" s="1"/>
  <c r="L34" i="13"/>
  <c r="O34" i="13" s="1"/>
  <c r="K34" i="13"/>
  <c r="J34" i="13"/>
  <c r="I34" i="13"/>
  <c r="W33" i="13"/>
  <c r="V33" i="13"/>
  <c r="U33" i="13"/>
  <c r="N33" i="13"/>
  <c r="Q33" i="13" s="1"/>
  <c r="M33" i="13"/>
  <c r="P33" i="13" s="1"/>
  <c r="L33" i="13"/>
  <c r="O33" i="13" s="1"/>
  <c r="K33" i="13"/>
  <c r="J33" i="13"/>
  <c r="I33" i="13"/>
  <c r="W32" i="13"/>
  <c r="V32" i="13"/>
  <c r="U32" i="13"/>
  <c r="N32" i="13"/>
  <c r="Q32" i="13" s="1"/>
  <c r="M32" i="13"/>
  <c r="P32" i="13" s="1"/>
  <c r="L32" i="13"/>
  <c r="O32" i="13" s="1"/>
  <c r="K32" i="13"/>
  <c r="J32" i="13"/>
  <c r="I32" i="13"/>
  <c r="W31" i="13"/>
  <c r="V31" i="13"/>
  <c r="U31" i="13"/>
  <c r="N31" i="13"/>
  <c r="Q31" i="13" s="1"/>
  <c r="M31" i="13"/>
  <c r="P31" i="13" s="1"/>
  <c r="L31" i="13"/>
  <c r="O31" i="13" s="1"/>
  <c r="K31" i="13"/>
  <c r="J31" i="13"/>
  <c r="I31" i="13"/>
  <c r="W30" i="13"/>
  <c r="V30" i="13"/>
  <c r="U30" i="13"/>
  <c r="N30" i="13"/>
  <c r="Q30" i="13" s="1"/>
  <c r="M30" i="13"/>
  <c r="P30" i="13" s="1"/>
  <c r="L30" i="13"/>
  <c r="O30" i="13" s="1"/>
  <c r="K30" i="13"/>
  <c r="J30" i="13"/>
  <c r="I30" i="13"/>
  <c r="W29" i="13"/>
  <c r="V29" i="13"/>
  <c r="U29" i="13"/>
  <c r="N29" i="13"/>
  <c r="Q29" i="13" s="1"/>
  <c r="M29" i="13"/>
  <c r="P29" i="13" s="1"/>
  <c r="L29" i="13"/>
  <c r="O29" i="13" s="1"/>
  <c r="K29" i="13"/>
  <c r="J29" i="13"/>
  <c r="I29" i="13"/>
  <c r="W28" i="13"/>
  <c r="V28" i="13"/>
  <c r="U28" i="13"/>
  <c r="N28" i="13"/>
  <c r="Q28" i="13" s="1"/>
  <c r="M28" i="13"/>
  <c r="P28" i="13" s="1"/>
  <c r="L28" i="13"/>
  <c r="O28" i="13" s="1"/>
  <c r="K28" i="13"/>
  <c r="J28" i="13"/>
  <c r="I28" i="13"/>
  <c r="W27" i="13"/>
  <c r="V27" i="13"/>
  <c r="U27" i="13"/>
  <c r="N27" i="13"/>
  <c r="Q27" i="13" s="1"/>
  <c r="M27" i="13"/>
  <c r="P27" i="13" s="1"/>
  <c r="L27" i="13"/>
  <c r="O27" i="13" s="1"/>
  <c r="K27" i="13"/>
  <c r="J27" i="13"/>
  <c r="I27" i="13"/>
  <c r="W26" i="13"/>
  <c r="V26" i="13"/>
  <c r="U26" i="13"/>
  <c r="N26" i="13"/>
  <c r="Q26" i="13" s="1"/>
  <c r="M26" i="13"/>
  <c r="P26" i="13" s="1"/>
  <c r="L26" i="13"/>
  <c r="O26" i="13" s="1"/>
  <c r="K26" i="13"/>
  <c r="J26" i="13"/>
  <c r="I26" i="13"/>
  <c r="W25" i="13"/>
  <c r="V25" i="13"/>
  <c r="U25" i="13"/>
  <c r="N25" i="13"/>
  <c r="Q25" i="13" s="1"/>
  <c r="M25" i="13"/>
  <c r="P25" i="13" s="1"/>
  <c r="L25" i="13"/>
  <c r="O25" i="13" s="1"/>
  <c r="K25" i="13"/>
  <c r="J25" i="13"/>
  <c r="I25" i="13"/>
  <c r="W24" i="13"/>
  <c r="V24" i="13"/>
  <c r="U24" i="13"/>
  <c r="N24" i="13"/>
  <c r="Q24" i="13" s="1"/>
  <c r="M24" i="13"/>
  <c r="P24" i="13" s="1"/>
  <c r="L24" i="13"/>
  <c r="O24" i="13" s="1"/>
  <c r="K24" i="13"/>
  <c r="J24" i="13"/>
  <c r="I24" i="13"/>
  <c r="W23" i="13"/>
  <c r="V23" i="13"/>
  <c r="U23" i="13"/>
  <c r="N23" i="13"/>
  <c r="Q23" i="13" s="1"/>
  <c r="M23" i="13"/>
  <c r="P23" i="13" s="1"/>
  <c r="L23" i="13"/>
  <c r="O23" i="13" s="1"/>
  <c r="K23" i="13"/>
  <c r="J23" i="13"/>
  <c r="I23" i="13"/>
  <c r="W22" i="13"/>
  <c r="V22" i="13"/>
  <c r="U22" i="13"/>
  <c r="N22" i="13"/>
  <c r="Q22" i="13" s="1"/>
  <c r="M22" i="13"/>
  <c r="P22" i="13" s="1"/>
  <c r="L22" i="13"/>
  <c r="O22" i="13" s="1"/>
  <c r="K22" i="13"/>
  <c r="J22" i="13"/>
  <c r="I22" i="13"/>
  <c r="W21" i="13"/>
  <c r="V21" i="13"/>
  <c r="U21" i="13"/>
  <c r="N21" i="13"/>
  <c r="Q21" i="13" s="1"/>
  <c r="M21" i="13"/>
  <c r="P21" i="13" s="1"/>
  <c r="L21" i="13"/>
  <c r="O21" i="13" s="1"/>
  <c r="K21" i="13"/>
  <c r="J21" i="13"/>
  <c r="I21" i="13"/>
  <c r="W20" i="13"/>
  <c r="V20" i="13"/>
  <c r="U20" i="13"/>
  <c r="N20" i="13"/>
  <c r="Q20" i="13" s="1"/>
  <c r="M20" i="13"/>
  <c r="P20" i="13" s="1"/>
  <c r="L20" i="13"/>
  <c r="O20" i="13" s="1"/>
  <c r="K20" i="13"/>
  <c r="J20" i="13"/>
  <c r="I20" i="13"/>
  <c r="W19" i="13"/>
  <c r="V19" i="13"/>
  <c r="U19" i="13"/>
  <c r="N19" i="13"/>
  <c r="Q19" i="13" s="1"/>
  <c r="M19" i="13"/>
  <c r="P19" i="13" s="1"/>
  <c r="L19" i="13"/>
  <c r="O19" i="13" s="1"/>
  <c r="K19" i="13"/>
  <c r="J19" i="13"/>
  <c r="I19" i="13"/>
  <c r="W18" i="13"/>
  <c r="V18" i="13"/>
  <c r="U18" i="13"/>
  <c r="N18" i="13"/>
  <c r="Q18" i="13" s="1"/>
  <c r="M18" i="13"/>
  <c r="P18" i="13" s="1"/>
  <c r="L18" i="13"/>
  <c r="O18" i="13" s="1"/>
  <c r="K18" i="13"/>
  <c r="J18" i="13"/>
  <c r="I18" i="13"/>
  <c r="W17" i="13"/>
  <c r="V17" i="13"/>
  <c r="U17" i="13"/>
  <c r="N17" i="13"/>
  <c r="Q17" i="13" s="1"/>
  <c r="M17" i="13"/>
  <c r="P17" i="13" s="1"/>
  <c r="L17" i="13"/>
  <c r="O17" i="13" s="1"/>
  <c r="K17" i="13"/>
  <c r="J17" i="13"/>
  <c r="I17" i="13"/>
  <c r="W16" i="13"/>
  <c r="V16" i="13"/>
  <c r="U16" i="13"/>
  <c r="N16" i="13"/>
  <c r="Q16" i="13" s="1"/>
  <c r="M16" i="13"/>
  <c r="P16" i="13" s="1"/>
  <c r="L16" i="13"/>
  <c r="O16" i="13" s="1"/>
  <c r="K16" i="13"/>
  <c r="J16" i="13"/>
  <c r="I16" i="13"/>
  <c r="W15" i="13"/>
  <c r="V15" i="13"/>
  <c r="U15" i="13"/>
  <c r="N15" i="13"/>
  <c r="Q15" i="13" s="1"/>
  <c r="M15" i="13"/>
  <c r="P15" i="13" s="1"/>
  <c r="L15" i="13"/>
  <c r="O15" i="13" s="1"/>
  <c r="K15" i="13"/>
  <c r="J15" i="13"/>
  <c r="I15" i="13"/>
  <c r="W14" i="13"/>
  <c r="V14" i="13"/>
  <c r="U14" i="13"/>
  <c r="N14" i="13"/>
  <c r="Q14" i="13" s="1"/>
  <c r="M14" i="13"/>
  <c r="P14" i="13" s="1"/>
  <c r="L14" i="13"/>
  <c r="O14" i="13" s="1"/>
  <c r="K14" i="13"/>
  <c r="J14" i="13"/>
  <c r="I14" i="13"/>
  <c r="W13" i="13"/>
  <c r="V13" i="13"/>
  <c r="U13" i="13"/>
  <c r="N13" i="13"/>
  <c r="Q13" i="13" s="1"/>
  <c r="M13" i="13"/>
  <c r="P13" i="13" s="1"/>
  <c r="L13" i="13"/>
  <c r="O13" i="13" s="1"/>
  <c r="K13" i="13"/>
  <c r="J13" i="13"/>
  <c r="I13" i="13"/>
  <c r="W12" i="13"/>
  <c r="V12" i="13"/>
  <c r="U12" i="13"/>
  <c r="N12" i="13"/>
  <c r="Q12" i="13" s="1"/>
  <c r="M12" i="13"/>
  <c r="P12" i="13" s="1"/>
  <c r="L12" i="13"/>
  <c r="O12" i="13" s="1"/>
  <c r="K12" i="13"/>
  <c r="J12" i="13"/>
  <c r="I12" i="13"/>
  <c r="W11" i="13"/>
  <c r="V11" i="13"/>
  <c r="U11" i="13"/>
  <c r="N11" i="13"/>
  <c r="Q11" i="13" s="1"/>
  <c r="M11" i="13"/>
  <c r="P11" i="13" s="1"/>
  <c r="L11" i="13"/>
  <c r="O11" i="13" s="1"/>
  <c r="K11" i="13"/>
  <c r="J11" i="13"/>
  <c r="I11" i="13"/>
  <c r="W10" i="13"/>
  <c r="V10" i="13"/>
  <c r="U10" i="13"/>
  <c r="N10" i="13"/>
  <c r="Q10" i="13" s="1"/>
  <c r="M10" i="13"/>
  <c r="P10" i="13" s="1"/>
  <c r="L10" i="13"/>
  <c r="O10" i="13" s="1"/>
  <c r="K10" i="13"/>
  <c r="J10" i="13"/>
  <c r="I10" i="13"/>
  <c r="W9" i="13"/>
  <c r="V9" i="13"/>
  <c r="U9" i="13"/>
  <c r="N9" i="13"/>
  <c r="Q9" i="13" s="1"/>
  <c r="M9" i="13"/>
  <c r="P9" i="13" s="1"/>
  <c r="L9" i="13"/>
  <c r="O9" i="13" s="1"/>
  <c r="K9" i="13"/>
  <c r="J9" i="13"/>
  <c r="I9" i="13"/>
  <c r="W8" i="13"/>
  <c r="V8" i="13"/>
  <c r="U8" i="13"/>
  <c r="N8" i="13"/>
  <c r="Q8" i="13" s="1"/>
  <c r="M8" i="13"/>
  <c r="P8" i="13" s="1"/>
  <c r="L8" i="13"/>
  <c r="O8" i="13" s="1"/>
  <c r="K8" i="13"/>
  <c r="J8" i="13"/>
  <c r="I8" i="13"/>
  <c r="W43" i="12"/>
  <c r="V43" i="12"/>
  <c r="U43" i="12"/>
  <c r="N43" i="12"/>
  <c r="Q43" i="12" s="1"/>
  <c r="M43" i="12"/>
  <c r="P43" i="12" s="1"/>
  <c r="L43" i="12"/>
  <c r="O43" i="12" s="1"/>
  <c r="K43" i="12"/>
  <c r="J43" i="12"/>
  <c r="I43" i="12"/>
  <c r="W42" i="12"/>
  <c r="V42" i="12"/>
  <c r="U42" i="12"/>
  <c r="N42" i="12"/>
  <c r="Q42" i="12" s="1"/>
  <c r="M42" i="12"/>
  <c r="P42" i="12" s="1"/>
  <c r="L42" i="12"/>
  <c r="O42" i="12" s="1"/>
  <c r="K42" i="12"/>
  <c r="J42" i="12"/>
  <c r="I42" i="12"/>
  <c r="W41" i="12"/>
  <c r="V41" i="12"/>
  <c r="U41" i="12"/>
  <c r="N41" i="12"/>
  <c r="Q41" i="12" s="1"/>
  <c r="M41" i="12"/>
  <c r="P41" i="12" s="1"/>
  <c r="L41" i="12"/>
  <c r="O41" i="12" s="1"/>
  <c r="K41" i="12"/>
  <c r="J41" i="12"/>
  <c r="I41" i="12"/>
  <c r="W40" i="12"/>
  <c r="V40" i="12"/>
  <c r="U40" i="12"/>
  <c r="N40" i="12"/>
  <c r="Q40" i="12" s="1"/>
  <c r="M40" i="12"/>
  <c r="P40" i="12" s="1"/>
  <c r="L40" i="12"/>
  <c r="O40" i="12" s="1"/>
  <c r="K40" i="12"/>
  <c r="J40" i="12"/>
  <c r="I40" i="12"/>
  <c r="W39" i="12"/>
  <c r="V39" i="12"/>
  <c r="U39" i="12"/>
  <c r="N39" i="12"/>
  <c r="Q39" i="12" s="1"/>
  <c r="M39" i="12"/>
  <c r="P39" i="12" s="1"/>
  <c r="L39" i="12"/>
  <c r="O39" i="12" s="1"/>
  <c r="K39" i="12"/>
  <c r="J39" i="12"/>
  <c r="I39" i="12"/>
  <c r="W38" i="12"/>
  <c r="V38" i="12"/>
  <c r="U38" i="12"/>
  <c r="N38" i="12"/>
  <c r="Q38" i="12" s="1"/>
  <c r="M38" i="12"/>
  <c r="P38" i="12" s="1"/>
  <c r="L38" i="12"/>
  <c r="O38" i="12" s="1"/>
  <c r="K38" i="12"/>
  <c r="J38" i="12"/>
  <c r="I38" i="12"/>
  <c r="W37" i="12"/>
  <c r="V37" i="12"/>
  <c r="U37" i="12"/>
  <c r="N37" i="12"/>
  <c r="Q37" i="12" s="1"/>
  <c r="M37" i="12"/>
  <c r="P37" i="12" s="1"/>
  <c r="L37" i="12"/>
  <c r="O37" i="12" s="1"/>
  <c r="K37" i="12"/>
  <c r="J37" i="12"/>
  <c r="I37" i="12"/>
  <c r="W36" i="12"/>
  <c r="V36" i="12"/>
  <c r="U36" i="12"/>
  <c r="N36" i="12"/>
  <c r="Q36" i="12" s="1"/>
  <c r="M36" i="12"/>
  <c r="P36" i="12" s="1"/>
  <c r="L36" i="12"/>
  <c r="O36" i="12" s="1"/>
  <c r="K36" i="12"/>
  <c r="J36" i="12"/>
  <c r="I36" i="12"/>
  <c r="W35" i="12"/>
  <c r="V35" i="12"/>
  <c r="U35" i="12"/>
  <c r="N35" i="12"/>
  <c r="Q35" i="12" s="1"/>
  <c r="M35" i="12"/>
  <c r="P35" i="12" s="1"/>
  <c r="L35" i="12"/>
  <c r="O35" i="12" s="1"/>
  <c r="K35" i="12"/>
  <c r="J35" i="12"/>
  <c r="I35" i="12"/>
  <c r="W34" i="12"/>
  <c r="V34" i="12"/>
  <c r="U34" i="12"/>
  <c r="N34" i="12"/>
  <c r="Q34" i="12" s="1"/>
  <c r="M34" i="12"/>
  <c r="P34" i="12" s="1"/>
  <c r="L34" i="12"/>
  <c r="O34" i="12" s="1"/>
  <c r="K34" i="12"/>
  <c r="J34" i="12"/>
  <c r="I34" i="12"/>
  <c r="W33" i="12"/>
  <c r="V33" i="12"/>
  <c r="U33" i="12"/>
  <c r="N33" i="12"/>
  <c r="Q33" i="12" s="1"/>
  <c r="M33" i="12"/>
  <c r="P33" i="12" s="1"/>
  <c r="L33" i="12"/>
  <c r="O33" i="12" s="1"/>
  <c r="K33" i="12"/>
  <c r="J33" i="12"/>
  <c r="I33" i="12"/>
  <c r="W32" i="12"/>
  <c r="V32" i="12"/>
  <c r="U32" i="12"/>
  <c r="N32" i="12"/>
  <c r="Q32" i="12" s="1"/>
  <c r="M32" i="12"/>
  <c r="P32" i="12" s="1"/>
  <c r="L32" i="12"/>
  <c r="O32" i="12" s="1"/>
  <c r="K32" i="12"/>
  <c r="J32" i="12"/>
  <c r="I32" i="12"/>
  <c r="W31" i="12"/>
  <c r="V31" i="12"/>
  <c r="U31" i="12"/>
  <c r="N31" i="12"/>
  <c r="Q31" i="12" s="1"/>
  <c r="M31" i="12"/>
  <c r="P31" i="12" s="1"/>
  <c r="L31" i="12"/>
  <c r="O31" i="12" s="1"/>
  <c r="K31" i="12"/>
  <c r="J31" i="12"/>
  <c r="I31" i="12"/>
  <c r="W30" i="12"/>
  <c r="V30" i="12"/>
  <c r="U30" i="12"/>
  <c r="N30" i="12"/>
  <c r="Q30" i="12" s="1"/>
  <c r="M30" i="12"/>
  <c r="P30" i="12" s="1"/>
  <c r="L30" i="12"/>
  <c r="O30" i="12" s="1"/>
  <c r="K30" i="12"/>
  <c r="J30" i="12"/>
  <c r="I30" i="12"/>
  <c r="W29" i="12"/>
  <c r="V29" i="12"/>
  <c r="U29" i="12"/>
  <c r="N29" i="12"/>
  <c r="Q29" i="12" s="1"/>
  <c r="M29" i="12"/>
  <c r="P29" i="12" s="1"/>
  <c r="L29" i="12"/>
  <c r="O29" i="12" s="1"/>
  <c r="K29" i="12"/>
  <c r="J29" i="12"/>
  <c r="I29" i="12"/>
  <c r="W28" i="12"/>
  <c r="V28" i="12"/>
  <c r="U28" i="12"/>
  <c r="N28" i="12"/>
  <c r="Q28" i="12" s="1"/>
  <c r="M28" i="12"/>
  <c r="P28" i="12" s="1"/>
  <c r="L28" i="12"/>
  <c r="O28" i="12" s="1"/>
  <c r="K28" i="12"/>
  <c r="J28" i="12"/>
  <c r="I28" i="12"/>
  <c r="W27" i="12"/>
  <c r="V27" i="12"/>
  <c r="U27" i="12"/>
  <c r="N27" i="12"/>
  <c r="Q27" i="12" s="1"/>
  <c r="M27" i="12"/>
  <c r="P27" i="12" s="1"/>
  <c r="L27" i="12"/>
  <c r="O27" i="12" s="1"/>
  <c r="K27" i="12"/>
  <c r="J27" i="12"/>
  <c r="I27" i="12"/>
  <c r="W26" i="12"/>
  <c r="V26" i="12"/>
  <c r="U26" i="12"/>
  <c r="N26" i="12"/>
  <c r="Q26" i="12" s="1"/>
  <c r="M26" i="12"/>
  <c r="P26" i="12" s="1"/>
  <c r="L26" i="12"/>
  <c r="O26" i="12" s="1"/>
  <c r="K26" i="12"/>
  <c r="J26" i="12"/>
  <c r="I26" i="12"/>
  <c r="W25" i="12"/>
  <c r="V25" i="12"/>
  <c r="U25" i="12"/>
  <c r="N25" i="12"/>
  <c r="Q25" i="12" s="1"/>
  <c r="M25" i="12"/>
  <c r="P25" i="12" s="1"/>
  <c r="L25" i="12"/>
  <c r="O25" i="12" s="1"/>
  <c r="K25" i="12"/>
  <c r="J25" i="12"/>
  <c r="I25" i="12"/>
  <c r="W24" i="12"/>
  <c r="V24" i="12"/>
  <c r="U24" i="12"/>
  <c r="N24" i="12"/>
  <c r="Q24" i="12" s="1"/>
  <c r="M24" i="12"/>
  <c r="P24" i="12" s="1"/>
  <c r="L24" i="12"/>
  <c r="O24" i="12" s="1"/>
  <c r="K24" i="12"/>
  <c r="J24" i="12"/>
  <c r="I24" i="12"/>
  <c r="W23" i="12"/>
  <c r="V23" i="12"/>
  <c r="U23" i="12"/>
  <c r="N23" i="12"/>
  <c r="Q23" i="12" s="1"/>
  <c r="M23" i="12"/>
  <c r="P23" i="12" s="1"/>
  <c r="L23" i="12"/>
  <c r="O23" i="12" s="1"/>
  <c r="K23" i="12"/>
  <c r="J23" i="12"/>
  <c r="I23" i="12"/>
  <c r="W22" i="12"/>
  <c r="V22" i="12"/>
  <c r="U22" i="12"/>
  <c r="N22" i="12"/>
  <c r="Q22" i="12" s="1"/>
  <c r="M22" i="12"/>
  <c r="P22" i="12" s="1"/>
  <c r="L22" i="12"/>
  <c r="O22" i="12" s="1"/>
  <c r="K22" i="12"/>
  <c r="J22" i="12"/>
  <c r="I22" i="12"/>
  <c r="W21" i="12"/>
  <c r="V21" i="12"/>
  <c r="U21" i="12"/>
  <c r="N21" i="12"/>
  <c r="Q21" i="12" s="1"/>
  <c r="M21" i="12"/>
  <c r="P21" i="12" s="1"/>
  <c r="L21" i="12"/>
  <c r="O21" i="12" s="1"/>
  <c r="K21" i="12"/>
  <c r="J21" i="12"/>
  <c r="I21" i="12"/>
  <c r="W20" i="12"/>
  <c r="V20" i="12"/>
  <c r="U20" i="12"/>
  <c r="N20" i="12"/>
  <c r="Q20" i="12" s="1"/>
  <c r="M20" i="12"/>
  <c r="P20" i="12" s="1"/>
  <c r="L20" i="12"/>
  <c r="O20" i="12" s="1"/>
  <c r="K20" i="12"/>
  <c r="J20" i="12"/>
  <c r="I20" i="12"/>
  <c r="W19" i="12"/>
  <c r="V19" i="12"/>
  <c r="U19" i="12"/>
  <c r="N19" i="12"/>
  <c r="Q19" i="12" s="1"/>
  <c r="M19" i="12"/>
  <c r="P19" i="12" s="1"/>
  <c r="L19" i="12"/>
  <c r="O19" i="12" s="1"/>
  <c r="K19" i="12"/>
  <c r="J19" i="12"/>
  <c r="I19" i="12"/>
  <c r="W18" i="12"/>
  <c r="V18" i="12"/>
  <c r="U18" i="12"/>
  <c r="N18" i="12"/>
  <c r="Q18" i="12" s="1"/>
  <c r="M18" i="12"/>
  <c r="P18" i="12" s="1"/>
  <c r="L18" i="12"/>
  <c r="O18" i="12" s="1"/>
  <c r="K18" i="12"/>
  <c r="J18" i="12"/>
  <c r="I18" i="12"/>
  <c r="W17" i="12"/>
  <c r="V17" i="12"/>
  <c r="U17" i="12"/>
  <c r="N17" i="12"/>
  <c r="Q17" i="12" s="1"/>
  <c r="M17" i="12"/>
  <c r="P17" i="12" s="1"/>
  <c r="L17" i="12"/>
  <c r="O17" i="12" s="1"/>
  <c r="K17" i="12"/>
  <c r="J17" i="12"/>
  <c r="I17" i="12"/>
  <c r="W16" i="12"/>
  <c r="V16" i="12"/>
  <c r="U16" i="12"/>
  <c r="N16" i="12"/>
  <c r="Q16" i="12" s="1"/>
  <c r="M16" i="12"/>
  <c r="P16" i="12" s="1"/>
  <c r="L16" i="12"/>
  <c r="O16" i="12" s="1"/>
  <c r="K16" i="12"/>
  <c r="J16" i="12"/>
  <c r="I16" i="12"/>
  <c r="W15" i="12"/>
  <c r="V15" i="12"/>
  <c r="U15" i="12"/>
  <c r="N15" i="12"/>
  <c r="Q15" i="12" s="1"/>
  <c r="M15" i="12"/>
  <c r="P15" i="12" s="1"/>
  <c r="L15" i="12"/>
  <c r="O15" i="12" s="1"/>
  <c r="K15" i="12"/>
  <c r="J15" i="12"/>
  <c r="I15" i="12"/>
  <c r="W14" i="12"/>
  <c r="V14" i="12"/>
  <c r="U14" i="12"/>
  <c r="N14" i="12"/>
  <c r="Q14" i="12" s="1"/>
  <c r="M14" i="12"/>
  <c r="P14" i="12" s="1"/>
  <c r="L14" i="12"/>
  <c r="O14" i="12" s="1"/>
  <c r="K14" i="12"/>
  <c r="J14" i="12"/>
  <c r="I14" i="12"/>
  <c r="W13" i="12"/>
  <c r="V13" i="12"/>
  <c r="U13" i="12"/>
  <c r="N13" i="12"/>
  <c r="Q13" i="12" s="1"/>
  <c r="M13" i="12"/>
  <c r="P13" i="12" s="1"/>
  <c r="L13" i="12"/>
  <c r="O13" i="12" s="1"/>
  <c r="K13" i="12"/>
  <c r="J13" i="12"/>
  <c r="I13" i="12"/>
  <c r="W12" i="12"/>
  <c r="V12" i="12"/>
  <c r="U12" i="12"/>
  <c r="N12" i="12"/>
  <c r="Q12" i="12" s="1"/>
  <c r="M12" i="12"/>
  <c r="P12" i="12" s="1"/>
  <c r="L12" i="12"/>
  <c r="O12" i="12" s="1"/>
  <c r="K12" i="12"/>
  <c r="J12" i="12"/>
  <c r="I12" i="12"/>
  <c r="W11" i="12"/>
  <c r="V11" i="12"/>
  <c r="U11" i="12"/>
  <c r="N11" i="12"/>
  <c r="Q11" i="12" s="1"/>
  <c r="M11" i="12"/>
  <c r="P11" i="12" s="1"/>
  <c r="L11" i="12"/>
  <c r="O11" i="12" s="1"/>
  <c r="K11" i="12"/>
  <c r="J11" i="12"/>
  <c r="I11" i="12"/>
  <c r="W10" i="12"/>
  <c r="V10" i="12"/>
  <c r="U10" i="12"/>
  <c r="N10" i="12"/>
  <c r="Q10" i="12" s="1"/>
  <c r="M10" i="12"/>
  <c r="P10" i="12" s="1"/>
  <c r="L10" i="12"/>
  <c r="O10" i="12" s="1"/>
  <c r="K10" i="12"/>
  <c r="J10" i="12"/>
  <c r="I10" i="12"/>
  <c r="W9" i="12"/>
  <c r="V9" i="12"/>
  <c r="U9" i="12"/>
  <c r="N9" i="12"/>
  <c r="Q9" i="12" s="1"/>
  <c r="M9" i="12"/>
  <c r="P9" i="12" s="1"/>
  <c r="L9" i="12"/>
  <c r="O9" i="12" s="1"/>
  <c r="K9" i="12"/>
  <c r="J9" i="12"/>
  <c r="I9" i="12"/>
  <c r="W8" i="12"/>
  <c r="V8" i="12"/>
  <c r="U8" i="12"/>
  <c r="N8" i="12"/>
  <c r="Q8" i="12" s="1"/>
  <c r="M8" i="12"/>
  <c r="P8" i="12" s="1"/>
  <c r="L8" i="12"/>
  <c r="O8" i="12" s="1"/>
  <c r="K8" i="12"/>
  <c r="J8" i="12"/>
  <c r="I8" i="12"/>
  <c r="W42" i="11"/>
  <c r="V42" i="11"/>
  <c r="U42" i="11"/>
  <c r="N42" i="11"/>
  <c r="Q42" i="11" s="1"/>
  <c r="M42" i="11"/>
  <c r="P42" i="11" s="1"/>
  <c r="L42" i="11"/>
  <c r="O42" i="11" s="1"/>
  <c r="K42" i="11"/>
  <c r="J42" i="11"/>
  <c r="I42" i="11"/>
  <c r="W41" i="11"/>
  <c r="V41" i="11"/>
  <c r="U41" i="11"/>
  <c r="N41" i="11"/>
  <c r="Q41" i="11" s="1"/>
  <c r="M41" i="11"/>
  <c r="P41" i="11" s="1"/>
  <c r="L41" i="11"/>
  <c r="O41" i="11" s="1"/>
  <c r="K41" i="11"/>
  <c r="J41" i="11"/>
  <c r="I41" i="11"/>
  <c r="W40" i="11"/>
  <c r="V40" i="11"/>
  <c r="U40" i="11"/>
  <c r="N40" i="11"/>
  <c r="Q40" i="11" s="1"/>
  <c r="M40" i="11"/>
  <c r="P40" i="11" s="1"/>
  <c r="L40" i="11"/>
  <c r="O40" i="11" s="1"/>
  <c r="K40" i="11"/>
  <c r="J40" i="11"/>
  <c r="I40" i="11"/>
  <c r="W39" i="11"/>
  <c r="V39" i="11"/>
  <c r="U39" i="11"/>
  <c r="N39" i="11"/>
  <c r="Q39" i="11" s="1"/>
  <c r="M39" i="11"/>
  <c r="P39" i="11" s="1"/>
  <c r="L39" i="11"/>
  <c r="O39" i="11" s="1"/>
  <c r="K39" i="11"/>
  <c r="J39" i="11"/>
  <c r="I39" i="11"/>
  <c r="W38" i="11"/>
  <c r="V38" i="11"/>
  <c r="U38" i="11"/>
  <c r="N38" i="11"/>
  <c r="Q38" i="11" s="1"/>
  <c r="M38" i="11"/>
  <c r="P38" i="11" s="1"/>
  <c r="L38" i="11"/>
  <c r="O38" i="11" s="1"/>
  <c r="K38" i="11"/>
  <c r="J38" i="11"/>
  <c r="I38" i="11"/>
  <c r="W37" i="11"/>
  <c r="V37" i="11"/>
  <c r="U37" i="11"/>
  <c r="N37" i="11"/>
  <c r="Q37" i="11" s="1"/>
  <c r="M37" i="11"/>
  <c r="P37" i="11" s="1"/>
  <c r="L37" i="11"/>
  <c r="O37" i="11" s="1"/>
  <c r="K37" i="11"/>
  <c r="J37" i="11"/>
  <c r="I37" i="11"/>
  <c r="W36" i="11"/>
  <c r="V36" i="11"/>
  <c r="U36" i="11"/>
  <c r="N36" i="11"/>
  <c r="Q36" i="11" s="1"/>
  <c r="M36" i="11"/>
  <c r="P36" i="11" s="1"/>
  <c r="L36" i="11"/>
  <c r="O36" i="11" s="1"/>
  <c r="K36" i="11"/>
  <c r="J36" i="11"/>
  <c r="I36" i="11"/>
  <c r="W35" i="11"/>
  <c r="V35" i="11"/>
  <c r="U35" i="11"/>
  <c r="N35" i="11"/>
  <c r="Q35" i="11" s="1"/>
  <c r="M35" i="11"/>
  <c r="P35" i="11" s="1"/>
  <c r="L35" i="11"/>
  <c r="O35" i="11" s="1"/>
  <c r="K35" i="11"/>
  <c r="J35" i="11"/>
  <c r="I35" i="11"/>
  <c r="W34" i="11"/>
  <c r="V34" i="11"/>
  <c r="U34" i="11"/>
  <c r="N34" i="11"/>
  <c r="Q34" i="11" s="1"/>
  <c r="M34" i="11"/>
  <c r="P34" i="11" s="1"/>
  <c r="L34" i="11"/>
  <c r="O34" i="11" s="1"/>
  <c r="K34" i="11"/>
  <c r="J34" i="11"/>
  <c r="I34" i="11"/>
  <c r="W33" i="11"/>
  <c r="V33" i="11"/>
  <c r="U33" i="11"/>
  <c r="N33" i="11"/>
  <c r="Q33" i="11" s="1"/>
  <c r="M33" i="11"/>
  <c r="P33" i="11" s="1"/>
  <c r="L33" i="11"/>
  <c r="O33" i="11" s="1"/>
  <c r="K33" i="11"/>
  <c r="J33" i="11"/>
  <c r="I33" i="11"/>
  <c r="W32" i="11"/>
  <c r="V32" i="11"/>
  <c r="U32" i="11"/>
  <c r="N32" i="11"/>
  <c r="Q32" i="11" s="1"/>
  <c r="M32" i="11"/>
  <c r="P32" i="11" s="1"/>
  <c r="L32" i="11"/>
  <c r="O32" i="11" s="1"/>
  <c r="K32" i="11"/>
  <c r="J32" i="11"/>
  <c r="I32" i="11"/>
  <c r="W31" i="11"/>
  <c r="V31" i="11"/>
  <c r="U31" i="11"/>
  <c r="N31" i="11"/>
  <c r="Q31" i="11" s="1"/>
  <c r="M31" i="11"/>
  <c r="P31" i="11" s="1"/>
  <c r="L31" i="11"/>
  <c r="O31" i="11" s="1"/>
  <c r="K31" i="11"/>
  <c r="J31" i="11"/>
  <c r="I31" i="11"/>
  <c r="W30" i="11"/>
  <c r="V30" i="11"/>
  <c r="U30" i="11"/>
  <c r="N30" i="11"/>
  <c r="Q30" i="11" s="1"/>
  <c r="M30" i="11"/>
  <c r="P30" i="11" s="1"/>
  <c r="L30" i="11"/>
  <c r="O30" i="11" s="1"/>
  <c r="K30" i="11"/>
  <c r="J30" i="11"/>
  <c r="I30" i="11"/>
  <c r="W29" i="11"/>
  <c r="V29" i="11"/>
  <c r="U29" i="11"/>
  <c r="Q29" i="11"/>
  <c r="N29" i="11"/>
  <c r="M29" i="11"/>
  <c r="P29" i="11" s="1"/>
  <c r="L29" i="11"/>
  <c r="O29" i="11" s="1"/>
  <c r="K29" i="11"/>
  <c r="J29" i="11"/>
  <c r="I29" i="11"/>
  <c r="W28" i="11"/>
  <c r="V28" i="11"/>
  <c r="U28" i="11"/>
  <c r="N28" i="11"/>
  <c r="Q28" i="11" s="1"/>
  <c r="M28" i="11"/>
  <c r="P28" i="11" s="1"/>
  <c r="L28" i="11"/>
  <c r="O28" i="11" s="1"/>
  <c r="K28" i="11"/>
  <c r="J28" i="11"/>
  <c r="I28" i="11"/>
  <c r="W27" i="11"/>
  <c r="V27" i="11"/>
  <c r="U27" i="11"/>
  <c r="O27" i="11"/>
  <c r="N27" i="11"/>
  <c r="Q27" i="11" s="1"/>
  <c r="M27" i="11"/>
  <c r="P27" i="11" s="1"/>
  <c r="L27" i="11"/>
  <c r="K27" i="11"/>
  <c r="J27" i="11"/>
  <c r="I27" i="11"/>
  <c r="W26" i="11"/>
  <c r="V26" i="11"/>
  <c r="U26" i="11"/>
  <c r="N26" i="11"/>
  <c r="Q26" i="11" s="1"/>
  <c r="M26" i="11"/>
  <c r="P26" i="11" s="1"/>
  <c r="L26" i="11"/>
  <c r="O26" i="11" s="1"/>
  <c r="K26" i="11"/>
  <c r="J26" i="11"/>
  <c r="I26" i="11"/>
  <c r="W25" i="11"/>
  <c r="V25" i="11"/>
  <c r="U25" i="11"/>
  <c r="O25" i="11"/>
  <c r="N25" i="11"/>
  <c r="Q25" i="11" s="1"/>
  <c r="M25" i="11"/>
  <c r="P25" i="11" s="1"/>
  <c r="L25" i="11"/>
  <c r="K25" i="11"/>
  <c r="J25" i="11"/>
  <c r="I25" i="11"/>
  <c r="W24" i="11"/>
  <c r="V24" i="11"/>
  <c r="U24" i="11"/>
  <c r="N24" i="11"/>
  <c r="Q24" i="11" s="1"/>
  <c r="M24" i="11"/>
  <c r="P24" i="11" s="1"/>
  <c r="L24" i="11"/>
  <c r="O24" i="11" s="1"/>
  <c r="K24" i="11"/>
  <c r="J24" i="11"/>
  <c r="I24" i="11"/>
  <c r="W23" i="11"/>
  <c r="V23" i="11"/>
  <c r="U23" i="11"/>
  <c r="O23" i="11"/>
  <c r="N23" i="11"/>
  <c r="Q23" i="11" s="1"/>
  <c r="M23" i="11"/>
  <c r="P23" i="11" s="1"/>
  <c r="L23" i="11"/>
  <c r="K23" i="11"/>
  <c r="J23" i="11"/>
  <c r="I23" i="11"/>
  <c r="W22" i="11"/>
  <c r="V22" i="11"/>
  <c r="U22" i="11"/>
  <c r="N22" i="11"/>
  <c r="Q22" i="11" s="1"/>
  <c r="M22" i="11"/>
  <c r="P22" i="11" s="1"/>
  <c r="L22" i="11"/>
  <c r="O22" i="11" s="1"/>
  <c r="K22" i="11"/>
  <c r="J22" i="11"/>
  <c r="I22" i="11"/>
  <c r="W21" i="11"/>
  <c r="V21" i="11"/>
  <c r="U21" i="11"/>
  <c r="O21" i="11"/>
  <c r="N21" i="11"/>
  <c r="Q21" i="11" s="1"/>
  <c r="M21" i="11"/>
  <c r="P21" i="11" s="1"/>
  <c r="L21" i="11"/>
  <c r="K21" i="11"/>
  <c r="J21" i="11"/>
  <c r="I21" i="11"/>
  <c r="W20" i="11"/>
  <c r="V20" i="11"/>
  <c r="U20" i="11"/>
  <c r="N20" i="11"/>
  <c r="Q20" i="11" s="1"/>
  <c r="M20" i="11"/>
  <c r="P20" i="11" s="1"/>
  <c r="L20" i="11"/>
  <c r="O20" i="11" s="1"/>
  <c r="K20" i="11"/>
  <c r="J20" i="11"/>
  <c r="I20" i="11"/>
  <c r="W19" i="11"/>
  <c r="V19" i="11"/>
  <c r="U19" i="11"/>
  <c r="O19" i="11"/>
  <c r="N19" i="11"/>
  <c r="Q19" i="11" s="1"/>
  <c r="M19" i="11"/>
  <c r="P19" i="11" s="1"/>
  <c r="L19" i="11"/>
  <c r="K19" i="11"/>
  <c r="J19" i="11"/>
  <c r="I19" i="11"/>
  <c r="W18" i="11"/>
  <c r="V18" i="11"/>
  <c r="U18" i="11"/>
  <c r="N18" i="11"/>
  <c r="Q18" i="11" s="1"/>
  <c r="M18" i="11"/>
  <c r="P18" i="11" s="1"/>
  <c r="L18" i="11"/>
  <c r="O18" i="11" s="1"/>
  <c r="K18" i="11"/>
  <c r="J18" i="11"/>
  <c r="I18" i="11"/>
  <c r="W17" i="11"/>
  <c r="V17" i="11"/>
  <c r="U17" i="11"/>
  <c r="O17" i="11"/>
  <c r="N17" i="11"/>
  <c r="Q17" i="11" s="1"/>
  <c r="M17" i="11"/>
  <c r="P17" i="11" s="1"/>
  <c r="L17" i="11"/>
  <c r="K17" i="11"/>
  <c r="J17" i="11"/>
  <c r="I17" i="11"/>
  <c r="W16" i="11"/>
  <c r="V16" i="11"/>
  <c r="U16" i="11"/>
  <c r="N16" i="11"/>
  <c r="Q16" i="11" s="1"/>
  <c r="M16" i="11"/>
  <c r="P16" i="11" s="1"/>
  <c r="L16" i="11"/>
  <c r="O16" i="11" s="1"/>
  <c r="K16" i="11"/>
  <c r="J16" i="11"/>
  <c r="I16" i="11"/>
  <c r="W15" i="11"/>
  <c r="V15" i="11"/>
  <c r="U15" i="11"/>
  <c r="O15" i="11"/>
  <c r="N15" i="11"/>
  <c r="Q15" i="11" s="1"/>
  <c r="M15" i="11"/>
  <c r="P15" i="11" s="1"/>
  <c r="L15" i="11"/>
  <c r="K15" i="11"/>
  <c r="J15" i="11"/>
  <c r="I15" i="11"/>
  <c r="W14" i="11"/>
  <c r="V14" i="11"/>
  <c r="U14" i="11"/>
  <c r="N14" i="11"/>
  <c r="Q14" i="11" s="1"/>
  <c r="M14" i="11"/>
  <c r="P14" i="11" s="1"/>
  <c r="L14" i="11"/>
  <c r="O14" i="11" s="1"/>
  <c r="K14" i="11"/>
  <c r="J14" i="11"/>
  <c r="I14" i="11"/>
  <c r="W13" i="11"/>
  <c r="V13" i="11"/>
  <c r="U13" i="11"/>
  <c r="O13" i="11"/>
  <c r="N13" i="11"/>
  <c r="Q13" i="11" s="1"/>
  <c r="M13" i="11"/>
  <c r="P13" i="11" s="1"/>
  <c r="L13" i="11"/>
  <c r="K13" i="11"/>
  <c r="J13" i="11"/>
  <c r="I13" i="11"/>
  <c r="W12" i="11"/>
  <c r="V12" i="11"/>
  <c r="U12" i="11"/>
  <c r="N12" i="11"/>
  <c r="Q12" i="11" s="1"/>
  <c r="M12" i="11"/>
  <c r="P12" i="11" s="1"/>
  <c r="L12" i="11"/>
  <c r="O12" i="11" s="1"/>
  <c r="K12" i="11"/>
  <c r="J12" i="11"/>
  <c r="I12" i="11"/>
  <c r="W11" i="11"/>
  <c r="V11" i="11"/>
  <c r="U11" i="11"/>
  <c r="O11" i="11"/>
  <c r="N11" i="11"/>
  <c r="Q11" i="11" s="1"/>
  <c r="M11" i="11"/>
  <c r="P11" i="11" s="1"/>
  <c r="L11" i="11"/>
  <c r="K11" i="11"/>
  <c r="J11" i="11"/>
  <c r="I11" i="11"/>
  <c r="W10" i="11"/>
  <c r="V10" i="11"/>
  <c r="U10" i="11"/>
  <c r="N10" i="11"/>
  <c r="Q10" i="11" s="1"/>
  <c r="M10" i="11"/>
  <c r="P10" i="11" s="1"/>
  <c r="L10" i="11"/>
  <c r="O10" i="11" s="1"/>
  <c r="K10" i="11"/>
  <c r="J10" i="11"/>
  <c r="I10" i="11"/>
  <c r="W9" i="11"/>
  <c r="V9" i="11"/>
  <c r="U9" i="11"/>
  <c r="O9" i="11"/>
  <c r="N9" i="11"/>
  <c r="Q9" i="11" s="1"/>
  <c r="M9" i="11"/>
  <c r="P9" i="11" s="1"/>
  <c r="L9" i="11"/>
  <c r="K9" i="11"/>
  <c r="J9" i="11"/>
  <c r="I9" i="11"/>
  <c r="W8" i="11"/>
  <c r="V8" i="11"/>
  <c r="U8" i="11"/>
  <c r="N8" i="11"/>
  <c r="Q8" i="11" s="1"/>
  <c r="M8" i="11"/>
  <c r="P8" i="11" s="1"/>
  <c r="L8" i="11"/>
  <c r="O8" i="11" s="1"/>
  <c r="K8" i="11"/>
  <c r="J8" i="11"/>
  <c r="I8" i="11"/>
  <c r="W7" i="11"/>
  <c r="V7" i="11"/>
  <c r="U7" i="11"/>
  <c r="O7" i="11"/>
  <c r="N7" i="11"/>
  <c r="Q7" i="11" s="1"/>
  <c r="M7" i="11"/>
  <c r="P7" i="11" s="1"/>
  <c r="L7" i="11"/>
  <c r="K7" i="11"/>
  <c r="J7" i="11"/>
  <c r="I7" i="11"/>
  <c r="W42" i="10"/>
  <c r="V42" i="10"/>
  <c r="U42" i="10"/>
  <c r="N42" i="10"/>
  <c r="Q42" i="10" s="1"/>
  <c r="M42" i="10"/>
  <c r="P42" i="10" s="1"/>
  <c r="L42" i="10"/>
  <c r="O42" i="10" s="1"/>
  <c r="K42" i="10"/>
  <c r="J42" i="10"/>
  <c r="I42" i="10"/>
  <c r="W41" i="10"/>
  <c r="V41" i="10"/>
  <c r="U41" i="10"/>
  <c r="O41" i="10"/>
  <c r="N41" i="10"/>
  <c r="Q41" i="10" s="1"/>
  <c r="M41" i="10"/>
  <c r="P41" i="10" s="1"/>
  <c r="L41" i="10"/>
  <c r="K41" i="10"/>
  <c r="J41" i="10"/>
  <c r="I41" i="10"/>
  <c r="W40" i="10"/>
  <c r="V40" i="10"/>
  <c r="U40" i="10"/>
  <c r="N40" i="10"/>
  <c r="Q40" i="10" s="1"/>
  <c r="M40" i="10"/>
  <c r="P40" i="10" s="1"/>
  <c r="L40" i="10"/>
  <c r="O40" i="10" s="1"/>
  <c r="K40" i="10"/>
  <c r="J40" i="10"/>
  <c r="I40" i="10"/>
  <c r="W39" i="10"/>
  <c r="V39" i="10"/>
  <c r="U39" i="10"/>
  <c r="O39" i="10"/>
  <c r="N39" i="10"/>
  <c r="Q39" i="10" s="1"/>
  <c r="M39" i="10"/>
  <c r="P39" i="10" s="1"/>
  <c r="L39" i="10"/>
  <c r="K39" i="10"/>
  <c r="J39" i="10"/>
  <c r="I39" i="10"/>
  <c r="W38" i="10"/>
  <c r="V38" i="10"/>
  <c r="U38" i="10"/>
  <c r="N38" i="10"/>
  <c r="Q38" i="10" s="1"/>
  <c r="M38" i="10"/>
  <c r="P38" i="10" s="1"/>
  <c r="L38" i="10"/>
  <c r="O38" i="10" s="1"/>
  <c r="K38" i="10"/>
  <c r="J38" i="10"/>
  <c r="I38" i="10"/>
  <c r="W37" i="10"/>
  <c r="V37" i="10"/>
  <c r="U37" i="10"/>
  <c r="O37" i="10"/>
  <c r="N37" i="10"/>
  <c r="Q37" i="10" s="1"/>
  <c r="M37" i="10"/>
  <c r="P37" i="10" s="1"/>
  <c r="L37" i="10"/>
  <c r="K37" i="10"/>
  <c r="J37" i="10"/>
  <c r="I37" i="10"/>
  <c r="W36" i="10"/>
  <c r="V36" i="10"/>
  <c r="U36" i="10"/>
  <c r="N36" i="10"/>
  <c r="Q36" i="10" s="1"/>
  <c r="M36" i="10"/>
  <c r="P36" i="10" s="1"/>
  <c r="L36" i="10"/>
  <c r="O36" i="10" s="1"/>
  <c r="K36" i="10"/>
  <c r="J36" i="10"/>
  <c r="I36" i="10"/>
  <c r="W35" i="10"/>
  <c r="V35" i="10"/>
  <c r="U35" i="10"/>
  <c r="O35" i="10"/>
  <c r="N35" i="10"/>
  <c r="Q35" i="10" s="1"/>
  <c r="M35" i="10"/>
  <c r="P35" i="10" s="1"/>
  <c r="L35" i="10"/>
  <c r="K35" i="10"/>
  <c r="J35" i="10"/>
  <c r="I35" i="10"/>
  <c r="W34" i="10"/>
  <c r="V34" i="10"/>
  <c r="U34" i="10"/>
  <c r="N34" i="10"/>
  <c r="Q34" i="10" s="1"/>
  <c r="M34" i="10"/>
  <c r="P34" i="10" s="1"/>
  <c r="L34" i="10"/>
  <c r="O34" i="10" s="1"/>
  <c r="K34" i="10"/>
  <c r="J34" i="10"/>
  <c r="I34" i="10"/>
  <c r="W33" i="10"/>
  <c r="V33" i="10"/>
  <c r="U33" i="10"/>
  <c r="O33" i="10"/>
  <c r="N33" i="10"/>
  <c r="Q33" i="10" s="1"/>
  <c r="M33" i="10"/>
  <c r="P33" i="10" s="1"/>
  <c r="L33" i="10"/>
  <c r="K33" i="10"/>
  <c r="J33" i="10"/>
  <c r="I33" i="10"/>
  <c r="W32" i="10"/>
  <c r="V32" i="10"/>
  <c r="U32" i="10"/>
  <c r="N32" i="10"/>
  <c r="Q32" i="10" s="1"/>
  <c r="M32" i="10"/>
  <c r="P32" i="10" s="1"/>
  <c r="L32" i="10"/>
  <c r="O32" i="10" s="1"/>
  <c r="K32" i="10"/>
  <c r="J32" i="10"/>
  <c r="I32" i="10"/>
  <c r="W31" i="10"/>
  <c r="V31" i="10"/>
  <c r="U31" i="10"/>
  <c r="O31" i="10"/>
  <c r="N31" i="10"/>
  <c r="Q31" i="10" s="1"/>
  <c r="M31" i="10"/>
  <c r="P31" i="10" s="1"/>
  <c r="L31" i="10"/>
  <c r="K31" i="10"/>
  <c r="J31" i="10"/>
  <c r="I31" i="10"/>
  <c r="W30" i="10"/>
  <c r="V30" i="10"/>
  <c r="U30" i="10"/>
  <c r="N30" i="10"/>
  <c r="Q30" i="10" s="1"/>
  <c r="M30" i="10"/>
  <c r="P30" i="10" s="1"/>
  <c r="L30" i="10"/>
  <c r="O30" i="10" s="1"/>
  <c r="K30" i="10"/>
  <c r="J30" i="10"/>
  <c r="I30" i="10"/>
  <c r="W29" i="10"/>
  <c r="V29" i="10"/>
  <c r="U29" i="10"/>
  <c r="O29" i="10"/>
  <c r="N29" i="10"/>
  <c r="Q29" i="10" s="1"/>
  <c r="M29" i="10"/>
  <c r="P29" i="10" s="1"/>
  <c r="L29" i="10"/>
  <c r="K29" i="10"/>
  <c r="J29" i="10"/>
  <c r="I29" i="10"/>
  <c r="W28" i="10"/>
  <c r="V28" i="10"/>
  <c r="U28" i="10"/>
  <c r="N28" i="10"/>
  <c r="Q28" i="10" s="1"/>
  <c r="M28" i="10"/>
  <c r="P28" i="10" s="1"/>
  <c r="L28" i="10"/>
  <c r="O28" i="10" s="1"/>
  <c r="K28" i="10"/>
  <c r="J28" i="10"/>
  <c r="I28" i="10"/>
  <c r="W27" i="10"/>
  <c r="V27" i="10"/>
  <c r="U27" i="10"/>
  <c r="O27" i="10"/>
  <c r="N27" i="10"/>
  <c r="Q27" i="10" s="1"/>
  <c r="M27" i="10"/>
  <c r="P27" i="10" s="1"/>
  <c r="L27" i="10"/>
  <c r="K27" i="10"/>
  <c r="J27" i="10"/>
  <c r="I27" i="10"/>
  <c r="W26" i="10"/>
  <c r="V26" i="10"/>
  <c r="U26" i="10"/>
  <c r="N26" i="10"/>
  <c r="Q26" i="10" s="1"/>
  <c r="M26" i="10"/>
  <c r="P26" i="10" s="1"/>
  <c r="L26" i="10"/>
  <c r="O26" i="10" s="1"/>
  <c r="K26" i="10"/>
  <c r="J26" i="10"/>
  <c r="I26" i="10"/>
  <c r="W25" i="10"/>
  <c r="V25" i="10"/>
  <c r="U25" i="10"/>
  <c r="O25" i="10"/>
  <c r="N25" i="10"/>
  <c r="Q25" i="10" s="1"/>
  <c r="M25" i="10"/>
  <c r="P25" i="10" s="1"/>
  <c r="L25" i="10"/>
  <c r="K25" i="10"/>
  <c r="J25" i="10"/>
  <c r="I25" i="10"/>
  <c r="W24" i="10"/>
  <c r="V24" i="10"/>
  <c r="U24" i="10"/>
  <c r="N24" i="10"/>
  <c r="Q24" i="10" s="1"/>
  <c r="M24" i="10"/>
  <c r="P24" i="10" s="1"/>
  <c r="L24" i="10"/>
  <c r="O24" i="10" s="1"/>
  <c r="K24" i="10"/>
  <c r="J24" i="10"/>
  <c r="I24" i="10"/>
  <c r="W23" i="10"/>
  <c r="V23" i="10"/>
  <c r="U23" i="10"/>
  <c r="O23" i="10"/>
  <c r="N23" i="10"/>
  <c r="Q23" i="10" s="1"/>
  <c r="M23" i="10"/>
  <c r="P23" i="10" s="1"/>
  <c r="L23" i="10"/>
  <c r="K23" i="10"/>
  <c r="J23" i="10"/>
  <c r="I23" i="10"/>
  <c r="W22" i="10"/>
  <c r="V22" i="10"/>
  <c r="U22" i="10"/>
  <c r="N22" i="10"/>
  <c r="Q22" i="10" s="1"/>
  <c r="M22" i="10"/>
  <c r="P22" i="10" s="1"/>
  <c r="L22" i="10"/>
  <c r="O22" i="10" s="1"/>
  <c r="K22" i="10"/>
  <c r="J22" i="10"/>
  <c r="I22" i="10"/>
  <c r="W21" i="10"/>
  <c r="V21" i="10"/>
  <c r="U21" i="10"/>
  <c r="O21" i="10"/>
  <c r="N21" i="10"/>
  <c r="Q21" i="10" s="1"/>
  <c r="M21" i="10"/>
  <c r="P21" i="10" s="1"/>
  <c r="L21" i="10"/>
  <c r="K21" i="10"/>
  <c r="J21" i="10"/>
  <c r="I21" i="10"/>
  <c r="W20" i="10"/>
  <c r="V20" i="10"/>
  <c r="U20" i="10"/>
  <c r="N20" i="10"/>
  <c r="Q20" i="10" s="1"/>
  <c r="M20" i="10"/>
  <c r="P20" i="10" s="1"/>
  <c r="L20" i="10"/>
  <c r="O20" i="10" s="1"/>
  <c r="K20" i="10"/>
  <c r="J20" i="10"/>
  <c r="I20" i="10"/>
  <c r="W19" i="10"/>
  <c r="V19" i="10"/>
  <c r="U19" i="10"/>
  <c r="O19" i="10"/>
  <c r="N19" i="10"/>
  <c r="Q19" i="10" s="1"/>
  <c r="M19" i="10"/>
  <c r="P19" i="10" s="1"/>
  <c r="L19" i="10"/>
  <c r="K19" i="10"/>
  <c r="J19" i="10"/>
  <c r="I19" i="10"/>
  <c r="W18" i="10"/>
  <c r="V18" i="10"/>
  <c r="U18" i="10"/>
  <c r="N18" i="10"/>
  <c r="Q18" i="10" s="1"/>
  <c r="M18" i="10"/>
  <c r="P18" i="10" s="1"/>
  <c r="L18" i="10"/>
  <c r="O18" i="10" s="1"/>
  <c r="K18" i="10"/>
  <c r="J18" i="10"/>
  <c r="I18" i="10"/>
  <c r="W17" i="10"/>
  <c r="V17" i="10"/>
  <c r="U17" i="10"/>
  <c r="O17" i="10"/>
  <c r="N17" i="10"/>
  <c r="Q17" i="10" s="1"/>
  <c r="M17" i="10"/>
  <c r="P17" i="10" s="1"/>
  <c r="L17" i="10"/>
  <c r="K17" i="10"/>
  <c r="J17" i="10"/>
  <c r="I17" i="10"/>
  <c r="W16" i="10"/>
  <c r="V16" i="10"/>
  <c r="U16" i="10"/>
  <c r="N16" i="10"/>
  <c r="Q16" i="10" s="1"/>
  <c r="M16" i="10"/>
  <c r="P16" i="10" s="1"/>
  <c r="L16" i="10"/>
  <c r="O16" i="10" s="1"/>
  <c r="K16" i="10"/>
  <c r="J16" i="10"/>
  <c r="I16" i="10"/>
  <c r="W15" i="10"/>
  <c r="V15" i="10"/>
  <c r="U15" i="10"/>
  <c r="O15" i="10"/>
  <c r="N15" i="10"/>
  <c r="Q15" i="10" s="1"/>
  <c r="M15" i="10"/>
  <c r="P15" i="10" s="1"/>
  <c r="L15" i="10"/>
  <c r="K15" i="10"/>
  <c r="J15" i="10"/>
  <c r="I15" i="10"/>
  <c r="W14" i="10"/>
  <c r="V14" i="10"/>
  <c r="U14" i="10"/>
  <c r="N14" i="10"/>
  <c r="Q14" i="10" s="1"/>
  <c r="M14" i="10"/>
  <c r="P14" i="10" s="1"/>
  <c r="L14" i="10"/>
  <c r="O14" i="10" s="1"/>
  <c r="K14" i="10"/>
  <c r="J14" i="10"/>
  <c r="I14" i="10"/>
  <c r="W13" i="10"/>
  <c r="V13" i="10"/>
  <c r="U13" i="10"/>
  <c r="O13" i="10"/>
  <c r="N13" i="10"/>
  <c r="Q13" i="10" s="1"/>
  <c r="M13" i="10"/>
  <c r="P13" i="10" s="1"/>
  <c r="L13" i="10"/>
  <c r="K13" i="10"/>
  <c r="J13" i="10"/>
  <c r="I13" i="10"/>
  <c r="W12" i="10"/>
  <c r="V12" i="10"/>
  <c r="U12" i="10"/>
  <c r="N12" i="10"/>
  <c r="Q12" i="10" s="1"/>
  <c r="M12" i="10"/>
  <c r="P12" i="10" s="1"/>
  <c r="L12" i="10"/>
  <c r="O12" i="10" s="1"/>
  <c r="K12" i="10"/>
  <c r="J12" i="10"/>
  <c r="I12" i="10"/>
  <c r="W11" i="10"/>
  <c r="V11" i="10"/>
  <c r="U11" i="10"/>
  <c r="O11" i="10"/>
  <c r="N11" i="10"/>
  <c r="Q11" i="10" s="1"/>
  <c r="M11" i="10"/>
  <c r="P11" i="10" s="1"/>
  <c r="L11" i="10"/>
  <c r="K11" i="10"/>
  <c r="J11" i="10"/>
  <c r="I11" i="10"/>
  <c r="W10" i="10"/>
  <c r="V10" i="10"/>
  <c r="U10" i="10"/>
  <c r="N10" i="10"/>
  <c r="Q10" i="10" s="1"/>
  <c r="M10" i="10"/>
  <c r="P10" i="10" s="1"/>
  <c r="L10" i="10"/>
  <c r="O10" i="10" s="1"/>
  <c r="K10" i="10"/>
  <c r="J10" i="10"/>
  <c r="I10" i="10"/>
  <c r="W9" i="10"/>
  <c r="V9" i="10"/>
  <c r="U9" i="10"/>
  <c r="O9" i="10"/>
  <c r="N9" i="10"/>
  <c r="Q9" i="10" s="1"/>
  <c r="M9" i="10"/>
  <c r="P9" i="10" s="1"/>
  <c r="L9" i="10"/>
  <c r="K9" i="10"/>
  <c r="J9" i="10"/>
  <c r="I9" i="10"/>
  <c r="W8" i="10"/>
  <c r="V8" i="10"/>
  <c r="U8" i="10"/>
  <c r="N8" i="10"/>
  <c r="Q8" i="10" s="1"/>
  <c r="M8" i="10"/>
  <c r="P8" i="10" s="1"/>
  <c r="L8" i="10"/>
  <c r="O8" i="10" s="1"/>
  <c r="K8" i="10"/>
  <c r="J8" i="10"/>
  <c r="I8" i="10"/>
  <c r="W7" i="10"/>
  <c r="V7" i="10"/>
  <c r="U7" i="10"/>
  <c r="O7" i="10"/>
  <c r="N7" i="10"/>
  <c r="Q7" i="10" s="1"/>
  <c r="M7" i="10"/>
  <c r="P7" i="10" s="1"/>
  <c r="L7" i="10"/>
  <c r="K7" i="10"/>
  <c r="J7" i="10"/>
  <c r="I7" i="10"/>
  <c r="W42" i="9"/>
  <c r="V42" i="9"/>
  <c r="U42" i="9"/>
  <c r="N42" i="9"/>
  <c r="Q42" i="9" s="1"/>
  <c r="M42" i="9"/>
  <c r="P42" i="9" s="1"/>
  <c r="L42" i="9"/>
  <c r="O42" i="9" s="1"/>
  <c r="K42" i="9"/>
  <c r="J42" i="9"/>
  <c r="I42" i="9"/>
  <c r="W41" i="9"/>
  <c r="V41" i="9"/>
  <c r="U41" i="9"/>
  <c r="O41" i="9"/>
  <c r="N41" i="9"/>
  <c r="Q41" i="9" s="1"/>
  <c r="M41" i="9"/>
  <c r="P41" i="9" s="1"/>
  <c r="L41" i="9"/>
  <c r="K41" i="9"/>
  <c r="J41" i="9"/>
  <c r="I41" i="9"/>
  <c r="W40" i="9"/>
  <c r="V40" i="9"/>
  <c r="U40" i="9"/>
  <c r="N40" i="9"/>
  <c r="Q40" i="9" s="1"/>
  <c r="M40" i="9"/>
  <c r="P40" i="9" s="1"/>
  <c r="L40" i="9"/>
  <c r="O40" i="9" s="1"/>
  <c r="K40" i="9"/>
  <c r="J40" i="9"/>
  <c r="I40" i="9"/>
  <c r="W39" i="9"/>
  <c r="V39" i="9"/>
  <c r="U39" i="9"/>
  <c r="O39" i="9"/>
  <c r="N39" i="9"/>
  <c r="Q39" i="9" s="1"/>
  <c r="M39" i="9"/>
  <c r="P39" i="9" s="1"/>
  <c r="L39" i="9"/>
  <c r="K39" i="9"/>
  <c r="J39" i="9"/>
  <c r="I39" i="9"/>
  <c r="W38" i="9"/>
  <c r="V38" i="9"/>
  <c r="U38" i="9"/>
  <c r="N38" i="9"/>
  <c r="Q38" i="9" s="1"/>
  <c r="M38" i="9"/>
  <c r="P38" i="9" s="1"/>
  <c r="L38" i="9"/>
  <c r="O38" i="9" s="1"/>
  <c r="K38" i="9"/>
  <c r="J38" i="9"/>
  <c r="I38" i="9"/>
  <c r="W37" i="9"/>
  <c r="V37" i="9"/>
  <c r="U37" i="9"/>
  <c r="O37" i="9"/>
  <c r="N37" i="9"/>
  <c r="Q37" i="9" s="1"/>
  <c r="M37" i="9"/>
  <c r="P37" i="9" s="1"/>
  <c r="L37" i="9"/>
  <c r="K37" i="9"/>
  <c r="J37" i="9"/>
  <c r="I37" i="9"/>
  <c r="W36" i="9"/>
  <c r="V36" i="9"/>
  <c r="U36" i="9"/>
  <c r="N36" i="9"/>
  <c r="Q36" i="9" s="1"/>
  <c r="M36" i="9"/>
  <c r="P36" i="9" s="1"/>
  <c r="L36" i="9"/>
  <c r="O36" i="9" s="1"/>
  <c r="K36" i="9"/>
  <c r="J36" i="9"/>
  <c r="I36" i="9"/>
  <c r="W35" i="9"/>
  <c r="V35" i="9"/>
  <c r="U35" i="9"/>
  <c r="O35" i="9"/>
  <c r="N35" i="9"/>
  <c r="Q35" i="9" s="1"/>
  <c r="M35" i="9"/>
  <c r="P35" i="9" s="1"/>
  <c r="L35" i="9"/>
  <c r="K35" i="9"/>
  <c r="J35" i="9"/>
  <c r="I35" i="9"/>
  <c r="W34" i="9"/>
  <c r="V34" i="9"/>
  <c r="U34" i="9"/>
  <c r="N34" i="9"/>
  <c r="Q34" i="9" s="1"/>
  <c r="M34" i="9"/>
  <c r="P34" i="9" s="1"/>
  <c r="L34" i="9"/>
  <c r="O34" i="9" s="1"/>
  <c r="K34" i="9"/>
  <c r="J34" i="9"/>
  <c r="I34" i="9"/>
  <c r="W33" i="9"/>
  <c r="V33" i="9"/>
  <c r="U33" i="9"/>
  <c r="O33" i="9"/>
  <c r="N33" i="9"/>
  <c r="Q33" i="9" s="1"/>
  <c r="M33" i="9"/>
  <c r="P33" i="9" s="1"/>
  <c r="L33" i="9"/>
  <c r="K33" i="9"/>
  <c r="J33" i="9"/>
  <c r="I33" i="9"/>
  <c r="W32" i="9"/>
  <c r="V32" i="9"/>
  <c r="U32" i="9"/>
  <c r="N32" i="9"/>
  <c r="Q32" i="9" s="1"/>
  <c r="M32" i="9"/>
  <c r="P32" i="9" s="1"/>
  <c r="L32" i="9"/>
  <c r="O32" i="9" s="1"/>
  <c r="K32" i="9"/>
  <c r="J32" i="9"/>
  <c r="I32" i="9"/>
  <c r="W31" i="9"/>
  <c r="V31" i="9"/>
  <c r="U31" i="9"/>
  <c r="O31" i="9"/>
  <c r="N31" i="9"/>
  <c r="Q31" i="9" s="1"/>
  <c r="M31" i="9"/>
  <c r="P31" i="9" s="1"/>
  <c r="L31" i="9"/>
  <c r="K31" i="9"/>
  <c r="J31" i="9"/>
  <c r="I31" i="9"/>
  <c r="W30" i="9"/>
  <c r="V30" i="9"/>
  <c r="U30" i="9"/>
  <c r="N30" i="9"/>
  <c r="Q30" i="9" s="1"/>
  <c r="M30" i="9"/>
  <c r="P30" i="9" s="1"/>
  <c r="L30" i="9"/>
  <c r="O30" i="9" s="1"/>
  <c r="K30" i="9"/>
  <c r="J30" i="9"/>
  <c r="I30" i="9"/>
  <c r="W29" i="9"/>
  <c r="V29" i="9"/>
  <c r="U29" i="9"/>
  <c r="O29" i="9"/>
  <c r="N29" i="9"/>
  <c r="Q29" i="9" s="1"/>
  <c r="M29" i="9"/>
  <c r="P29" i="9" s="1"/>
  <c r="L29" i="9"/>
  <c r="K29" i="9"/>
  <c r="J29" i="9"/>
  <c r="I29" i="9"/>
  <c r="W28" i="9"/>
  <c r="V28" i="9"/>
  <c r="U28" i="9"/>
  <c r="N28" i="9"/>
  <c r="Q28" i="9" s="1"/>
  <c r="M28" i="9"/>
  <c r="P28" i="9" s="1"/>
  <c r="L28" i="9"/>
  <c r="O28" i="9" s="1"/>
  <c r="K28" i="9"/>
  <c r="J28" i="9"/>
  <c r="I28" i="9"/>
  <c r="W27" i="9"/>
  <c r="V27" i="9"/>
  <c r="U27" i="9"/>
  <c r="O27" i="9"/>
  <c r="N27" i="9"/>
  <c r="Q27" i="9" s="1"/>
  <c r="M27" i="9"/>
  <c r="P27" i="9" s="1"/>
  <c r="L27" i="9"/>
  <c r="K27" i="9"/>
  <c r="J27" i="9"/>
  <c r="I27" i="9"/>
  <c r="W26" i="9"/>
  <c r="V26" i="9"/>
  <c r="U26" i="9"/>
  <c r="N26" i="9"/>
  <c r="Q26" i="9" s="1"/>
  <c r="M26" i="9"/>
  <c r="P26" i="9" s="1"/>
  <c r="L26" i="9"/>
  <c r="O26" i="9" s="1"/>
  <c r="K26" i="9"/>
  <c r="J26" i="9"/>
  <c r="I26" i="9"/>
  <c r="W25" i="9"/>
  <c r="V25" i="9"/>
  <c r="U25" i="9"/>
  <c r="O25" i="9"/>
  <c r="N25" i="9"/>
  <c r="Q25" i="9" s="1"/>
  <c r="M25" i="9"/>
  <c r="P25" i="9" s="1"/>
  <c r="L25" i="9"/>
  <c r="K25" i="9"/>
  <c r="J25" i="9"/>
  <c r="I25" i="9"/>
  <c r="W24" i="9"/>
  <c r="V24" i="9"/>
  <c r="U24" i="9"/>
  <c r="N24" i="9"/>
  <c r="Q24" i="9" s="1"/>
  <c r="M24" i="9"/>
  <c r="P24" i="9" s="1"/>
  <c r="L24" i="9"/>
  <c r="O24" i="9" s="1"/>
  <c r="K24" i="9"/>
  <c r="J24" i="9"/>
  <c r="I24" i="9"/>
  <c r="W23" i="9"/>
  <c r="V23" i="9"/>
  <c r="U23" i="9"/>
  <c r="O23" i="9"/>
  <c r="N23" i="9"/>
  <c r="Q23" i="9" s="1"/>
  <c r="M23" i="9"/>
  <c r="P23" i="9" s="1"/>
  <c r="L23" i="9"/>
  <c r="K23" i="9"/>
  <c r="J23" i="9"/>
  <c r="I23" i="9"/>
  <c r="W22" i="9"/>
  <c r="V22" i="9"/>
  <c r="U22" i="9"/>
  <c r="N22" i="9"/>
  <c r="Q22" i="9" s="1"/>
  <c r="M22" i="9"/>
  <c r="P22" i="9" s="1"/>
  <c r="L22" i="9"/>
  <c r="O22" i="9" s="1"/>
  <c r="K22" i="9"/>
  <c r="J22" i="9"/>
  <c r="I22" i="9"/>
  <c r="W21" i="9"/>
  <c r="V21" i="9"/>
  <c r="U21" i="9"/>
  <c r="O21" i="9"/>
  <c r="N21" i="9"/>
  <c r="Q21" i="9" s="1"/>
  <c r="M21" i="9"/>
  <c r="P21" i="9" s="1"/>
  <c r="L21" i="9"/>
  <c r="K21" i="9"/>
  <c r="J21" i="9"/>
  <c r="I21" i="9"/>
  <c r="W20" i="9"/>
  <c r="V20" i="9"/>
  <c r="U20" i="9"/>
  <c r="N20" i="9"/>
  <c r="Q20" i="9" s="1"/>
  <c r="M20" i="9"/>
  <c r="P20" i="9" s="1"/>
  <c r="L20" i="9"/>
  <c r="O20" i="9" s="1"/>
  <c r="K20" i="9"/>
  <c r="J20" i="9"/>
  <c r="I20" i="9"/>
  <c r="W19" i="9"/>
  <c r="V19" i="9"/>
  <c r="U19" i="9"/>
  <c r="O19" i="9"/>
  <c r="N19" i="9"/>
  <c r="Q19" i="9" s="1"/>
  <c r="M19" i="9"/>
  <c r="P19" i="9" s="1"/>
  <c r="L19" i="9"/>
  <c r="K19" i="9"/>
  <c r="J19" i="9"/>
  <c r="I19" i="9"/>
  <c r="W18" i="9"/>
  <c r="V18" i="9"/>
  <c r="U18" i="9"/>
  <c r="N18" i="9"/>
  <c r="Q18" i="9" s="1"/>
  <c r="M18" i="9"/>
  <c r="P18" i="9" s="1"/>
  <c r="L18" i="9"/>
  <c r="O18" i="9" s="1"/>
  <c r="K18" i="9"/>
  <c r="J18" i="9"/>
  <c r="I18" i="9"/>
  <c r="W17" i="9"/>
  <c r="V17" i="9"/>
  <c r="U17" i="9"/>
  <c r="O17" i="9"/>
  <c r="N17" i="9"/>
  <c r="Q17" i="9" s="1"/>
  <c r="M17" i="9"/>
  <c r="P17" i="9" s="1"/>
  <c r="L17" i="9"/>
  <c r="K17" i="9"/>
  <c r="J17" i="9"/>
  <c r="I17" i="9"/>
  <c r="W16" i="9"/>
  <c r="V16" i="9"/>
  <c r="U16" i="9"/>
  <c r="N16" i="9"/>
  <c r="Q16" i="9" s="1"/>
  <c r="M16" i="9"/>
  <c r="P16" i="9" s="1"/>
  <c r="L16" i="9"/>
  <c r="O16" i="9" s="1"/>
  <c r="K16" i="9"/>
  <c r="J16" i="9"/>
  <c r="I16" i="9"/>
  <c r="W15" i="9"/>
  <c r="V15" i="9"/>
  <c r="U15" i="9"/>
  <c r="O15" i="9"/>
  <c r="N15" i="9"/>
  <c r="Q15" i="9" s="1"/>
  <c r="M15" i="9"/>
  <c r="P15" i="9" s="1"/>
  <c r="L15" i="9"/>
  <c r="K15" i="9"/>
  <c r="J15" i="9"/>
  <c r="I15" i="9"/>
  <c r="W14" i="9"/>
  <c r="V14" i="9"/>
  <c r="U14" i="9"/>
  <c r="N14" i="9"/>
  <c r="Q14" i="9" s="1"/>
  <c r="M14" i="9"/>
  <c r="P14" i="9" s="1"/>
  <c r="L14" i="9"/>
  <c r="O14" i="9" s="1"/>
  <c r="K14" i="9"/>
  <c r="J14" i="9"/>
  <c r="I14" i="9"/>
  <c r="W13" i="9"/>
  <c r="V13" i="9"/>
  <c r="U13" i="9"/>
  <c r="O13" i="9"/>
  <c r="N13" i="9"/>
  <c r="Q13" i="9" s="1"/>
  <c r="M13" i="9"/>
  <c r="P13" i="9" s="1"/>
  <c r="L13" i="9"/>
  <c r="K13" i="9"/>
  <c r="J13" i="9"/>
  <c r="I13" i="9"/>
  <c r="W12" i="9"/>
  <c r="V12" i="9"/>
  <c r="U12" i="9"/>
  <c r="N12" i="9"/>
  <c r="Q12" i="9" s="1"/>
  <c r="M12" i="9"/>
  <c r="P12" i="9" s="1"/>
  <c r="L12" i="9"/>
  <c r="O12" i="9" s="1"/>
  <c r="K12" i="9"/>
  <c r="J12" i="9"/>
  <c r="I12" i="9"/>
  <c r="W11" i="9"/>
  <c r="V11" i="9"/>
  <c r="U11" i="9"/>
  <c r="O11" i="9"/>
  <c r="N11" i="9"/>
  <c r="Q11" i="9" s="1"/>
  <c r="M11" i="9"/>
  <c r="P11" i="9" s="1"/>
  <c r="L11" i="9"/>
  <c r="K11" i="9"/>
  <c r="J11" i="9"/>
  <c r="I11" i="9"/>
  <c r="W10" i="9"/>
  <c r="V10" i="9"/>
  <c r="U10" i="9"/>
  <c r="N10" i="9"/>
  <c r="Q10" i="9" s="1"/>
  <c r="M10" i="9"/>
  <c r="P10" i="9" s="1"/>
  <c r="L10" i="9"/>
  <c r="O10" i="9" s="1"/>
  <c r="K10" i="9"/>
  <c r="J10" i="9"/>
  <c r="I10" i="9"/>
  <c r="W9" i="9"/>
  <c r="V9" i="9"/>
  <c r="U9" i="9"/>
  <c r="O9" i="9"/>
  <c r="N9" i="9"/>
  <c r="Q9" i="9" s="1"/>
  <c r="M9" i="9"/>
  <c r="P9" i="9" s="1"/>
  <c r="L9" i="9"/>
  <c r="K9" i="9"/>
  <c r="J9" i="9"/>
  <c r="I9" i="9"/>
  <c r="W8" i="9"/>
  <c r="V8" i="9"/>
  <c r="U8" i="9"/>
  <c r="N8" i="9"/>
  <c r="Q8" i="9" s="1"/>
  <c r="M8" i="9"/>
  <c r="P8" i="9" s="1"/>
  <c r="L8" i="9"/>
  <c r="O8" i="9" s="1"/>
  <c r="K8" i="9"/>
  <c r="J8" i="9"/>
  <c r="I8" i="9"/>
  <c r="W7" i="9"/>
  <c r="V7" i="9"/>
  <c r="U7" i="9"/>
  <c r="O7" i="9"/>
  <c r="N7" i="9"/>
  <c r="Q7" i="9" s="1"/>
  <c r="M7" i="9"/>
  <c r="P7" i="9" s="1"/>
  <c r="L7" i="9"/>
  <c r="K7" i="9"/>
  <c r="J7" i="9"/>
  <c r="I7" i="9"/>
  <c r="W42" i="8"/>
  <c r="V42" i="8"/>
  <c r="U42" i="8"/>
  <c r="N42" i="8"/>
  <c r="Q42" i="8" s="1"/>
  <c r="M42" i="8"/>
  <c r="P42" i="8" s="1"/>
  <c r="L42" i="8"/>
  <c r="O42" i="8" s="1"/>
  <c r="K42" i="8"/>
  <c r="J42" i="8"/>
  <c r="I42" i="8"/>
  <c r="W41" i="8"/>
  <c r="V41" i="8"/>
  <c r="U41" i="8"/>
  <c r="O41" i="8"/>
  <c r="N41" i="8"/>
  <c r="Q41" i="8" s="1"/>
  <c r="M41" i="8"/>
  <c r="P41" i="8" s="1"/>
  <c r="L41" i="8"/>
  <c r="K41" i="8"/>
  <c r="J41" i="8"/>
  <c r="I41" i="8"/>
  <c r="W40" i="8"/>
  <c r="V40" i="8"/>
  <c r="U40" i="8"/>
  <c r="N40" i="8"/>
  <c r="Q40" i="8" s="1"/>
  <c r="M40" i="8"/>
  <c r="P40" i="8" s="1"/>
  <c r="L40" i="8"/>
  <c r="O40" i="8" s="1"/>
  <c r="K40" i="8"/>
  <c r="J40" i="8"/>
  <c r="I40" i="8"/>
  <c r="W39" i="8"/>
  <c r="V39" i="8"/>
  <c r="U39" i="8"/>
  <c r="O39" i="8"/>
  <c r="N39" i="8"/>
  <c r="Q39" i="8" s="1"/>
  <c r="M39" i="8"/>
  <c r="P39" i="8" s="1"/>
  <c r="L39" i="8"/>
  <c r="K39" i="8"/>
  <c r="J39" i="8"/>
  <c r="I39" i="8"/>
  <c r="W38" i="8"/>
  <c r="V38" i="8"/>
  <c r="U38" i="8"/>
  <c r="N38" i="8"/>
  <c r="Q38" i="8" s="1"/>
  <c r="M38" i="8"/>
  <c r="P38" i="8" s="1"/>
  <c r="L38" i="8"/>
  <c r="O38" i="8" s="1"/>
  <c r="K38" i="8"/>
  <c r="J38" i="8"/>
  <c r="I38" i="8"/>
  <c r="W37" i="8"/>
  <c r="V37" i="8"/>
  <c r="U37" i="8"/>
  <c r="O37" i="8"/>
  <c r="N37" i="8"/>
  <c r="Q37" i="8" s="1"/>
  <c r="M37" i="8"/>
  <c r="P37" i="8" s="1"/>
  <c r="L37" i="8"/>
  <c r="K37" i="8"/>
  <c r="J37" i="8"/>
  <c r="I37" i="8"/>
  <c r="W36" i="8"/>
  <c r="V36" i="8"/>
  <c r="U36" i="8"/>
  <c r="N36" i="8"/>
  <c r="Q36" i="8" s="1"/>
  <c r="M36" i="8"/>
  <c r="P36" i="8" s="1"/>
  <c r="L36" i="8"/>
  <c r="O36" i="8" s="1"/>
  <c r="K36" i="8"/>
  <c r="J36" i="8"/>
  <c r="I36" i="8"/>
  <c r="W35" i="8"/>
  <c r="V35" i="8"/>
  <c r="U35" i="8"/>
  <c r="O35" i="8"/>
  <c r="N35" i="8"/>
  <c r="Q35" i="8" s="1"/>
  <c r="M35" i="8"/>
  <c r="P35" i="8" s="1"/>
  <c r="L35" i="8"/>
  <c r="K35" i="8"/>
  <c r="J35" i="8"/>
  <c r="I35" i="8"/>
  <c r="W34" i="8"/>
  <c r="V34" i="8"/>
  <c r="U34" i="8"/>
  <c r="N34" i="8"/>
  <c r="Q34" i="8" s="1"/>
  <c r="M34" i="8"/>
  <c r="P34" i="8" s="1"/>
  <c r="L34" i="8"/>
  <c r="O34" i="8" s="1"/>
  <c r="K34" i="8"/>
  <c r="J34" i="8"/>
  <c r="I34" i="8"/>
  <c r="W33" i="8"/>
  <c r="V33" i="8"/>
  <c r="U33" i="8"/>
  <c r="O33" i="8"/>
  <c r="N33" i="8"/>
  <c r="Q33" i="8" s="1"/>
  <c r="M33" i="8"/>
  <c r="P33" i="8" s="1"/>
  <c r="L33" i="8"/>
  <c r="K33" i="8"/>
  <c r="J33" i="8"/>
  <c r="I33" i="8"/>
  <c r="W32" i="8"/>
  <c r="V32" i="8"/>
  <c r="U32" i="8"/>
  <c r="N32" i="8"/>
  <c r="Q32" i="8" s="1"/>
  <c r="M32" i="8"/>
  <c r="P32" i="8" s="1"/>
  <c r="L32" i="8"/>
  <c r="O32" i="8" s="1"/>
  <c r="K32" i="8"/>
  <c r="J32" i="8"/>
  <c r="I32" i="8"/>
  <c r="W31" i="8"/>
  <c r="V31" i="8"/>
  <c r="U31" i="8"/>
  <c r="O31" i="8"/>
  <c r="N31" i="8"/>
  <c r="Q31" i="8" s="1"/>
  <c r="M31" i="8"/>
  <c r="P31" i="8" s="1"/>
  <c r="L31" i="8"/>
  <c r="K31" i="8"/>
  <c r="J31" i="8"/>
  <c r="I31" i="8"/>
  <c r="W30" i="8"/>
  <c r="V30" i="8"/>
  <c r="U30" i="8"/>
  <c r="N30" i="8"/>
  <c r="Q30" i="8" s="1"/>
  <c r="M30" i="8"/>
  <c r="P30" i="8" s="1"/>
  <c r="L30" i="8"/>
  <c r="O30" i="8" s="1"/>
  <c r="K30" i="8"/>
  <c r="J30" i="8"/>
  <c r="I30" i="8"/>
  <c r="W29" i="8"/>
  <c r="V29" i="8"/>
  <c r="U29" i="8"/>
  <c r="O29" i="8"/>
  <c r="N29" i="8"/>
  <c r="Q29" i="8" s="1"/>
  <c r="M29" i="8"/>
  <c r="P29" i="8" s="1"/>
  <c r="L29" i="8"/>
  <c r="K29" i="8"/>
  <c r="J29" i="8"/>
  <c r="I29" i="8"/>
  <c r="W28" i="8"/>
  <c r="V28" i="8"/>
  <c r="U28" i="8"/>
  <c r="N28" i="8"/>
  <c r="Q28" i="8" s="1"/>
  <c r="M28" i="8"/>
  <c r="P28" i="8" s="1"/>
  <c r="L28" i="8"/>
  <c r="O28" i="8" s="1"/>
  <c r="K28" i="8"/>
  <c r="J28" i="8"/>
  <c r="I28" i="8"/>
  <c r="W27" i="8"/>
  <c r="V27" i="8"/>
  <c r="U27" i="8"/>
  <c r="O27" i="8"/>
  <c r="N27" i="8"/>
  <c r="Q27" i="8" s="1"/>
  <c r="M27" i="8"/>
  <c r="P27" i="8" s="1"/>
  <c r="L27" i="8"/>
  <c r="K27" i="8"/>
  <c r="J27" i="8"/>
  <c r="I27" i="8"/>
  <c r="W26" i="8"/>
  <c r="V26" i="8"/>
  <c r="U26" i="8"/>
  <c r="N26" i="8"/>
  <c r="Q26" i="8" s="1"/>
  <c r="M26" i="8"/>
  <c r="P26" i="8" s="1"/>
  <c r="L26" i="8"/>
  <c r="O26" i="8" s="1"/>
  <c r="K26" i="8"/>
  <c r="J26" i="8"/>
  <c r="I26" i="8"/>
  <c r="W25" i="8"/>
  <c r="V25" i="8"/>
  <c r="U25" i="8"/>
  <c r="O25" i="8"/>
  <c r="N25" i="8"/>
  <c r="Q25" i="8" s="1"/>
  <c r="M25" i="8"/>
  <c r="P25" i="8" s="1"/>
  <c r="L25" i="8"/>
  <c r="K25" i="8"/>
  <c r="J25" i="8"/>
  <c r="I25" i="8"/>
  <c r="W24" i="8"/>
  <c r="V24" i="8"/>
  <c r="U24" i="8"/>
  <c r="N24" i="8"/>
  <c r="Q24" i="8" s="1"/>
  <c r="M24" i="8"/>
  <c r="P24" i="8" s="1"/>
  <c r="L24" i="8"/>
  <c r="O24" i="8" s="1"/>
  <c r="K24" i="8"/>
  <c r="J24" i="8"/>
  <c r="I24" i="8"/>
  <c r="W23" i="8"/>
  <c r="V23" i="8"/>
  <c r="U23" i="8"/>
  <c r="O23" i="8"/>
  <c r="N23" i="8"/>
  <c r="Q23" i="8" s="1"/>
  <c r="M23" i="8"/>
  <c r="P23" i="8" s="1"/>
  <c r="L23" i="8"/>
  <c r="K23" i="8"/>
  <c r="J23" i="8"/>
  <c r="I23" i="8"/>
  <c r="W22" i="8"/>
  <c r="V22" i="8"/>
  <c r="U22" i="8"/>
  <c r="N22" i="8"/>
  <c r="Q22" i="8" s="1"/>
  <c r="M22" i="8"/>
  <c r="P22" i="8" s="1"/>
  <c r="L22" i="8"/>
  <c r="O22" i="8" s="1"/>
  <c r="K22" i="8"/>
  <c r="J22" i="8"/>
  <c r="I22" i="8"/>
  <c r="W21" i="8"/>
  <c r="V21" i="8"/>
  <c r="U21" i="8"/>
  <c r="O21" i="8"/>
  <c r="N21" i="8"/>
  <c r="Q21" i="8" s="1"/>
  <c r="M21" i="8"/>
  <c r="P21" i="8" s="1"/>
  <c r="L21" i="8"/>
  <c r="K21" i="8"/>
  <c r="J21" i="8"/>
  <c r="I21" i="8"/>
  <c r="W20" i="8"/>
  <c r="V20" i="8"/>
  <c r="U20" i="8"/>
  <c r="N20" i="8"/>
  <c r="Q20" i="8" s="1"/>
  <c r="M20" i="8"/>
  <c r="P20" i="8" s="1"/>
  <c r="L20" i="8"/>
  <c r="O20" i="8" s="1"/>
  <c r="K20" i="8"/>
  <c r="J20" i="8"/>
  <c r="I20" i="8"/>
  <c r="W19" i="8"/>
  <c r="V19" i="8"/>
  <c r="U19" i="8"/>
  <c r="O19" i="8"/>
  <c r="N19" i="8"/>
  <c r="Q19" i="8" s="1"/>
  <c r="M19" i="8"/>
  <c r="P19" i="8" s="1"/>
  <c r="L19" i="8"/>
  <c r="K19" i="8"/>
  <c r="J19" i="8"/>
  <c r="I19" i="8"/>
  <c r="W18" i="8"/>
  <c r="V18" i="8"/>
  <c r="U18" i="8"/>
  <c r="N18" i="8"/>
  <c r="Q18" i="8" s="1"/>
  <c r="M18" i="8"/>
  <c r="P18" i="8" s="1"/>
  <c r="L18" i="8"/>
  <c r="O18" i="8" s="1"/>
  <c r="K18" i="8"/>
  <c r="J18" i="8"/>
  <c r="I18" i="8"/>
  <c r="W17" i="8"/>
  <c r="V17" i="8"/>
  <c r="U17" i="8"/>
  <c r="O17" i="8"/>
  <c r="N17" i="8"/>
  <c r="Q17" i="8" s="1"/>
  <c r="M17" i="8"/>
  <c r="P17" i="8" s="1"/>
  <c r="L17" i="8"/>
  <c r="K17" i="8"/>
  <c r="J17" i="8"/>
  <c r="I17" i="8"/>
  <c r="W16" i="8"/>
  <c r="V16" i="8"/>
  <c r="U16" i="8"/>
  <c r="N16" i="8"/>
  <c r="Q16" i="8" s="1"/>
  <c r="M16" i="8"/>
  <c r="P16" i="8" s="1"/>
  <c r="L16" i="8"/>
  <c r="O16" i="8" s="1"/>
  <c r="K16" i="8"/>
  <c r="J16" i="8"/>
  <c r="I16" i="8"/>
  <c r="W15" i="8"/>
  <c r="V15" i="8"/>
  <c r="U15" i="8"/>
  <c r="O15" i="8"/>
  <c r="N15" i="8"/>
  <c r="Q15" i="8" s="1"/>
  <c r="M15" i="8"/>
  <c r="P15" i="8" s="1"/>
  <c r="L15" i="8"/>
  <c r="K15" i="8"/>
  <c r="J15" i="8"/>
  <c r="I15" i="8"/>
  <c r="W14" i="8"/>
  <c r="V14" i="8"/>
  <c r="U14" i="8"/>
  <c r="N14" i="8"/>
  <c r="Q14" i="8" s="1"/>
  <c r="M14" i="8"/>
  <c r="P14" i="8" s="1"/>
  <c r="L14" i="8"/>
  <c r="O14" i="8" s="1"/>
  <c r="K14" i="8"/>
  <c r="J14" i="8"/>
  <c r="I14" i="8"/>
  <c r="W13" i="8"/>
  <c r="V13" i="8"/>
  <c r="U13" i="8"/>
  <c r="O13" i="8"/>
  <c r="N13" i="8"/>
  <c r="Q13" i="8" s="1"/>
  <c r="M13" i="8"/>
  <c r="P13" i="8" s="1"/>
  <c r="L13" i="8"/>
  <c r="K13" i="8"/>
  <c r="J13" i="8"/>
  <c r="I13" i="8"/>
  <c r="W12" i="8"/>
  <c r="V12" i="8"/>
  <c r="U12" i="8"/>
  <c r="N12" i="8"/>
  <c r="Q12" i="8" s="1"/>
  <c r="M12" i="8"/>
  <c r="P12" i="8" s="1"/>
  <c r="L12" i="8"/>
  <c r="O12" i="8" s="1"/>
  <c r="K12" i="8"/>
  <c r="J12" i="8"/>
  <c r="I12" i="8"/>
  <c r="W11" i="8"/>
  <c r="V11" i="8"/>
  <c r="U11" i="8"/>
  <c r="O11" i="8"/>
  <c r="N11" i="8"/>
  <c r="Q11" i="8" s="1"/>
  <c r="M11" i="8"/>
  <c r="P11" i="8" s="1"/>
  <c r="L11" i="8"/>
  <c r="K11" i="8"/>
  <c r="J11" i="8"/>
  <c r="I11" i="8"/>
  <c r="W10" i="8"/>
  <c r="V10" i="8"/>
  <c r="U10" i="8"/>
  <c r="N10" i="8"/>
  <c r="Q10" i="8" s="1"/>
  <c r="M10" i="8"/>
  <c r="P10" i="8" s="1"/>
  <c r="L10" i="8"/>
  <c r="O10" i="8" s="1"/>
  <c r="K10" i="8"/>
  <c r="J10" i="8"/>
  <c r="I10" i="8"/>
  <c r="W9" i="8"/>
  <c r="V9" i="8"/>
  <c r="U9" i="8"/>
  <c r="O9" i="8"/>
  <c r="N9" i="8"/>
  <c r="Q9" i="8" s="1"/>
  <c r="M9" i="8"/>
  <c r="P9" i="8" s="1"/>
  <c r="L9" i="8"/>
  <c r="K9" i="8"/>
  <c r="J9" i="8"/>
  <c r="I9" i="8"/>
  <c r="W8" i="8"/>
  <c r="V8" i="8"/>
  <c r="U8" i="8"/>
  <c r="N8" i="8"/>
  <c r="Q8" i="8" s="1"/>
  <c r="M8" i="8"/>
  <c r="P8" i="8" s="1"/>
  <c r="L8" i="8"/>
  <c r="O8" i="8" s="1"/>
  <c r="K8" i="8"/>
  <c r="J8" i="8"/>
  <c r="I8" i="8"/>
  <c r="W7" i="8"/>
  <c r="V7" i="8"/>
  <c r="U7" i="8"/>
  <c r="O7" i="8"/>
  <c r="N7" i="8"/>
  <c r="Q7" i="8" s="1"/>
  <c r="M7" i="8"/>
  <c r="P7" i="8" s="1"/>
  <c r="L7" i="8"/>
  <c r="K7" i="8"/>
  <c r="J7" i="8"/>
  <c r="I7" i="8"/>
  <c r="Q15" i="6"/>
  <c r="P15" i="6"/>
  <c r="O15" i="6"/>
  <c r="J15" i="6"/>
  <c r="I15" i="6"/>
  <c r="Q14" i="6"/>
  <c r="P14" i="6"/>
  <c r="O14" i="6"/>
  <c r="J14" i="6"/>
  <c r="I14" i="6"/>
  <c r="Q13" i="6"/>
  <c r="P13" i="6"/>
  <c r="O13" i="6"/>
  <c r="J13" i="6"/>
  <c r="I13" i="6"/>
  <c r="Q12" i="6"/>
  <c r="P12" i="6"/>
  <c r="O12" i="6"/>
  <c r="J12" i="6"/>
  <c r="I12" i="6"/>
  <c r="Q11" i="6"/>
  <c r="P11" i="6"/>
  <c r="O11" i="6"/>
  <c r="J11" i="6"/>
  <c r="I11" i="6"/>
  <c r="Q10" i="6"/>
  <c r="P10" i="6"/>
  <c r="O10" i="6"/>
  <c r="J10" i="6"/>
  <c r="I10" i="6"/>
  <c r="Q9" i="6"/>
  <c r="P9" i="6"/>
  <c r="O9" i="6"/>
  <c r="J9" i="6"/>
  <c r="I9" i="6"/>
  <c r="Q8" i="6"/>
  <c r="P8" i="6"/>
  <c r="O8" i="6"/>
  <c r="J8" i="6"/>
  <c r="I8" i="6"/>
  <c r="Q7" i="6"/>
  <c r="P7" i="6"/>
  <c r="O7" i="6"/>
  <c r="J7" i="6"/>
  <c r="I7" i="6"/>
  <c r="A7" i="6"/>
  <c r="A8" i="6" s="1"/>
  <c r="A9" i="6" s="1"/>
  <c r="A10" i="6" s="1"/>
  <c r="A11" i="6" s="1"/>
  <c r="A12" i="6" s="1"/>
  <c r="A13" i="6" s="1"/>
  <c r="A14" i="6" s="1"/>
  <c r="A15" i="6" s="1"/>
  <c r="Q6" i="6"/>
  <c r="P6" i="6"/>
  <c r="O6" i="6"/>
  <c r="J6" i="6"/>
  <c r="I6" i="6"/>
  <c r="Q41" i="5"/>
  <c r="P41" i="5"/>
  <c r="O41" i="5"/>
  <c r="J41" i="5"/>
  <c r="I41" i="5"/>
  <c r="Q40" i="5"/>
  <c r="P40" i="5"/>
  <c r="O40" i="5"/>
  <c r="J40" i="5"/>
  <c r="I40" i="5"/>
  <c r="Q39" i="5"/>
  <c r="P39" i="5"/>
  <c r="O39" i="5"/>
  <c r="K39" i="5"/>
  <c r="J39" i="5"/>
  <c r="I39" i="5"/>
  <c r="Q38" i="5"/>
  <c r="P38" i="5"/>
  <c r="O38" i="5"/>
  <c r="K38" i="5"/>
  <c r="J38" i="5"/>
  <c r="I38" i="5"/>
  <c r="Q37" i="5"/>
  <c r="P37" i="5"/>
  <c r="O37" i="5"/>
  <c r="J37" i="5"/>
  <c r="I37" i="5"/>
  <c r="Q36" i="5"/>
  <c r="P36" i="5"/>
  <c r="O36" i="5"/>
  <c r="J36" i="5"/>
  <c r="I36" i="5"/>
  <c r="Q35" i="5"/>
  <c r="P35" i="5"/>
  <c r="O35" i="5"/>
  <c r="K35" i="5"/>
  <c r="J35" i="5"/>
  <c r="I35" i="5"/>
  <c r="Q34" i="5"/>
  <c r="P34" i="5"/>
  <c r="O34" i="5"/>
  <c r="J34" i="5"/>
  <c r="I34" i="5"/>
  <c r="Q33" i="5"/>
  <c r="P33" i="5"/>
  <c r="O33" i="5"/>
  <c r="J33" i="5"/>
  <c r="I33" i="5"/>
  <c r="Q32" i="5"/>
  <c r="P32" i="5"/>
  <c r="O32" i="5"/>
  <c r="J32" i="5"/>
  <c r="I32" i="5"/>
  <c r="Q31" i="5"/>
  <c r="P31" i="5"/>
  <c r="O31" i="5"/>
  <c r="J31" i="5"/>
  <c r="I31" i="5"/>
  <c r="Q30" i="5"/>
  <c r="P30" i="5"/>
  <c r="O30" i="5"/>
  <c r="J30" i="5"/>
  <c r="I30" i="5"/>
  <c r="Q29" i="5"/>
  <c r="P29" i="5"/>
  <c r="O29" i="5"/>
  <c r="J29" i="5"/>
  <c r="I29" i="5"/>
  <c r="Q28" i="5"/>
  <c r="P28" i="5"/>
  <c r="O28" i="5"/>
  <c r="J28" i="5"/>
  <c r="I28" i="5"/>
  <c r="Q27" i="5"/>
  <c r="P27" i="5"/>
  <c r="O27" i="5"/>
  <c r="J27" i="5"/>
  <c r="I27" i="5"/>
  <c r="Q26" i="5"/>
  <c r="P26" i="5"/>
  <c r="O26" i="5"/>
  <c r="J26" i="5"/>
  <c r="I26" i="5"/>
  <c r="Q25" i="5"/>
  <c r="P25" i="5"/>
  <c r="O25" i="5"/>
  <c r="J25" i="5"/>
  <c r="I25" i="5"/>
  <c r="Q24" i="5"/>
  <c r="P24" i="5"/>
  <c r="O24" i="5"/>
  <c r="J24" i="5"/>
  <c r="I24" i="5"/>
  <c r="Q23" i="5"/>
  <c r="P23" i="5"/>
  <c r="O23" i="5"/>
  <c r="K23" i="5"/>
  <c r="J23" i="5"/>
  <c r="I23" i="5"/>
  <c r="Q22" i="5"/>
  <c r="P22" i="5"/>
  <c r="O22" i="5"/>
  <c r="K22" i="5"/>
  <c r="J22" i="5"/>
  <c r="I22" i="5"/>
  <c r="Q21" i="5"/>
  <c r="P21" i="5"/>
  <c r="O21" i="5"/>
  <c r="K21" i="5"/>
  <c r="J21" i="5"/>
  <c r="I21" i="5"/>
  <c r="Q20" i="5"/>
  <c r="P20" i="5"/>
  <c r="O20" i="5"/>
  <c r="K20" i="5"/>
  <c r="J20" i="5"/>
  <c r="I20" i="5"/>
  <c r="Q19" i="5"/>
  <c r="P19" i="5"/>
  <c r="O19" i="5"/>
  <c r="J19" i="5"/>
  <c r="I19" i="5"/>
  <c r="Q18" i="5"/>
  <c r="P18" i="5"/>
  <c r="O18" i="5"/>
  <c r="K18" i="5"/>
  <c r="J18" i="5"/>
  <c r="I18" i="5"/>
  <c r="Q17" i="5"/>
  <c r="P17" i="5"/>
  <c r="O17" i="5"/>
  <c r="K17" i="5"/>
  <c r="J17" i="5"/>
  <c r="I17" i="5"/>
  <c r="Q16" i="5"/>
  <c r="P16" i="5"/>
  <c r="O16" i="5"/>
  <c r="K16" i="5"/>
  <c r="J16" i="5"/>
  <c r="I16" i="5"/>
  <c r="Q15" i="5"/>
  <c r="P15" i="5"/>
  <c r="O15" i="5"/>
  <c r="J15" i="5"/>
  <c r="I15" i="5"/>
  <c r="Q14" i="5"/>
  <c r="P14" i="5"/>
  <c r="O14" i="5"/>
  <c r="K14" i="5"/>
  <c r="J14" i="5"/>
  <c r="I14" i="5"/>
  <c r="Q13" i="5"/>
  <c r="P13" i="5"/>
  <c r="O13" i="5"/>
  <c r="J13" i="5"/>
  <c r="I13" i="5"/>
  <c r="Q12" i="5"/>
  <c r="P12" i="5"/>
  <c r="O12" i="5"/>
  <c r="K12" i="5"/>
  <c r="J12" i="5"/>
  <c r="I12" i="5"/>
  <c r="Q11" i="5"/>
  <c r="P11" i="5"/>
  <c r="O11" i="5"/>
  <c r="K11" i="5"/>
  <c r="J11" i="5"/>
  <c r="I11" i="5"/>
  <c r="Q10" i="5"/>
  <c r="P10" i="5"/>
  <c r="O10" i="5"/>
  <c r="K10" i="5"/>
  <c r="J10" i="5"/>
  <c r="I10" i="5"/>
  <c r="Q9" i="5"/>
  <c r="P9" i="5"/>
  <c r="O9" i="5"/>
  <c r="K9" i="5"/>
  <c r="J9" i="5"/>
  <c r="I9" i="5"/>
  <c r="Q8" i="5"/>
  <c r="P8" i="5"/>
  <c r="O8" i="5"/>
  <c r="K8" i="5"/>
  <c r="J8" i="5"/>
  <c r="I8" i="5"/>
  <c r="Q7" i="5"/>
  <c r="P7" i="5"/>
  <c r="O7" i="5"/>
  <c r="J7" i="5"/>
  <c r="I7" i="5"/>
  <c r="Q6" i="5"/>
  <c r="P6" i="5"/>
  <c r="O6" i="5"/>
  <c r="K6" i="5"/>
  <c r="J6" i="5"/>
  <c r="I6" i="5"/>
  <c r="A42" i="4"/>
  <c r="Q41" i="4"/>
  <c r="P41" i="4"/>
  <c r="O41" i="4"/>
  <c r="J41" i="4"/>
  <c r="I41" i="4"/>
  <c r="Q40" i="4"/>
  <c r="P40" i="4"/>
  <c r="O40" i="4"/>
  <c r="J40" i="4"/>
  <c r="I40" i="4"/>
  <c r="Q39" i="4"/>
  <c r="P39" i="4"/>
  <c r="O39" i="4"/>
  <c r="K39" i="4"/>
  <c r="J39" i="4"/>
  <c r="I39" i="4"/>
  <c r="Q38" i="4"/>
  <c r="P38" i="4"/>
  <c r="O38" i="4"/>
  <c r="K38" i="4"/>
  <c r="J38" i="4"/>
  <c r="I38" i="4"/>
  <c r="Q37" i="4"/>
  <c r="P37" i="4"/>
  <c r="O37" i="4"/>
  <c r="J37" i="4"/>
  <c r="I37" i="4"/>
  <c r="Q36" i="4"/>
  <c r="P36" i="4"/>
  <c r="O36" i="4"/>
  <c r="J36" i="4"/>
  <c r="I36" i="4"/>
  <c r="Q35" i="4"/>
  <c r="P35" i="4"/>
  <c r="O35" i="4"/>
  <c r="K35" i="4"/>
  <c r="J35" i="4"/>
  <c r="I35" i="4"/>
  <c r="Q34" i="4"/>
  <c r="P34" i="4"/>
  <c r="O34" i="4"/>
  <c r="J34" i="4"/>
  <c r="I34" i="4"/>
  <c r="Q33" i="4"/>
  <c r="P33" i="4"/>
  <c r="O33" i="4"/>
  <c r="J33" i="4"/>
  <c r="I33" i="4"/>
  <c r="Q32" i="4"/>
  <c r="P32" i="4"/>
  <c r="O32" i="4"/>
  <c r="J32" i="4"/>
  <c r="I32" i="4"/>
  <c r="Q31" i="4"/>
  <c r="P31" i="4"/>
  <c r="O31" i="4"/>
  <c r="J31" i="4"/>
  <c r="I31" i="4"/>
  <c r="Q30" i="4"/>
  <c r="P30" i="4"/>
  <c r="O30" i="4"/>
  <c r="J30" i="4"/>
  <c r="I30" i="4"/>
  <c r="Q29" i="4"/>
  <c r="P29" i="4"/>
  <c r="O29" i="4"/>
  <c r="J29" i="4"/>
  <c r="I29" i="4"/>
  <c r="Q28" i="4"/>
  <c r="P28" i="4"/>
  <c r="O28" i="4"/>
  <c r="J28" i="4"/>
  <c r="I28" i="4"/>
  <c r="Q27" i="4"/>
  <c r="P27" i="4"/>
  <c r="O27" i="4"/>
  <c r="J27" i="4"/>
  <c r="I27" i="4"/>
  <c r="Q26" i="4"/>
  <c r="P26" i="4"/>
  <c r="O26" i="4"/>
  <c r="J26" i="4"/>
  <c r="I26" i="4"/>
  <c r="Q25" i="4"/>
  <c r="P25" i="4"/>
  <c r="O25" i="4"/>
  <c r="J25" i="4"/>
  <c r="I25" i="4"/>
  <c r="Q24" i="4"/>
  <c r="P24" i="4"/>
  <c r="O24" i="4"/>
  <c r="J24" i="4"/>
  <c r="I24" i="4"/>
  <c r="Q23" i="4"/>
  <c r="P23" i="4"/>
  <c r="O23" i="4"/>
  <c r="K23" i="4"/>
  <c r="J23" i="4"/>
  <c r="I23" i="4"/>
  <c r="Q22" i="4"/>
  <c r="P22" i="4"/>
  <c r="O22" i="4"/>
  <c r="K22" i="4"/>
  <c r="J22" i="4"/>
  <c r="I22" i="4"/>
  <c r="Q21" i="4"/>
  <c r="P21" i="4"/>
  <c r="O21" i="4"/>
  <c r="K21" i="4"/>
  <c r="J21" i="4"/>
  <c r="I21" i="4"/>
  <c r="Q20" i="4"/>
  <c r="P20" i="4"/>
  <c r="O20" i="4"/>
  <c r="K20" i="4"/>
  <c r="J20" i="4"/>
  <c r="I20" i="4"/>
  <c r="Q19" i="4"/>
  <c r="P19" i="4"/>
  <c r="O19" i="4"/>
  <c r="J19" i="4"/>
  <c r="I19" i="4"/>
  <c r="Q18" i="4"/>
  <c r="P18" i="4"/>
  <c r="O18" i="4"/>
  <c r="K18" i="4"/>
  <c r="J18" i="4"/>
  <c r="I18" i="4"/>
  <c r="Q17" i="4"/>
  <c r="P17" i="4"/>
  <c r="O17" i="4"/>
  <c r="K17" i="4"/>
  <c r="J17" i="4"/>
  <c r="I17" i="4"/>
  <c r="Q16" i="4"/>
  <c r="P16" i="4"/>
  <c r="O16" i="4"/>
  <c r="K16" i="4"/>
  <c r="J16" i="4"/>
  <c r="I16" i="4"/>
  <c r="Q15" i="4"/>
  <c r="P15" i="4"/>
  <c r="O15" i="4"/>
  <c r="J15" i="4"/>
  <c r="I15" i="4"/>
  <c r="Q14" i="4"/>
  <c r="P14" i="4"/>
  <c r="O14" i="4"/>
  <c r="K14" i="4"/>
  <c r="J14" i="4"/>
  <c r="I14" i="4"/>
  <c r="Q13" i="4"/>
  <c r="P13" i="4"/>
  <c r="O13" i="4"/>
  <c r="J13" i="4"/>
  <c r="I13" i="4"/>
  <c r="Q12" i="4"/>
  <c r="P12" i="4"/>
  <c r="O12" i="4"/>
  <c r="K12" i="4"/>
  <c r="J12" i="4"/>
  <c r="I12" i="4"/>
  <c r="Q11" i="4"/>
  <c r="P11" i="4"/>
  <c r="O11" i="4"/>
  <c r="K11" i="4"/>
  <c r="J11" i="4"/>
  <c r="I11" i="4"/>
  <c r="Q10" i="4"/>
  <c r="P10" i="4"/>
  <c r="O10" i="4"/>
  <c r="K10" i="4"/>
  <c r="J10" i="4"/>
  <c r="I10" i="4"/>
  <c r="Q9" i="4"/>
  <c r="P9" i="4"/>
  <c r="O9" i="4"/>
  <c r="K9" i="4"/>
  <c r="J9" i="4"/>
  <c r="I9" i="4"/>
  <c r="Q8" i="4"/>
  <c r="P8" i="4"/>
  <c r="O8" i="4"/>
  <c r="K8" i="4"/>
  <c r="J8" i="4"/>
  <c r="I8" i="4"/>
  <c r="Q7" i="4"/>
  <c r="P7" i="4"/>
  <c r="O7" i="4"/>
  <c r="J7" i="4"/>
  <c r="I7" i="4"/>
  <c r="Q6" i="4"/>
  <c r="P6" i="4"/>
  <c r="O6" i="4"/>
  <c r="K6" i="4"/>
  <c r="J6" i="4"/>
  <c r="I6" i="4"/>
  <c r="A42" i="3"/>
  <c r="Q41" i="3"/>
  <c r="P41" i="3"/>
  <c r="O41" i="3"/>
  <c r="J41" i="3"/>
  <c r="I41" i="3"/>
  <c r="Q40" i="3"/>
  <c r="P40" i="3"/>
  <c r="O40" i="3"/>
  <c r="J40" i="3"/>
  <c r="I40" i="3"/>
  <c r="Q39" i="3"/>
  <c r="P39" i="3"/>
  <c r="O39" i="3"/>
  <c r="K39" i="3"/>
  <c r="J39" i="3"/>
  <c r="I39" i="3"/>
  <c r="Q38" i="3"/>
  <c r="P38" i="3"/>
  <c r="O38" i="3"/>
  <c r="K38" i="3"/>
  <c r="J38" i="3"/>
  <c r="I38" i="3"/>
  <c r="Q37" i="3"/>
  <c r="P37" i="3"/>
  <c r="O37" i="3"/>
  <c r="J37" i="3"/>
  <c r="I37" i="3"/>
  <c r="Q36" i="3"/>
  <c r="P36" i="3"/>
  <c r="O36" i="3"/>
  <c r="J36" i="3"/>
  <c r="I36" i="3"/>
  <c r="Q35" i="3"/>
  <c r="P35" i="3"/>
  <c r="O35" i="3"/>
  <c r="K35" i="3"/>
  <c r="J35" i="3"/>
  <c r="I35" i="3"/>
  <c r="Q34" i="3"/>
  <c r="P34" i="3"/>
  <c r="O34" i="3"/>
  <c r="J34" i="3"/>
  <c r="I34" i="3"/>
  <c r="Q33" i="3"/>
  <c r="P33" i="3"/>
  <c r="O33" i="3"/>
  <c r="J33" i="3"/>
  <c r="I33" i="3"/>
  <c r="Q32" i="3"/>
  <c r="P32" i="3"/>
  <c r="O32" i="3"/>
  <c r="J32" i="3"/>
  <c r="I32" i="3"/>
  <c r="Q31" i="3"/>
  <c r="P31" i="3"/>
  <c r="O31" i="3"/>
  <c r="J31" i="3"/>
  <c r="I31" i="3"/>
  <c r="Q30" i="3"/>
  <c r="P30" i="3"/>
  <c r="O30" i="3"/>
  <c r="J30" i="3"/>
  <c r="I30" i="3"/>
  <c r="Q29" i="3"/>
  <c r="P29" i="3"/>
  <c r="O29" i="3"/>
  <c r="J29" i="3"/>
  <c r="I29" i="3"/>
  <c r="Q28" i="3"/>
  <c r="P28" i="3"/>
  <c r="O28" i="3"/>
  <c r="J28" i="3"/>
  <c r="I28" i="3"/>
  <c r="Q27" i="3"/>
  <c r="P27" i="3"/>
  <c r="O27" i="3"/>
  <c r="J27" i="3"/>
  <c r="I27" i="3"/>
  <c r="Q26" i="3"/>
  <c r="P26" i="3"/>
  <c r="O26" i="3"/>
  <c r="J26" i="3"/>
  <c r="I26" i="3"/>
  <c r="Q25" i="3"/>
  <c r="P25" i="3"/>
  <c r="O25" i="3"/>
  <c r="J25" i="3"/>
  <c r="I25" i="3"/>
  <c r="Q24" i="3"/>
  <c r="P24" i="3"/>
  <c r="O24" i="3"/>
  <c r="J24" i="3"/>
  <c r="I24" i="3"/>
  <c r="Q23" i="3"/>
  <c r="P23" i="3"/>
  <c r="O23" i="3"/>
  <c r="K23" i="3"/>
  <c r="J23" i="3"/>
  <c r="I23" i="3"/>
  <c r="Q22" i="3"/>
  <c r="P22" i="3"/>
  <c r="O22" i="3"/>
  <c r="K22" i="3"/>
  <c r="J22" i="3"/>
  <c r="I22" i="3"/>
  <c r="Q21" i="3"/>
  <c r="P21" i="3"/>
  <c r="O21" i="3"/>
  <c r="K21" i="3"/>
  <c r="J21" i="3"/>
  <c r="I21" i="3"/>
  <c r="Q20" i="3"/>
  <c r="P20" i="3"/>
  <c r="O20" i="3"/>
  <c r="K20" i="3"/>
  <c r="J20" i="3"/>
  <c r="I20" i="3"/>
  <c r="Q19" i="3"/>
  <c r="P19" i="3"/>
  <c r="O19" i="3"/>
  <c r="J19" i="3"/>
  <c r="I19" i="3"/>
  <c r="Q18" i="3"/>
  <c r="P18" i="3"/>
  <c r="O18" i="3"/>
  <c r="K18" i="3"/>
  <c r="J18" i="3"/>
  <c r="I18" i="3"/>
  <c r="Q17" i="3"/>
  <c r="P17" i="3"/>
  <c r="O17" i="3"/>
  <c r="K17" i="3"/>
  <c r="J17" i="3"/>
  <c r="I17" i="3"/>
  <c r="Q16" i="3"/>
  <c r="P16" i="3"/>
  <c r="O16" i="3"/>
  <c r="K16" i="3"/>
  <c r="J16" i="3"/>
  <c r="I16" i="3"/>
  <c r="Q15" i="3"/>
  <c r="P15" i="3"/>
  <c r="O15" i="3"/>
  <c r="J15" i="3"/>
  <c r="I15" i="3"/>
  <c r="Q14" i="3"/>
  <c r="P14" i="3"/>
  <c r="O14" i="3"/>
  <c r="K14" i="3"/>
  <c r="J14" i="3"/>
  <c r="I14" i="3"/>
  <c r="Q13" i="3"/>
  <c r="P13" i="3"/>
  <c r="O13" i="3"/>
  <c r="J13" i="3"/>
  <c r="I13" i="3"/>
  <c r="Q12" i="3"/>
  <c r="P12" i="3"/>
  <c r="O12" i="3"/>
  <c r="K12" i="3"/>
  <c r="J12" i="3"/>
  <c r="I12" i="3"/>
  <c r="Q11" i="3"/>
  <c r="P11" i="3"/>
  <c r="O11" i="3"/>
  <c r="K11" i="3"/>
  <c r="J11" i="3"/>
  <c r="I11" i="3"/>
  <c r="Q10" i="3"/>
  <c r="P10" i="3"/>
  <c r="O10" i="3"/>
  <c r="K10" i="3"/>
  <c r="J10" i="3"/>
  <c r="I10" i="3"/>
  <c r="Q9" i="3"/>
  <c r="P9" i="3"/>
  <c r="O9" i="3"/>
  <c r="K9" i="3"/>
  <c r="J9" i="3"/>
  <c r="I9" i="3"/>
  <c r="Q8" i="3"/>
  <c r="P8" i="3"/>
  <c r="O8" i="3"/>
  <c r="K8" i="3"/>
  <c r="J8" i="3"/>
  <c r="I8" i="3"/>
  <c r="Q7" i="3"/>
  <c r="P7" i="3"/>
  <c r="O7" i="3"/>
  <c r="J7" i="3"/>
  <c r="I7" i="3"/>
  <c r="Q6" i="3"/>
  <c r="P6" i="3"/>
  <c r="O6" i="3"/>
  <c r="K6" i="3"/>
  <c r="J6" i="3"/>
  <c r="I6" i="3"/>
  <c r="A42" i="2"/>
  <c r="A42" i="1"/>
</calcChain>
</file>

<file path=xl/sharedStrings.xml><?xml version="1.0" encoding="utf-8"?>
<sst xmlns="http://schemas.openxmlformats.org/spreadsheetml/2006/main" count="1219" uniqueCount="103">
  <si>
    <t>Информация о целевых показателях по заработной плате врачей, среднего и младшего медицинского персонала в ОБУЗ на 01.12.2019 года</t>
  </si>
  <si>
    <t>№ п/п</t>
  </si>
  <si>
    <t>Наименование</t>
  </si>
  <si>
    <t>Среднемесячная заработная плата                   за ноябрь 2019 года, тыс.руб.</t>
  </si>
  <si>
    <t>Целевые показатели по з/п (индивидуальные), тыс.руб.</t>
  </si>
  <si>
    <t>ДК индивидуальная</t>
  </si>
  <si>
    <t>% исполнения целевых показателей по з/п (индивидуальные)</t>
  </si>
  <si>
    <t>Целевые показатели по з/п (областные)</t>
  </si>
  <si>
    <t>% исполнения областных целевых показателей по з/п (22624 руб.)</t>
  </si>
  <si>
    <t>врачи</t>
  </si>
  <si>
    <t>средний мед.персонал</t>
  </si>
  <si>
    <t>младший мед.персонал</t>
  </si>
  <si>
    <t>ОБУЗ "Ивановская областная клиническая больница"</t>
  </si>
  <si>
    <t>ОБУЗ "ОДКБ"</t>
  </si>
  <si>
    <t>ОБУЗ "ИОКЦМР"</t>
  </si>
  <si>
    <t>ОБУЗ "Кардиологический диспансер"</t>
  </si>
  <si>
    <t>ОБУЗ "ИОКВД"</t>
  </si>
  <si>
    <t>ОБУЗ "Ивановский областной онкологический диспансер"</t>
  </si>
  <si>
    <t>ОБУЗ "Ивановский областной госпиталь для ветеранов войн"</t>
  </si>
  <si>
    <t>ОБУЗ 1 ГКБ</t>
  </si>
  <si>
    <t>ОБУЗ ИКБ им. Куваевых</t>
  </si>
  <si>
    <t>ОБУЗ "ГКБ №3 г. Иваново"</t>
  </si>
  <si>
    <t>ОБУЗ "ГКБ №4"</t>
  </si>
  <si>
    <t>ОБУЗ "ГКБ №7"</t>
  </si>
  <si>
    <t>ОБУЗ "ГКБ №8"</t>
  </si>
  <si>
    <t>ОБУЗ "Родильный дом №1"</t>
  </si>
  <si>
    <t>ОБУЗ "Родильный дом №4"</t>
  </si>
  <si>
    <t>ОБУЗ "ДГКБ №5 г. Иваново"</t>
  </si>
  <si>
    <t>ОБУЗ "Стоматологическая поликлиника № 1"</t>
  </si>
  <si>
    <t>ОБУЗ "ССМП"</t>
  </si>
  <si>
    <t>ОБУЗ Верхнеландеховская ЦРБ</t>
  </si>
  <si>
    <t>ОБУЗ "Вичугская ЦРБ"</t>
  </si>
  <si>
    <t>ОБУЗ "Гаврилово-Посадская ЦРБ"</t>
  </si>
  <si>
    <t>ОБУЗ "Ильинская ЦРБ"</t>
  </si>
  <si>
    <t>ОБУЗ "Кинешемская ЦРБ"</t>
  </si>
  <si>
    <t>ОБУЗ "Комсомольская ЦБ"</t>
  </si>
  <si>
    <t>ОБУЗ Кохомская городская больница"</t>
  </si>
  <si>
    <t>ОБУЗ "Лежневская ЦРБ"</t>
  </si>
  <si>
    <t>ОБУЗ "Лухская ЦРБ"</t>
  </si>
  <si>
    <t>ОБУЗ "Палехская ЦРБ"</t>
  </si>
  <si>
    <t>ОБУЗ "Пестяковская ЦРБ"</t>
  </si>
  <si>
    <t>ОБУЗ "Приволжская ЦРБ"</t>
  </si>
  <si>
    <t>ОБУЗ "Пучежская ЦРБ"</t>
  </si>
  <si>
    <t>ОБУЗ "Родниковская ЦРБ"</t>
  </si>
  <si>
    <t>ОБУЗ "Тейковская ЦРБ"</t>
  </si>
  <si>
    <t>ОБУЗ "Фурмановская ЦРБ"</t>
  </si>
  <si>
    <t>ОБУЗ "Шуйская ЦРБ"</t>
  </si>
  <si>
    <t>ОБУЗ "Южская ЦРБ"</t>
  </si>
  <si>
    <t>Исп.: Специалист-эксперт отдела ФОСО Амелина Ю.В.</t>
  </si>
  <si>
    <t>Информация о целевых показателях по заработной плате врачей, среднего и младшего медицинского персонала в областных бюджетных учреждениях здравоохранения на 01.12.2019 года</t>
  </si>
  <si>
    <t>Среднемесячная заработная плата за ноябрь 2019 года, тыс.руб.</t>
  </si>
  <si>
    <t>Среднемесячная заработная плата за 2018 год, тыс.руб.</t>
  </si>
  <si>
    <t>% роста среднемесячной заработной платы за 11 мес. 2019 года к 2018 году</t>
  </si>
  <si>
    <t>Целевые показатели по з/п (индивидуальные) на 2019 год, тыс.руб. (письмо ДЗО №10-15-131 от 11.01.19)</t>
  </si>
  <si>
    <t>% исполнения целевых показателей по з/п (индивидуальных) в 2019 году</t>
  </si>
  <si>
    <t>врачи (k=1,03)</t>
  </si>
  <si>
    <t>средний мед.персонал (k=1)</t>
  </si>
  <si>
    <t>младший мед.персонал (k=1,03)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</si>
  <si>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01.01.2020 года</t>
  </si>
  <si>
    <t>Среднемесячная заработная плата за декабрь 2019 года, тыс.руб.</t>
  </si>
  <si>
    <t>% роста среднемесячной заработной платы за 12 мес. 2019 года к 2018 году</t>
  </si>
  <si>
    <t xml:space="preserve">Исп. </t>
  </si>
  <si>
    <t>Беляшова Н.Н.</t>
  </si>
  <si>
    <t>Можаева С.С.</t>
  </si>
  <si>
    <t>Справка о заработной плате врачей, среднего и младшего медицинского персонала в областных бюджетных учреждениях здравоохранения по состоянию на 01.04.2020 года</t>
  </si>
  <si>
    <t xml:space="preserve"> среднемесячный доход от трудовой деятельности на 2020 год составляет 23 755,2 рубля</t>
  </si>
  <si>
    <t>Среднемесячная заработная плата за январь-март 2020 года, тыс.руб.</t>
  </si>
  <si>
    <t>% роста среднемесячной заработной платы за январь-март 2020 к 2019 году</t>
  </si>
  <si>
    <t>Информация о среднемесячной заработной плате врачей, среднего и младшего медицинского персонала в областных бюджетных учреждениях здравоохранения на 01.12.2019 года</t>
  </si>
  <si>
    <t>Приложение 1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</si>
  <si>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01.02.2022 года</t>
  </si>
  <si>
    <t>Среднемесячная заработная плата за 2021 год, тыс.руб.</t>
  </si>
  <si>
    <t>Среднемесячная заработная плата за 2022 год, тыс.руб.</t>
  </si>
  <si>
    <t>% роста среднемесячной заработной платы за 2022 год к 2021 году</t>
  </si>
  <si>
    <r>
      <rPr>
        <b/>
        <sz val="20"/>
        <color rgb="FF000000"/>
        <rFont val="Times New Roman"/>
        <family val="1"/>
        <charset val="204"/>
      </rPr>
      <t xml:space="preserve">Целевые показатели по з/п (индивидуальные) на 2022 год, тыс.руб. </t>
    </r>
    <r>
      <rPr>
        <b/>
        <sz val="20"/>
        <color rgb="FFFF0000"/>
        <rFont val="Times New Roman"/>
        <family val="1"/>
        <charset val="204"/>
      </rPr>
      <t>(письмо ДЗО от 21.01.2022 № 06-16-617)</t>
    </r>
  </si>
  <si>
    <t>% исполнения целевых показателей по з/п (индивидуальных) в 2022 году</t>
  </si>
  <si>
    <t>врачи (k=1,0)</t>
  </si>
  <si>
    <t>средний мед.персонал (k=1,0)</t>
  </si>
  <si>
    <t>младший мед.персонал (k=1,05)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</si>
  <si>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01.03.2022 года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</si>
  <si>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01.04.2022 года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</si>
  <si>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01.05.2022 года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</si>
  <si>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01.06.2022 года</t>
  </si>
  <si>
    <t>*В соответствии с Постановлением Правительства Ивановской области от 28.10.2021 N 511-п "О прогнозе социально-экономического развития Ивановской области на 2022 год и плановый период 2023 и 2024 годов" оценка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 по Ивановской области на 2022 год составляет 26413,00 рублей.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</si>
  <si>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01.07.2022 года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</si>
  <si>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01.08.2022 года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</si>
  <si>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01.09.2022 года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</si>
  <si>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01.10.2022 года</t>
  </si>
  <si>
    <t>Гунина В.А.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</si>
  <si>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01.11.2022 года</t>
  </si>
  <si>
    <t>Справка о целевых показателях по заработной плате врачей, среднего и младшего медицинского персонала в областных бюджетных учреждениях здравоохранения на 01.12.2022 года</t>
  </si>
  <si>
    <t>Всего по бюджетным учреждениям</t>
  </si>
  <si>
    <t>Целевые показатели по з/п по Ивановской области на 2022 год, тыс.руб.</t>
  </si>
  <si>
    <t>% исполнения целевых показателей по з/п по Ивановской области в 2022 году</t>
  </si>
  <si>
    <r>
      <rPr>
        <sz val="18"/>
        <color rgb="FF000000"/>
        <rFont val="Times New Roman"/>
        <family val="1"/>
        <charset val="204"/>
      </rPr>
      <t xml:space="preserve">В соответствии с Постановлением Правительства Ивановской области от 28.10.2021 N 511-п "О прогнозе социально-экономического развития Ивановской области на 2022 год и плановый период 2023 и 2024 годов" оценка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 по Ивановской области на 2022 год составляет </t>
    </r>
    <r>
      <rPr>
        <b/>
        <sz val="18"/>
        <color rgb="FF000000"/>
        <rFont val="Times New Roman"/>
        <family val="1"/>
        <charset val="204"/>
      </rPr>
      <t>26 413,00</t>
    </r>
    <r>
      <rPr>
        <sz val="18"/>
        <color rgb="FF000000"/>
        <rFont val="Times New Roman"/>
        <family val="1"/>
        <charset val="204"/>
      </rPr>
      <t xml:space="preserve"> рублей.</t>
    </r>
  </si>
  <si>
    <r>
      <rPr>
        <sz val="18"/>
        <color rgb="FF000000"/>
        <rFont val="Times New Roman"/>
        <family val="1"/>
        <charset val="204"/>
      </rPr>
      <t xml:space="preserve">В соответствии с Постановлением Правительства Ивановской области от 28.10.2021 N 511-п "О прогнозе социально-экономического развития Ивановской области на 2022 год и плановый период 2023 и 2024 годов" (в ред. от 17.11.2022г.) оценка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 по Ивановской области на 2022 год составляет </t>
    </r>
    <r>
      <rPr>
        <b/>
        <sz val="18"/>
        <color rgb="FF000000"/>
        <rFont val="Times New Roman"/>
        <family val="1"/>
        <charset val="204"/>
      </rPr>
      <t>27 438,00</t>
    </r>
    <r>
      <rPr>
        <sz val="18"/>
        <color rgb="FF000000"/>
        <rFont val="Times New Roman"/>
        <family val="1"/>
        <charset val="204"/>
      </rPr>
      <t xml:space="preserve">  рублей.</t>
    </r>
  </si>
  <si>
    <t>% исполнения целевых показателей по з/п (индивидуальных) в 2023 году</t>
  </si>
  <si>
    <t>% исполнения целевых показателей по з/п (индивидуальных) в 2021 году</t>
  </si>
  <si>
    <t>Информация о целевых показателях по заработной плате врачей, среднего и младшего медицинского персонала в областных бюджетных учреждениях здравоохранения на 01.11.2023 года</t>
  </si>
  <si>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</si>
  <si>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</si>
  <si>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</si>
  <si>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от 11.12.2023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</si>
</sst>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\-??_-;_-@_-"/>
    <numFmt numFmtId="165" formatCode="#,##0.0"/>
    <numFmt numFmtId="166" formatCode="[$-419]dd/mm/yyyy\ h:mm"/>
    <numFmt numFmtId="167" formatCode="###\ ###\ ###\ ##0.00"/>
    <numFmt numFmtId="168" formatCode="[$-419]dd/mm/yyyy"/>
    <numFmt numFmtId="169" formatCode="_-* #,##0.00\ _₽_-;\-* #,##0.00\ _₽_-;_-* \-??\ _₽_-;_-@_-"/>
    <numFmt numFmtId="170" formatCode="_-* #,##0.0\ _₽_-;\-* #,##0.0\ _₽_-;_-* \-??\ _₽_-;_-@_-"/>
  </numFmts>
  <fonts count="18" x14ac:knownFonts="1"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64" fontId="16" fillId="0" borderId="0" applyBorder="0" applyProtection="0"/>
    <xf numFmtId="164" fontId="16" fillId="0" borderId="0" applyBorder="0" applyProtection="0"/>
  </cellStyleXfs>
  <cellXfs count="176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center" vertical="center"/>
    </xf>
    <xf numFmtId="4" fontId="11" fillId="0" borderId="14" xfId="0" applyNumberFormat="1" applyFont="1" applyBorder="1" applyAlignment="1">
      <alignment horizontal="center" vertical="center"/>
    </xf>
    <xf numFmtId="165" fontId="11" fillId="0" borderId="12" xfId="0" applyNumberFormat="1" applyFont="1" applyBorder="1" applyAlignment="1">
      <alignment horizontal="center" vertical="center"/>
    </xf>
    <xf numFmtId="165" fontId="11" fillId="0" borderId="13" xfId="0" applyNumberFormat="1" applyFont="1" applyBorder="1" applyAlignment="1">
      <alignment horizontal="center" vertical="center"/>
    </xf>
    <xf numFmtId="165" fontId="11" fillId="0" borderId="14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165" fontId="11" fillId="0" borderId="16" xfId="0" applyNumberFormat="1" applyFont="1" applyBorder="1" applyAlignment="1">
      <alignment horizontal="center" vertical="center"/>
    </xf>
    <xf numFmtId="165" fontId="11" fillId="0" borderId="17" xfId="0" applyNumberFormat="1" applyFont="1" applyBorder="1" applyAlignment="1">
      <alignment horizontal="center" vertical="center"/>
    </xf>
    <xf numFmtId="165" fontId="11" fillId="0" borderId="18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0" fillId="0" borderId="0" xfId="0" applyNumberFormat="1"/>
    <xf numFmtId="0" fontId="10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21" xfId="0" applyNumberFormat="1" applyFont="1" applyBorder="1" applyAlignment="1">
      <alignment horizontal="center" vertical="center"/>
    </xf>
    <xf numFmtId="165" fontId="11" fillId="0" borderId="20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5" fontId="11" fillId="0" borderId="21" xfId="0" applyNumberFormat="1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165" fontId="11" fillId="0" borderId="5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4" fontId="11" fillId="0" borderId="24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167" fontId="10" fillId="2" borderId="16" xfId="0" applyNumberFormat="1" applyFont="1" applyFill="1" applyBorder="1" applyAlignment="1">
      <alignment horizontal="center" vertical="center" wrapText="1"/>
    </xf>
    <xf numFmtId="167" fontId="10" fillId="2" borderId="17" xfId="0" applyNumberFormat="1" applyFont="1" applyFill="1" applyBorder="1" applyAlignment="1">
      <alignment horizontal="center" vertical="center" wrapText="1"/>
    </xf>
    <xf numFmtId="167" fontId="10" fillId="2" borderId="18" xfId="0" applyNumberFormat="1" applyFont="1" applyFill="1" applyBorder="1" applyAlignment="1">
      <alignment horizontal="center" vertical="center" wrapText="1"/>
    </xf>
    <xf numFmtId="164" fontId="16" fillId="0" borderId="0" xfId="1" applyBorder="1" applyProtection="1"/>
    <xf numFmtId="167" fontId="10" fillId="2" borderId="20" xfId="0" applyNumberFormat="1" applyFont="1" applyFill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0" fillId="2" borderId="21" xfId="0" applyNumberFormat="1" applyFont="1" applyFill="1" applyBorder="1" applyAlignment="1">
      <alignment horizontal="center" vertical="center" wrapText="1"/>
    </xf>
    <xf numFmtId="167" fontId="10" fillId="2" borderId="5" xfId="0" applyNumberFormat="1" applyFont="1" applyFill="1" applyBorder="1" applyAlignment="1">
      <alignment horizontal="center" vertical="center" wrapText="1"/>
    </xf>
    <xf numFmtId="167" fontId="10" fillId="2" borderId="6" xfId="0" applyNumberFormat="1" applyFont="1" applyFill="1" applyBorder="1" applyAlignment="1">
      <alignment horizontal="center" vertical="center" wrapText="1"/>
    </xf>
    <xf numFmtId="167" fontId="10" fillId="2" borderId="7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 wrapText="1"/>
    </xf>
    <xf numFmtId="4" fontId="11" fillId="0" borderId="16" xfId="0" applyNumberFormat="1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center" vertical="center"/>
    </xf>
    <xf numFmtId="167" fontId="10" fillId="2" borderId="20" xfId="0" applyNumberFormat="1" applyFont="1" applyFill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167" fontId="10" fillId="2" borderId="2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/>
    </xf>
    <xf numFmtId="167" fontId="10" fillId="2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8" fontId="11" fillId="0" borderId="0" xfId="0" applyNumberFormat="1" applyFont="1" applyAlignment="1">
      <alignment horizontal="left"/>
    </xf>
    <xf numFmtId="169" fontId="10" fillId="2" borderId="16" xfId="0" applyNumberFormat="1" applyFont="1" applyFill="1" applyBorder="1" applyAlignment="1">
      <alignment horizontal="center" vertical="center" wrapText="1"/>
    </xf>
    <xf numFmtId="169" fontId="10" fillId="2" borderId="17" xfId="0" applyNumberFormat="1" applyFont="1" applyFill="1" applyBorder="1" applyAlignment="1">
      <alignment horizontal="center" vertical="center" wrapText="1"/>
    </xf>
    <xf numFmtId="169" fontId="10" fillId="2" borderId="18" xfId="0" applyNumberFormat="1" applyFont="1" applyFill="1" applyBorder="1" applyAlignment="1">
      <alignment horizontal="center" vertical="center" wrapText="1"/>
    </xf>
    <xf numFmtId="169" fontId="10" fillId="2" borderId="20" xfId="0" applyNumberFormat="1" applyFont="1" applyFill="1" applyBorder="1" applyAlignment="1">
      <alignment horizontal="center" vertical="center" wrapText="1"/>
    </xf>
    <xf numFmtId="170" fontId="11" fillId="0" borderId="12" xfId="0" applyNumberFormat="1" applyFont="1" applyBorder="1" applyAlignment="1">
      <alignment horizontal="center" vertical="center"/>
    </xf>
    <xf numFmtId="170" fontId="11" fillId="0" borderId="13" xfId="0" applyNumberFormat="1" applyFont="1" applyBorder="1" applyAlignment="1">
      <alignment horizontal="center" vertical="center"/>
    </xf>
    <xf numFmtId="170" fontId="11" fillId="0" borderId="14" xfId="0" applyNumberFormat="1" applyFont="1" applyBorder="1" applyAlignment="1">
      <alignment horizontal="center" vertical="center"/>
    </xf>
    <xf numFmtId="169" fontId="11" fillId="0" borderId="12" xfId="0" applyNumberFormat="1" applyFont="1" applyBorder="1" applyAlignment="1">
      <alignment horizontal="center" vertical="center"/>
    </xf>
    <xf numFmtId="169" fontId="11" fillId="0" borderId="13" xfId="0" applyNumberFormat="1" applyFont="1" applyBorder="1" applyAlignment="1">
      <alignment horizontal="center" vertical="center"/>
    </xf>
    <xf numFmtId="169" fontId="11" fillId="0" borderId="15" xfId="0" applyNumberFormat="1" applyFont="1" applyBorder="1" applyAlignment="1">
      <alignment horizontal="center" vertical="center"/>
    </xf>
    <xf numFmtId="170" fontId="11" fillId="0" borderId="16" xfId="0" applyNumberFormat="1" applyFont="1" applyBorder="1" applyAlignment="1">
      <alignment horizontal="center" vertical="center"/>
    </xf>
    <xf numFmtId="170" fontId="11" fillId="0" borderId="17" xfId="0" applyNumberFormat="1" applyFont="1" applyBorder="1" applyAlignment="1">
      <alignment horizontal="center" vertical="center"/>
    </xf>
    <xf numFmtId="170" fontId="11" fillId="0" borderId="18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11" fillId="0" borderId="1" xfId="1" applyFont="1" applyBorder="1" applyAlignment="1" applyProtection="1">
      <alignment horizontal="center" vertical="center"/>
    </xf>
    <xf numFmtId="169" fontId="10" fillId="2" borderId="1" xfId="0" applyNumberFormat="1" applyFont="1" applyFill="1" applyBorder="1" applyAlignment="1">
      <alignment horizontal="center" vertical="center" wrapText="1"/>
    </xf>
    <xf numFmtId="169" fontId="10" fillId="2" borderId="21" xfId="0" applyNumberFormat="1" applyFont="1" applyFill="1" applyBorder="1" applyAlignment="1">
      <alignment horizontal="center" vertical="center" wrapText="1"/>
    </xf>
    <xf numFmtId="170" fontId="11" fillId="0" borderId="20" xfId="0" applyNumberFormat="1" applyFont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 vertical="center"/>
    </xf>
    <xf numFmtId="170" fontId="11" fillId="0" borderId="21" xfId="0" applyNumberFormat="1" applyFont="1" applyBorder="1" applyAlignment="1">
      <alignment horizontal="center" vertical="center"/>
    </xf>
    <xf numFmtId="169" fontId="11" fillId="0" borderId="21" xfId="0" applyNumberFormat="1" applyFont="1" applyBorder="1" applyAlignment="1">
      <alignment horizontal="center" vertical="center"/>
    </xf>
    <xf numFmtId="169" fontId="11" fillId="0" borderId="1" xfId="0" applyNumberFormat="1" applyFont="1" applyBorder="1" applyAlignment="1">
      <alignment horizontal="center" vertical="center"/>
    </xf>
    <xf numFmtId="169" fontId="11" fillId="0" borderId="25" xfId="0" applyNumberFormat="1" applyFont="1" applyBorder="1" applyAlignment="1">
      <alignment horizontal="center" vertical="center"/>
    </xf>
    <xf numFmtId="169" fontId="10" fillId="2" borderId="5" xfId="0" applyNumberFormat="1" applyFont="1" applyFill="1" applyBorder="1" applyAlignment="1">
      <alignment horizontal="center" vertical="center" wrapText="1"/>
    </xf>
    <xf numFmtId="169" fontId="10" fillId="2" borderId="6" xfId="0" applyNumberFormat="1" applyFont="1" applyFill="1" applyBorder="1" applyAlignment="1">
      <alignment horizontal="center" vertical="center" wrapText="1"/>
    </xf>
    <xf numFmtId="169" fontId="10" fillId="2" borderId="7" xfId="0" applyNumberFormat="1" applyFont="1" applyFill="1" applyBorder="1" applyAlignment="1">
      <alignment horizontal="center" vertical="center" wrapText="1"/>
    </xf>
    <xf numFmtId="170" fontId="11" fillId="0" borderId="5" xfId="0" applyNumberFormat="1" applyFont="1" applyBorder="1" applyAlignment="1">
      <alignment horizontal="center" vertical="center"/>
    </xf>
    <xf numFmtId="170" fontId="11" fillId="0" borderId="6" xfId="0" applyNumberFormat="1" applyFont="1" applyBorder="1" applyAlignment="1">
      <alignment horizontal="center" vertical="center"/>
    </xf>
    <xf numFmtId="170" fontId="11" fillId="0" borderId="7" xfId="0" applyNumberFormat="1" applyFont="1" applyBorder="1" applyAlignment="1">
      <alignment horizontal="center" vertical="center"/>
    </xf>
    <xf numFmtId="169" fontId="11" fillId="0" borderId="5" xfId="0" applyNumberFormat="1" applyFont="1" applyBorder="1" applyAlignment="1">
      <alignment horizontal="center" vertical="center"/>
    </xf>
    <xf numFmtId="169" fontId="11" fillId="0" borderId="6" xfId="0" applyNumberFormat="1" applyFont="1" applyBorder="1" applyAlignment="1">
      <alignment horizontal="center" vertical="center"/>
    </xf>
    <xf numFmtId="169" fontId="11" fillId="0" borderId="2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169" fontId="10" fillId="2" borderId="8" xfId="0" applyNumberFormat="1" applyFont="1" applyFill="1" applyBorder="1" applyAlignment="1">
      <alignment horizontal="center" vertical="center" wrapText="1"/>
    </xf>
    <xf numFmtId="169" fontId="10" fillId="2" borderId="9" xfId="0" applyNumberFormat="1" applyFont="1" applyFill="1" applyBorder="1" applyAlignment="1">
      <alignment horizontal="center" vertical="center" wrapText="1"/>
    </xf>
    <xf numFmtId="169" fontId="10" fillId="2" borderId="10" xfId="0" applyNumberFormat="1" applyFont="1" applyFill="1" applyBorder="1" applyAlignment="1">
      <alignment horizontal="center" vertical="center" wrapText="1"/>
    </xf>
    <xf numFmtId="170" fontId="11" fillId="0" borderId="8" xfId="0" applyNumberFormat="1" applyFont="1" applyBorder="1" applyAlignment="1">
      <alignment horizontal="center" vertical="center"/>
    </xf>
    <xf numFmtId="170" fontId="11" fillId="0" borderId="9" xfId="0" applyNumberFormat="1" applyFont="1" applyBorder="1" applyAlignment="1">
      <alignment horizontal="center" vertical="center"/>
    </xf>
    <xf numFmtId="170" fontId="11" fillId="0" borderId="27" xfId="0" applyNumberFormat="1" applyFont="1" applyBorder="1" applyAlignment="1">
      <alignment horizontal="center" vertical="center"/>
    </xf>
    <xf numFmtId="169" fontId="11" fillId="0" borderId="8" xfId="0" applyNumberFormat="1" applyFont="1" applyBorder="1" applyAlignment="1">
      <alignment horizontal="center" vertical="center"/>
    </xf>
    <xf numFmtId="169" fontId="11" fillId="0" borderId="9" xfId="0" applyNumberFormat="1" applyFont="1" applyBorder="1" applyAlignment="1">
      <alignment horizontal="center" vertical="center"/>
    </xf>
    <xf numFmtId="169" fontId="11" fillId="0" borderId="28" xfId="0" applyNumberFormat="1" applyFont="1" applyBorder="1" applyAlignment="1">
      <alignment horizontal="center" vertical="center"/>
    </xf>
    <xf numFmtId="170" fontId="11" fillId="0" borderId="10" xfId="0" applyNumberFormat="1" applyFont="1" applyBorder="1" applyAlignment="1">
      <alignment horizontal="center" vertical="center"/>
    </xf>
    <xf numFmtId="169" fontId="10" fillId="2" borderId="30" xfId="0" applyNumberFormat="1" applyFont="1" applyFill="1" applyBorder="1" applyAlignment="1">
      <alignment horizontal="center" vertical="center" wrapText="1"/>
    </xf>
    <xf numFmtId="169" fontId="10" fillId="2" borderId="31" xfId="0" applyNumberFormat="1" applyFont="1" applyFill="1" applyBorder="1" applyAlignment="1">
      <alignment horizontal="center" vertical="center" wrapText="1"/>
    </xf>
    <xf numFmtId="169" fontId="10" fillId="2" borderId="32" xfId="0" applyNumberFormat="1" applyFont="1" applyFill="1" applyBorder="1" applyAlignment="1">
      <alignment horizontal="center" vertical="center" wrapText="1"/>
    </xf>
    <xf numFmtId="170" fontId="11" fillId="0" borderId="33" xfId="0" applyNumberFormat="1" applyFont="1" applyBorder="1" applyAlignment="1">
      <alignment horizontal="center" vertical="center"/>
    </xf>
    <xf numFmtId="170" fontId="11" fillId="0" borderId="3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1" fillId="0" borderId="0" xfId="1" applyFont="1" applyBorder="1" applyAlignment="1" applyProtection="1">
      <alignment horizontal="center" vertical="center"/>
    </xf>
    <xf numFmtId="169" fontId="11" fillId="0" borderId="16" xfId="0" applyNumberFormat="1" applyFont="1" applyBorder="1" applyAlignment="1">
      <alignment horizontal="center" vertical="center" wrapText="1"/>
    </xf>
    <xf numFmtId="169" fontId="11" fillId="0" borderId="17" xfId="0" applyNumberFormat="1" applyFont="1" applyBorder="1" applyAlignment="1">
      <alignment horizontal="center" vertical="center" wrapText="1"/>
    </xf>
    <xf numFmtId="169" fontId="11" fillId="0" borderId="18" xfId="0" applyNumberFormat="1" applyFont="1" applyBorder="1" applyAlignment="1">
      <alignment horizontal="center" vertical="center" wrapText="1"/>
    </xf>
    <xf numFmtId="170" fontId="11" fillId="0" borderId="36" xfId="0" applyNumberFormat="1" applyFont="1" applyBorder="1" applyAlignment="1">
      <alignment horizontal="center" vertical="center"/>
    </xf>
    <xf numFmtId="169" fontId="11" fillId="0" borderId="5" xfId="0" applyNumberFormat="1" applyFont="1" applyBorder="1" applyAlignment="1">
      <alignment horizontal="center" vertical="center" wrapText="1"/>
    </xf>
    <xf numFmtId="169" fontId="11" fillId="0" borderId="6" xfId="0" applyNumberFormat="1" applyFont="1" applyBorder="1" applyAlignment="1">
      <alignment horizontal="center" vertical="center" wrapText="1"/>
    </xf>
    <xf numFmtId="169" fontId="11" fillId="0" borderId="7" xfId="0" applyNumberFormat="1" applyFont="1" applyBorder="1" applyAlignment="1">
      <alignment horizontal="center" vertical="center" wrapText="1"/>
    </xf>
    <xf numFmtId="170" fontId="11" fillId="0" borderId="37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/>
    </xf>
    <xf numFmtId="166" fontId="4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66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justify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5" fillId="0" borderId="2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center" vertical="center" wrapText="1"/>
    </xf>
    <xf numFmtId="2" fontId="9" fillId="0" borderId="3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75">
    <dxf>
      <font>
        <color rgb="FF9C0006"/>
      </font>
      <fill>
        <patternFill>
          <bgColor rgb="FFFFC7CE"/>
        </patternFill>
      </fill>
    </dxf>
    <dxf>
      <fill>
        <patternFill>
          <bgColor rgb="FFFF9999"/>
        </patternFill>
      </fill>
    </dxf>
    <dxf>
      <fill>
        <patternFill>
          <bgColor rgb="FFFFD5D5"/>
        </patternFill>
      </fill>
    </dxf>
    <dxf>
      <fill>
        <patternFill>
          <bgColor rgb="FFFFC1C1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99"/>
        </patternFill>
      </fill>
    </dxf>
    <dxf>
      <fill>
        <patternFill>
          <bgColor rgb="FFFFD5D5"/>
        </patternFill>
      </fill>
    </dxf>
    <dxf>
      <fill>
        <patternFill>
          <bgColor rgb="FFFFC1C1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99"/>
        </patternFill>
      </fill>
    </dxf>
    <dxf>
      <fill>
        <patternFill>
          <bgColor rgb="FFFFD5D5"/>
        </patternFill>
      </fill>
    </dxf>
    <dxf>
      <fill>
        <patternFill>
          <bgColor rgb="FFFFC1C1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99"/>
        </patternFill>
      </fill>
    </dxf>
    <dxf>
      <fill>
        <patternFill>
          <bgColor rgb="FFFFD5D5"/>
        </patternFill>
      </fill>
    </dxf>
    <dxf>
      <fill>
        <patternFill>
          <bgColor rgb="FFFFC1C1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FFC7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D5D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99"/>
      <rgbColor rgb="FFCC99FF"/>
      <rgbColor rgb="FFFFC1C1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view="pageBreakPreview" workbookViewId="0"/>
  </sheetViews>
  <sheetFormatPr defaultColWidth="8.7109375" defaultRowHeight="15" x14ac:dyDescent="0.25"/>
  <cols>
    <col min="1" max="1" width="4.42578125" customWidth="1"/>
    <col min="2" max="2" width="43" customWidth="1"/>
    <col min="3" max="3" width="11.28515625" customWidth="1"/>
    <col min="4" max="4" width="15" customWidth="1"/>
    <col min="5" max="5" width="15.42578125" customWidth="1"/>
    <col min="6" max="6" width="11.85546875" customWidth="1"/>
    <col min="7" max="7" width="14.85546875" customWidth="1"/>
    <col min="8" max="8" width="15.140625" customWidth="1"/>
    <col min="9" max="9" width="12.85546875" customWidth="1"/>
    <col min="10" max="10" width="14.28515625" customWidth="1"/>
    <col min="11" max="11" width="14.7109375" customWidth="1"/>
    <col min="12" max="12" width="10.7109375" hidden="1" customWidth="1"/>
    <col min="13" max="13" width="14.85546875" hidden="1" customWidth="1"/>
    <col min="14" max="14" width="15" hidden="1" customWidth="1"/>
    <col min="15" max="15" width="13.85546875" customWidth="1"/>
    <col min="16" max="16" width="14.28515625" customWidth="1"/>
    <col min="17" max="17" width="14.7109375" customWidth="1"/>
  </cols>
  <sheetData>
    <row r="1" spans="1:17" ht="15" customHeight="1" x14ac:dyDescent="0.25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</row>
    <row r="2" spans="1:17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</row>
    <row r="3" spans="1:17" ht="18" customHeight="1" x14ac:dyDescent="0.25">
      <c r="Q3" s="1"/>
    </row>
    <row r="4" spans="1:17" s="3" customFormat="1" ht="34.5" customHeight="1" x14ac:dyDescent="0.25">
      <c r="A4" s="158" t="s">
        <v>1</v>
      </c>
      <c r="B4" s="158" t="s">
        <v>2</v>
      </c>
      <c r="C4" s="159" t="s">
        <v>3</v>
      </c>
      <c r="D4" s="159"/>
      <c r="E4" s="159"/>
      <c r="F4" s="159" t="s">
        <v>4</v>
      </c>
      <c r="G4" s="159"/>
      <c r="H4" s="159" t="s">
        <v>5</v>
      </c>
      <c r="I4" s="158" t="s">
        <v>6</v>
      </c>
      <c r="J4" s="158"/>
      <c r="K4" s="158"/>
      <c r="L4" s="159" t="s">
        <v>7</v>
      </c>
      <c r="M4" s="159"/>
      <c r="N4" s="159"/>
      <c r="O4" s="159" t="s">
        <v>8</v>
      </c>
      <c r="P4" s="159"/>
      <c r="Q4" s="159"/>
    </row>
    <row r="5" spans="1:17" s="3" customFormat="1" ht="42.75" x14ac:dyDescent="0.25">
      <c r="A5" s="158"/>
      <c r="B5" s="158"/>
      <c r="C5" s="4" t="s">
        <v>9</v>
      </c>
      <c r="D5" s="2" t="s">
        <v>10</v>
      </c>
      <c r="E5" s="2" t="s">
        <v>11</v>
      </c>
      <c r="F5" s="4" t="s">
        <v>9</v>
      </c>
      <c r="G5" s="2" t="s">
        <v>10</v>
      </c>
      <c r="H5" s="2" t="s">
        <v>11</v>
      </c>
      <c r="I5" s="4" t="s">
        <v>9</v>
      </c>
      <c r="J5" s="2" t="s">
        <v>10</v>
      </c>
      <c r="K5" s="2" t="s">
        <v>11</v>
      </c>
      <c r="L5" s="4" t="s">
        <v>9</v>
      </c>
      <c r="M5" s="2" t="s">
        <v>10</v>
      </c>
      <c r="N5" s="2" t="s">
        <v>11</v>
      </c>
      <c r="O5" s="4" t="s">
        <v>9</v>
      </c>
      <c r="P5" s="2" t="s">
        <v>10</v>
      </c>
      <c r="Q5" s="2" t="s">
        <v>11</v>
      </c>
    </row>
    <row r="6" spans="1:17" ht="30.75" customHeight="1" x14ac:dyDescent="0.25">
      <c r="A6" s="5">
        <v>1</v>
      </c>
      <c r="B6" s="6" t="s">
        <v>12</v>
      </c>
      <c r="C6" s="7">
        <v>63.29</v>
      </c>
      <c r="D6" s="7">
        <v>34.18</v>
      </c>
      <c r="E6" s="7">
        <v>30.06</v>
      </c>
      <c r="F6" s="7">
        <v>60.72</v>
      </c>
      <c r="G6" s="7">
        <v>32.04</v>
      </c>
      <c r="H6" s="7">
        <v>28.57</v>
      </c>
      <c r="I6" s="8">
        <v>104.2</v>
      </c>
      <c r="J6" s="8">
        <v>106.7</v>
      </c>
      <c r="K6" s="8">
        <v>105.2</v>
      </c>
      <c r="L6" s="8">
        <v>45.247999999999998</v>
      </c>
      <c r="M6" s="8">
        <v>22.623999999999999</v>
      </c>
      <c r="N6" s="8">
        <v>22.623999999999999</v>
      </c>
      <c r="O6" s="8">
        <v>139.9</v>
      </c>
      <c r="P6" s="8">
        <v>151.1</v>
      </c>
      <c r="Q6" s="8">
        <v>132.9</v>
      </c>
    </row>
    <row r="7" spans="1:17" ht="18.75" customHeight="1" x14ac:dyDescent="0.25">
      <c r="A7" s="5">
        <v>2</v>
      </c>
      <c r="B7" s="6" t="s">
        <v>13</v>
      </c>
      <c r="C7" s="7">
        <v>48.4</v>
      </c>
      <c r="D7" s="7">
        <v>23.18</v>
      </c>
      <c r="E7" s="7"/>
      <c r="F7" s="7">
        <v>49.73</v>
      </c>
      <c r="G7" s="7">
        <v>23.31</v>
      </c>
      <c r="H7" s="7"/>
      <c r="I7" s="8">
        <v>97.3</v>
      </c>
      <c r="J7" s="8">
        <v>99.4</v>
      </c>
      <c r="K7" s="8"/>
      <c r="L7" s="8">
        <v>45.247999999999998</v>
      </c>
      <c r="M7" s="8">
        <v>22.623999999999999</v>
      </c>
      <c r="N7" s="8">
        <v>22.623999999999999</v>
      </c>
      <c r="O7" s="8">
        <v>107</v>
      </c>
      <c r="P7" s="8">
        <v>102.5</v>
      </c>
      <c r="Q7" s="8"/>
    </row>
    <row r="8" spans="1:17" ht="18" customHeight="1" x14ac:dyDescent="0.25">
      <c r="A8" s="5">
        <v>3</v>
      </c>
      <c r="B8" s="6" t="s">
        <v>14</v>
      </c>
      <c r="C8" s="7">
        <v>38.86</v>
      </c>
      <c r="D8" s="7">
        <v>22.81</v>
      </c>
      <c r="E8" s="7">
        <v>21.77</v>
      </c>
      <c r="F8" s="7">
        <v>37.06</v>
      </c>
      <c r="G8" s="7">
        <v>21.92</v>
      </c>
      <c r="H8" s="7">
        <v>21.75</v>
      </c>
      <c r="I8" s="8">
        <v>104.9</v>
      </c>
      <c r="J8" s="8">
        <v>104.1</v>
      </c>
      <c r="K8" s="8">
        <v>100.1</v>
      </c>
      <c r="L8" s="8">
        <v>45.247999999999998</v>
      </c>
      <c r="M8" s="8">
        <v>22.623999999999999</v>
      </c>
      <c r="N8" s="8">
        <v>22.623999999999999</v>
      </c>
      <c r="O8" s="8">
        <v>85.9</v>
      </c>
      <c r="P8" s="8">
        <v>100.8</v>
      </c>
      <c r="Q8" s="8">
        <v>96.2</v>
      </c>
    </row>
    <row r="9" spans="1:17" ht="18.75" customHeight="1" x14ac:dyDescent="0.25">
      <c r="A9" s="5">
        <v>4</v>
      </c>
      <c r="B9" s="6" t="s">
        <v>15</v>
      </c>
      <c r="C9" s="7">
        <v>46.22</v>
      </c>
      <c r="D9" s="7">
        <v>25.06</v>
      </c>
      <c r="E9" s="7">
        <v>24.99</v>
      </c>
      <c r="F9" s="7">
        <v>46.14</v>
      </c>
      <c r="G9" s="7">
        <v>25.04</v>
      </c>
      <c r="H9" s="7">
        <v>24.97</v>
      </c>
      <c r="I9" s="8">
        <v>100.2</v>
      </c>
      <c r="J9" s="8">
        <v>100.1</v>
      </c>
      <c r="K9" s="8">
        <v>100.1</v>
      </c>
      <c r="L9" s="8">
        <v>45.247999999999998</v>
      </c>
      <c r="M9" s="8">
        <v>22.623999999999999</v>
      </c>
      <c r="N9" s="8">
        <v>22.623999999999999</v>
      </c>
      <c r="O9" s="8">
        <v>102.1</v>
      </c>
      <c r="P9" s="8">
        <v>110.8</v>
      </c>
      <c r="Q9" s="8">
        <v>110.5</v>
      </c>
    </row>
    <row r="10" spans="1:17" ht="18.75" customHeight="1" x14ac:dyDescent="0.25">
      <c r="A10" s="5">
        <v>5</v>
      </c>
      <c r="B10" s="6" t="s">
        <v>16</v>
      </c>
      <c r="C10" s="7">
        <v>50.78</v>
      </c>
      <c r="D10" s="7">
        <v>26.87</v>
      </c>
      <c r="E10" s="7">
        <v>26.1</v>
      </c>
      <c r="F10" s="7">
        <v>50.43</v>
      </c>
      <c r="G10" s="7">
        <v>26.87</v>
      </c>
      <c r="H10" s="7">
        <v>25.77</v>
      </c>
      <c r="I10" s="8">
        <v>100.7</v>
      </c>
      <c r="J10" s="8">
        <v>100</v>
      </c>
      <c r="K10" s="8">
        <v>101.3</v>
      </c>
      <c r="L10" s="8">
        <v>45.247999999999998</v>
      </c>
      <c r="M10" s="8">
        <v>22.623999999999999</v>
      </c>
      <c r="N10" s="8">
        <v>22.623999999999999</v>
      </c>
      <c r="O10" s="8">
        <v>112.2</v>
      </c>
      <c r="P10" s="8">
        <v>118.8</v>
      </c>
      <c r="Q10" s="8">
        <v>115.4</v>
      </c>
    </row>
    <row r="11" spans="1:17" ht="31.5" customHeight="1" x14ac:dyDescent="0.25">
      <c r="A11" s="5">
        <v>6</v>
      </c>
      <c r="B11" s="6" t="s">
        <v>17</v>
      </c>
      <c r="C11" s="7">
        <v>52</v>
      </c>
      <c r="D11" s="7">
        <v>30.94</v>
      </c>
      <c r="E11" s="7">
        <v>25.89</v>
      </c>
      <c r="F11" s="7">
        <v>48.45</v>
      </c>
      <c r="G11" s="7">
        <v>27.01</v>
      </c>
      <c r="H11" s="7">
        <v>25.89</v>
      </c>
      <c r="I11" s="8">
        <v>107.3</v>
      </c>
      <c r="J11" s="8">
        <v>114.6</v>
      </c>
      <c r="K11" s="8">
        <v>100</v>
      </c>
      <c r="L11" s="8">
        <v>45.247999999999998</v>
      </c>
      <c r="M11" s="8">
        <v>22.623999999999999</v>
      </c>
      <c r="N11" s="8">
        <v>22.623999999999999</v>
      </c>
      <c r="O11" s="8">
        <v>114.9</v>
      </c>
      <c r="P11" s="8">
        <v>136.80000000000001</v>
      </c>
      <c r="Q11" s="8">
        <v>114.4</v>
      </c>
    </row>
    <row r="12" spans="1:17" ht="30.75" customHeight="1" x14ac:dyDescent="0.25">
      <c r="A12" s="5">
        <v>7</v>
      </c>
      <c r="B12" s="6" t="s">
        <v>18</v>
      </c>
      <c r="C12" s="7">
        <v>74.319999999999993</v>
      </c>
      <c r="D12" s="7">
        <v>33.200000000000003</v>
      </c>
      <c r="E12" s="7">
        <v>25.45</v>
      </c>
      <c r="F12" s="7">
        <v>53.21</v>
      </c>
      <c r="G12" s="7">
        <v>24.99</v>
      </c>
      <c r="H12" s="7">
        <v>21.6</v>
      </c>
      <c r="I12" s="8">
        <v>139.69999999999999</v>
      </c>
      <c r="J12" s="8">
        <v>132.9</v>
      </c>
      <c r="K12" s="8">
        <v>117.8</v>
      </c>
      <c r="L12" s="8">
        <v>45.247999999999998</v>
      </c>
      <c r="M12" s="8">
        <v>22.623999999999999</v>
      </c>
      <c r="N12" s="8">
        <v>22.623999999999999</v>
      </c>
      <c r="O12" s="8">
        <v>164.3</v>
      </c>
      <c r="P12" s="8">
        <v>146.69999999999999</v>
      </c>
      <c r="Q12" s="8">
        <v>112.5</v>
      </c>
    </row>
    <row r="13" spans="1:17" ht="18" customHeight="1" x14ac:dyDescent="0.25">
      <c r="A13" s="5">
        <v>8</v>
      </c>
      <c r="B13" s="6" t="s">
        <v>19</v>
      </c>
      <c r="C13" s="7">
        <v>41.34</v>
      </c>
      <c r="D13" s="7">
        <v>22.16</v>
      </c>
      <c r="E13" s="7"/>
      <c r="F13" s="7">
        <v>41.2</v>
      </c>
      <c r="G13" s="7">
        <v>21.51</v>
      </c>
      <c r="H13" s="7"/>
      <c r="I13" s="8">
        <v>100.3</v>
      </c>
      <c r="J13" s="8">
        <v>103</v>
      </c>
      <c r="K13" s="8"/>
      <c r="L13" s="8">
        <v>45.247999999999998</v>
      </c>
      <c r="M13" s="8">
        <v>22.623999999999999</v>
      </c>
      <c r="N13" s="8">
        <v>22.623999999999999</v>
      </c>
      <c r="O13" s="8">
        <v>91.4</v>
      </c>
      <c r="P13" s="8">
        <v>97.9</v>
      </c>
      <c r="Q13" s="8"/>
    </row>
    <row r="14" spans="1:17" ht="18.75" customHeight="1" x14ac:dyDescent="0.25">
      <c r="A14" s="5">
        <v>9</v>
      </c>
      <c r="B14" s="6" t="s">
        <v>20</v>
      </c>
      <c r="C14" s="7">
        <v>43.96</v>
      </c>
      <c r="D14" s="7">
        <v>24.29</v>
      </c>
      <c r="E14" s="7">
        <v>23.47</v>
      </c>
      <c r="F14" s="7">
        <v>42.22</v>
      </c>
      <c r="G14" s="7">
        <v>22.64</v>
      </c>
      <c r="H14" s="7">
        <v>22.75</v>
      </c>
      <c r="I14" s="8">
        <v>104.1</v>
      </c>
      <c r="J14" s="8">
        <v>107.3</v>
      </c>
      <c r="K14" s="8">
        <v>103.2</v>
      </c>
      <c r="L14" s="8">
        <v>45.247999999999998</v>
      </c>
      <c r="M14" s="8">
        <v>22.623999999999999</v>
      </c>
      <c r="N14" s="8">
        <v>22.623999999999999</v>
      </c>
      <c r="O14" s="8">
        <v>97.2</v>
      </c>
      <c r="P14" s="8">
        <v>107.4</v>
      </c>
      <c r="Q14" s="8">
        <v>103.7</v>
      </c>
    </row>
    <row r="15" spans="1:17" ht="18.75" customHeight="1" x14ac:dyDescent="0.25">
      <c r="A15" s="5">
        <v>10</v>
      </c>
      <c r="B15" s="6" t="s">
        <v>21</v>
      </c>
      <c r="C15" s="7">
        <v>45.61</v>
      </c>
      <c r="D15" s="7">
        <v>25.35</v>
      </c>
      <c r="E15" s="7"/>
      <c r="F15" s="7">
        <v>45.06</v>
      </c>
      <c r="G15" s="7">
        <v>24.83</v>
      </c>
      <c r="H15" s="7"/>
      <c r="I15" s="8">
        <v>101.2</v>
      </c>
      <c r="J15" s="8">
        <v>102.1</v>
      </c>
      <c r="K15" s="8"/>
      <c r="L15" s="8">
        <v>45.247999999999998</v>
      </c>
      <c r="M15" s="8">
        <v>22.623999999999999</v>
      </c>
      <c r="N15" s="8">
        <v>22.623999999999999</v>
      </c>
      <c r="O15" s="8">
        <v>100.8</v>
      </c>
      <c r="P15" s="8">
        <v>112</v>
      </c>
      <c r="Q15" s="8"/>
    </row>
    <row r="16" spans="1:17" ht="19.5" customHeight="1" x14ac:dyDescent="0.25">
      <c r="A16" s="5">
        <v>11</v>
      </c>
      <c r="B16" s="6" t="s">
        <v>22</v>
      </c>
      <c r="C16" s="7">
        <v>45.83</v>
      </c>
      <c r="D16" s="7">
        <v>27.16</v>
      </c>
      <c r="E16" s="7">
        <v>26.42</v>
      </c>
      <c r="F16" s="7">
        <v>45.82</v>
      </c>
      <c r="G16" s="7">
        <v>26.14</v>
      </c>
      <c r="H16" s="7">
        <v>26.42</v>
      </c>
      <c r="I16" s="8">
        <v>100</v>
      </c>
      <c r="J16" s="8">
        <v>103.9</v>
      </c>
      <c r="K16" s="8">
        <v>100</v>
      </c>
      <c r="L16" s="8">
        <v>45.247999999999998</v>
      </c>
      <c r="M16" s="8">
        <v>22.623999999999999</v>
      </c>
      <c r="N16" s="8">
        <v>22.623999999999999</v>
      </c>
      <c r="O16" s="8">
        <v>101.3</v>
      </c>
      <c r="P16" s="8">
        <v>120</v>
      </c>
      <c r="Q16" s="8">
        <v>116.8</v>
      </c>
    </row>
    <row r="17" spans="1:17" ht="18" customHeight="1" x14ac:dyDescent="0.25">
      <c r="A17" s="5">
        <v>12</v>
      </c>
      <c r="B17" s="6" t="s">
        <v>23</v>
      </c>
      <c r="C17" s="7">
        <v>50.85</v>
      </c>
      <c r="D17" s="7">
        <v>26.73</v>
      </c>
      <c r="E17" s="7">
        <v>26.76</v>
      </c>
      <c r="F17" s="7">
        <v>48.17</v>
      </c>
      <c r="G17" s="7">
        <v>25.01</v>
      </c>
      <c r="H17" s="7">
        <v>23.81</v>
      </c>
      <c r="I17" s="8">
        <v>105.6</v>
      </c>
      <c r="J17" s="8">
        <v>106.9</v>
      </c>
      <c r="K17" s="8">
        <v>112.4</v>
      </c>
      <c r="L17" s="8">
        <v>45.247999999999998</v>
      </c>
      <c r="M17" s="8">
        <v>22.623999999999999</v>
      </c>
      <c r="N17" s="8">
        <v>22.623999999999999</v>
      </c>
      <c r="O17" s="8">
        <v>112.4</v>
      </c>
      <c r="P17" s="8">
        <v>118.1</v>
      </c>
      <c r="Q17" s="8">
        <v>118.3</v>
      </c>
    </row>
    <row r="18" spans="1:17" ht="19.5" customHeight="1" x14ac:dyDescent="0.25">
      <c r="A18" s="5">
        <v>13</v>
      </c>
      <c r="B18" s="6" t="s">
        <v>24</v>
      </c>
      <c r="C18" s="7">
        <v>41.7</v>
      </c>
      <c r="D18" s="7">
        <v>26.23</v>
      </c>
      <c r="E18" s="7">
        <v>26.38</v>
      </c>
      <c r="F18" s="7">
        <v>40.659999999999997</v>
      </c>
      <c r="G18" s="7">
        <v>25.19</v>
      </c>
      <c r="H18" s="7">
        <v>25.54</v>
      </c>
      <c r="I18" s="8">
        <v>102.6</v>
      </c>
      <c r="J18" s="8">
        <v>104.1</v>
      </c>
      <c r="K18" s="8">
        <v>103.3</v>
      </c>
      <c r="L18" s="8">
        <v>45.247999999999998</v>
      </c>
      <c r="M18" s="8">
        <v>22.623999999999999</v>
      </c>
      <c r="N18" s="8">
        <v>22.623999999999999</v>
      </c>
      <c r="O18" s="8">
        <v>92.2</v>
      </c>
      <c r="P18" s="8">
        <v>115.9</v>
      </c>
      <c r="Q18" s="8">
        <v>116.6</v>
      </c>
    </row>
    <row r="19" spans="1:17" ht="19.5" customHeight="1" x14ac:dyDescent="0.25">
      <c r="A19" s="5">
        <v>14</v>
      </c>
      <c r="B19" s="6" t="s">
        <v>25</v>
      </c>
      <c r="C19" s="7">
        <v>39.770000000000003</v>
      </c>
      <c r="D19" s="7">
        <v>23.35</v>
      </c>
      <c r="E19" s="7"/>
      <c r="F19" s="7">
        <v>40.03</v>
      </c>
      <c r="G19" s="7">
        <v>23.69</v>
      </c>
      <c r="H19" s="7"/>
      <c r="I19" s="8">
        <v>99.4</v>
      </c>
      <c r="J19" s="8">
        <v>98.6</v>
      </c>
      <c r="K19" s="8"/>
      <c r="L19" s="8">
        <v>45.247999999999998</v>
      </c>
      <c r="M19" s="8">
        <v>22.623999999999999</v>
      </c>
      <c r="N19" s="8">
        <v>22.623999999999999</v>
      </c>
      <c r="O19" s="8">
        <v>87.9</v>
      </c>
      <c r="P19" s="8">
        <v>103.2</v>
      </c>
      <c r="Q19" s="8"/>
    </row>
    <row r="20" spans="1:17" ht="20.25" customHeight="1" x14ac:dyDescent="0.25">
      <c r="A20" s="5">
        <v>15</v>
      </c>
      <c r="B20" s="6" t="s">
        <v>26</v>
      </c>
      <c r="C20" s="7">
        <v>41.3</v>
      </c>
      <c r="D20" s="7">
        <v>23.77</v>
      </c>
      <c r="E20" s="7">
        <v>23.04</v>
      </c>
      <c r="F20" s="7">
        <v>39.99</v>
      </c>
      <c r="G20" s="7">
        <v>22.5</v>
      </c>
      <c r="H20" s="7">
        <v>23.04</v>
      </c>
      <c r="I20" s="8">
        <v>103.3</v>
      </c>
      <c r="J20" s="8">
        <v>105.6</v>
      </c>
      <c r="K20" s="8">
        <v>100</v>
      </c>
      <c r="L20" s="8">
        <v>45.247999999999998</v>
      </c>
      <c r="M20" s="8">
        <v>22.623999999999999</v>
      </c>
      <c r="N20" s="8">
        <v>22.623999999999999</v>
      </c>
      <c r="O20" s="8">
        <v>91.3</v>
      </c>
      <c r="P20" s="8">
        <v>105.1</v>
      </c>
      <c r="Q20" s="8">
        <v>101.8</v>
      </c>
    </row>
    <row r="21" spans="1:17" ht="20.25" customHeight="1" x14ac:dyDescent="0.25">
      <c r="A21" s="5">
        <v>16</v>
      </c>
      <c r="B21" s="6" t="s">
        <v>27</v>
      </c>
      <c r="C21" s="7">
        <v>45.7</v>
      </c>
      <c r="D21" s="7">
        <v>27.95</v>
      </c>
      <c r="E21" s="7">
        <v>24.42</v>
      </c>
      <c r="F21" s="7">
        <v>45.79</v>
      </c>
      <c r="G21" s="7">
        <v>27.9</v>
      </c>
      <c r="H21" s="7">
        <v>24.33</v>
      </c>
      <c r="I21" s="8">
        <v>99.8</v>
      </c>
      <c r="J21" s="8">
        <v>100.2</v>
      </c>
      <c r="K21" s="8">
        <v>100.4</v>
      </c>
      <c r="L21" s="8">
        <v>45.247999999999998</v>
      </c>
      <c r="M21" s="8">
        <v>22.623999999999999</v>
      </c>
      <c r="N21" s="8">
        <v>22.623999999999999</v>
      </c>
      <c r="O21" s="8">
        <v>101</v>
      </c>
      <c r="P21" s="8">
        <v>123.5</v>
      </c>
      <c r="Q21" s="8">
        <v>107.9</v>
      </c>
    </row>
    <row r="22" spans="1:17" ht="19.5" customHeight="1" x14ac:dyDescent="0.25">
      <c r="A22" s="5">
        <v>17</v>
      </c>
      <c r="B22" s="6" t="s">
        <v>28</v>
      </c>
      <c r="C22" s="7">
        <v>43.46</v>
      </c>
      <c r="D22" s="7">
        <v>25.94</v>
      </c>
      <c r="E22" s="7">
        <v>19.100000000000001</v>
      </c>
      <c r="F22" s="7">
        <v>43.75</v>
      </c>
      <c r="G22" s="7">
        <v>24.87</v>
      </c>
      <c r="H22" s="7">
        <v>20.99</v>
      </c>
      <c r="I22" s="8">
        <v>99.3</v>
      </c>
      <c r="J22" s="8">
        <v>104.3</v>
      </c>
      <c r="K22" s="8">
        <v>91</v>
      </c>
      <c r="L22" s="8">
        <v>45.247999999999998</v>
      </c>
      <c r="M22" s="8">
        <v>22.623999999999999</v>
      </c>
      <c r="N22" s="8">
        <v>22.623999999999999</v>
      </c>
      <c r="O22" s="8">
        <v>96</v>
      </c>
      <c r="P22" s="8">
        <v>114.7</v>
      </c>
      <c r="Q22" s="8">
        <v>84.4</v>
      </c>
    </row>
    <row r="23" spans="1:17" ht="21" customHeight="1" x14ac:dyDescent="0.25">
      <c r="A23" s="5">
        <v>18</v>
      </c>
      <c r="B23" s="6" t="s">
        <v>29</v>
      </c>
      <c r="C23" s="7">
        <v>48.04</v>
      </c>
      <c r="D23" s="7">
        <v>28.37</v>
      </c>
      <c r="E23" s="7">
        <v>26.05</v>
      </c>
      <c r="F23" s="7">
        <v>47.82</v>
      </c>
      <c r="G23" s="7">
        <v>26.08</v>
      </c>
      <c r="H23" s="7">
        <v>26.05</v>
      </c>
      <c r="I23" s="8">
        <v>100.5</v>
      </c>
      <c r="J23" s="8">
        <v>108.8</v>
      </c>
      <c r="K23" s="8">
        <v>100</v>
      </c>
      <c r="L23" s="8">
        <v>45.247999999999998</v>
      </c>
      <c r="M23" s="8">
        <v>22.623999999999999</v>
      </c>
      <c r="N23" s="8">
        <v>22.623999999999999</v>
      </c>
      <c r="O23" s="8">
        <v>106.2</v>
      </c>
      <c r="P23" s="8">
        <v>125.4</v>
      </c>
      <c r="Q23" s="8">
        <v>115.1</v>
      </c>
    </row>
    <row r="24" spans="1:17" ht="19.5" customHeight="1" x14ac:dyDescent="0.25">
      <c r="A24" s="5">
        <v>19</v>
      </c>
      <c r="B24" s="6" t="s">
        <v>30</v>
      </c>
      <c r="C24" s="7">
        <v>39.979999999999997</v>
      </c>
      <c r="D24" s="7">
        <v>20.6</v>
      </c>
      <c r="E24" s="7"/>
      <c r="F24" s="7">
        <v>42.75</v>
      </c>
      <c r="G24" s="7">
        <v>19.809999999999999</v>
      </c>
      <c r="H24" s="7"/>
      <c r="I24" s="8">
        <v>93.5</v>
      </c>
      <c r="J24" s="8">
        <v>104</v>
      </c>
      <c r="K24" s="8"/>
      <c r="L24" s="8">
        <v>45.247999999999998</v>
      </c>
      <c r="M24" s="8">
        <v>22.623999999999999</v>
      </c>
      <c r="N24" s="8">
        <v>22.623999999999999</v>
      </c>
      <c r="O24" s="8">
        <v>88.4</v>
      </c>
      <c r="P24" s="8">
        <v>91.1</v>
      </c>
      <c r="Q24" s="8"/>
    </row>
    <row r="25" spans="1:17" ht="18.75" customHeight="1" x14ac:dyDescent="0.25">
      <c r="A25" s="5">
        <v>20</v>
      </c>
      <c r="B25" s="6" t="s">
        <v>31</v>
      </c>
      <c r="C25" s="7">
        <v>43.69</v>
      </c>
      <c r="D25" s="7">
        <v>20.56</v>
      </c>
      <c r="E25" s="7"/>
      <c r="F25" s="7">
        <v>43.86</v>
      </c>
      <c r="G25" s="7">
        <v>20.48</v>
      </c>
      <c r="H25" s="7"/>
      <c r="I25" s="8">
        <v>99.6</v>
      </c>
      <c r="J25" s="8">
        <v>100.4</v>
      </c>
      <c r="K25" s="8"/>
      <c r="L25" s="8">
        <v>45.247999999999998</v>
      </c>
      <c r="M25" s="8">
        <v>22.623999999999999</v>
      </c>
      <c r="N25" s="8">
        <v>22.623999999999999</v>
      </c>
      <c r="O25" s="8">
        <v>96.6</v>
      </c>
      <c r="P25" s="8">
        <v>90.9</v>
      </c>
      <c r="Q25" s="8"/>
    </row>
    <row r="26" spans="1:17" ht="19.5" customHeight="1" x14ac:dyDescent="0.25">
      <c r="A26" s="5">
        <v>21</v>
      </c>
      <c r="B26" s="6" t="s">
        <v>32</v>
      </c>
      <c r="C26" s="7">
        <v>37.24</v>
      </c>
      <c r="D26" s="7">
        <v>20.56</v>
      </c>
      <c r="E26" s="7"/>
      <c r="F26" s="7">
        <v>37.57</v>
      </c>
      <c r="G26" s="7">
        <v>19.41</v>
      </c>
      <c r="H26" s="7"/>
      <c r="I26" s="8">
        <v>99.1</v>
      </c>
      <c r="J26" s="8">
        <v>105.9</v>
      </c>
      <c r="K26" s="8"/>
      <c r="L26" s="8">
        <v>45.247999999999998</v>
      </c>
      <c r="M26" s="8">
        <v>22.623999999999999</v>
      </c>
      <c r="N26" s="8">
        <v>22.623999999999999</v>
      </c>
      <c r="O26" s="8">
        <v>82.3</v>
      </c>
      <c r="P26" s="8">
        <v>90.9</v>
      </c>
      <c r="Q26" s="8"/>
    </row>
    <row r="27" spans="1:17" ht="20.25" customHeight="1" x14ac:dyDescent="0.25">
      <c r="A27" s="5">
        <v>22</v>
      </c>
      <c r="B27" s="6" t="s">
        <v>33</v>
      </c>
      <c r="C27" s="7">
        <v>42.74</v>
      </c>
      <c r="D27" s="7">
        <v>22.65</v>
      </c>
      <c r="E27" s="7"/>
      <c r="F27" s="7">
        <v>39.450000000000003</v>
      </c>
      <c r="G27" s="7">
        <v>20.25</v>
      </c>
      <c r="H27" s="7"/>
      <c r="I27" s="8">
        <v>108.3</v>
      </c>
      <c r="J27" s="8">
        <v>111.9</v>
      </c>
      <c r="K27" s="8"/>
      <c r="L27" s="8">
        <v>45.247999999999998</v>
      </c>
      <c r="M27" s="8">
        <v>22.623999999999999</v>
      </c>
      <c r="N27" s="8">
        <v>22.623999999999999</v>
      </c>
      <c r="O27" s="8">
        <v>94.5</v>
      </c>
      <c r="P27" s="8">
        <v>100.1</v>
      </c>
      <c r="Q27" s="8"/>
    </row>
    <row r="28" spans="1:17" ht="20.25" customHeight="1" x14ac:dyDescent="0.25">
      <c r="A28" s="5">
        <v>23</v>
      </c>
      <c r="B28" s="6" t="s">
        <v>34</v>
      </c>
      <c r="C28" s="7">
        <v>44.88</v>
      </c>
      <c r="D28" s="7">
        <v>20.58</v>
      </c>
      <c r="E28" s="7">
        <v>12.71</v>
      </c>
      <c r="F28" s="7">
        <v>43.36</v>
      </c>
      <c r="G28" s="7">
        <v>20</v>
      </c>
      <c r="H28" s="7"/>
      <c r="I28" s="8">
        <v>103.5</v>
      </c>
      <c r="J28" s="8">
        <v>102.9</v>
      </c>
      <c r="K28" s="8"/>
      <c r="L28" s="8">
        <v>45.247999999999998</v>
      </c>
      <c r="M28" s="8">
        <v>22.623999999999999</v>
      </c>
      <c r="N28" s="8">
        <v>22.623999999999999</v>
      </c>
      <c r="O28" s="8">
        <v>99.2</v>
      </c>
      <c r="P28" s="8">
        <v>91</v>
      </c>
      <c r="Q28" s="8">
        <v>56.2</v>
      </c>
    </row>
    <row r="29" spans="1:17" ht="21" customHeight="1" x14ac:dyDescent="0.25">
      <c r="A29" s="5">
        <v>24</v>
      </c>
      <c r="B29" s="6" t="s">
        <v>35</v>
      </c>
      <c r="C29" s="7">
        <v>36.28</v>
      </c>
      <c r="D29" s="7">
        <v>19.27</v>
      </c>
      <c r="E29" s="7"/>
      <c r="F29" s="7">
        <v>34.72</v>
      </c>
      <c r="G29" s="7">
        <v>18.350000000000001</v>
      </c>
      <c r="H29" s="7"/>
      <c r="I29" s="8">
        <v>104.5</v>
      </c>
      <c r="J29" s="8">
        <v>105</v>
      </c>
      <c r="K29" s="8"/>
      <c r="L29" s="8">
        <v>45.247999999999998</v>
      </c>
      <c r="M29" s="8">
        <v>22.623999999999999</v>
      </c>
      <c r="N29" s="8">
        <v>22.623999999999999</v>
      </c>
      <c r="O29" s="8">
        <v>80.2</v>
      </c>
      <c r="P29" s="8">
        <v>85.2</v>
      </c>
      <c r="Q29" s="8"/>
    </row>
    <row r="30" spans="1:17" ht="20.25" customHeight="1" x14ac:dyDescent="0.25">
      <c r="A30" s="5">
        <v>25</v>
      </c>
      <c r="B30" s="6" t="s">
        <v>36</v>
      </c>
      <c r="C30" s="7">
        <v>42.47</v>
      </c>
      <c r="D30" s="7">
        <v>22.82</v>
      </c>
      <c r="E30" s="7"/>
      <c r="F30" s="7">
        <v>42.42</v>
      </c>
      <c r="G30" s="7">
        <v>22.02</v>
      </c>
      <c r="H30" s="7"/>
      <c r="I30" s="8">
        <v>100.1</v>
      </c>
      <c r="J30" s="8">
        <v>103.6</v>
      </c>
      <c r="K30" s="8"/>
      <c r="L30" s="8">
        <v>45.247999999999998</v>
      </c>
      <c r="M30" s="8">
        <v>22.623999999999999</v>
      </c>
      <c r="N30" s="8">
        <v>22.623999999999999</v>
      </c>
      <c r="O30" s="8">
        <v>93.9</v>
      </c>
      <c r="P30" s="8">
        <v>100.9</v>
      </c>
      <c r="Q30" s="8"/>
    </row>
    <row r="31" spans="1:17" ht="19.5" customHeight="1" x14ac:dyDescent="0.25">
      <c r="A31" s="5">
        <v>26</v>
      </c>
      <c r="B31" s="6" t="s">
        <v>37</v>
      </c>
      <c r="C31" s="7">
        <v>43.46</v>
      </c>
      <c r="D31" s="7">
        <v>19.45</v>
      </c>
      <c r="E31" s="7"/>
      <c r="F31" s="7">
        <v>44.24</v>
      </c>
      <c r="G31" s="7">
        <v>19.23</v>
      </c>
      <c r="H31" s="7"/>
      <c r="I31" s="8">
        <v>98.2</v>
      </c>
      <c r="J31" s="8">
        <v>101.1</v>
      </c>
      <c r="K31" s="8"/>
      <c r="L31" s="8">
        <v>45.247999999999998</v>
      </c>
      <c r="M31" s="8">
        <v>22.623999999999999</v>
      </c>
      <c r="N31" s="8">
        <v>22.623999999999999</v>
      </c>
      <c r="O31" s="8">
        <v>96</v>
      </c>
      <c r="P31" s="8">
        <v>86</v>
      </c>
      <c r="Q31" s="8"/>
    </row>
    <row r="32" spans="1:17" ht="19.5" customHeight="1" x14ac:dyDescent="0.25">
      <c r="A32" s="5">
        <v>27</v>
      </c>
      <c r="B32" s="6" t="s">
        <v>38</v>
      </c>
      <c r="C32" s="7">
        <v>46.53</v>
      </c>
      <c r="D32" s="7">
        <v>22.76</v>
      </c>
      <c r="E32" s="7"/>
      <c r="F32" s="7">
        <v>47.22</v>
      </c>
      <c r="G32" s="7">
        <v>22.7</v>
      </c>
      <c r="H32" s="7"/>
      <c r="I32" s="8">
        <v>98.5</v>
      </c>
      <c r="J32" s="8">
        <v>100.3</v>
      </c>
      <c r="K32" s="8"/>
      <c r="L32" s="8">
        <v>45.247999999999998</v>
      </c>
      <c r="M32" s="8">
        <v>22.623999999999999</v>
      </c>
      <c r="N32" s="8">
        <v>22.623999999999999</v>
      </c>
      <c r="O32" s="8">
        <v>102.8</v>
      </c>
      <c r="P32" s="8">
        <v>100.6</v>
      </c>
      <c r="Q32" s="8"/>
    </row>
    <row r="33" spans="1:17" ht="20.25" customHeight="1" x14ac:dyDescent="0.25">
      <c r="A33" s="5">
        <v>28</v>
      </c>
      <c r="B33" s="6" t="s">
        <v>39</v>
      </c>
      <c r="C33" s="7">
        <v>40.85</v>
      </c>
      <c r="D33" s="7">
        <v>17.89</v>
      </c>
      <c r="E33" s="7"/>
      <c r="F33" s="7">
        <v>42.7</v>
      </c>
      <c r="G33" s="7">
        <v>16.82</v>
      </c>
      <c r="H33" s="7"/>
      <c r="I33" s="8">
        <v>95.7</v>
      </c>
      <c r="J33" s="8">
        <v>106.4</v>
      </c>
      <c r="K33" s="8"/>
      <c r="L33" s="8">
        <v>45.247999999999998</v>
      </c>
      <c r="M33" s="8">
        <v>22.623999999999999</v>
      </c>
      <c r="N33" s="8">
        <v>22.623999999999999</v>
      </c>
      <c r="O33" s="8">
        <v>90.3</v>
      </c>
      <c r="P33" s="8">
        <v>79.099999999999994</v>
      </c>
      <c r="Q33" s="8"/>
    </row>
    <row r="34" spans="1:17" ht="20.25" customHeight="1" x14ac:dyDescent="0.25">
      <c r="A34" s="5">
        <v>29</v>
      </c>
      <c r="B34" s="6" t="s">
        <v>40</v>
      </c>
      <c r="C34" s="7">
        <v>43.39</v>
      </c>
      <c r="D34" s="7">
        <v>20.7</v>
      </c>
      <c r="E34" s="7"/>
      <c r="F34" s="7">
        <v>43.44</v>
      </c>
      <c r="G34" s="7">
        <v>20.65</v>
      </c>
      <c r="H34" s="7"/>
      <c r="I34" s="8">
        <v>99.9</v>
      </c>
      <c r="J34" s="8">
        <v>100.2</v>
      </c>
      <c r="K34" s="8"/>
      <c r="L34" s="8">
        <v>45.247999999999998</v>
      </c>
      <c r="M34" s="8">
        <v>22.623999999999999</v>
      </c>
      <c r="N34" s="8">
        <v>22.623999999999999</v>
      </c>
      <c r="O34" s="8">
        <v>95.9</v>
      </c>
      <c r="P34" s="8">
        <v>91.5</v>
      </c>
      <c r="Q34" s="8"/>
    </row>
    <row r="35" spans="1:17" ht="18.75" customHeight="1" x14ac:dyDescent="0.25">
      <c r="A35" s="5">
        <v>30</v>
      </c>
      <c r="B35" s="6" t="s">
        <v>41</v>
      </c>
      <c r="C35" s="7">
        <v>53.11</v>
      </c>
      <c r="D35" s="7">
        <v>24.32</v>
      </c>
      <c r="E35" s="7">
        <v>20.88</v>
      </c>
      <c r="F35" s="7">
        <v>50.38</v>
      </c>
      <c r="G35" s="7">
        <v>22.24</v>
      </c>
      <c r="H35" s="7">
        <v>21.16</v>
      </c>
      <c r="I35" s="8">
        <v>105.4</v>
      </c>
      <c r="J35" s="8">
        <v>109.4</v>
      </c>
      <c r="K35" s="8">
        <v>98.7</v>
      </c>
      <c r="L35" s="8">
        <v>45.247999999999998</v>
      </c>
      <c r="M35" s="8">
        <v>22.623999999999999</v>
      </c>
      <c r="N35" s="8">
        <v>22.623999999999999</v>
      </c>
      <c r="O35" s="8">
        <v>117.4</v>
      </c>
      <c r="P35" s="8">
        <v>107.5</v>
      </c>
      <c r="Q35" s="8">
        <v>92.3</v>
      </c>
    </row>
    <row r="36" spans="1:17" ht="20.25" customHeight="1" x14ac:dyDescent="0.25">
      <c r="A36" s="5">
        <v>31</v>
      </c>
      <c r="B36" s="6" t="s">
        <v>42</v>
      </c>
      <c r="C36" s="7">
        <v>41.15</v>
      </c>
      <c r="D36" s="7">
        <v>18.97</v>
      </c>
      <c r="E36" s="7"/>
      <c r="F36" s="7">
        <v>41.59</v>
      </c>
      <c r="G36" s="7">
        <v>18.29</v>
      </c>
      <c r="H36" s="7"/>
      <c r="I36" s="8">
        <v>98.9</v>
      </c>
      <c r="J36" s="8">
        <v>103.7</v>
      </c>
      <c r="K36" s="8"/>
      <c r="L36" s="8">
        <v>45.247999999999998</v>
      </c>
      <c r="M36" s="8">
        <v>22.623999999999999</v>
      </c>
      <c r="N36" s="8">
        <v>22.623999999999999</v>
      </c>
      <c r="O36" s="8">
        <v>90.9</v>
      </c>
      <c r="P36" s="8">
        <v>83.8</v>
      </c>
      <c r="Q36" s="8"/>
    </row>
    <row r="37" spans="1:17" ht="20.25" customHeight="1" x14ac:dyDescent="0.25">
      <c r="A37" s="5">
        <v>32</v>
      </c>
      <c r="B37" s="6" t="s">
        <v>43</v>
      </c>
      <c r="C37" s="7">
        <v>43.89</v>
      </c>
      <c r="D37" s="7">
        <v>18.71</v>
      </c>
      <c r="E37" s="7"/>
      <c r="F37" s="7">
        <v>43.12</v>
      </c>
      <c r="G37" s="7">
        <v>18.07</v>
      </c>
      <c r="H37" s="7"/>
      <c r="I37" s="8">
        <v>101.8</v>
      </c>
      <c r="J37" s="8">
        <v>103.5</v>
      </c>
      <c r="K37" s="8"/>
      <c r="L37" s="8">
        <v>45.247999999999998</v>
      </c>
      <c r="M37" s="8">
        <v>22.623999999999999</v>
      </c>
      <c r="N37" s="8">
        <v>22.623999999999999</v>
      </c>
      <c r="O37" s="8">
        <v>97</v>
      </c>
      <c r="P37" s="8">
        <v>82.7</v>
      </c>
      <c r="Q37" s="8"/>
    </row>
    <row r="38" spans="1:17" ht="19.5" customHeight="1" x14ac:dyDescent="0.25">
      <c r="A38" s="5">
        <v>33</v>
      </c>
      <c r="B38" s="6" t="s">
        <v>44</v>
      </c>
      <c r="C38" s="7">
        <v>41.44</v>
      </c>
      <c r="D38" s="7">
        <v>22.85</v>
      </c>
      <c r="E38" s="7">
        <v>25.73</v>
      </c>
      <c r="F38" s="7">
        <v>40.86</v>
      </c>
      <c r="G38" s="7">
        <v>21.63</v>
      </c>
      <c r="H38" s="7">
        <v>21.36</v>
      </c>
      <c r="I38" s="8">
        <v>101.4</v>
      </c>
      <c r="J38" s="8">
        <v>105.6</v>
      </c>
      <c r="K38" s="8">
        <v>120.5</v>
      </c>
      <c r="L38" s="8">
        <v>45.247999999999998</v>
      </c>
      <c r="M38" s="8">
        <v>22.623999999999999</v>
      </c>
      <c r="N38" s="8">
        <v>22.623999999999999</v>
      </c>
      <c r="O38" s="8">
        <v>91.6</v>
      </c>
      <c r="P38" s="8">
        <v>101</v>
      </c>
      <c r="Q38" s="8">
        <v>113.7</v>
      </c>
    </row>
    <row r="39" spans="1:17" ht="19.5" customHeight="1" x14ac:dyDescent="0.25">
      <c r="A39" s="5">
        <v>34</v>
      </c>
      <c r="B39" s="6" t="s">
        <v>45</v>
      </c>
      <c r="C39" s="7">
        <v>42.38</v>
      </c>
      <c r="D39" s="7">
        <v>19.940000000000001</v>
      </c>
      <c r="E39" s="7">
        <v>17.8</v>
      </c>
      <c r="F39" s="7">
        <v>41.43</v>
      </c>
      <c r="G39" s="7">
        <v>18.96</v>
      </c>
      <c r="H39" s="7">
        <v>17.48</v>
      </c>
      <c r="I39" s="8">
        <v>102.3</v>
      </c>
      <c r="J39" s="8">
        <v>105.2</v>
      </c>
      <c r="K39" s="8">
        <v>101.8</v>
      </c>
      <c r="L39" s="8">
        <v>45.247999999999998</v>
      </c>
      <c r="M39" s="8">
        <v>22.623999999999999</v>
      </c>
      <c r="N39" s="8">
        <v>22.623999999999999</v>
      </c>
      <c r="O39" s="8">
        <v>93.7</v>
      </c>
      <c r="P39" s="8">
        <v>88.1</v>
      </c>
      <c r="Q39" s="8">
        <v>78.7</v>
      </c>
    </row>
    <row r="40" spans="1:17" ht="21" customHeight="1" x14ac:dyDescent="0.25">
      <c r="A40" s="5">
        <v>35</v>
      </c>
      <c r="B40" s="6" t="s">
        <v>46</v>
      </c>
      <c r="C40" s="7">
        <v>46.21</v>
      </c>
      <c r="D40" s="7">
        <v>23.8</v>
      </c>
      <c r="E40" s="7"/>
      <c r="F40" s="7">
        <v>45</v>
      </c>
      <c r="G40" s="7">
        <v>22.31</v>
      </c>
      <c r="H40" s="7"/>
      <c r="I40" s="8">
        <v>102.7</v>
      </c>
      <c r="J40" s="8">
        <v>106.7</v>
      </c>
      <c r="K40" s="8"/>
      <c r="L40" s="8">
        <v>45.247999999999998</v>
      </c>
      <c r="M40" s="8">
        <v>22.623999999999999</v>
      </c>
      <c r="N40" s="8">
        <v>22.623999999999999</v>
      </c>
      <c r="O40" s="8">
        <v>102.1</v>
      </c>
      <c r="P40" s="8">
        <v>105.2</v>
      </c>
      <c r="Q40" s="8"/>
    </row>
    <row r="41" spans="1:17" ht="20.25" customHeight="1" x14ac:dyDescent="0.25">
      <c r="A41" s="5">
        <v>36</v>
      </c>
      <c r="B41" s="6" t="s">
        <v>47</v>
      </c>
      <c r="C41" s="7">
        <v>47.02</v>
      </c>
      <c r="D41" s="7">
        <v>18.54</v>
      </c>
      <c r="E41" s="7"/>
      <c r="F41" s="7">
        <v>45.25</v>
      </c>
      <c r="G41" s="7">
        <v>18.66</v>
      </c>
      <c r="H41" s="7"/>
      <c r="I41" s="8">
        <v>103.9</v>
      </c>
      <c r="J41" s="8">
        <v>99.4</v>
      </c>
      <c r="K41" s="8"/>
      <c r="L41" s="8">
        <v>45.247999999999998</v>
      </c>
      <c r="M41" s="8">
        <v>22.623999999999999</v>
      </c>
      <c r="N41" s="8">
        <v>22.623999999999999</v>
      </c>
      <c r="O41" s="8">
        <v>103.9</v>
      </c>
      <c r="P41" s="8">
        <v>81.900000000000006</v>
      </c>
      <c r="Q41" s="8"/>
    </row>
    <row r="42" spans="1:17" ht="18.75" customHeight="1" x14ac:dyDescent="0.25">
      <c r="A42" s="155">
        <f ca="1">NOW()</f>
        <v>45275.421082754627</v>
      </c>
      <c r="B42" s="155"/>
    </row>
    <row r="43" spans="1:17" ht="15" customHeight="1" x14ac:dyDescent="0.25">
      <c r="A43" s="156" t="s">
        <v>48</v>
      </c>
      <c r="B43" s="156"/>
      <c r="C43" s="156"/>
      <c r="D43" s="156"/>
      <c r="E43" s="156"/>
      <c r="F43" s="156"/>
    </row>
  </sheetData>
  <mergeCells count="10">
    <mergeCell ref="A42:B42"/>
    <mergeCell ref="A43:F43"/>
    <mergeCell ref="A1:Q2"/>
    <mergeCell ref="A4:A5"/>
    <mergeCell ref="B4:B5"/>
    <mergeCell ref="C4:E4"/>
    <mergeCell ref="F4:H4"/>
    <mergeCell ref="I4:K4"/>
    <mergeCell ref="L4:N4"/>
    <mergeCell ref="O4:Q4"/>
  </mergeCells>
  <printOptions horizontalCentered="1"/>
  <pageMargins left="0.209722222222222" right="0.15763888888888899" top="0.140277777777778" bottom="0.2" header="0.51180555555555496" footer="0.51180555555555496"/>
  <pageSetup paperSize="9" scale="65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view="pageBreakPreview" topLeftCell="B1" zoomScaleNormal="75" workbookViewId="0">
      <selection activeCell="J7" sqref="J7"/>
    </sheetView>
  </sheetViews>
  <sheetFormatPr defaultColWidth="8.7109375" defaultRowHeight="15" x14ac:dyDescent="0.25"/>
  <cols>
    <col min="1" max="1" width="6.85546875" customWidth="1"/>
    <col min="2" max="2" width="78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80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18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7" ht="18" customHeight="1" x14ac:dyDescent="0.25"/>
    <row r="5" spans="1:27" s="3" customFormat="1" ht="103.5" customHeight="1" x14ac:dyDescent="0.25">
      <c r="A5" s="166" t="s">
        <v>1</v>
      </c>
      <c r="B5" s="166" t="s">
        <v>2</v>
      </c>
      <c r="C5" s="167" t="s">
        <v>71</v>
      </c>
      <c r="D5" s="167"/>
      <c r="E5" s="167"/>
      <c r="F5" s="167" t="s">
        <v>72</v>
      </c>
      <c r="G5" s="167"/>
      <c r="H5" s="167"/>
      <c r="I5" s="167" t="s">
        <v>73</v>
      </c>
      <c r="J5" s="167"/>
      <c r="K5" s="167"/>
      <c r="L5" s="167" t="s">
        <v>74</v>
      </c>
      <c r="M5" s="167"/>
      <c r="N5" s="167" t="s">
        <v>5</v>
      </c>
      <c r="O5" s="168" t="s">
        <v>75</v>
      </c>
      <c r="P5" s="168"/>
      <c r="Q5" s="168"/>
      <c r="R5" s="163" t="s">
        <v>7</v>
      </c>
      <c r="S5" s="163"/>
      <c r="T5" s="163"/>
    </row>
    <row r="6" spans="1:27" s="3" customFormat="1" ht="127.5" x14ac:dyDescent="0.25">
      <c r="A6" s="166"/>
      <c r="B6" s="166"/>
      <c r="C6" s="16" t="s">
        <v>9</v>
      </c>
      <c r="D6" s="17" t="s">
        <v>10</v>
      </c>
      <c r="E6" s="18" t="s">
        <v>11</v>
      </c>
      <c r="F6" s="16" t="s">
        <v>9</v>
      </c>
      <c r="G6" s="17" t="s">
        <v>10</v>
      </c>
      <c r="H6" s="18" t="s">
        <v>11</v>
      </c>
      <c r="I6" s="16" t="s">
        <v>9</v>
      </c>
      <c r="J6" s="17" t="s">
        <v>10</v>
      </c>
      <c r="K6" s="18" t="s">
        <v>11</v>
      </c>
      <c r="L6" s="19" t="s">
        <v>76</v>
      </c>
      <c r="M6" s="17" t="s">
        <v>77</v>
      </c>
      <c r="N6" s="18" t="s">
        <v>78</v>
      </c>
      <c r="O6" s="20" t="s">
        <v>9</v>
      </c>
      <c r="P6" s="21" t="s">
        <v>10</v>
      </c>
      <c r="Q6" s="22" t="s">
        <v>11</v>
      </c>
      <c r="R6" s="23" t="s">
        <v>9</v>
      </c>
      <c r="S6" s="2" t="s">
        <v>10</v>
      </c>
      <c r="T6" s="2" t="s">
        <v>11</v>
      </c>
    </row>
    <row r="7" spans="1:27" ht="52.5" x14ac:dyDescent="0.25">
      <c r="A7" s="24">
        <v>1</v>
      </c>
      <c r="B7" s="25" t="s">
        <v>12</v>
      </c>
      <c r="C7" s="93">
        <v>76.83</v>
      </c>
      <c r="D7" s="94">
        <v>40.08</v>
      </c>
      <c r="E7" s="95">
        <v>34.04</v>
      </c>
      <c r="F7" s="96">
        <v>72.83</v>
      </c>
      <c r="G7" s="94">
        <v>38.700000000000003</v>
      </c>
      <c r="H7" s="95">
        <v>35.729999999999997</v>
      </c>
      <c r="I7" s="97">
        <f t="shared" ref="I7:I42" si="0">IF(C7=0,0,ROUND(F7/C7*100,1))</f>
        <v>94.8</v>
      </c>
      <c r="J7" s="98">
        <f t="shared" ref="J7:J42" si="1">IF(D7=0,0,ROUND(G7/D7*100,1))</f>
        <v>96.6</v>
      </c>
      <c r="K7" s="99">
        <f t="shared" ref="K7:K42" si="2">IF(E7=0,0,ROUND(H7/E7*100,1))</f>
        <v>105</v>
      </c>
      <c r="L7" s="100">
        <f t="shared" ref="L7:L42" si="3">ROUND(C7*1,2)</f>
        <v>76.83</v>
      </c>
      <c r="M7" s="101">
        <f t="shared" ref="M7:M42" si="4">ROUND(D7*1,2)</f>
        <v>40.08</v>
      </c>
      <c r="N7" s="102">
        <f t="shared" ref="N7:N42" si="5">ROUND(E7*1.05,2)</f>
        <v>35.74</v>
      </c>
      <c r="O7" s="103">
        <f t="shared" ref="O7:O42" si="6">IF(L7=0,0,ROUND(F7/L7*100,1))</f>
        <v>94.8</v>
      </c>
      <c r="P7" s="104">
        <f t="shared" ref="P7:P42" si="7">IF(M7=0,0,ROUND(G7/M7*100,1))</f>
        <v>96.6</v>
      </c>
      <c r="Q7" s="105">
        <f t="shared" ref="Q7:Q42" si="8">IF(N7=0,0,ROUND(H7/N7*100,1))</f>
        <v>100</v>
      </c>
      <c r="R7" s="39">
        <v>45.247999999999998</v>
      </c>
      <c r="S7" s="8">
        <v>22.623999999999999</v>
      </c>
      <c r="T7" s="8">
        <v>22.623999999999999</v>
      </c>
      <c r="U7" s="106">
        <f t="shared" ref="U7:U42" si="9">ROUND(C7*1.01,2)</f>
        <v>77.599999999999994</v>
      </c>
      <c r="V7" s="107">
        <f t="shared" ref="V7:V42" si="10">ROUND(D7*1,2)</f>
        <v>40.08</v>
      </c>
      <c r="W7" s="107">
        <f t="shared" ref="W7:W42" si="11">ROUND(E7*1.05,2)</f>
        <v>35.74</v>
      </c>
      <c r="X7" s="40"/>
      <c r="AA7" s="40"/>
    </row>
    <row r="8" spans="1:27" ht="26.25" x14ac:dyDescent="0.25">
      <c r="A8" s="41">
        <v>2</v>
      </c>
      <c r="B8" s="42" t="s">
        <v>13</v>
      </c>
      <c r="C8" s="96">
        <v>59.33</v>
      </c>
      <c r="D8" s="108">
        <v>26.79</v>
      </c>
      <c r="E8" s="109">
        <v>0</v>
      </c>
      <c r="F8" s="96">
        <v>73.42</v>
      </c>
      <c r="G8" s="108">
        <v>34.94</v>
      </c>
      <c r="H8" s="109">
        <v>0</v>
      </c>
      <c r="I8" s="110">
        <f t="shared" si="0"/>
        <v>123.7</v>
      </c>
      <c r="J8" s="111">
        <f t="shared" si="1"/>
        <v>130.4</v>
      </c>
      <c r="K8" s="99">
        <f t="shared" si="2"/>
        <v>0</v>
      </c>
      <c r="L8" s="100">
        <f t="shared" si="3"/>
        <v>59.33</v>
      </c>
      <c r="M8" s="101">
        <f t="shared" si="4"/>
        <v>26.79</v>
      </c>
      <c r="N8" s="102">
        <f t="shared" si="5"/>
        <v>0</v>
      </c>
      <c r="O8" s="110">
        <f t="shared" si="6"/>
        <v>123.7</v>
      </c>
      <c r="P8" s="111">
        <f t="shared" si="7"/>
        <v>130.4</v>
      </c>
      <c r="Q8" s="112">
        <f t="shared" si="8"/>
        <v>0</v>
      </c>
      <c r="R8" s="39">
        <v>45.247999999999998</v>
      </c>
      <c r="S8" s="8">
        <v>22.623999999999999</v>
      </c>
      <c r="T8" s="8">
        <v>22.623999999999999</v>
      </c>
      <c r="U8" s="106">
        <f t="shared" si="9"/>
        <v>59.92</v>
      </c>
      <c r="V8" s="107">
        <f t="shared" si="10"/>
        <v>26.79</v>
      </c>
      <c r="W8" s="107">
        <f t="shared" si="11"/>
        <v>0</v>
      </c>
      <c r="X8" s="40"/>
      <c r="AA8" s="40"/>
    </row>
    <row r="9" spans="1:27" ht="26.25" x14ac:dyDescent="0.25">
      <c r="A9" s="41">
        <v>3</v>
      </c>
      <c r="B9" s="42" t="s">
        <v>14</v>
      </c>
      <c r="C9" s="96">
        <v>36.31</v>
      </c>
      <c r="D9" s="108">
        <v>21.8</v>
      </c>
      <c r="E9" s="109">
        <v>24.33</v>
      </c>
      <c r="F9" s="96">
        <v>37.119999999999997</v>
      </c>
      <c r="G9" s="108">
        <v>21.73</v>
      </c>
      <c r="H9" s="109">
        <v>0</v>
      </c>
      <c r="I9" s="110">
        <f t="shared" si="0"/>
        <v>102.2</v>
      </c>
      <c r="J9" s="111">
        <f t="shared" si="1"/>
        <v>99.7</v>
      </c>
      <c r="K9" s="99">
        <f t="shared" si="2"/>
        <v>0</v>
      </c>
      <c r="L9" s="100">
        <f t="shared" si="3"/>
        <v>36.31</v>
      </c>
      <c r="M9" s="101">
        <f t="shared" si="4"/>
        <v>21.8</v>
      </c>
      <c r="N9" s="102">
        <f t="shared" si="5"/>
        <v>25.55</v>
      </c>
      <c r="O9" s="110">
        <f t="shared" si="6"/>
        <v>102.2</v>
      </c>
      <c r="P9" s="111">
        <f t="shared" si="7"/>
        <v>99.7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36.67</v>
      </c>
      <c r="V9" s="107">
        <f t="shared" si="10"/>
        <v>21.8</v>
      </c>
      <c r="W9" s="107">
        <f t="shared" si="11"/>
        <v>25.55</v>
      </c>
      <c r="X9" s="40"/>
      <c r="AA9" s="40"/>
    </row>
    <row r="10" spans="1:27" ht="26.25" x14ac:dyDescent="0.25">
      <c r="A10" s="41">
        <v>4</v>
      </c>
      <c r="B10" s="42" t="s">
        <v>15</v>
      </c>
      <c r="C10" s="96">
        <v>49.95</v>
      </c>
      <c r="D10" s="108">
        <v>29.5</v>
      </c>
      <c r="E10" s="109">
        <v>21.01</v>
      </c>
      <c r="F10" s="96">
        <v>50.54</v>
      </c>
      <c r="G10" s="108">
        <v>30.37</v>
      </c>
      <c r="H10" s="109">
        <v>22.06</v>
      </c>
      <c r="I10" s="110">
        <f t="shared" si="0"/>
        <v>101.2</v>
      </c>
      <c r="J10" s="111">
        <f t="shared" si="1"/>
        <v>102.9</v>
      </c>
      <c r="K10" s="99">
        <f t="shared" si="2"/>
        <v>105</v>
      </c>
      <c r="L10" s="100">
        <f t="shared" si="3"/>
        <v>49.95</v>
      </c>
      <c r="M10" s="101">
        <f t="shared" si="4"/>
        <v>29.5</v>
      </c>
      <c r="N10" s="113">
        <f t="shared" si="5"/>
        <v>22.06</v>
      </c>
      <c r="O10" s="110">
        <f t="shared" si="6"/>
        <v>101.2</v>
      </c>
      <c r="P10" s="111">
        <f t="shared" si="7"/>
        <v>102.9</v>
      </c>
      <c r="Q10" s="112">
        <f t="shared" si="8"/>
        <v>100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50.45</v>
      </c>
      <c r="V10" s="107">
        <f t="shared" si="10"/>
        <v>29.5</v>
      </c>
      <c r="W10" s="107">
        <f t="shared" si="11"/>
        <v>22.06</v>
      </c>
      <c r="X10" s="40"/>
      <c r="AA10" s="40"/>
    </row>
    <row r="11" spans="1:27" ht="26.25" x14ac:dyDescent="0.25">
      <c r="A11" s="41">
        <v>6</v>
      </c>
      <c r="B11" s="42" t="s">
        <v>16</v>
      </c>
      <c r="C11" s="96">
        <v>55.31</v>
      </c>
      <c r="D11" s="108">
        <v>30.15</v>
      </c>
      <c r="E11" s="109">
        <v>30.31</v>
      </c>
      <c r="F11" s="96">
        <v>55.39</v>
      </c>
      <c r="G11" s="108">
        <v>30.19</v>
      </c>
      <c r="H11" s="109">
        <v>31.84</v>
      </c>
      <c r="I11" s="110">
        <f t="shared" si="0"/>
        <v>100.1</v>
      </c>
      <c r="J11" s="111">
        <f t="shared" si="1"/>
        <v>100.1</v>
      </c>
      <c r="K11" s="99">
        <f t="shared" si="2"/>
        <v>105</v>
      </c>
      <c r="L11" s="100">
        <f t="shared" si="3"/>
        <v>55.31</v>
      </c>
      <c r="M11" s="101">
        <f t="shared" si="4"/>
        <v>30.15</v>
      </c>
      <c r="N11" s="102">
        <f t="shared" si="5"/>
        <v>31.83</v>
      </c>
      <c r="O11" s="110">
        <f t="shared" si="6"/>
        <v>100.1</v>
      </c>
      <c r="P11" s="111">
        <f t="shared" si="7"/>
        <v>100.1</v>
      </c>
      <c r="Q11" s="112">
        <f t="shared" si="8"/>
        <v>100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55.86</v>
      </c>
      <c r="V11" s="107">
        <f t="shared" si="10"/>
        <v>30.15</v>
      </c>
      <c r="W11" s="107">
        <f t="shared" si="11"/>
        <v>31.83</v>
      </c>
      <c r="X11" s="40"/>
      <c r="AA11" s="40"/>
    </row>
    <row r="12" spans="1:27" ht="52.5" x14ac:dyDescent="0.25">
      <c r="A12" s="41">
        <v>7</v>
      </c>
      <c r="B12" s="42" t="s">
        <v>17</v>
      </c>
      <c r="C12" s="96">
        <v>73.08</v>
      </c>
      <c r="D12" s="108">
        <v>46.09</v>
      </c>
      <c r="E12" s="109">
        <v>30.35</v>
      </c>
      <c r="F12" s="96">
        <v>75.040000000000006</v>
      </c>
      <c r="G12" s="108">
        <v>47.41</v>
      </c>
      <c r="H12" s="109">
        <v>32.020000000000003</v>
      </c>
      <c r="I12" s="110">
        <f t="shared" si="0"/>
        <v>102.7</v>
      </c>
      <c r="J12" s="111">
        <f t="shared" si="1"/>
        <v>102.9</v>
      </c>
      <c r="K12" s="99">
        <f t="shared" si="2"/>
        <v>105.5</v>
      </c>
      <c r="L12" s="100">
        <f t="shared" si="3"/>
        <v>73.08</v>
      </c>
      <c r="M12" s="101">
        <f t="shared" si="4"/>
        <v>46.09</v>
      </c>
      <c r="N12" s="102">
        <f t="shared" si="5"/>
        <v>31.87</v>
      </c>
      <c r="O12" s="110">
        <f t="shared" si="6"/>
        <v>102.7</v>
      </c>
      <c r="P12" s="111">
        <f t="shared" si="7"/>
        <v>102.9</v>
      </c>
      <c r="Q12" s="112">
        <f t="shared" si="8"/>
        <v>100.5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73.81</v>
      </c>
      <c r="V12" s="107">
        <f t="shared" si="10"/>
        <v>46.09</v>
      </c>
      <c r="W12" s="107">
        <f t="shared" si="11"/>
        <v>31.87</v>
      </c>
      <c r="X12" s="40"/>
      <c r="AA12" s="40"/>
    </row>
    <row r="13" spans="1:27" ht="52.5" x14ac:dyDescent="0.25">
      <c r="A13" s="41">
        <v>8</v>
      </c>
      <c r="B13" s="42" t="s">
        <v>18</v>
      </c>
      <c r="C13" s="96">
        <v>98.99</v>
      </c>
      <c r="D13" s="108">
        <v>47.33</v>
      </c>
      <c r="E13" s="109">
        <v>32.869999999999997</v>
      </c>
      <c r="F13" s="96">
        <v>86.26</v>
      </c>
      <c r="G13" s="108">
        <v>43.32</v>
      </c>
      <c r="H13" s="109">
        <v>36.549999999999997</v>
      </c>
      <c r="I13" s="110">
        <f t="shared" si="0"/>
        <v>87.1</v>
      </c>
      <c r="J13" s="111">
        <f t="shared" si="1"/>
        <v>91.5</v>
      </c>
      <c r="K13" s="99">
        <f t="shared" si="2"/>
        <v>111.2</v>
      </c>
      <c r="L13" s="100">
        <f t="shared" si="3"/>
        <v>98.99</v>
      </c>
      <c r="M13" s="101">
        <f t="shared" si="4"/>
        <v>47.33</v>
      </c>
      <c r="N13" s="102">
        <f t="shared" si="5"/>
        <v>34.51</v>
      </c>
      <c r="O13" s="110">
        <f t="shared" si="6"/>
        <v>87.1</v>
      </c>
      <c r="P13" s="111">
        <f t="shared" si="7"/>
        <v>91.5</v>
      </c>
      <c r="Q13" s="112">
        <f t="shared" si="8"/>
        <v>105.9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99.98</v>
      </c>
      <c r="V13" s="107">
        <f t="shared" si="10"/>
        <v>47.33</v>
      </c>
      <c r="W13" s="107">
        <f t="shared" si="11"/>
        <v>34.51</v>
      </c>
      <c r="X13" s="40"/>
      <c r="AA13" s="40"/>
    </row>
    <row r="14" spans="1:27" ht="26.25" x14ac:dyDescent="0.25">
      <c r="A14" s="41">
        <v>9</v>
      </c>
      <c r="B14" s="42" t="s">
        <v>19</v>
      </c>
      <c r="C14" s="96">
        <v>53.54</v>
      </c>
      <c r="D14" s="108">
        <v>29.61</v>
      </c>
      <c r="E14" s="109">
        <v>20.97</v>
      </c>
      <c r="F14" s="96">
        <v>52.58</v>
      </c>
      <c r="G14" s="108">
        <v>28.92</v>
      </c>
      <c r="H14" s="109">
        <v>21.81</v>
      </c>
      <c r="I14" s="110">
        <f t="shared" si="0"/>
        <v>98.2</v>
      </c>
      <c r="J14" s="111">
        <f t="shared" si="1"/>
        <v>97.7</v>
      </c>
      <c r="K14" s="99">
        <f t="shared" si="2"/>
        <v>104</v>
      </c>
      <c r="L14" s="100">
        <f t="shared" si="3"/>
        <v>53.54</v>
      </c>
      <c r="M14" s="101">
        <f t="shared" si="4"/>
        <v>29.61</v>
      </c>
      <c r="N14" s="102">
        <f t="shared" si="5"/>
        <v>22.02</v>
      </c>
      <c r="O14" s="110">
        <f t="shared" si="6"/>
        <v>98.2</v>
      </c>
      <c r="P14" s="111">
        <f t="shared" si="7"/>
        <v>97.7</v>
      </c>
      <c r="Q14" s="112">
        <f t="shared" si="8"/>
        <v>99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54.08</v>
      </c>
      <c r="V14" s="107">
        <f t="shared" si="10"/>
        <v>29.61</v>
      </c>
      <c r="W14" s="107">
        <f t="shared" si="11"/>
        <v>22.02</v>
      </c>
      <c r="X14" s="40"/>
      <c r="AA14" s="40"/>
    </row>
    <row r="15" spans="1:27" ht="26.25" x14ac:dyDescent="0.25">
      <c r="A15" s="41">
        <v>10</v>
      </c>
      <c r="B15" s="42" t="s">
        <v>20</v>
      </c>
      <c r="C15" s="96">
        <v>51.91</v>
      </c>
      <c r="D15" s="108">
        <v>30.11</v>
      </c>
      <c r="E15" s="109">
        <v>30.14</v>
      </c>
      <c r="F15" s="96">
        <v>51.7</v>
      </c>
      <c r="G15" s="108">
        <v>30.29</v>
      </c>
      <c r="H15" s="109">
        <v>32.159999999999997</v>
      </c>
      <c r="I15" s="110">
        <f t="shared" si="0"/>
        <v>99.6</v>
      </c>
      <c r="J15" s="111">
        <f t="shared" si="1"/>
        <v>100.6</v>
      </c>
      <c r="K15" s="99">
        <f t="shared" si="2"/>
        <v>106.7</v>
      </c>
      <c r="L15" s="100">
        <f t="shared" si="3"/>
        <v>51.91</v>
      </c>
      <c r="M15" s="101">
        <f t="shared" si="4"/>
        <v>30.11</v>
      </c>
      <c r="N15" s="102">
        <f t="shared" si="5"/>
        <v>31.65</v>
      </c>
      <c r="O15" s="110">
        <f t="shared" si="6"/>
        <v>99.6</v>
      </c>
      <c r="P15" s="111">
        <f t="shared" si="7"/>
        <v>100.6</v>
      </c>
      <c r="Q15" s="112">
        <f t="shared" si="8"/>
        <v>101.6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52.43</v>
      </c>
      <c r="V15" s="107">
        <f t="shared" si="10"/>
        <v>30.11</v>
      </c>
      <c r="W15" s="107">
        <f t="shared" si="11"/>
        <v>31.65</v>
      </c>
      <c r="X15" s="40"/>
      <c r="AA15" s="40"/>
    </row>
    <row r="16" spans="1:27" ht="26.25" x14ac:dyDescent="0.25">
      <c r="A16" s="41">
        <v>11</v>
      </c>
      <c r="B16" s="42" t="s">
        <v>21</v>
      </c>
      <c r="C16" s="96">
        <v>48.39</v>
      </c>
      <c r="D16" s="108">
        <v>29.12</v>
      </c>
      <c r="E16" s="109">
        <v>25.59</v>
      </c>
      <c r="F16" s="96">
        <v>48.54</v>
      </c>
      <c r="G16" s="108">
        <v>29.57</v>
      </c>
      <c r="H16" s="109">
        <v>27.95</v>
      </c>
      <c r="I16" s="110">
        <f t="shared" si="0"/>
        <v>100.3</v>
      </c>
      <c r="J16" s="111">
        <f t="shared" si="1"/>
        <v>101.5</v>
      </c>
      <c r="K16" s="99">
        <f t="shared" si="2"/>
        <v>109.2</v>
      </c>
      <c r="L16" s="100">
        <f t="shared" si="3"/>
        <v>48.39</v>
      </c>
      <c r="M16" s="101">
        <f t="shared" si="4"/>
        <v>29.12</v>
      </c>
      <c r="N16" s="113">
        <f t="shared" si="5"/>
        <v>26.87</v>
      </c>
      <c r="O16" s="110">
        <f t="shared" si="6"/>
        <v>100.3</v>
      </c>
      <c r="P16" s="111">
        <f t="shared" si="7"/>
        <v>101.5</v>
      </c>
      <c r="Q16" s="112">
        <f t="shared" si="8"/>
        <v>104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48.87</v>
      </c>
      <c r="V16" s="107">
        <f t="shared" si="10"/>
        <v>29.12</v>
      </c>
      <c r="W16" s="107">
        <f t="shared" si="11"/>
        <v>26.87</v>
      </c>
      <c r="X16" s="40"/>
      <c r="AA16" s="40"/>
    </row>
    <row r="17" spans="1:27" ht="26.25" x14ac:dyDescent="0.25">
      <c r="A17" s="41">
        <v>12</v>
      </c>
      <c r="B17" s="42" t="s">
        <v>22</v>
      </c>
      <c r="C17" s="96">
        <v>49.53</v>
      </c>
      <c r="D17" s="108">
        <v>30.46</v>
      </c>
      <c r="E17" s="109">
        <v>30.85</v>
      </c>
      <c r="F17" s="96">
        <v>48</v>
      </c>
      <c r="G17" s="108">
        <v>29.49</v>
      </c>
      <c r="H17" s="109">
        <v>31.95</v>
      </c>
      <c r="I17" s="110">
        <f t="shared" si="0"/>
        <v>96.9</v>
      </c>
      <c r="J17" s="111">
        <f t="shared" si="1"/>
        <v>96.8</v>
      </c>
      <c r="K17" s="99">
        <f t="shared" si="2"/>
        <v>103.6</v>
      </c>
      <c r="L17" s="100">
        <f t="shared" si="3"/>
        <v>49.53</v>
      </c>
      <c r="M17" s="114">
        <f t="shared" si="4"/>
        <v>30.46</v>
      </c>
      <c r="N17" s="115">
        <f t="shared" si="5"/>
        <v>32.39</v>
      </c>
      <c r="O17" s="110">
        <f t="shared" si="6"/>
        <v>96.9</v>
      </c>
      <c r="P17" s="111">
        <f t="shared" si="7"/>
        <v>96.8</v>
      </c>
      <c r="Q17" s="112">
        <f t="shared" si="8"/>
        <v>98.6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50.03</v>
      </c>
      <c r="V17" s="107">
        <f t="shared" si="10"/>
        <v>30.46</v>
      </c>
      <c r="W17" s="107">
        <f t="shared" si="11"/>
        <v>32.39</v>
      </c>
      <c r="X17" s="40"/>
      <c r="AA17" s="40"/>
    </row>
    <row r="18" spans="1:27" ht="26.25" x14ac:dyDescent="0.25">
      <c r="A18" s="41">
        <v>13</v>
      </c>
      <c r="B18" s="42" t="s">
        <v>23</v>
      </c>
      <c r="C18" s="96">
        <v>57.25</v>
      </c>
      <c r="D18" s="108">
        <v>31.33</v>
      </c>
      <c r="E18" s="109">
        <v>19.39</v>
      </c>
      <c r="F18" s="96">
        <v>56.41</v>
      </c>
      <c r="G18" s="108">
        <v>32.03</v>
      </c>
      <c r="H18" s="109">
        <v>0</v>
      </c>
      <c r="I18" s="110">
        <f t="shared" si="0"/>
        <v>98.5</v>
      </c>
      <c r="J18" s="111">
        <f t="shared" si="1"/>
        <v>102.2</v>
      </c>
      <c r="K18" s="99">
        <f t="shared" si="2"/>
        <v>0</v>
      </c>
      <c r="L18" s="100">
        <f t="shared" si="3"/>
        <v>57.25</v>
      </c>
      <c r="M18" s="101">
        <f t="shared" si="4"/>
        <v>31.33</v>
      </c>
      <c r="N18" s="102">
        <f t="shared" si="5"/>
        <v>20.36</v>
      </c>
      <c r="O18" s="110">
        <f t="shared" si="6"/>
        <v>98.5</v>
      </c>
      <c r="P18" s="111">
        <f t="shared" si="7"/>
        <v>102.2</v>
      </c>
      <c r="Q18" s="112">
        <f t="shared" si="8"/>
        <v>0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57.82</v>
      </c>
      <c r="V18" s="107">
        <f t="shared" si="10"/>
        <v>31.33</v>
      </c>
      <c r="W18" s="107">
        <f t="shared" si="11"/>
        <v>20.36</v>
      </c>
      <c r="X18" s="40"/>
      <c r="AA18" s="40"/>
    </row>
    <row r="19" spans="1:27" ht="26.25" x14ac:dyDescent="0.25">
      <c r="A19" s="41">
        <v>14</v>
      </c>
      <c r="B19" s="42" t="s">
        <v>24</v>
      </c>
      <c r="C19" s="96">
        <v>45.24</v>
      </c>
      <c r="D19" s="108">
        <v>30.93</v>
      </c>
      <c r="E19" s="109">
        <v>27.58</v>
      </c>
      <c r="F19" s="96">
        <v>46.38</v>
      </c>
      <c r="G19" s="108">
        <v>31.71</v>
      </c>
      <c r="H19" s="109">
        <v>28.92</v>
      </c>
      <c r="I19" s="110">
        <f t="shared" si="0"/>
        <v>102.5</v>
      </c>
      <c r="J19" s="111">
        <f t="shared" si="1"/>
        <v>102.5</v>
      </c>
      <c r="K19" s="99">
        <f t="shared" si="2"/>
        <v>104.9</v>
      </c>
      <c r="L19" s="100">
        <f t="shared" si="3"/>
        <v>45.24</v>
      </c>
      <c r="M19" s="101">
        <f t="shared" si="4"/>
        <v>30.93</v>
      </c>
      <c r="N19" s="102">
        <f t="shared" si="5"/>
        <v>28.96</v>
      </c>
      <c r="O19" s="110">
        <f t="shared" si="6"/>
        <v>102.5</v>
      </c>
      <c r="P19" s="111">
        <f t="shared" si="7"/>
        <v>102.5</v>
      </c>
      <c r="Q19" s="112">
        <f t="shared" si="8"/>
        <v>99.9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45.69</v>
      </c>
      <c r="V19" s="107">
        <f t="shared" si="10"/>
        <v>30.93</v>
      </c>
      <c r="W19" s="107">
        <f t="shared" si="11"/>
        <v>28.96</v>
      </c>
      <c r="X19" s="40"/>
      <c r="AA19" s="40"/>
    </row>
    <row r="20" spans="1:27" ht="26.25" x14ac:dyDescent="0.25">
      <c r="A20" s="41">
        <v>15</v>
      </c>
      <c r="B20" s="42" t="s">
        <v>25</v>
      </c>
      <c r="C20" s="96">
        <v>42.21</v>
      </c>
      <c r="D20" s="108">
        <v>25.32</v>
      </c>
      <c r="E20" s="109">
        <v>0</v>
      </c>
      <c r="F20" s="96">
        <v>40.83</v>
      </c>
      <c r="G20" s="108">
        <v>24.19</v>
      </c>
      <c r="H20" s="109">
        <v>0</v>
      </c>
      <c r="I20" s="110">
        <f t="shared" si="0"/>
        <v>96.7</v>
      </c>
      <c r="J20" s="111">
        <f t="shared" si="1"/>
        <v>95.5</v>
      </c>
      <c r="K20" s="99">
        <f t="shared" si="2"/>
        <v>0</v>
      </c>
      <c r="L20" s="100">
        <f t="shared" si="3"/>
        <v>42.21</v>
      </c>
      <c r="M20" s="101">
        <f t="shared" si="4"/>
        <v>25.32</v>
      </c>
      <c r="N20" s="102">
        <f t="shared" si="5"/>
        <v>0</v>
      </c>
      <c r="O20" s="110">
        <f t="shared" si="6"/>
        <v>96.7</v>
      </c>
      <c r="P20" s="111">
        <f t="shared" si="7"/>
        <v>95.5</v>
      </c>
      <c r="Q20" s="112">
        <f t="shared" si="8"/>
        <v>0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42.63</v>
      </c>
      <c r="V20" s="107">
        <f t="shared" si="10"/>
        <v>25.32</v>
      </c>
      <c r="W20" s="107">
        <f t="shared" si="11"/>
        <v>0</v>
      </c>
      <c r="X20" s="40"/>
      <c r="AA20" s="40"/>
    </row>
    <row r="21" spans="1:27" ht="26.25" x14ac:dyDescent="0.25">
      <c r="A21" s="41">
        <v>16</v>
      </c>
      <c r="B21" s="42" t="s">
        <v>26</v>
      </c>
      <c r="C21" s="96">
        <v>43.15</v>
      </c>
      <c r="D21" s="108">
        <v>27.71</v>
      </c>
      <c r="E21" s="109">
        <v>26.36</v>
      </c>
      <c r="F21" s="96">
        <v>43.31</v>
      </c>
      <c r="G21" s="108">
        <v>28.84</v>
      </c>
      <c r="H21" s="109">
        <v>27.69</v>
      </c>
      <c r="I21" s="110">
        <f t="shared" si="0"/>
        <v>100.4</v>
      </c>
      <c r="J21" s="111">
        <f t="shared" si="1"/>
        <v>104.1</v>
      </c>
      <c r="K21" s="99">
        <f t="shared" si="2"/>
        <v>105</v>
      </c>
      <c r="L21" s="100">
        <f t="shared" si="3"/>
        <v>43.15</v>
      </c>
      <c r="M21" s="101">
        <f t="shared" si="4"/>
        <v>27.71</v>
      </c>
      <c r="N21" s="102">
        <f t="shared" si="5"/>
        <v>27.68</v>
      </c>
      <c r="O21" s="110">
        <f t="shared" si="6"/>
        <v>100.4</v>
      </c>
      <c r="P21" s="111">
        <f t="shared" si="7"/>
        <v>104.1</v>
      </c>
      <c r="Q21" s="112">
        <f t="shared" si="8"/>
        <v>100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43.58</v>
      </c>
      <c r="V21" s="107">
        <f t="shared" si="10"/>
        <v>27.71</v>
      </c>
      <c r="W21" s="107">
        <f t="shared" si="11"/>
        <v>27.68</v>
      </c>
      <c r="X21" s="40"/>
      <c r="AA21" s="40"/>
    </row>
    <row r="22" spans="1:27" ht="26.25" x14ac:dyDescent="0.25">
      <c r="A22" s="41">
        <v>17</v>
      </c>
      <c r="B22" s="42" t="s">
        <v>27</v>
      </c>
      <c r="C22" s="96">
        <v>45.32</v>
      </c>
      <c r="D22" s="108">
        <v>27.41</v>
      </c>
      <c r="E22" s="109">
        <v>21.03</v>
      </c>
      <c r="F22" s="96">
        <v>45.83</v>
      </c>
      <c r="G22" s="108">
        <v>27.46</v>
      </c>
      <c r="H22" s="109">
        <v>22.11</v>
      </c>
      <c r="I22" s="110">
        <f t="shared" si="0"/>
        <v>101.1</v>
      </c>
      <c r="J22" s="111">
        <f t="shared" si="1"/>
        <v>100.2</v>
      </c>
      <c r="K22" s="99">
        <f t="shared" si="2"/>
        <v>105.1</v>
      </c>
      <c r="L22" s="100">
        <f t="shared" si="3"/>
        <v>45.32</v>
      </c>
      <c r="M22" s="101">
        <f t="shared" si="4"/>
        <v>27.41</v>
      </c>
      <c r="N22" s="102">
        <f t="shared" si="5"/>
        <v>22.08</v>
      </c>
      <c r="O22" s="110">
        <f t="shared" si="6"/>
        <v>101.1</v>
      </c>
      <c r="P22" s="111">
        <f t="shared" si="7"/>
        <v>100.2</v>
      </c>
      <c r="Q22" s="112">
        <f t="shared" si="8"/>
        <v>100.1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45.77</v>
      </c>
      <c r="V22" s="107">
        <f t="shared" si="10"/>
        <v>27.41</v>
      </c>
      <c r="W22" s="107">
        <f t="shared" si="11"/>
        <v>22.08</v>
      </c>
      <c r="X22" s="40"/>
      <c r="AA22" s="40"/>
    </row>
    <row r="23" spans="1:27" ht="30" customHeight="1" x14ac:dyDescent="0.25">
      <c r="A23" s="41">
        <v>18</v>
      </c>
      <c r="B23" s="42" t="s">
        <v>28</v>
      </c>
      <c r="C23" s="96">
        <v>43.73</v>
      </c>
      <c r="D23" s="108">
        <v>27.48</v>
      </c>
      <c r="E23" s="109">
        <v>16.86</v>
      </c>
      <c r="F23" s="96">
        <v>45.8</v>
      </c>
      <c r="G23" s="108">
        <v>26</v>
      </c>
      <c r="H23" s="109">
        <v>18.43</v>
      </c>
      <c r="I23" s="110">
        <f t="shared" si="0"/>
        <v>104.7</v>
      </c>
      <c r="J23" s="111">
        <f t="shared" si="1"/>
        <v>94.6</v>
      </c>
      <c r="K23" s="99">
        <f t="shared" si="2"/>
        <v>109.3</v>
      </c>
      <c r="L23" s="100">
        <f t="shared" si="3"/>
        <v>43.73</v>
      </c>
      <c r="M23" s="101">
        <f t="shared" si="4"/>
        <v>27.48</v>
      </c>
      <c r="N23" s="102">
        <f t="shared" si="5"/>
        <v>17.7</v>
      </c>
      <c r="O23" s="110">
        <f t="shared" si="6"/>
        <v>104.7</v>
      </c>
      <c r="P23" s="111">
        <f t="shared" si="7"/>
        <v>94.6</v>
      </c>
      <c r="Q23" s="112">
        <f t="shared" si="8"/>
        <v>104.1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44.17</v>
      </c>
      <c r="V23" s="107">
        <f t="shared" si="10"/>
        <v>27.48</v>
      </c>
      <c r="W23" s="107">
        <f t="shared" si="11"/>
        <v>17.7</v>
      </c>
      <c r="X23" s="40"/>
      <c r="AA23" s="40"/>
    </row>
    <row r="24" spans="1:27" ht="26.25" x14ac:dyDescent="0.25">
      <c r="A24" s="41">
        <v>19</v>
      </c>
      <c r="B24" s="42" t="s">
        <v>29</v>
      </c>
      <c r="C24" s="96">
        <v>62.36</v>
      </c>
      <c r="D24" s="108">
        <v>34.21</v>
      </c>
      <c r="E24" s="109">
        <v>31.05</v>
      </c>
      <c r="F24" s="96">
        <v>76.08</v>
      </c>
      <c r="G24" s="108">
        <v>43.99</v>
      </c>
      <c r="H24" s="109">
        <v>31.77</v>
      </c>
      <c r="I24" s="110">
        <f t="shared" si="0"/>
        <v>122</v>
      </c>
      <c r="J24" s="111">
        <f t="shared" si="1"/>
        <v>128.6</v>
      </c>
      <c r="K24" s="99">
        <f t="shared" si="2"/>
        <v>102.3</v>
      </c>
      <c r="L24" s="100">
        <f t="shared" si="3"/>
        <v>62.36</v>
      </c>
      <c r="M24" s="101">
        <f t="shared" si="4"/>
        <v>34.21</v>
      </c>
      <c r="N24" s="102">
        <f t="shared" si="5"/>
        <v>32.6</v>
      </c>
      <c r="O24" s="110">
        <f t="shared" si="6"/>
        <v>122</v>
      </c>
      <c r="P24" s="111">
        <f t="shared" si="7"/>
        <v>128.6</v>
      </c>
      <c r="Q24" s="112">
        <f t="shared" si="8"/>
        <v>97.5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62.98</v>
      </c>
      <c r="V24" s="107">
        <f t="shared" si="10"/>
        <v>34.21</v>
      </c>
      <c r="W24" s="107">
        <f t="shared" si="11"/>
        <v>32.6</v>
      </c>
      <c r="X24" s="40"/>
      <c r="AA24" s="40"/>
    </row>
    <row r="25" spans="1:27" ht="26.25" x14ac:dyDescent="0.25">
      <c r="A25" s="41">
        <v>20</v>
      </c>
      <c r="B25" s="42" t="s">
        <v>30</v>
      </c>
      <c r="C25" s="96">
        <v>33.950000000000003</v>
      </c>
      <c r="D25" s="108">
        <v>22.65</v>
      </c>
      <c r="E25" s="109">
        <v>0</v>
      </c>
      <c r="F25" s="96">
        <v>28.11</v>
      </c>
      <c r="G25" s="108">
        <v>21.43</v>
      </c>
      <c r="H25" s="109">
        <v>0</v>
      </c>
      <c r="I25" s="110">
        <f t="shared" si="0"/>
        <v>82.8</v>
      </c>
      <c r="J25" s="111">
        <f t="shared" si="1"/>
        <v>94.6</v>
      </c>
      <c r="K25" s="99">
        <f t="shared" si="2"/>
        <v>0</v>
      </c>
      <c r="L25" s="100">
        <f t="shared" si="3"/>
        <v>33.950000000000003</v>
      </c>
      <c r="M25" s="101">
        <f t="shared" si="4"/>
        <v>22.65</v>
      </c>
      <c r="N25" s="102">
        <f t="shared" si="5"/>
        <v>0</v>
      </c>
      <c r="O25" s="110">
        <f t="shared" si="6"/>
        <v>82.8</v>
      </c>
      <c r="P25" s="111">
        <f t="shared" si="7"/>
        <v>94.6</v>
      </c>
      <c r="Q25" s="112">
        <f t="shared" si="8"/>
        <v>0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34.29</v>
      </c>
      <c r="V25" s="107">
        <f t="shared" si="10"/>
        <v>22.65</v>
      </c>
      <c r="W25" s="107">
        <f t="shared" si="11"/>
        <v>0</v>
      </c>
      <c r="X25" s="40"/>
      <c r="AA25" s="40"/>
    </row>
    <row r="26" spans="1:27" ht="26.25" x14ac:dyDescent="0.25">
      <c r="A26" s="41">
        <v>21</v>
      </c>
      <c r="B26" s="42" t="s">
        <v>31</v>
      </c>
      <c r="C26" s="96">
        <v>46.03</v>
      </c>
      <c r="D26" s="108">
        <v>23.58</v>
      </c>
      <c r="E26" s="109">
        <v>21.68</v>
      </c>
      <c r="F26" s="96">
        <v>47.29</v>
      </c>
      <c r="G26" s="108">
        <v>22.47</v>
      </c>
      <c r="H26" s="109">
        <v>0</v>
      </c>
      <c r="I26" s="110">
        <f t="shared" si="0"/>
        <v>102.7</v>
      </c>
      <c r="J26" s="111">
        <f t="shared" si="1"/>
        <v>95.3</v>
      </c>
      <c r="K26" s="99">
        <f t="shared" si="2"/>
        <v>0</v>
      </c>
      <c r="L26" s="100">
        <f t="shared" si="3"/>
        <v>46.03</v>
      </c>
      <c r="M26" s="101">
        <f t="shared" si="4"/>
        <v>23.58</v>
      </c>
      <c r="N26" s="102">
        <f t="shared" si="5"/>
        <v>22.76</v>
      </c>
      <c r="O26" s="110">
        <f t="shared" si="6"/>
        <v>102.7</v>
      </c>
      <c r="P26" s="111">
        <f t="shared" si="7"/>
        <v>95.3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46.49</v>
      </c>
      <c r="V26" s="107">
        <f t="shared" si="10"/>
        <v>23.58</v>
      </c>
      <c r="W26" s="107">
        <f t="shared" si="11"/>
        <v>22.76</v>
      </c>
      <c r="X26" s="40"/>
      <c r="AA26" s="40"/>
    </row>
    <row r="27" spans="1:27" ht="26.25" x14ac:dyDescent="0.25">
      <c r="A27" s="41">
        <v>22</v>
      </c>
      <c r="B27" s="42" t="s">
        <v>32</v>
      </c>
      <c r="C27" s="96">
        <v>36.07</v>
      </c>
      <c r="D27" s="108">
        <v>22.52</v>
      </c>
      <c r="E27" s="109">
        <v>0</v>
      </c>
      <c r="F27" s="96">
        <v>37.799999999999997</v>
      </c>
      <c r="G27" s="108">
        <v>23.56</v>
      </c>
      <c r="H27" s="109">
        <v>0</v>
      </c>
      <c r="I27" s="110">
        <f t="shared" si="0"/>
        <v>104.8</v>
      </c>
      <c r="J27" s="111">
        <f t="shared" si="1"/>
        <v>104.6</v>
      </c>
      <c r="K27" s="99">
        <f t="shared" si="2"/>
        <v>0</v>
      </c>
      <c r="L27" s="100">
        <f t="shared" si="3"/>
        <v>36.07</v>
      </c>
      <c r="M27" s="101">
        <f t="shared" si="4"/>
        <v>22.52</v>
      </c>
      <c r="N27" s="102">
        <f t="shared" si="5"/>
        <v>0</v>
      </c>
      <c r="O27" s="110">
        <f t="shared" si="6"/>
        <v>104.8</v>
      </c>
      <c r="P27" s="111">
        <f t="shared" si="7"/>
        <v>104.6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36.43</v>
      </c>
      <c r="V27" s="107">
        <f t="shared" si="10"/>
        <v>22.52</v>
      </c>
      <c r="W27" s="107">
        <f t="shared" si="11"/>
        <v>0</v>
      </c>
      <c r="X27" s="40"/>
      <c r="AA27" s="40"/>
    </row>
    <row r="28" spans="1:27" ht="26.25" x14ac:dyDescent="0.25">
      <c r="A28" s="41">
        <v>23</v>
      </c>
      <c r="B28" s="42" t="s">
        <v>33</v>
      </c>
      <c r="C28" s="96">
        <v>43.78</v>
      </c>
      <c r="D28" s="108">
        <v>23.68</v>
      </c>
      <c r="E28" s="109">
        <v>0</v>
      </c>
      <c r="F28" s="96">
        <v>42.63</v>
      </c>
      <c r="G28" s="108">
        <v>23.6</v>
      </c>
      <c r="H28" s="109">
        <v>0</v>
      </c>
      <c r="I28" s="110">
        <f t="shared" si="0"/>
        <v>97.4</v>
      </c>
      <c r="J28" s="111">
        <f t="shared" si="1"/>
        <v>99.7</v>
      </c>
      <c r="K28" s="99">
        <f t="shared" si="2"/>
        <v>0</v>
      </c>
      <c r="L28" s="100">
        <f t="shared" si="3"/>
        <v>43.78</v>
      </c>
      <c r="M28" s="101">
        <f t="shared" si="4"/>
        <v>23.68</v>
      </c>
      <c r="N28" s="102">
        <f t="shared" si="5"/>
        <v>0</v>
      </c>
      <c r="O28" s="110">
        <f t="shared" si="6"/>
        <v>97.4</v>
      </c>
      <c r="P28" s="111">
        <f t="shared" si="7"/>
        <v>99.7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44.22</v>
      </c>
      <c r="V28" s="107">
        <f t="shared" si="10"/>
        <v>23.68</v>
      </c>
      <c r="W28" s="107">
        <f t="shared" si="11"/>
        <v>0</v>
      </c>
      <c r="X28" s="40"/>
      <c r="AA28" s="40"/>
    </row>
    <row r="29" spans="1:27" ht="26.25" x14ac:dyDescent="0.25">
      <c r="A29" s="41">
        <v>24</v>
      </c>
      <c r="B29" s="42" t="s">
        <v>34</v>
      </c>
      <c r="C29" s="96">
        <v>51.86</v>
      </c>
      <c r="D29" s="108">
        <v>22.81</v>
      </c>
      <c r="E29" s="109">
        <v>23.24</v>
      </c>
      <c r="F29" s="96">
        <v>51.49</v>
      </c>
      <c r="G29" s="108">
        <v>22.96</v>
      </c>
      <c r="H29" s="109">
        <v>33.96</v>
      </c>
      <c r="I29" s="110">
        <f t="shared" si="0"/>
        <v>99.3</v>
      </c>
      <c r="J29" s="111">
        <f t="shared" si="1"/>
        <v>100.7</v>
      </c>
      <c r="K29" s="99">
        <f t="shared" si="2"/>
        <v>146.1</v>
      </c>
      <c r="L29" s="100">
        <f t="shared" si="3"/>
        <v>51.86</v>
      </c>
      <c r="M29" s="101">
        <f t="shared" si="4"/>
        <v>22.81</v>
      </c>
      <c r="N29" s="102">
        <f t="shared" si="5"/>
        <v>24.4</v>
      </c>
      <c r="O29" s="110">
        <f t="shared" si="6"/>
        <v>99.3</v>
      </c>
      <c r="P29" s="111">
        <f t="shared" si="7"/>
        <v>100.7</v>
      </c>
      <c r="Q29" s="112">
        <f t="shared" si="8"/>
        <v>139.19999999999999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52.38</v>
      </c>
      <c r="V29" s="107">
        <f t="shared" si="10"/>
        <v>22.81</v>
      </c>
      <c r="W29" s="107">
        <f t="shared" si="11"/>
        <v>24.4</v>
      </c>
      <c r="X29" s="40"/>
      <c r="AA29" s="40"/>
    </row>
    <row r="30" spans="1:27" ht="26.25" x14ac:dyDescent="0.25">
      <c r="A30" s="41">
        <v>25</v>
      </c>
      <c r="B30" s="42" t="s">
        <v>35</v>
      </c>
      <c r="C30" s="96">
        <v>36.090000000000003</v>
      </c>
      <c r="D30" s="108">
        <v>21.91</v>
      </c>
      <c r="E30" s="109">
        <v>0</v>
      </c>
      <c r="F30" s="96">
        <v>32.29</v>
      </c>
      <c r="G30" s="108">
        <v>22.41</v>
      </c>
      <c r="H30" s="109">
        <v>0</v>
      </c>
      <c r="I30" s="110">
        <f t="shared" si="0"/>
        <v>89.5</v>
      </c>
      <c r="J30" s="111">
        <f t="shared" si="1"/>
        <v>102.3</v>
      </c>
      <c r="K30" s="99">
        <f t="shared" si="2"/>
        <v>0</v>
      </c>
      <c r="L30" s="100">
        <f t="shared" si="3"/>
        <v>36.090000000000003</v>
      </c>
      <c r="M30" s="101">
        <f t="shared" si="4"/>
        <v>21.91</v>
      </c>
      <c r="N30" s="102">
        <f t="shared" si="5"/>
        <v>0</v>
      </c>
      <c r="O30" s="110">
        <f t="shared" si="6"/>
        <v>89.5</v>
      </c>
      <c r="P30" s="111">
        <f t="shared" si="7"/>
        <v>102.3</v>
      </c>
      <c r="Q30" s="112">
        <f t="shared" si="8"/>
        <v>0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36.450000000000003</v>
      </c>
      <c r="V30" s="107">
        <f t="shared" si="10"/>
        <v>21.91</v>
      </c>
      <c r="W30" s="107">
        <f t="shared" si="11"/>
        <v>0</v>
      </c>
      <c r="X30" s="40"/>
      <c r="AA30" s="40"/>
    </row>
    <row r="31" spans="1:27" ht="26.25" x14ac:dyDescent="0.25">
      <c r="A31" s="41">
        <v>26</v>
      </c>
      <c r="B31" s="42" t="s">
        <v>36</v>
      </c>
      <c r="C31" s="96">
        <v>43.16</v>
      </c>
      <c r="D31" s="108">
        <v>24.35</v>
      </c>
      <c r="E31" s="109">
        <v>0</v>
      </c>
      <c r="F31" s="96">
        <v>44.7</v>
      </c>
      <c r="G31" s="108">
        <v>24.15</v>
      </c>
      <c r="H31" s="109">
        <v>0</v>
      </c>
      <c r="I31" s="110">
        <f t="shared" si="0"/>
        <v>103.6</v>
      </c>
      <c r="J31" s="111">
        <f t="shared" si="1"/>
        <v>99.2</v>
      </c>
      <c r="K31" s="99">
        <f t="shared" si="2"/>
        <v>0</v>
      </c>
      <c r="L31" s="100">
        <f t="shared" si="3"/>
        <v>43.16</v>
      </c>
      <c r="M31" s="101">
        <f t="shared" si="4"/>
        <v>24.35</v>
      </c>
      <c r="N31" s="102">
        <f t="shared" si="5"/>
        <v>0</v>
      </c>
      <c r="O31" s="110">
        <f t="shared" si="6"/>
        <v>103.6</v>
      </c>
      <c r="P31" s="111">
        <f t="shared" si="7"/>
        <v>99.2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43.59</v>
      </c>
      <c r="V31" s="107">
        <f t="shared" si="10"/>
        <v>24.35</v>
      </c>
      <c r="W31" s="107">
        <f t="shared" si="11"/>
        <v>0</v>
      </c>
      <c r="X31" s="40"/>
      <c r="AA31" s="40"/>
    </row>
    <row r="32" spans="1:27" ht="26.25" x14ac:dyDescent="0.25">
      <c r="A32" s="41">
        <v>27</v>
      </c>
      <c r="B32" s="42" t="s">
        <v>37</v>
      </c>
      <c r="C32" s="96">
        <v>41.14</v>
      </c>
      <c r="D32" s="108">
        <v>25.96</v>
      </c>
      <c r="E32" s="109">
        <v>0</v>
      </c>
      <c r="F32" s="96">
        <v>39.1</v>
      </c>
      <c r="G32" s="108">
        <v>22.86</v>
      </c>
      <c r="H32" s="109">
        <v>0</v>
      </c>
      <c r="I32" s="110">
        <f t="shared" si="0"/>
        <v>95</v>
      </c>
      <c r="J32" s="111">
        <f t="shared" si="1"/>
        <v>88.1</v>
      </c>
      <c r="K32" s="99">
        <f t="shared" si="2"/>
        <v>0</v>
      </c>
      <c r="L32" s="100">
        <f t="shared" si="3"/>
        <v>41.14</v>
      </c>
      <c r="M32" s="101">
        <f t="shared" si="4"/>
        <v>25.96</v>
      </c>
      <c r="N32" s="102">
        <f t="shared" si="5"/>
        <v>0</v>
      </c>
      <c r="O32" s="110">
        <f t="shared" si="6"/>
        <v>95</v>
      </c>
      <c r="P32" s="111">
        <f t="shared" si="7"/>
        <v>88.1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41.55</v>
      </c>
      <c r="V32" s="107">
        <f t="shared" si="10"/>
        <v>25.96</v>
      </c>
      <c r="W32" s="107">
        <f t="shared" si="11"/>
        <v>0</v>
      </c>
      <c r="X32" s="40"/>
      <c r="AA32" s="40"/>
    </row>
    <row r="33" spans="1:27" ht="26.25" x14ac:dyDescent="0.25">
      <c r="A33" s="41">
        <v>28</v>
      </c>
      <c r="B33" s="42" t="s">
        <v>38</v>
      </c>
      <c r="C33" s="96">
        <v>48.4</v>
      </c>
      <c r="D33" s="108">
        <v>24.8</v>
      </c>
      <c r="E33" s="109">
        <v>0</v>
      </c>
      <c r="F33" s="96">
        <v>51.85</v>
      </c>
      <c r="G33" s="108">
        <v>24.24</v>
      </c>
      <c r="H33" s="109">
        <v>0</v>
      </c>
      <c r="I33" s="110">
        <f t="shared" si="0"/>
        <v>107.1</v>
      </c>
      <c r="J33" s="111">
        <f t="shared" si="1"/>
        <v>97.7</v>
      </c>
      <c r="K33" s="99">
        <f t="shared" si="2"/>
        <v>0</v>
      </c>
      <c r="L33" s="100">
        <f t="shared" si="3"/>
        <v>48.4</v>
      </c>
      <c r="M33" s="101">
        <f t="shared" si="4"/>
        <v>24.8</v>
      </c>
      <c r="N33" s="102">
        <f t="shared" si="5"/>
        <v>0</v>
      </c>
      <c r="O33" s="110">
        <f t="shared" si="6"/>
        <v>107.1</v>
      </c>
      <c r="P33" s="111">
        <f t="shared" si="7"/>
        <v>97.7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48.88</v>
      </c>
      <c r="V33" s="107">
        <f t="shared" si="10"/>
        <v>24.8</v>
      </c>
      <c r="W33" s="107">
        <f t="shared" si="11"/>
        <v>0</v>
      </c>
      <c r="X33" s="40"/>
      <c r="AA33" s="40"/>
    </row>
    <row r="34" spans="1:27" ht="26.25" x14ac:dyDescent="0.25">
      <c r="A34" s="41">
        <v>29</v>
      </c>
      <c r="B34" s="42" t="s">
        <v>39</v>
      </c>
      <c r="C34" s="96">
        <v>47.2</v>
      </c>
      <c r="D34" s="108">
        <v>20.99</v>
      </c>
      <c r="E34" s="109">
        <v>0</v>
      </c>
      <c r="F34" s="96">
        <v>45.12</v>
      </c>
      <c r="G34" s="108">
        <v>20.87</v>
      </c>
      <c r="H34" s="109">
        <v>0</v>
      </c>
      <c r="I34" s="110">
        <f t="shared" si="0"/>
        <v>95.6</v>
      </c>
      <c r="J34" s="111">
        <f t="shared" si="1"/>
        <v>99.4</v>
      </c>
      <c r="K34" s="99">
        <f t="shared" si="2"/>
        <v>0</v>
      </c>
      <c r="L34" s="100">
        <f t="shared" si="3"/>
        <v>47.2</v>
      </c>
      <c r="M34" s="101">
        <f t="shared" si="4"/>
        <v>20.99</v>
      </c>
      <c r="N34" s="102">
        <f t="shared" si="5"/>
        <v>0</v>
      </c>
      <c r="O34" s="110">
        <f t="shared" si="6"/>
        <v>95.6</v>
      </c>
      <c r="P34" s="111">
        <f t="shared" si="7"/>
        <v>99.4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47.67</v>
      </c>
      <c r="V34" s="107">
        <f t="shared" si="10"/>
        <v>20.99</v>
      </c>
      <c r="W34" s="107">
        <f t="shared" si="11"/>
        <v>0</v>
      </c>
      <c r="X34" s="40"/>
      <c r="AA34" s="40"/>
    </row>
    <row r="35" spans="1:27" ht="26.25" x14ac:dyDescent="0.25">
      <c r="A35" s="41">
        <v>30</v>
      </c>
      <c r="B35" s="42" t="s">
        <v>40</v>
      </c>
      <c r="C35" s="96">
        <v>47.26</v>
      </c>
      <c r="D35" s="108">
        <v>25.64</v>
      </c>
      <c r="E35" s="109">
        <v>0</v>
      </c>
      <c r="F35" s="96">
        <v>44.73</v>
      </c>
      <c r="G35" s="108">
        <v>23.9</v>
      </c>
      <c r="H35" s="109">
        <v>0</v>
      </c>
      <c r="I35" s="110">
        <f t="shared" si="0"/>
        <v>94.6</v>
      </c>
      <c r="J35" s="111">
        <f t="shared" si="1"/>
        <v>93.2</v>
      </c>
      <c r="K35" s="99">
        <f t="shared" si="2"/>
        <v>0</v>
      </c>
      <c r="L35" s="100">
        <f t="shared" si="3"/>
        <v>47.26</v>
      </c>
      <c r="M35" s="101">
        <f t="shared" si="4"/>
        <v>25.64</v>
      </c>
      <c r="N35" s="102">
        <f t="shared" si="5"/>
        <v>0</v>
      </c>
      <c r="O35" s="110">
        <f t="shared" si="6"/>
        <v>94.6</v>
      </c>
      <c r="P35" s="111">
        <f t="shared" si="7"/>
        <v>93.2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47.73</v>
      </c>
      <c r="V35" s="107">
        <f t="shared" si="10"/>
        <v>25.64</v>
      </c>
      <c r="W35" s="107">
        <f t="shared" si="11"/>
        <v>0</v>
      </c>
      <c r="X35" s="40"/>
      <c r="AA35" s="40"/>
    </row>
    <row r="36" spans="1:27" ht="26.25" x14ac:dyDescent="0.25">
      <c r="A36" s="41">
        <v>31</v>
      </c>
      <c r="B36" s="42" t="s">
        <v>41</v>
      </c>
      <c r="C36" s="96">
        <v>50.36</v>
      </c>
      <c r="D36" s="108">
        <v>27.98</v>
      </c>
      <c r="E36" s="109">
        <v>19.3</v>
      </c>
      <c r="F36" s="96">
        <v>51.91</v>
      </c>
      <c r="G36" s="108">
        <v>27.87</v>
      </c>
      <c r="H36" s="109">
        <v>22.79</v>
      </c>
      <c r="I36" s="110">
        <f t="shared" si="0"/>
        <v>103.1</v>
      </c>
      <c r="J36" s="111">
        <f t="shared" si="1"/>
        <v>99.6</v>
      </c>
      <c r="K36" s="99">
        <f t="shared" si="2"/>
        <v>118.1</v>
      </c>
      <c r="L36" s="100">
        <f t="shared" si="3"/>
        <v>50.36</v>
      </c>
      <c r="M36" s="101">
        <f t="shared" si="4"/>
        <v>27.98</v>
      </c>
      <c r="N36" s="102">
        <f t="shared" si="5"/>
        <v>20.27</v>
      </c>
      <c r="O36" s="110">
        <f t="shared" si="6"/>
        <v>103.1</v>
      </c>
      <c r="P36" s="111">
        <f t="shared" si="7"/>
        <v>99.6</v>
      </c>
      <c r="Q36" s="112">
        <f t="shared" si="8"/>
        <v>112.4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50.86</v>
      </c>
      <c r="V36" s="107">
        <f t="shared" si="10"/>
        <v>27.98</v>
      </c>
      <c r="W36" s="107">
        <f t="shared" si="11"/>
        <v>20.27</v>
      </c>
      <c r="X36" s="40"/>
      <c r="AA36" s="40"/>
    </row>
    <row r="37" spans="1:27" ht="26.25" x14ac:dyDescent="0.25">
      <c r="A37" s="41">
        <v>32</v>
      </c>
      <c r="B37" s="42" t="s">
        <v>42</v>
      </c>
      <c r="C37" s="96">
        <v>38.729999999999997</v>
      </c>
      <c r="D37" s="108">
        <v>19.12</v>
      </c>
      <c r="E37" s="109">
        <v>0</v>
      </c>
      <c r="F37" s="96">
        <v>35.93</v>
      </c>
      <c r="G37" s="108">
        <v>19.489999999999998</v>
      </c>
      <c r="H37" s="109">
        <v>0</v>
      </c>
      <c r="I37" s="110">
        <f t="shared" si="0"/>
        <v>92.8</v>
      </c>
      <c r="J37" s="111">
        <f t="shared" si="1"/>
        <v>101.9</v>
      </c>
      <c r="K37" s="99">
        <f t="shared" si="2"/>
        <v>0</v>
      </c>
      <c r="L37" s="100">
        <f t="shared" si="3"/>
        <v>38.729999999999997</v>
      </c>
      <c r="M37" s="101">
        <f t="shared" si="4"/>
        <v>19.12</v>
      </c>
      <c r="N37" s="102">
        <f t="shared" si="5"/>
        <v>0</v>
      </c>
      <c r="O37" s="110">
        <f t="shared" si="6"/>
        <v>92.8</v>
      </c>
      <c r="P37" s="111">
        <f t="shared" si="7"/>
        <v>101.9</v>
      </c>
      <c r="Q37" s="112">
        <f t="shared" si="8"/>
        <v>0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39.119999999999997</v>
      </c>
      <c r="V37" s="107">
        <f t="shared" si="10"/>
        <v>19.12</v>
      </c>
      <c r="W37" s="107">
        <f t="shared" si="11"/>
        <v>0</v>
      </c>
      <c r="X37" s="40"/>
      <c r="AA37" s="40"/>
    </row>
    <row r="38" spans="1:27" ht="26.25" x14ac:dyDescent="0.25">
      <c r="A38" s="41">
        <v>33</v>
      </c>
      <c r="B38" s="42" t="s">
        <v>43</v>
      </c>
      <c r="C38" s="96">
        <v>47.88</v>
      </c>
      <c r="D38" s="108">
        <v>26.89</v>
      </c>
      <c r="E38" s="109">
        <v>0</v>
      </c>
      <c r="F38" s="96">
        <v>45.91</v>
      </c>
      <c r="G38" s="108">
        <v>26.5</v>
      </c>
      <c r="H38" s="109">
        <v>0</v>
      </c>
      <c r="I38" s="110">
        <f t="shared" si="0"/>
        <v>95.9</v>
      </c>
      <c r="J38" s="111">
        <f t="shared" si="1"/>
        <v>98.5</v>
      </c>
      <c r="K38" s="99">
        <f t="shared" si="2"/>
        <v>0</v>
      </c>
      <c r="L38" s="100">
        <f t="shared" si="3"/>
        <v>47.88</v>
      </c>
      <c r="M38" s="101">
        <f t="shared" si="4"/>
        <v>26.89</v>
      </c>
      <c r="N38" s="102">
        <f t="shared" si="5"/>
        <v>0</v>
      </c>
      <c r="O38" s="110">
        <f t="shared" si="6"/>
        <v>95.9</v>
      </c>
      <c r="P38" s="111">
        <f t="shared" si="7"/>
        <v>98.5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48.36</v>
      </c>
      <c r="V38" s="107">
        <f t="shared" si="10"/>
        <v>26.89</v>
      </c>
      <c r="W38" s="107">
        <f t="shared" si="11"/>
        <v>0</v>
      </c>
      <c r="X38" s="40"/>
      <c r="AA38" s="40"/>
    </row>
    <row r="39" spans="1:27" ht="26.25" x14ac:dyDescent="0.25">
      <c r="A39" s="41">
        <v>34</v>
      </c>
      <c r="B39" s="42" t="s">
        <v>44</v>
      </c>
      <c r="C39" s="96">
        <v>41.74</v>
      </c>
      <c r="D39" s="108">
        <v>24.4</v>
      </c>
      <c r="E39" s="109">
        <v>17.96</v>
      </c>
      <c r="F39" s="96">
        <v>43.14</v>
      </c>
      <c r="G39" s="108">
        <v>24.05</v>
      </c>
      <c r="H39" s="109">
        <v>17.86</v>
      </c>
      <c r="I39" s="110">
        <f t="shared" si="0"/>
        <v>103.4</v>
      </c>
      <c r="J39" s="111">
        <f t="shared" si="1"/>
        <v>98.6</v>
      </c>
      <c r="K39" s="99">
        <f t="shared" si="2"/>
        <v>99.4</v>
      </c>
      <c r="L39" s="100">
        <f t="shared" si="3"/>
        <v>41.74</v>
      </c>
      <c r="M39" s="101">
        <f t="shared" si="4"/>
        <v>24.4</v>
      </c>
      <c r="N39" s="102">
        <f t="shared" si="5"/>
        <v>18.86</v>
      </c>
      <c r="O39" s="110">
        <f t="shared" si="6"/>
        <v>103.4</v>
      </c>
      <c r="P39" s="111">
        <f t="shared" si="7"/>
        <v>98.6</v>
      </c>
      <c r="Q39" s="112">
        <f t="shared" si="8"/>
        <v>94.7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42.16</v>
      </c>
      <c r="V39" s="107">
        <f t="shared" si="10"/>
        <v>24.4</v>
      </c>
      <c r="W39" s="107">
        <f t="shared" si="11"/>
        <v>18.86</v>
      </c>
      <c r="X39" s="40"/>
      <c r="AA39" s="40"/>
    </row>
    <row r="40" spans="1:27" ht="26.25" x14ac:dyDescent="0.25">
      <c r="A40" s="41">
        <v>35</v>
      </c>
      <c r="B40" s="42" t="s">
        <v>45</v>
      </c>
      <c r="C40" s="96">
        <v>44.75</v>
      </c>
      <c r="D40" s="108">
        <v>22.81</v>
      </c>
      <c r="E40" s="109">
        <v>18.37</v>
      </c>
      <c r="F40" s="96">
        <v>40.200000000000003</v>
      </c>
      <c r="G40" s="108">
        <v>21.69</v>
      </c>
      <c r="H40" s="109">
        <v>22.28</v>
      </c>
      <c r="I40" s="110">
        <f t="shared" si="0"/>
        <v>89.8</v>
      </c>
      <c r="J40" s="111">
        <f t="shared" si="1"/>
        <v>95.1</v>
      </c>
      <c r="K40" s="99">
        <f t="shared" si="2"/>
        <v>121.3</v>
      </c>
      <c r="L40" s="100">
        <f t="shared" si="3"/>
        <v>44.75</v>
      </c>
      <c r="M40" s="101">
        <f t="shared" si="4"/>
        <v>22.81</v>
      </c>
      <c r="N40" s="102">
        <f t="shared" si="5"/>
        <v>19.29</v>
      </c>
      <c r="O40" s="110">
        <f t="shared" si="6"/>
        <v>89.8</v>
      </c>
      <c r="P40" s="111">
        <f t="shared" si="7"/>
        <v>95.1</v>
      </c>
      <c r="Q40" s="112">
        <f t="shared" si="8"/>
        <v>115.5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45.2</v>
      </c>
      <c r="V40" s="107">
        <f t="shared" si="10"/>
        <v>22.81</v>
      </c>
      <c r="W40" s="107">
        <f t="shared" si="11"/>
        <v>19.29</v>
      </c>
      <c r="X40" s="40"/>
      <c r="AA40" s="40"/>
    </row>
    <row r="41" spans="1:27" ht="26.25" x14ac:dyDescent="0.25">
      <c r="A41" s="41">
        <v>36</v>
      </c>
      <c r="B41" s="42" t="s">
        <v>46</v>
      </c>
      <c r="C41" s="96">
        <v>48.18</v>
      </c>
      <c r="D41" s="108">
        <v>26.05</v>
      </c>
      <c r="E41" s="109">
        <v>26.25</v>
      </c>
      <c r="F41" s="96">
        <v>49.33</v>
      </c>
      <c r="G41" s="108">
        <v>26.11</v>
      </c>
      <c r="H41" s="109">
        <v>0</v>
      </c>
      <c r="I41" s="110">
        <f t="shared" si="0"/>
        <v>102.4</v>
      </c>
      <c r="J41" s="111">
        <f t="shared" si="1"/>
        <v>100.2</v>
      </c>
      <c r="K41" s="99">
        <f t="shared" si="2"/>
        <v>0</v>
      </c>
      <c r="L41" s="100">
        <f t="shared" si="3"/>
        <v>48.18</v>
      </c>
      <c r="M41" s="101">
        <f t="shared" si="4"/>
        <v>26.05</v>
      </c>
      <c r="N41" s="102">
        <f t="shared" si="5"/>
        <v>27.56</v>
      </c>
      <c r="O41" s="110">
        <f t="shared" si="6"/>
        <v>102.4</v>
      </c>
      <c r="P41" s="111">
        <f t="shared" si="7"/>
        <v>100.2</v>
      </c>
      <c r="Q41" s="112">
        <f t="shared" si="8"/>
        <v>0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48.66</v>
      </c>
      <c r="V41" s="107">
        <f t="shared" si="10"/>
        <v>26.05</v>
      </c>
      <c r="W41" s="107">
        <f t="shared" si="11"/>
        <v>27.56</v>
      </c>
      <c r="X41" s="40"/>
      <c r="AA41" s="40"/>
    </row>
    <row r="42" spans="1:27" ht="26.25" x14ac:dyDescent="0.25">
      <c r="A42" s="53">
        <v>37</v>
      </c>
      <c r="B42" s="54" t="s">
        <v>47</v>
      </c>
      <c r="C42" s="116">
        <v>46.16</v>
      </c>
      <c r="D42" s="117">
        <v>19.87</v>
      </c>
      <c r="E42" s="118">
        <v>0</v>
      </c>
      <c r="F42" s="116">
        <v>44.26</v>
      </c>
      <c r="G42" s="117">
        <v>19.12</v>
      </c>
      <c r="H42" s="118">
        <v>0</v>
      </c>
      <c r="I42" s="119">
        <f t="shared" si="0"/>
        <v>95.9</v>
      </c>
      <c r="J42" s="120">
        <f t="shared" si="1"/>
        <v>96.2</v>
      </c>
      <c r="K42" s="121">
        <f t="shared" si="2"/>
        <v>0</v>
      </c>
      <c r="L42" s="122">
        <f t="shared" si="3"/>
        <v>46.16</v>
      </c>
      <c r="M42" s="123">
        <f t="shared" si="4"/>
        <v>19.87</v>
      </c>
      <c r="N42" s="124">
        <f t="shared" si="5"/>
        <v>0</v>
      </c>
      <c r="O42" s="119">
        <f t="shared" si="6"/>
        <v>95.9</v>
      </c>
      <c r="P42" s="120">
        <f t="shared" si="7"/>
        <v>96.2</v>
      </c>
      <c r="Q42" s="121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46.62</v>
      </c>
      <c r="V42" s="107">
        <f t="shared" si="10"/>
        <v>19.87</v>
      </c>
      <c r="W42" s="107">
        <f t="shared" si="11"/>
        <v>0</v>
      </c>
      <c r="X42" s="40"/>
      <c r="AA42" s="40"/>
    </row>
    <row r="43" spans="1:27" ht="18.75" x14ac:dyDescent="0.25">
      <c r="A43" s="164">
        <v>44540.636819328698</v>
      </c>
      <c r="B43" s="164"/>
      <c r="C43" s="65"/>
      <c r="D43" s="65"/>
      <c r="E43" s="65"/>
    </row>
    <row r="44" spans="1:27" ht="18.75" x14ac:dyDescent="0.25">
      <c r="A44" s="78" t="s">
        <v>61</v>
      </c>
      <c r="B44" s="78" t="s">
        <v>62</v>
      </c>
      <c r="C44" s="66"/>
      <c r="D44" s="66"/>
      <c r="E44" s="66"/>
      <c r="F44" s="67"/>
      <c r="G44" s="67"/>
      <c r="H44" s="67"/>
      <c r="I44" s="67"/>
      <c r="J44" s="67"/>
      <c r="K44" s="67"/>
      <c r="L44" s="67"/>
    </row>
    <row r="45" spans="1:27" ht="18.75" x14ac:dyDescent="0.25">
      <c r="B45" s="78"/>
    </row>
  </sheetData>
  <mergeCells count="11">
    <mergeCell ref="R5:T5"/>
    <mergeCell ref="A43:B43"/>
    <mergeCell ref="O1:Q1"/>
    <mergeCell ref="A2:Q2"/>
    <mergeCell ref="A5:A6"/>
    <mergeCell ref="B5:B6"/>
    <mergeCell ref="C5:E5"/>
    <mergeCell ref="F5:H5"/>
    <mergeCell ref="I5:K5"/>
    <mergeCell ref="L5:N5"/>
    <mergeCell ref="O5:Q5"/>
  </mergeCells>
  <conditionalFormatting sqref="K7:K42">
    <cfRule type="cellIs" dxfId="54" priority="2" operator="between">
      <formula>0.1</formula>
      <formula>100</formula>
    </cfRule>
  </conditionalFormatting>
  <conditionalFormatting sqref="K8:K42">
    <cfRule type="cellIs" dxfId="53" priority="3" operator="between">
      <formula>0.1</formula>
      <formula>100</formula>
    </cfRule>
    <cfRule type="cellIs" dxfId="52" priority="4" operator="between">
      <formula>0.1</formula>
      <formula>100</formula>
    </cfRule>
    <cfRule type="cellIs" dxfId="51" priority="5" operator="between">
      <formula>0.1</formula>
      <formula>100</formula>
    </cfRule>
  </conditionalFormatting>
  <conditionalFormatting sqref="Q7:Q19 I7:J42 O7:P42 Q21:Q24 Q26 Q29 Q36 Q39:Q40">
    <cfRule type="cellIs" dxfId="50" priority="6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6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view="pageBreakPreview" zoomScaleNormal="75" workbookViewId="0">
      <selection activeCell="F7" sqref="F7"/>
    </sheetView>
  </sheetViews>
  <sheetFormatPr defaultColWidth="8.7109375" defaultRowHeight="15" x14ac:dyDescent="0.25"/>
  <cols>
    <col min="1" max="1" width="6.85546875" customWidth="1"/>
    <col min="2" max="2" width="78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81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18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7" ht="18" customHeight="1" x14ac:dyDescent="0.25"/>
    <row r="5" spans="1:27" s="3" customFormat="1" ht="103.5" customHeight="1" x14ac:dyDescent="0.25">
      <c r="A5" s="166" t="s">
        <v>1</v>
      </c>
      <c r="B5" s="166" t="s">
        <v>2</v>
      </c>
      <c r="C5" s="167" t="s">
        <v>71</v>
      </c>
      <c r="D5" s="167"/>
      <c r="E5" s="167"/>
      <c r="F5" s="167" t="s">
        <v>72</v>
      </c>
      <c r="G5" s="167"/>
      <c r="H5" s="167"/>
      <c r="I5" s="167" t="s">
        <v>73</v>
      </c>
      <c r="J5" s="167"/>
      <c r="K5" s="167"/>
      <c r="L5" s="167" t="s">
        <v>74</v>
      </c>
      <c r="M5" s="167"/>
      <c r="N5" s="167" t="s">
        <v>5</v>
      </c>
      <c r="O5" s="168" t="s">
        <v>75</v>
      </c>
      <c r="P5" s="168"/>
      <c r="Q5" s="168"/>
      <c r="R5" s="163" t="s">
        <v>7</v>
      </c>
      <c r="S5" s="163"/>
      <c r="T5" s="163"/>
    </row>
    <row r="6" spans="1:27" s="3" customFormat="1" ht="127.5" x14ac:dyDescent="0.25">
      <c r="A6" s="166"/>
      <c r="B6" s="166"/>
      <c r="C6" s="16" t="s">
        <v>9</v>
      </c>
      <c r="D6" s="17" t="s">
        <v>10</v>
      </c>
      <c r="E6" s="18" t="s">
        <v>11</v>
      </c>
      <c r="F6" s="16" t="s">
        <v>9</v>
      </c>
      <c r="G6" s="17" t="s">
        <v>10</v>
      </c>
      <c r="H6" s="18" t="s">
        <v>11</v>
      </c>
      <c r="I6" s="16" t="s">
        <v>9</v>
      </c>
      <c r="J6" s="17" t="s">
        <v>10</v>
      </c>
      <c r="K6" s="18" t="s">
        <v>11</v>
      </c>
      <c r="L6" s="19" t="s">
        <v>76</v>
      </c>
      <c r="M6" s="17" t="s">
        <v>77</v>
      </c>
      <c r="N6" s="18" t="s">
        <v>78</v>
      </c>
      <c r="O6" s="20" t="s">
        <v>9</v>
      </c>
      <c r="P6" s="21" t="s">
        <v>10</v>
      </c>
      <c r="Q6" s="22" t="s">
        <v>11</v>
      </c>
      <c r="R6" s="23" t="s">
        <v>9</v>
      </c>
      <c r="S6" s="2" t="s">
        <v>10</v>
      </c>
      <c r="T6" s="2" t="s">
        <v>11</v>
      </c>
    </row>
    <row r="7" spans="1:27" ht="52.5" x14ac:dyDescent="0.25">
      <c r="A7" s="24">
        <v>1</v>
      </c>
      <c r="B7" s="25" t="s">
        <v>12</v>
      </c>
      <c r="C7" s="93">
        <v>76.83</v>
      </c>
      <c r="D7" s="94">
        <v>40.08</v>
      </c>
      <c r="E7" s="95">
        <v>34.04</v>
      </c>
      <c r="F7" s="96">
        <v>70.97</v>
      </c>
      <c r="G7" s="94">
        <v>37.97</v>
      </c>
      <c r="H7" s="95">
        <v>34.04</v>
      </c>
      <c r="I7" s="97">
        <f t="shared" ref="I7:I42" si="0">IF(C7=0,0,ROUND(F7/C7*100,1))</f>
        <v>92.4</v>
      </c>
      <c r="J7" s="98">
        <f t="shared" ref="J7:J42" si="1">IF(D7=0,0,ROUND(G7/D7*100,1))</f>
        <v>94.7</v>
      </c>
      <c r="K7" s="99">
        <f t="shared" ref="K7:K42" si="2">IF(E7=0,0,ROUND(H7/E7*100,1))</f>
        <v>100</v>
      </c>
      <c r="L7" s="100">
        <f t="shared" ref="L7:L42" si="3">ROUND(C7*1,2)</f>
        <v>76.83</v>
      </c>
      <c r="M7" s="101">
        <f t="shared" ref="M7:M42" si="4">ROUND(D7*1,2)</f>
        <v>40.08</v>
      </c>
      <c r="N7" s="102">
        <f t="shared" ref="N7:N42" si="5">ROUND(E7*1.05,2)</f>
        <v>35.74</v>
      </c>
      <c r="O7" s="103">
        <f t="shared" ref="O7:O42" si="6">IF(L7=0,0,ROUND(F7/L7*100,1))</f>
        <v>92.4</v>
      </c>
      <c r="P7" s="104">
        <f t="shared" ref="P7:P42" si="7">IF(M7=0,0,ROUND(G7/M7*100,1))</f>
        <v>94.7</v>
      </c>
      <c r="Q7" s="105">
        <f t="shared" ref="Q7:Q42" si="8">IF(N7=0,0,ROUND(H7/N7*100,1))</f>
        <v>95.2</v>
      </c>
      <c r="R7" s="39">
        <v>45.247999999999998</v>
      </c>
      <c r="S7" s="8">
        <v>22.623999999999999</v>
      </c>
      <c r="T7" s="8">
        <v>22.623999999999999</v>
      </c>
      <c r="U7" s="106">
        <f t="shared" ref="U7:U42" si="9">ROUND(C7*1.01,2)</f>
        <v>77.599999999999994</v>
      </c>
      <c r="V7" s="107">
        <f t="shared" ref="V7:V42" si="10">ROUND(D7*1,2)</f>
        <v>40.08</v>
      </c>
      <c r="W7" s="107">
        <f t="shared" ref="W7:W42" si="11">ROUND(E7*1.05,2)</f>
        <v>35.74</v>
      </c>
      <c r="X7" s="40"/>
      <c r="AA7" s="40"/>
    </row>
    <row r="8" spans="1:27" ht="26.25" x14ac:dyDescent="0.25">
      <c r="A8" s="41">
        <v>2</v>
      </c>
      <c r="B8" s="42" t="s">
        <v>13</v>
      </c>
      <c r="C8" s="96">
        <v>59.33</v>
      </c>
      <c r="D8" s="108">
        <v>26.79</v>
      </c>
      <c r="E8" s="109">
        <v>0</v>
      </c>
      <c r="F8" s="96">
        <v>73.56</v>
      </c>
      <c r="G8" s="108">
        <v>34.450000000000003</v>
      </c>
      <c r="H8" s="109">
        <v>7</v>
      </c>
      <c r="I8" s="110">
        <f t="shared" si="0"/>
        <v>124</v>
      </c>
      <c r="J8" s="111">
        <f t="shared" si="1"/>
        <v>128.6</v>
      </c>
      <c r="K8" s="99">
        <f t="shared" si="2"/>
        <v>0</v>
      </c>
      <c r="L8" s="100">
        <f t="shared" si="3"/>
        <v>59.33</v>
      </c>
      <c r="M8" s="101">
        <f t="shared" si="4"/>
        <v>26.79</v>
      </c>
      <c r="N8" s="102">
        <f t="shared" si="5"/>
        <v>0</v>
      </c>
      <c r="O8" s="110">
        <f t="shared" si="6"/>
        <v>124</v>
      </c>
      <c r="P8" s="111">
        <f t="shared" si="7"/>
        <v>128.6</v>
      </c>
      <c r="Q8" s="112">
        <f t="shared" si="8"/>
        <v>0</v>
      </c>
      <c r="R8" s="39">
        <v>45.247999999999998</v>
      </c>
      <c r="S8" s="8">
        <v>22.623999999999999</v>
      </c>
      <c r="T8" s="8">
        <v>22.623999999999999</v>
      </c>
      <c r="U8" s="106">
        <f t="shared" si="9"/>
        <v>59.92</v>
      </c>
      <c r="V8" s="107">
        <f t="shared" si="10"/>
        <v>26.79</v>
      </c>
      <c r="W8" s="107">
        <f t="shared" si="11"/>
        <v>0</v>
      </c>
      <c r="X8" s="40"/>
      <c r="AA8" s="40"/>
    </row>
    <row r="9" spans="1:27" ht="26.25" x14ac:dyDescent="0.25">
      <c r="A9" s="41">
        <v>3</v>
      </c>
      <c r="B9" s="42" t="s">
        <v>14</v>
      </c>
      <c r="C9" s="96">
        <v>36.31</v>
      </c>
      <c r="D9" s="108">
        <v>21.8</v>
      </c>
      <c r="E9" s="109">
        <v>24.33</v>
      </c>
      <c r="F9" s="96">
        <v>38.08</v>
      </c>
      <c r="G9" s="108">
        <v>21.65</v>
      </c>
      <c r="H9" s="109">
        <v>0</v>
      </c>
      <c r="I9" s="110">
        <f t="shared" si="0"/>
        <v>104.9</v>
      </c>
      <c r="J9" s="111">
        <f t="shared" si="1"/>
        <v>99.3</v>
      </c>
      <c r="K9" s="99">
        <f t="shared" si="2"/>
        <v>0</v>
      </c>
      <c r="L9" s="100">
        <f t="shared" si="3"/>
        <v>36.31</v>
      </c>
      <c r="M9" s="101">
        <f t="shared" si="4"/>
        <v>21.8</v>
      </c>
      <c r="N9" s="102">
        <f t="shared" si="5"/>
        <v>25.55</v>
      </c>
      <c r="O9" s="110">
        <f t="shared" si="6"/>
        <v>104.9</v>
      </c>
      <c r="P9" s="111">
        <f t="shared" si="7"/>
        <v>99.3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36.67</v>
      </c>
      <c r="V9" s="107">
        <f t="shared" si="10"/>
        <v>21.8</v>
      </c>
      <c r="W9" s="107">
        <f t="shared" si="11"/>
        <v>25.55</v>
      </c>
      <c r="X9" s="40"/>
      <c r="AA9" s="40"/>
    </row>
    <row r="10" spans="1:27" ht="26.25" x14ac:dyDescent="0.25">
      <c r="A10" s="41">
        <v>4</v>
      </c>
      <c r="B10" s="42" t="s">
        <v>15</v>
      </c>
      <c r="C10" s="96">
        <v>49.95</v>
      </c>
      <c r="D10" s="108">
        <v>29.5</v>
      </c>
      <c r="E10" s="109">
        <v>21.01</v>
      </c>
      <c r="F10" s="96">
        <v>50</v>
      </c>
      <c r="G10" s="108">
        <v>29.6</v>
      </c>
      <c r="H10" s="109">
        <v>21.85</v>
      </c>
      <c r="I10" s="110">
        <f t="shared" si="0"/>
        <v>100.1</v>
      </c>
      <c r="J10" s="111">
        <f t="shared" si="1"/>
        <v>100.3</v>
      </c>
      <c r="K10" s="99">
        <f t="shared" si="2"/>
        <v>104</v>
      </c>
      <c r="L10" s="100">
        <f t="shared" si="3"/>
        <v>49.95</v>
      </c>
      <c r="M10" s="101">
        <f t="shared" si="4"/>
        <v>29.5</v>
      </c>
      <c r="N10" s="113">
        <f t="shared" si="5"/>
        <v>22.06</v>
      </c>
      <c r="O10" s="110">
        <f t="shared" si="6"/>
        <v>100.1</v>
      </c>
      <c r="P10" s="111">
        <f t="shared" si="7"/>
        <v>100.3</v>
      </c>
      <c r="Q10" s="112">
        <f t="shared" si="8"/>
        <v>99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50.45</v>
      </c>
      <c r="V10" s="107">
        <f t="shared" si="10"/>
        <v>29.5</v>
      </c>
      <c r="W10" s="107">
        <f t="shared" si="11"/>
        <v>22.06</v>
      </c>
      <c r="X10" s="40"/>
      <c r="AA10" s="40"/>
    </row>
    <row r="11" spans="1:27" ht="26.25" x14ac:dyDescent="0.25">
      <c r="A11" s="41">
        <v>6</v>
      </c>
      <c r="B11" s="42" t="s">
        <v>16</v>
      </c>
      <c r="C11" s="96">
        <v>55.31</v>
      </c>
      <c r="D11" s="108">
        <v>30.15</v>
      </c>
      <c r="E11" s="109">
        <v>30.31</v>
      </c>
      <c r="F11" s="96">
        <v>55.31</v>
      </c>
      <c r="G11" s="108">
        <v>30.37</v>
      </c>
      <c r="H11" s="109">
        <v>31.27</v>
      </c>
      <c r="I11" s="110">
        <f t="shared" si="0"/>
        <v>100</v>
      </c>
      <c r="J11" s="111">
        <f t="shared" si="1"/>
        <v>100.7</v>
      </c>
      <c r="K11" s="99">
        <f t="shared" si="2"/>
        <v>103.2</v>
      </c>
      <c r="L11" s="100">
        <f t="shared" si="3"/>
        <v>55.31</v>
      </c>
      <c r="M11" s="101">
        <f t="shared" si="4"/>
        <v>30.15</v>
      </c>
      <c r="N11" s="102">
        <f t="shared" si="5"/>
        <v>31.83</v>
      </c>
      <c r="O11" s="110">
        <f t="shared" si="6"/>
        <v>100</v>
      </c>
      <c r="P11" s="111">
        <f t="shared" si="7"/>
        <v>100.7</v>
      </c>
      <c r="Q11" s="112">
        <f t="shared" si="8"/>
        <v>98.2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55.86</v>
      </c>
      <c r="V11" s="107">
        <f t="shared" si="10"/>
        <v>30.15</v>
      </c>
      <c r="W11" s="107">
        <f t="shared" si="11"/>
        <v>31.83</v>
      </c>
      <c r="X11" s="40"/>
      <c r="AA11" s="40"/>
    </row>
    <row r="12" spans="1:27" ht="52.5" x14ac:dyDescent="0.25">
      <c r="A12" s="41">
        <v>7</v>
      </c>
      <c r="B12" s="42" t="s">
        <v>17</v>
      </c>
      <c r="C12" s="96">
        <v>73.08</v>
      </c>
      <c r="D12" s="108">
        <v>46.09</v>
      </c>
      <c r="E12" s="109">
        <v>30.35</v>
      </c>
      <c r="F12" s="96">
        <v>76.09</v>
      </c>
      <c r="G12" s="108">
        <v>47.81</v>
      </c>
      <c r="H12" s="109">
        <v>32.04</v>
      </c>
      <c r="I12" s="110">
        <f t="shared" si="0"/>
        <v>104.1</v>
      </c>
      <c r="J12" s="111">
        <f t="shared" si="1"/>
        <v>103.7</v>
      </c>
      <c r="K12" s="99">
        <f t="shared" si="2"/>
        <v>105.6</v>
      </c>
      <c r="L12" s="100">
        <f t="shared" si="3"/>
        <v>73.08</v>
      </c>
      <c r="M12" s="101">
        <f t="shared" si="4"/>
        <v>46.09</v>
      </c>
      <c r="N12" s="102">
        <f t="shared" si="5"/>
        <v>31.87</v>
      </c>
      <c r="O12" s="110">
        <f t="shared" si="6"/>
        <v>104.1</v>
      </c>
      <c r="P12" s="111">
        <f t="shared" si="7"/>
        <v>103.7</v>
      </c>
      <c r="Q12" s="112">
        <f t="shared" si="8"/>
        <v>100.5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73.81</v>
      </c>
      <c r="V12" s="107">
        <f t="shared" si="10"/>
        <v>46.09</v>
      </c>
      <c r="W12" s="107">
        <f t="shared" si="11"/>
        <v>31.87</v>
      </c>
      <c r="X12" s="40"/>
      <c r="AA12" s="40"/>
    </row>
    <row r="13" spans="1:27" ht="52.5" x14ac:dyDescent="0.25">
      <c r="A13" s="41">
        <v>8</v>
      </c>
      <c r="B13" s="42" t="s">
        <v>18</v>
      </c>
      <c r="C13" s="96">
        <v>98.99</v>
      </c>
      <c r="D13" s="108">
        <v>47.33</v>
      </c>
      <c r="E13" s="109">
        <v>32.869999999999997</v>
      </c>
      <c r="F13" s="96">
        <v>89.03</v>
      </c>
      <c r="G13" s="108">
        <v>44.06</v>
      </c>
      <c r="H13" s="109">
        <v>35.979999999999997</v>
      </c>
      <c r="I13" s="110">
        <f t="shared" si="0"/>
        <v>89.9</v>
      </c>
      <c r="J13" s="111">
        <f t="shared" si="1"/>
        <v>93.1</v>
      </c>
      <c r="K13" s="99">
        <f t="shared" si="2"/>
        <v>109.5</v>
      </c>
      <c r="L13" s="100">
        <f t="shared" si="3"/>
        <v>98.99</v>
      </c>
      <c r="M13" s="101">
        <f t="shared" si="4"/>
        <v>47.33</v>
      </c>
      <c r="N13" s="102">
        <f t="shared" si="5"/>
        <v>34.51</v>
      </c>
      <c r="O13" s="110">
        <f t="shared" si="6"/>
        <v>89.9</v>
      </c>
      <c r="P13" s="111">
        <f t="shared" si="7"/>
        <v>93.1</v>
      </c>
      <c r="Q13" s="112">
        <f t="shared" si="8"/>
        <v>104.3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99.98</v>
      </c>
      <c r="V13" s="107">
        <f t="shared" si="10"/>
        <v>47.33</v>
      </c>
      <c r="W13" s="107">
        <f t="shared" si="11"/>
        <v>34.51</v>
      </c>
      <c r="X13" s="40"/>
      <c r="AA13" s="40"/>
    </row>
    <row r="14" spans="1:27" ht="26.25" x14ac:dyDescent="0.25">
      <c r="A14" s="41">
        <v>9</v>
      </c>
      <c r="B14" s="42" t="s">
        <v>19</v>
      </c>
      <c r="C14" s="96">
        <v>53.54</v>
      </c>
      <c r="D14" s="108">
        <v>29.61</v>
      </c>
      <c r="E14" s="109">
        <v>20.97</v>
      </c>
      <c r="F14" s="96">
        <v>52.29</v>
      </c>
      <c r="G14" s="108">
        <v>28.72</v>
      </c>
      <c r="H14" s="109">
        <v>21.71</v>
      </c>
      <c r="I14" s="110">
        <f t="shared" si="0"/>
        <v>97.7</v>
      </c>
      <c r="J14" s="111">
        <f t="shared" si="1"/>
        <v>97</v>
      </c>
      <c r="K14" s="99">
        <f t="shared" si="2"/>
        <v>103.5</v>
      </c>
      <c r="L14" s="100">
        <f t="shared" si="3"/>
        <v>53.54</v>
      </c>
      <c r="M14" s="101">
        <f t="shared" si="4"/>
        <v>29.61</v>
      </c>
      <c r="N14" s="102">
        <f t="shared" si="5"/>
        <v>22.02</v>
      </c>
      <c r="O14" s="110">
        <f t="shared" si="6"/>
        <v>97.7</v>
      </c>
      <c r="P14" s="111">
        <f t="shared" si="7"/>
        <v>97</v>
      </c>
      <c r="Q14" s="112">
        <f t="shared" si="8"/>
        <v>98.6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54.08</v>
      </c>
      <c r="V14" s="107">
        <f t="shared" si="10"/>
        <v>29.61</v>
      </c>
      <c r="W14" s="107">
        <f t="shared" si="11"/>
        <v>22.02</v>
      </c>
      <c r="X14" s="40"/>
      <c r="AA14" s="40"/>
    </row>
    <row r="15" spans="1:27" ht="26.25" x14ac:dyDescent="0.25">
      <c r="A15" s="41">
        <v>10</v>
      </c>
      <c r="B15" s="42" t="s">
        <v>20</v>
      </c>
      <c r="C15" s="96">
        <v>51.91</v>
      </c>
      <c r="D15" s="108">
        <v>30.11</v>
      </c>
      <c r="E15" s="109">
        <v>30.14</v>
      </c>
      <c r="F15" s="96">
        <v>51.35</v>
      </c>
      <c r="G15" s="108">
        <v>30.02</v>
      </c>
      <c r="H15" s="109">
        <v>31.88</v>
      </c>
      <c r="I15" s="110">
        <f t="shared" si="0"/>
        <v>98.9</v>
      </c>
      <c r="J15" s="111">
        <f t="shared" si="1"/>
        <v>99.7</v>
      </c>
      <c r="K15" s="99">
        <f t="shared" si="2"/>
        <v>105.8</v>
      </c>
      <c r="L15" s="100">
        <f t="shared" si="3"/>
        <v>51.91</v>
      </c>
      <c r="M15" s="101">
        <f t="shared" si="4"/>
        <v>30.11</v>
      </c>
      <c r="N15" s="102">
        <f t="shared" si="5"/>
        <v>31.65</v>
      </c>
      <c r="O15" s="110">
        <f t="shared" si="6"/>
        <v>98.9</v>
      </c>
      <c r="P15" s="111">
        <f t="shared" si="7"/>
        <v>99.7</v>
      </c>
      <c r="Q15" s="112">
        <f t="shared" si="8"/>
        <v>100.7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52.43</v>
      </c>
      <c r="V15" s="107">
        <f t="shared" si="10"/>
        <v>30.11</v>
      </c>
      <c r="W15" s="107">
        <f t="shared" si="11"/>
        <v>31.65</v>
      </c>
      <c r="X15" s="40"/>
      <c r="AA15" s="40"/>
    </row>
    <row r="16" spans="1:27" ht="26.25" x14ac:dyDescent="0.25">
      <c r="A16" s="41">
        <v>11</v>
      </c>
      <c r="B16" s="42" t="s">
        <v>21</v>
      </c>
      <c r="C16" s="96">
        <v>48.39</v>
      </c>
      <c r="D16" s="108">
        <v>29.12</v>
      </c>
      <c r="E16" s="109">
        <v>25.59</v>
      </c>
      <c r="F16" s="96">
        <v>48.83</v>
      </c>
      <c r="G16" s="108">
        <v>29.2</v>
      </c>
      <c r="H16" s="109">
        <v>28.01</v>
      </c>
      <c r="I16" s="110">
        <f t="shared" si="0"/>
        <v>100.9</v>
      </c>
      <c r="J16" s="111">
        <f t="shared" si="1"/>
        <v>100.3</v>
      </c>
      <c r="K16" s="99">
        <f t="shared" si="2"/>
        <v>109.5</v>
      </c>
      <c r="L16" s="100">
        <f t="shared" si="3"/>
        <v>48.39</v>
      </c>
      <c r="M16" s="101">
        <f t="shared" si="4"/>
        <v>29.12</v>
      </c>
      <c r="N16" s="113">
        <f t="shared" si="5"/>
        <v>26.87</v>
      </c>
      <c r="O16" s="110">
        <f t="shared" si="6"/>
        <v>100.9</v>
      </c>
      <c r="P16" s="111">
        <f t="shared" si="7"/>
        <v>100.3</v>
      </c>
      <c r="Q16" s="112">
        <f t="shared" si="8"/>
        <v>104.2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48.87</v>
      </c>
      <c r="V16" s="107">
        <f t="shared" si="10"/>
        <v>29.12</v>
      </c>
      <c r="W16" s="107">
        <f t="shared" si="11"/>
        <v>26.87</v>
      </c>
      <c r="X16" s="40"/>
      <c r="AA16" s="40"/>
    </row>
    <row r="17" spans="1:27" ht="26.25" x14ac:dyDescent="0.25">
      <c r="A17" s="41">
        <v>12</v>
      </c>
      <c r="B17" s="42" t="s">
        <v>22</v>
      </c>
      <c r="C17" s="96">
        <v>49.53</v>
      </c>
      <c r="D17" s="108">
        <v>30.46</v>
      </c>
      <c r="E17" s="109">
        <v>30.85</v>
      </c>
      <c r="F17" s="96">
        <v>48.78</v>
      </c>
      <c r="G17" s="108">
        <v>30.38</v>
      </c>
      <c r="H17" s="109">
        <v>34.24</v>
      </c>
      <c r="I17" s="110">
        <f t="shared" si="0"/>
        <v>98.5</v>
      </c>
      <c r="J17" s="111">
        <f t="shared" si="1"/>
        <v>99.7</v>
      </c>
      <c r="K17" s="99">
        <f t="shared" si="2"/>
        <v>111</v>
      </c>
      <c r="L17" s="100">
        <f t="shared" si="3"/>
        <v>49.53</v>
      </c>
      <c r="M17" s="114">
        <f t="shared" si="4"/>
        <v>30.46</v>
      </c>
      <c r="N17" s="115">
        <f t="shared" si="5"/>
        <v>32.39</v>
      </c>
      <c r="O17" s="110">
        <f t="shared" si="6"/>
        <v>98.5</v>
      </c>
      <c r="P17" s="111">
        <f t="shared" si="7"/>
        <v>99.7</v>
      </c>
      <c r="Q17" s="112">
        <f t="shared" si="8"/>
        <v>105.7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50.03</v>
      </c>
      <c r="V17" s="107">
        <f t="shared" si="10"/>
        <v>30.46</v>
      </c>
      <c r="W17" s="107">
        <f t="shared" si="11"/>
        <v>32.39</v>
      </c>
      <c r="X17" s="40"/>
      <c r="AA17" s="40"/>
    </row>
    <row r="18" spans="1:27" ht="26.25" x14ac:dyDescent="0.25">
      <c r="A18" s="41">
        <v>13</v>
      </c>
      <c r="B18" s="42" t="s">
        <v>23</v>
      </c>
      <c r="C18" s="96">
        <v>57.25</v>
      </c>
      <c r="D18" s="108">
        <v>31.33</v>
      </c>
      <c r="E18" s="109">
        <v>19.39</v>
      </c>
      <c r="F18" s="96">
        <v>59.14</v>
      </c>
      <c r="G18" s="108">
        <v>32.53</v>
      </c>
      <c r="H18" s="109">
        <v>0</v>
      </c>
      <c r="I18" s="110">
        <f t="shared" si="0"/>
        <v>103.3</v>
      </c>
      <c r="J18" s="111">
        <f t="shared" si="1"/>
        <v>103.8</v>
      </c>
      <c r="K18" s="99">
        <f t="shared" si="2"/>
        <v>0</v>
      </c>
      <c r="L18" s="100">
        <f t="shared" si="3"/>
        <v>57.25</v>
      </c>
      <c r="M18" s="101">
        <f t="shared" si="4"/>
        <v>31.33</v>
      </c>
      <c r="N18" s="102">
        <f t="shared" si="5"/>
        <v>20.36</v>
      </c>
      <c r="O18" s="110">
        <f t="shared" si="6"/>
        <v>103.3</v>
      </c>
      <c r="P18" s="111">
        <f t="shared" si="7"/>
        <v>103.8</v>
      </c>
      <c r="Q18" s="112">
        <f t="shared" si="8"/>
        <v>0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57.82</v>
      </c>
      <c r="V18" s="107">
        <f t="shared" si="10"/>
        <v>31.33</v>
      </c>
      <c r="W18" s="107">
        <f t="shared" si="11"/>
        <v>20.36</v>
      </c>
      <c r="X18" s="40"/>
      <c r="AA18" s="40"/>
    </row>
    <row r="19" spans="1:27" ht="26.25" x14ac:dyDescent="0.25">
      <c r="A19" s="41">
        <v>14</v>
      </c>
      <c r="B19" s="42" t="s">
        <v>24</v>
      </c>
      <c r="C19" s="96">
        <v>45.24</v>
      </c>
      <c r="D19" s="108">
        <v>30.93</v>
      </c>
      <c r="E19" s="109">
        <v>27.58</v>
      </c>
      <c r="F19" s="96">
        <v>47.06</v>
      </c>
      <c r="G19" s="108">
        <v>31.15</v>
      </c>
      <c r="H19" s="109">
        <v>28.53</v>
      </c>
      <c r="I19" s="110">
        <f t="shared" si="0"/>
        <v>104</v>
      </c>
      <c r="J19" s="111">
        <f t="shared" si="1"/>
        <v>100.7</v>
      </c>
      <c r="K19" s="99">
        <f t="shared" si="2"/>
        <v>103.4</v>
      </c>
      <c r="L19" s="100">
        <f t="shared" si="3"/>
        <v>45.24</v>
      </c>
      <c r="M19" s="101">
        <f t="shared" si="4"/>
        <v>30.93</v>
      </c>
      <c r="N19" s="102">
        <f t="shared" si="5"/>
        <v>28.96</v>
      </c>
      <c r="O19" s="110">
        <f t="shared" si="6"/>
        <v>104</v>
      </c>
      <c r="P19" s="111">
        <f t="shared" si="7"/>
        <v>100.7</v>
      </c>
      <c r="Q19" s="112">
        <f t="shared" si="8"/>
        <v>98.5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45.69</v>
      </c>
      <c r="V19" s="107">
        <f t="shared" si="10"/>
        <v>30.93</v>
      </c>
      <c r="W19" s="107">
        <f t="shared" si="11"/>
        <v>28.96</v>
      </c>
      <c r="X19" s="40"/>
      <c r="AA19" s="40"/>
    </row>
    <row r="20" spans="1:27" ht="26.25" x14ac:dyDescent="0.25">
      <c r="A20" s="41">
        <v>15</v>
      </c>
      <c r="B20" s="42" t="s">
        <v>25</v>
      </c>
      <c r="C20" s="96">
        <v>42.21</v>
      </c>
      <c r="D20" s="108">
        <v>25.32</v>
      </c>
      <c r="E20" s="109">
        <v>0</v>
      </c>
      <c r="F20" s="96">
        <v>40.39</v>
      </c>
      <c r="G20" s="108">
        <v>23.98</v>
      </c>
      <c r="H20" s="109">
        <v>0</v>
      </c>
      <c r="I20" s="110">
        <f t="shared" si="0"/>
        <v>95.7</v>
      </c>
      <c r="J20" s="111">
        <f t="shared" si="1"/>
        <v>94.7</v>
      </c>
      <c r="K20" s="99">
        <f t="shared" si="2"/>
        <v>0</v>
      </c>
      <c r="L20" s="100">
        <f t="shared" si="3"/>
        <v>42.21</v>
      </c>
      <c r="M20" s="101">
        <f t="shared" si="4"/>
        <v>25.32</v>
      </c>
      <c r="N20" s="102">
        <f t="shared" si="5"/>
        <v>0</v>
      </c>
      <c r="O20" s="110">
        <f t="shared" si="6"/>
        <v>95.7</v>
      </c>
      <c r="P20" s="111">
        <f t="shared" si="7"/>
        <v>94.7</v>
      </c>
      <c r="Q20" s="112">
        <f t="shared" si="8"/>
        <v>0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42.63</v>
      </c>
      <c r="V20" s="107">
        <f t="shared" si="10"/>
        <v>25.32</v>
      </c>
      <c r="W20" s="107">
        <f t="shared" si="11"/>
        <v>0</v>
      </c>
      <c r="X20" s="40"/>
      <c r="AA20" s="40"/>
    </row>
    <row r="21" spans="1:27" ht="26.25" x14ac:dyDescent="0.25">
      <c r="A21" s="41">
        <v>16</v>
      </c>
      <c r="B21" s="42" t="s">
        <v>26</v>
      </c>
      <c r="C21" s="96">
        <v>43.15</v>
      </c>
      <c r="D21" s="108">
        <v>27.71</v>
      </c>
      <c r="E21" s="109">
        <v>26.36</v>
      </c>
      <c r="F21" s="96">
        <v>43.75</v>
      </c>
      <c r="G21" s="108">
        <v>30.96</v>
      </c>
      <c r="H21" s="109">
        <v>27.44</v>
      </c>
      <c r="I21" s="110">
        <f t="shared" si="0"/>
        <v>101.4</v>
      </c>
      <c r="J21" s="111">
        <f t="shared" si="1"/>
        <v>111.7</v>
      </c>
      <c r="K21" s="99">
        <f t="shared" si="2"/>
        <v>104.1</v>
      </c>
      <c r="L21" s="100">
        <f t="shared" si="3"/>
        <v>43.15</v>
      </c>
      <c r="M21" s="101">
        <f t="shared" si="4"/>
        <v>27.71</v>
      </c>
      <c r="N21" s="102">
        <f t="shared" si="5"/>
        <v>27.68</v>
      </c>
      <c r="O21" s="110">
        <f t="shared" si="6"/>
        <v>101.4</v>
      </c>
      <c r="P21" s="111">
        <f t="shared" si="7"/>
        <v>111.7</v>
      </c>
      <c r="Q21" s="112">
        <f t="shared" si="8"/>
        <v>99.1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43.58</v>
      </c>
      <c r="V21" s="107">
        <f t="shared" si="10"/>
        <v>27.71</v>
      </c>
      <c r="W21" s="107">
        <f t="shared" si="11"/>
        <v>27.68</v>
      </c>
      <c r="X21" s="40"/>
      <c r="AA21" s="40"/>
    </row>
    <row r="22" spans="1:27" ht="26.25" x14ac:dyDescent="0.25">
      <c r="A22" s="41">
        <v>17</v>
      </c>
      <c r="B22" s="42" t="s">
        <v>27</v>
      </c>
      <c r="C22" s="96">
        <v>45.32</v>
      </c>
      <c r="D22" s="108">
        <v>27.41</v>
      </c>
      <c r="E22" s="109">
        <v>21.03</v>
      </c>
      <c r="F22" s="96">
        <v>45.74</v>
      </c>
      <c r="G22" s="108">
        <v>27.84</v>
      </c>
      <c r="H22" s="109">
        <v>22.26</v>
      </c>
      <c r="I22" s="110">
        <f t="shared" si="0"/>
        <v>100.9</v>
      </c>
      <c r="J22" s="111">
        <f t="shared" si="1"/>
        <v>101.6</v>
      </c>
      <c r="K22" s="99">
        <f t="shared" si="2"/>
        <v>105.8</v>
      </c>
      <c r="L22" s="100">
        <f t="shared" si="3"/>
        <v>45.32</v>
      </c>
      <c r="M22" s="101">
        <f t="shared" si="4"/>
        <v>27.41</v>
      </c>
      <c r="N22" s="102">
        <f t="shared" si="5"/>
        <v>22.08</v>
      </c>
      <c r="O22" s="110">
        <f t="shared" si="6"/>
        <v>100.9</v>
      </c>
      <c r="P22" s="111">
        <f t="shared" si="7"/>
        <v>101.6</v>
      </c>
      <c r="Q22" s="112">
        <f t="shared" si="8"/>
        <v>100.8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45.77</v>
      </c>
      <c r="V22" s="107">
        <f t="shared" si="10"/>
        <v>27.41</v>
      </c>
      <c r="W22" s="107">
        <f t="shared" si="11"/>
        <v>22.08</v>
      </c>
      <c r="X22" s="40"/>
      <c r="AA22" s="40"/>
    </row>
    <row r="23" spans="1:27" ht="30" customHeight="1" x14ac:dyDescent="0.25">
      <c r="A23" s="41">
        <v>18</v>
      </c>
      <c r="B23" s="42" t="s">
        <v>28</v>
      </c>
      <c r="C23" s="96">
        <v>43.73</v>
      </c>
      <c r="D23" s="108">
        <v>27.48</v>
      </c>
      <c r="E23" s="109">
        <v>16.86</v>
      </c>
      <c r="F23" s="96">
        <v>48.08</v>
      </c>
      <c r="G23" s="108">
        <v>27.72</v>
      </c>
      <c r="H23" s="109">
        <v>20.85</v>
      </c>
      <c r="I23" s="110">
        <f t="shared" si="0"/>
        <v>109.9</v>
      </c>
      <c r="J23" s="111">
        <f t="shared" si="1"/>
        <v>100.9</v>
      </c>
      <c r="K23" s="99">
        <f t="shared" si="2"/>
        <v>123.7</v>
      </c>
      <c r="L23" s="100">
        <f t="shared" si="3"/>
        <v>43.73</v>
      </c>
      <c r="M23" s="101">
        <f t="shared" si="4"/>
        <v>27.48</v>
      </c>
      <c r="N23" s="102">
        <f t="shared" si="5"/>
        <v>17.7</v>
      </c>
      <c r="O23" s="110">
        <f t="shared" si="6"/>
        <v>109.9</v>
      </c>
      <c r="P23" s="111">
        <f t="shared" si="7"/>
        <v>100.9</v>
      </c>
      <c r="Q23" s="112">
        <f t="shared" si="8"/>
        <v>117.8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44.17</v>
      </c>
      <c r="V23" s="107">
        <f t="shared" si="10"/>
        <v>27.48</v>
      </c>
      <c r="W23" s="107">
        <f t="shared" si="11"/>
        <v>17.7</v>
      </c>
      <c r="X23" s="40"/>
      <c r="AA23" s="40"/>
    </row>
    <row r="24" spans="1:27" ht="26.25" x14ac:dyDescent="0.25">
      <c r="A24" s="41">
        <v>19</v>
      </c>
      <c r="B24" s="42" t="s">
        <v>29</v>
      </c>
      <c r="C24" s="96">
        <v>62.36</v>
      </c>
      <c r="D24" s="108">
        <v>34.21</v>
      </c>
      <c r="E24" s="109">
        <v>31.05</v>
      </c>
      <c r="F24" s="96">
        <v>75.010000000000005</v>
      </c>
      <c r="G24" s="108">
        <v>43.24</v>
      </c>
      <c r="H24" s="109">
        <v>31.64</v>
      </c>
      <c r="I24" s="110">
        <f t="shared" si="0"/>
        <v>120.3</v>
      </c>
      <c r="J24" s="111">
        <f t="shared" si="1"/>
        <v>126.4</v>
      </c>
      <c r="K24" s="99">
        <f t="shared" si="2"/>
        <v>101.9</v>
      </c>
      <c r="L24" s="100">
        <f t="shared" si="3"/>
        <v>62.36</v>
      </c>
      <c r="M24" s="101">
        <f t="shared" si="4"/>
        <v>34.21</v>
      </c>
      <c r="N24" s="102">
        <f t="shared" si="5"/>
        <v>32.6</v>
      </c>
      <c r="O24" s="110">
        <f t="shared" si="6"/>
        <v>120.3</v>
      </c>
      <c r="P24" s="111">
        <f t="shared" si="7"/>
        <v>126.4</v>
      </c>
      <c r="Q24" s="112">
        <f t="shared" si="8"/>
        <v>97.1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62.98</v>
      </c>
      <c r="V24" s="107">
        <f t="shared" si="10"/>
        <v>34.21</v>
      </c>
      <c r="W24" s="107">
        <f t="shared" si="11"/>
        <v>32.6</v>
      </c>
      <c r="X24" s="40"/>
      <c r="AA24" s="40"/>
    </row>
    <row r="25" spans="1:27" ht="26.25" x14ac:dyDescent="0.25">
      <c r="A25" s="41">
        <v>20</v>
      </c>
      <c r="B25" s="42" t="s">
        <v>30</v>
      </c>
      <c r="C25" s="96">
        <v>33.950000000000003</v>
      </c>
      <c r="D25" s="108">
        <v>22.65</v>
      </c>
      <c r="E25" s="109">
        <v>0</v>
      </c>
      <c r="F25" s="96">
        <v>26.98</v>
      </c>
      <c r="G25" s="108">
        <v>21.18</v>
      </c>
      <c r="H25" s="109">
        <v>0</v>
      </c>
      <c r="I25" s="110">
        <f t="shared" si="0"/>
        <v>79.5</v>
      </c>
      <c r="J25" s="111">
        <f t="shared" si="1"/>
        <v>93.5</v>
      </c>
      <c r="K25" s="99">
        <f t="shared" si="2"/>
        <v>0</v>
      </c>
      <c r="L25" s="100">
        <f t="shared" si="3"/>
        <v>33.950000000000003</v>
      </c>
      <c r="M25" s="101">
        <f t="shared" si="4"/>
        <v>22.65</v>
      </c>
      <c r="N25" s="102">
        <f t="shared" si="5"/>
        <v>0</v>
      </c>
      <c r="O25" s="110">
        <f t="shared" si="6"/>
        <v>79.5</v>
      </c>
      <c r="P25" s="111">
        <f t="shared" si="7"/>
        <v>93.5</v>
      </c>
      <c r="Q25" s="112">
        <f t="shared" si="8"/>
        <v>0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34.29</v>
      </c>
      <c r="V25" s="107">
        <f t="shared" si="10"/>
        <v>22.65</v>
      </c>
      <c r="W25" s="107">
        <f t="shared" si="11"/>
        <v>0</v>
      </c>
      <c r="X25" s="40"/>
      <c r="AA25" s="40"/>
    </row>
    <row r="26" spans="1:27" ht="26.25" x14ac:dyDescent="0.25">
      <c r="A26" s="41">
        <v>21</v>
      </c>
      <c r="B26" s="42" t="s">
        <v>31</v>
      </c>
      <c r="C26" s="96">
        <v>46.03</v>
      </c>
      <c r="D26" s="108">
        <v>23.58</v>
      </c>
      <c r="E26" s="109">
        <v>21.68</v>
      </c>
      <c r="F26" s="96">
        <v>47.24</v>
      </c>
      <c r="G26" s="108">
        <v>22.52</v>
      </c>
      <c r="H26" s="109">
        <v>0</v>
      </c>
      <c r="I26" s="110">
        <f t="shared" si="0"/>
        <v>102.6</v>
      </c>
      <c r="J26" s="111">
        <f t="shared" si="1"/>
        <v>95.5</v>
      </c>
      <c r="K26" s="99">
        <f t="shared" si="2"/>
        <v>0</v>
      </c>
      <c r="L26" s="100">
        <f t="shared" si="3"/>
        <v>46.03</v>
      </c>
      <c r="M26" s="101">
        <f t="shared" si="4"/>
        <v>23.58</v>
      </c>
      <c r="N26" s="102">
        <f t="shared" si="5"/>
        <v>22.76</v>
      </c>
      <c r="O26" s="110">
        <f t="shared" si="6"/>
        <v>102.6</v>
      </c>
      <c r="P26" s="111">
        <f t="shared" si="7"/>
        <v>95.5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46.49</v>
      </c>
      <c r="V26" s="107">
        <f t="shared" si="10"/>
        <v>23.58</v>
      </c>
      <c r="W26" s="107">
        <f t="shared" si="11"/>
        <v>22.76</v>
      </c>
      <c r="X26" s="40"/>
      <c r="AA26" s="40"/>
    </row>
    <row r="27" spans="1:27" ht="26.25" x14ac:dyDescent="0.25">
      <c r="A27" s="41">
        <v>22</v>
      </c>
      <c r="B27" s="42" t="s">
        <v>32</v>
      </c>
      <c r="C27" s="96">
        <v>36.07</v>
      </c>
      <c r="D27" s="108">
        <v>22.52</v>
      </c>
      <c r="E27" s="109">
        <v>0</v>
      </c>
      <c r="F27" s="96">
        <v>35.979999999999997</v>
      </c>
      <c r="G27" s="108">
        <v>24.34</v>
      </c>
      <c r="H27" s="109">
        <v>0</v>
      </c>
      <c r="I27" s="110">
        <f t="shared" si="0"/>
        <v>99.8</v>
      </c>
      <c r="J27" s="111">
        <f t="shared" si="1"/>
        <v>108.1</v>
      </c>
      <c r="K27" s="99">
        <f t="shared" si="2"/>
        <v>0</v>
      </c>
      <c r="L27" s="100">
        <f t="shared" si="3"/>
        <v>36.07</v>
      </c>
      <c r="M27" s="101">
        <f t="shared" si="4"/>
        <v>22.52</v>
      </c>
      <c r="N27" s="102">
        <f t="shared" si="5"/>
        <v>0</v>
      </c>
      <c r="O27" s="110">
        <f t="shared" si="6"/>
        <v>99.8</v>
      </c>
      <c r="P27" s="111">
        <f t="shared" si="7"/>
        <v>108.1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36.43</v>
      </c>
      <c r="V27" s="107">
        <f t="shared" si="10"/>
        <v>22.52</v>
      </c>
      <c r="W27" s="107">
        <f t="shared" si="11"/>
        <v>0</v>
      </c>
      <c r="X27" s="40"/>
      <c r="AA27" s="40"/>
    </row>
    <row r="28" spans="1:27" ht="26.25" x14ac:dyDescent="0.25">
      <c r="A28" s="41">
        <v>23</v>
      </c>
      <c r="B28" s="42" t="s">
        <v>33</v>
      </c>
      <c r="C28" s="96">
        <v>43.78</v>
      </c>
      <c r="D28" s="108">
        <v>23.68</v>
      </c>
      <c r="E28" s="109">
        <v>0</v>
      </c>
      <c r="F28" s="96">
        <v>42.25</v>
      </c>
      <c r="G28" s="108">
        <v>23.78</v>
      </c>
      <c r="H28" s="109">
        <v>0</v>
      </c>
      <c r="I28" s="110">
        <f t="shared" si="0"/>
        <v>96.5</v>
      </c>
      <c r="J28" s="111">
        <f t="shared" si="1"/>
        <v>100.4</v>
      </c>
      <c r="K28" s="99">
        <f t="shared" si="2"/>
        <v>0</v>
      </c>
      <c r="L28" s="100">
        <f t="shared" si="3"/>
        <v>43.78</v>
      </c>
      <c r="M28" s="101">
        <f t="shared" si="4"/>
        <v>23.68</v>
      </c>
      <c r="N28" s="102">
        <f t="shared" si="5"/>
        <v>0</v>
      </c>
      <c r="O28" s="110">
        <f t="shared" si="6"/>
        <v>96.5</v>
      </c>
      <c r="P28" s="111">
        <f t="shared" si="7"/>
        <v>100.4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44.22</v>
      </c>
      <c r="V28" s="107">
        <f t="shared" si="10"/>
        <v>23.68</v>
      </c>
      <c r="W28" s="107">
        <f t="shared" si="11"/>
        <v>0</v>
      </c>
      <c r="X28" s="40"/>
      <c r="AA28" s="40"/>
    </row>
    <row r="29" spans="1:27" ht="26.25" x14ac:dyDescent="0.25">
      <c r="A29" s="41">
        <v>24</v>
      </c>
      <c r="B29" s="42" t="s">
        <v>34</v>
      </c>
      <c r="C29" s="96">
        <v>51.86</v>
      </c>
      <c r="D29" s="108">
        <v>22.81</v>
      </c>
      <c r="E29" s="109">
        <v>23.24</v>
      </c>
      <c r="F29" s="96">
        <v>51.99</v>
      </c>
      <c r="G29" s="108">
        <v>22.66</v>
      </c>
      <c r="H29" s="109">
        <v>31.4</v>
      </c>
      <c r="I29" s="110">
        <f t="shared" si="0"/>
        <v>100.3</v>
      </c>
      <c r="J29" s="111">
        <f t="shared" si="1"/>
        <v>99.3</v>
      </c>
      <c r="K29" s="99">
        <f t="shared" si="2"/>
        <v>135.1</v>
      </c>
      <c r="L29" s="100">
        <f t="shared" si="3"/>
        <v>51.86</v>
      </c>
      <c r="M29" s="101">
        <f t="shared" si="4"/>
        <v>22.81</v>
      </c>
      <c r="N29" s="102">
        <f t="shared" si="5"/>
        <v>24.4</v>
      </c>
      <c r="O29" s="110">
        <f t="shared" si="6"/>
        <v>100.3</v>
      </c>
      <c r="P29" s="111">
        <f t="shared" si="7"/>
        <v>99.3</v>
      </c>
      <c r="Q29" s="112">
        <f t="shared" si="8"/>
        <v>128.69999999999999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52.38</v>
      </c>
      <c r="V29" s="107">
        <f t="shared" si="10"/>
        <v>22.81</v>
      </c>
      <c r="W29" s="107">
        <f t="shared" si="11"/>
        <v>24.4</v>
      </c>
      <c r="X29" s="40"/>
      <c r="AA29" s="40"/>
    </row>
    <row r="30" spans="1:27" ht="26.25" x14ac:dyDescent="0.25">
      <c r="A30" s="41">
        <v>25</v>
      </c>
      <c r="B30" s="42" t="s">
        <v>35</v>
      </c>
      <c r="C30" s="96">
        <v>36.090000000000003</v>
      </c>
      <c r="D30" s="108">
        <v>21.91</v>
      </c>
      <c r="E30" s="109">
        <v>0</v>
      </c>
      <c r="F30" s="96">
        <v>33.75</v>
      </c>
      <c r="G30" s="108">
        <v>21.36</v>
      </c>
      <c r="H30" s="109">
        <v>0</v>
      </c>
      <c r="I30" s="110">
        <f t="shared" si="0"/>
        <v>93.5</v>
      </c>
      <c r="J30" s="111">
        <f t="shared" si="1"/>
        <v>97.5</v>
      </c>
      <c r="K30" s="99">
        <f t="shared" si="2"/>
        <v>0</v>
      </c>
      <c r="L30" s="100">
        <f t="shared" si="3"/>
        <v>36.090000000000003</v>
      </c>
      <c r="M30" s="101">
        <f t="shared" si="4"/>
        <v>21.91</v>
      </c>
      <c r="N30" s="102">
        <f t="shared" si="5"/>
        <v>0</v>
      </c>
      <c r="O30" s="110">
        <f t="shared" si="6"/>
        <v>93.5</v>
      </c>
      <c r="P30" s="111">
        <f t="shared" si="7"/>
        <v>97.5</v>
      </c>
      <c r="Q30" s="112">
        <f t="shared" si="8"/>
        <v>0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36.450000000000003</v>
      </c>
      <c r="V30" s="107">
        <f t="shared" si="10"/>
        <v>21.91</v>
      </c>
      <c r="W30" s="107">
        <f t="shared" si="11"/>
        <v>0</v>
      </c>
      <c r="X30" s="40"/>
      <c r="AA30" s="40"/>
    </row>
    <row r="31" spans="1:27" ht="26.25" x14ac:dyDescent="0.25">
      <c r="A31" s="41">
        <v>26</v>
      </c>
      <c r="B31" s="42" t="s">
        <v>36</v>
      </c>
      <c r="C31" s="96">
        <v>43.16</v>
      </c>
      <c r="D31" s="108">
        <v>24.35</v>
      </c>
      <c r="E31" s="109">
        <v>0</v>
      </c>
      <c r="F31" s="96">
        <v>45.85</v>
      </c>
      <c r="G31" s="108">
        <v>24.91</v>
      </c>
      <c r="H31" s="109">
        <v>0</v>
      </c>
      <c r="I31" s="110">
        <f t="shared" si="0"/>
        <v>106.2</v>
      </c>
      <c r="J31" s="111">
        <f t="shared" si="1"/>
        <v>102.3</v>
      </c>
      <c r="K31" s="99">
        <f t="shared" si="2"/>
        <v>0</v>
      </c>
      <c r="L31" s="100">
        <f t="shared" si="3"/>
        <v>43.16</v>
      </c>
      <c r="M31" s="101">
        <f t="shared" si="4"/>
        <v>24.35</v>
      </c>
      <c r="N31" s="102">
        <f t="shared" si="5"/>
        <v>0</v>
      </c>
      <c r="O31" s="110">
        <f t="shared" si="6"/>
        <v>106.2</v>
      </c>
      <c r="P31" s="111">
        <f t="shared" si="7"/>
        <v>102.3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43.59</v>
      </c>
      <c r="V31" s="107">
        <f t="shared" si="10"/>
        <v>24.35</v>
      </c>
      <c r="W31" s="107">
        <f t="shared" si="11"/>
        <v>0</v>
      </c>
      <c r="X31" s="40"/>
      <c r="AA31" s="40"/>
    </row>
    <row r="32" spans="1:27" ht="26.25" x14ac:dyDescent="0.25">
      <c r="A32" s="41">
        <v>27</v>
      </c>
      <c r="B32" s="42" t="s">
        <v>37</v>
      </c>
      <c r="C32" s="96">
        <v>41.14</v>
      </c>
      <c r="D32" s="108">
        <v>25.96</v>
      </c>
      <c r="E32" s="109">
        <v>0</v>
      </c>
      <c r="F32" s="96">
        <v>38.590000000000003</v>
      </c>
      <c r="G32" s="108">
        <v>23.35</v>
      </c>
      <c r="H32" s="109">
        <v>0</v>
      </c>
      <c r="I32" s="110">
        <f t="shared" si="0"/>
        <v>93.8</v>
      </c>
      <c r="J32" s="111">
        <f t="shared" si="1"/>
        <v>89.9</v>
      </c>
      <c r="K32" s="99">
        <f t="shared" si="2"/>
        <v>0</v>
      </c>
      <c r="L32" s="100">
        <f t="shared" si="3"/>
        <v>41.14</v>
      </c>
      <c r="M32" s="101">
        <f t="shared" si="4"/>
        <v>25.96</v>
      </c>
      <c r="N32" s="102">
        <f t="shared" si="5"/>
        <v>0</v>
      </c>
      <c r="O32" s="110">
        <f t="shared" si="6"/>
        <v>93.8</v>
      </c>
      <c r="P32" s="111">
        <f t="shared" si="7"/>
        <v>89.9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41.55</v>
      </c>
      <c r="V32" s="107">
        <f t="shared" si="10"/>
        <v>25.96</v>
      </c>
      <c r="W32" s="107">
        <f t="shared" si="11"/>
        <v>0</v>
      </c>
      <c r="X32" s="40"/>
      <c r="AA32" s="40"/>
    </row>
    <row r="33" spans="1:27" ht="26.25" x14ac:dyDescent="0.25">
      <c r="A33" s="41">
        <v>28</v>
      </c>
      <c r="B33" s="42" t="s">
        <v>38</v>
      </c>
      <c r="C33" s="96">
        <v>48.4</v>
      </c>
      <c r="D33" s="108">
        <v>24.8</v>
      </c>
      <c r="E33" s="109">
        <v>0</v>
      </c>
      <c r="F33" s="96">
        <v>51.08</v>
      </c>
      <c r="G33" s="108">
        <v>24.54</v>
      </c>
      <c r="H33" s="109">
        <v>0</v>
      </c>
      <c r="I33" s="110">
        <f t="shared" si="0"/>
        <v>105.5</v>
      </c>
      <c r="J33" s="111">
        <f t="shared" si="1"/>
        <v>99</v>
      </c>
      <c r="K33" s="99">
        <f t="shared" si="2"/>
        <v>0</v>
      </c>
      <c r="L33" s="100">
        <f t="shared" si="3"/>
        <v>48.4</v>
      </c>
      <c r="M33" s="101">
        <f t="shared" si="4"/>
        <v>24.8</v>
      </c>
      <c r="N33" s="102">
        <f t="shared" si="5"/>
        <v>0</v>
      </c>
      <c r="O33" s="110">
        <f t="shared" si="6"/>
        <v>105.5</v>
      </c>
      <c r="P33" s="111">
        <f t="shared" si="7"/>
        <v>99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48.88</v>
      </c>
      <c r="V33" s="107">
        <f t="shared" si="10"/>
        <v>24.8</v>
      </c>
      <c r="W33" s="107">
        <f t="shared" si="11"/>
        <v>0</v>
      </c>
      <c r="X33" s="40"/>
      <c r="AA33" s="40"/>
    </row>
    <row r="34" spans="1:27" ht="26.25" x14ac:dyDescent="0.25">
      <c r="A34" s="41">
        <v>29</v>
      </c>
      <c r="B34" s="42" t="s">
        <v>39</v>
      </c>
      <c r="C34" s="96">
        <v>47.2</v>
      </c>
      <c r="D34" s="108">
        <v>20.99</v>
      </c>
      <c r="E34" s="109">
        <v>0</v>
      </c>
      <c r="F34" s="96">
        <v>44.59</v>
      </c>
      <c r="G34" s="108">
        <v>21.38</v>
      </c>
      <c r="H34" s="109">
        <v>0</v>
      </c>
      <c r="I34" s="110">
        <f t="shared" si="0"/>
        <v>94.5</v>
      </c>
      <c r="J34" s="111">
        <f t="shared" si="1"/>
        <v>101.9</v>
      </c>
      <c r="K34" s="99">
        <f t="shared" si="2"/>
        <v>0</v>
      </c>
      <c r="L34" s="100">
        <f t="shared" si="3"/>
        <v>47.2</v>
      </c>
      <c r="M34" s="101">
        <f t="shared" si="4"/>
        <v>20.99</v>
      </c>
      <c r="N34" s="102">
        <f t="shared" si="5"/>
        <v>0</v>
      </c>
      <c r="O34" s="110">
        <f t="shared" si="6"/>
        <v>94.5</v>
      </c>
      <c r="P34" s="111">
        <f t="shared" si="7"/>
        <v>101.9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47.67</v>
      </c>
      <c r="V34" s="107">
        <f t="shared" si="10"/>
        <v>20.99</v>
      </c>
      <c r="W34" s="107">
        <f t="shared" si="11"/>
        <v>0</v>
      </c>
      <c r="X34" s="40"/>
      <c r="AA34" s="40"/>
    </row>
    <row r="35" spans="1:27" ht="26.25" x14ac:dyDescent="0.25">
      <c r="A35" s="41">
        <v>30</v>
      </c>
      <c r="B35" s="42" t="s">
        <v>40</v>
      </c>
      <c r="C35" s="96">
        <v>47.26</v>
      </c>
      <c r="D35" s="108">
        <v>25.64</v>
      </c>
      <c r="E35" s="109">
        <v>0</v>
      </c>
      <c r="F35" s="96">
        <v>45.32</v>
      </c>
      <c r="G35" s="108">
        <v>24.02</v>
      </c>
      <c r="H35" s="109">
        <v>0</v>
      </c>
      <c r="I35" s="110">
        <f t="shared" si="0"/>
        <v>95.9</v>
      </c>
      <c r="J35" s="111">
        <f t="shared" si="1"/>
        <v>93.7</v>
      </c>
      <c r="K35" s="99">
        <f t="shared" si="2"/>
        <v>0</v>
      </c>
      <c r="L35" s="100">
        <f t="shared" si="3"/>
        <v>47.26</v>
      </c>
      <c r="M35" s="101">
        <f t="shared" si="4"/>
        <v>25.64</v>
      </c>
      <c r="N35" s="102">
        <f t="shared" si="5"/>
        <v>0</v>
      </c>
      <c r="O35" s="110">
        <f t="shared" si="6"/>
        <v>95.9</v>
      </c>
      <c r="P35" s="111">
        <f t="shared" si="7"/>
        <v>93.7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47.73</v>
      </c>
      <c r="V35" s="107">
        <f t="shared" si="10"/>
        <v>25.64</v>
      </c>
      <c r="W35" s="107">
        <f t="shared" si="11"/>
        <v>0</v>
      </c>
      <c r="X35" s="40"/>
      <c r="AA35" s="40"/>
    </row>
    <row r="36" spans="1:27" ht="26.25" x14ac:dyDescent="0.25">
      <c r="A36" s="41">
        <v>31</v>
      </c>
      <c r="B36" s="42" t="s">
        <v>41</v>
      </c>
      <c r="C36" s="96">
        <v>50.36</v>
      </c>
      <c r="D36" s="108">
        <v>27.98</v>
      </c>
      <c r="E36" s="109">
        <v>19.3</v>
      </c>
      <c r="F36" s="96">
        <v>53.12</v>
      </c>
      <c r="G36" s="108">
        <v>27.68</v>
      </c>
      <c r="H36" s="109">
        <v>24.11</v>
      </c>
      <c r="I36" s="110">
        <f t="shared" si="0"/>
        <v>105.5</v>
      </c>
      <c r="J36" s="111">
        <f t="shared" si="1"/>
        <v>98.9</v>
      </c>
      <c r="K36" s="99">
        <f t="shared" si="2"/>
        <v>124.9</v>
      </c>
      <c r="L36" s="100">
        <f t="shared" si="3"/>
        <v>50.36</v>
      </c>
      <c r="M36" s="101">
        <f t="shared" si="4"/>
        <v>27.98</v>
      </c>
      <c r="N36" s="102">
        <f t="shared" si="5"/>
        <v>20.27</v>
      </c>
      <c r="O36" s="110">
        <f t="shared" si="6"/>
        <v>105.5</v>
      </c>
      <c r="P36" s="111">
        <f t="shared" si="7"/>
        <v>98.9</v>
      </c>
      <c r="Q36" s="112">
        <f t="shared" si="8"/>
        <v>118.9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50.86</v>
      </c>
      <c r="V36" s="107">
        <f t="shared" si="10"/>
        <v>27.98</v>
      </c>
      <c r="W36" s="107">
        <f t="shared" si="11"/>
        <v>20.27</v>
      </c>
      <c r="X36" s="40"/>
      <c r="AA36" s="40"/>
    </row>
    <row r="37" spans="1:27" ht="26.25" x14ac:dyDescent="0.25">
      <c r="A37" s="41">
        <v>32</v>
      </c>
      <c r="B37" s="42" t="s">
        <v>42</v>
      </c>
      <c r="C37" s="96">
        <v>38.729999999999997</v>
      </c>
      <c r="D37" s="108">
        <v>19.12</v>
      </c>
      <c r="E37" s="109">
        <v>0</v>
      </c>
      <c r="F37" s="96">
        <v>35.67</v>
      </c>
      <c r="G37" s="108">
        <v>19.36</v>
      </c>
      <c r="H37" s="109">
        <v>0</v>
      </c>
      <c r="I37" s="110">
        <f t="shared" si="0"/>
        <v>92.1</v>
      </c>
      <c r="J37" s="111">
        <f t="shared" si="1"/>
        <v>101.3</v>
      </c>
      <c r="K37" s="99">
        <f t="shared" si="2"/>
        <v>0</v>
      </c>
      <c r="L37" s="100">
        <f t="shared" si="3"/>
        <v>38.729999999999997</v>
      </c>
      <c r="M37" s="101">
        <f t="shared" si="4"/>
        <v>19.12</v>
      </c>
      <c r="N37" s="102">
        <f t="shared" si="5"/>
        <v>0</v>
      </c>
      <c r="O37" s="110">
        <f t="shared" si="6"/>
        <v>92.1</v>
      </c>
      <c r="P37" s="111">
        <f t="shared" si="7"/>
        <v>101.3</v>
      </c>
      <c r="Q37" s="112">
        <f t="shared" si="8"/>
        <v>0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39.119999999999997</v>
      </c>
      <c r="V37" s="107">
        <f t="shared" si="10"/>
        <v>19.12</v>
      </c>
      <c r="W37" s="107">
        <f t="shared" si="11"/>
        <v>0</v>
      </c>
      <c r="X37" s="40"/>
      <c r="AA37" s="40"/>
    </row>
    <row r="38" spans="1:27" ht="26.25" x14ac:dyDescent="0.25">
      <c r="A38" s="41">
        <v>33</v>
      </c>
      <c r="B38" s="42" t="s">
        <v>43</v>
      </c>
      <c r="C38" s="96">
        <v>47.88</v>
      </c>
      <c r="D38" s="108">
        <v>26.89</v>
      </c>
      <c r="E38" s="109">
        <v>0</v>
      </c>
      <c r="F38" s="96">
        <v>45.42</v>
      </c>
      <c r="G38" s="108">
        <v>26.05</v>
      </c>
      <c r="H38" s="109">
        <v>0</v>
      </c>
      <c r="I38" s="110">
        <f t="shared" si="0"/>
        <v>94.9</v>
      </c>
      <c r="J38" s="111">
        <f t="shared" si="1"/>
        <v>96.9</v>
      </c>
      <c r="K38" s="99">
        <f t="shared" si="2"/>
        <v>0</v>
      </c>
      <c r="L38" s="100">
        <f t="shared" si="3"/>
        <v>47.88</v>
      </c>
      <c r="M38" s="101">
        <f t="shared" si="4"/>
        <v>26.89</v>
      </c>
      <c r="N38" s="102">
        <f t="shared" si="5"/>
        <v>0</v>
      </c>
      <c r="O38" s="110">
        <f t="shared" si="6"/>
        <v>94.9</v>
      </c>
      <c r="P38" s="111">
        <f t="shared" si="7"/>
        <v>96.9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48.36</v>
      </c>
      <c r="V38" s="107">
        <f t="shared" si="10"/>
        <v>26.89</v>
      </c>
      <c r="W38" s="107">
        <f t="shared" si="11"/>
        <v>0</v>
      </c>
      <c r="X38" s="40"/>
      <c r="AA38" s="40"/>
    </row>
    <row r="39" spans="1:27" ht="26.25" x14ac:dyDescent="0.25">
      <c r="A39" s="41">
        <v>34</v>
      </c>
      <c r="B39" s="42" t="s">
        <v>44</v>
      </c>
      <c r="C39" s="96">
        <v>41.74</v>
      </c>
      <c r="D39" s="108">
        <v>24.4</v>
      </c>
      <c r="E39" s="109">
        <v>17.96</v>
      </c>
      <c r="F39" s="96">
        <v>42.6</v>
      </c>
      <c r="G39" s="108">
        <v>23.97</v>
      </c>
      <c r="H39" s="109">
        <v>17.97</v>
      </c>
      <c r="I39" s="110">
        <f t="shared" si="0"/>
        <v>102.1</v>
      </c>
      <c r="J39" s="111">
        <f t="shared" si="1"/>
        <v>98.2</v>
      </c>
      <c r="K39" s="99">
        <f t="shared" si="2"/>
        <v>100.1</v>
      </c>
      <c r="L39" s="100">
        <f t="shared" si="3"/>
        <v>41.74</v>
      </c>
      <c r="M39" s="101">
        <f t="shared" si="4"/>
        <v>24.4</v>
      </c>
      <c r="N39" s="102">
        <f t="shared" si="5"/>
        <v>18.86</v>
      </c>
      <c r="O39" s="110">
        <f t="shared" si="6"/>
        <v>102.1</v>
      </c>
      <c r="P39" s="111">
        <f t="shared" si="7"/>
        <v>98.2</v>
      </c>
      <c r="Q39" s="112">
        <f t="shared" si="8"/>
        <v>95.3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42.16</v>
      </c>
      <c r="V39" s="107">
        <f t="shared" si="10"/>
        <v>24.4</v>
      </c>
      <c r="W39" s="107">
        <f t="shared" si="11"/>
        <v>18.86</v>
      </c>
      <c r="X39" s="40"/>
      <c r="AA39" s="40"/>
    </row>
    <row r="40" spans="1:27" ht="26.25" x14ac:dyDescent="0.25">
      <c r="A40" s="41">
        <v>35</v>
      </c>
      <c r="B40" s="42" t="s">
        <v>45</v>
      </c>
      <c r="C40" s="96">
        <v>44.75</v>
      </c>
      <c r="D40" s="108">
        <v>22.81</v>
      </c>
      <c r="E40" s="109">
        <v>18.37</v>
      </c>
      <c r="F40" s="96">
        <v>40.32</v>
      </c>
      <c r="G40" s="108">
        <v>21.93</v>
      </c>
      <c r="H40" s="109">
        <v>21.84</v>
      </c>
      <c r="I40" s="110">
        <f t="shared" si="0"/>
        <v>90.1</v>
      </c>
      <c r="J40" s="111">
        <f t="shared" si="1"/>
        <v>96.1</v>
      </c>
      <c r="K40" s="99">
        <f t="shared" si="2"/>
        <v>118.9</v>
      </c>
      <c r="L40" s="100">
        <f t="shared" si="3"/>
        <v>44.75</v>
      </c>
      <c r="M40" s="101">
        <f t="shared" si="4"/>
        <v>22.81</v>
      </c>
      <c r="N40" s="102">
        <f t="shared" si="5"/>
        <v>19.29</v>
      </c>
      <c r="O40" s="110">
        <f t="shared" si="6"/>
        <v>90.1</v>
      </c>
      <c r="P40" s="111">
        <f t="shared" si="7"/>
        <v>96.1</v>
      </c>
      <c r="Q40" s="112">
        <f t="shared" si="8"/>
        <v>113.2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45.2</v>
      </c>
      <c r="V40" s="107">
        <f t="shared" si="10"/>
        <v>22.81</v>
      </c>
      <c r="W40" s="107">
        <f t="shared" si="11"/>
        <v>19.29</v>
      </c>
      <c r="X40" s="40"/>
      <c r="AA40" s="40"/>
    </row>
    <row r="41" spans="1:27" ht="26.25" x14ac:dyDescent="0.25">
      <c r="A41" s="41">
        <v>36</v>
      </c>
      <c r="B41" s="42" t="s">
        <v>46</v>
      </c>
      <c r="C41" s="96">
        <v>48.18</v>
      </c>
      <c r="D41" s="108">
        <v>26.05</v>
      </c>
      <c r="E41" s="109">
        <v>26.25</v>
      </c>
      <c r="F41" s="96">
        <v>47.5</v>
      </c>
      <c r="G41" s="108">
        <v>26.43</v>
      </c>
      <c r="H41" s="109">
        <v>0</v>
      </c>
      <c r="I41" s="110">
        <f t="shared" si="0"/>
        <v>98.6</v>
      </c>
      <c r="J41" s="111">
        <f t="shared" si="1"/>
        <v>101.5</v>
      </c>
      <c r="K41" s="99">
        <f t="shared" si="2"/>
        <v>0</v>
      </c>
      <c r="L41" s="100">
        <f t="shared" si="3"/>
        <v>48.18</v>
      </c>
      <c r="M41" s="101">
        <f t="shared" si="4"/>
        <v>26.05</v>
      </c>
      <c r="N41" s="102">
        <f t="shared" si="5"/>
        <v>27.56</v>
      </c>
      <c r="O41" s="110">
        <f t="shared" si="6"/>
        <v>98.6</v>
      </c>
      <c r="P41" s="111">
        <f t="shared" si="7"/>
        <v>101.5</v>
      </c>
      <c r="Q41" s="112">
        <f t="shared" si="8"/>
        <v>0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48.66</v>
      </c>
      <c r="V41" s="107">
        <f t="shared" si="10"/>
        <v>26.05</v>
      </c>
      <c r="W41" s="107">
        <f t="shared" si="11"/>
        <v>27.56</v>
      </c>
      <c r="X41" s="40"/>
      <c r="AA41" s="40"/>
    </row>
    <row r="42" spans="1:27" ht="26.25" x14ac:dyDescent="0.25">
      <c r="A42" s="53">
        <v>37</v>
      </c>
      <c r="B42" s="54" t="s">
        <v>47</v>
      </c>
      <c r="C42" s="116">
        <v>46.16</v>
      </c>
      <c r="D42" s="117">
        <v>19.87</v>
      </c>
      <c r="E42" s="118">
        <v>0</v>
      </c>
      <c r="F42" s="116">
        <v>43.53</v>
      </c>
      <c r="G42" s="117">
        <v>18.98</v>
      </c>
      <c r="H42" s="118">
        <v>0</v>
      </c>
      <c r="I42" s="119">
        <f t="shared" si="0"/>
        <v>94.3</v>
      </c>
      <c r="J42" s="120">
        <f t="shared" si="1"/>
        <v>95.5</v>
      </c>
      <c r="K42" s="99">
        <f t="shared" si="2"/>
        <v>0</v>
      </c>
      <c r="L42" s="122">
        <f t="shared" si="3"/>
        <v>46.16</v>
      </c>
      <c r="M42" s="123">
        <f t="shared" si="4"/>
        <v>19.87</v>
      </c>
      <c r="N42" s="124">
        <f t="shared" si="5"/>
        <v>0</v>
      </c>
      <c r="O42" s="119">
        <f t="shared" si="6"/>
        <v>94.3</v>
      </c>
      <c r="P42" s="120">
        <f t="shared" si="7"/>
        <v>95.5</v>
      </c>
      <c r="Q42" s="121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46.62</v>
      </c>
      <c r="V42" s="107">
        <f t="shared" si="10"/>
        <v>19.87</v>
      </c>
      <c r="W42" s="107">
        <f t="shared" si="11"/>
        <v>0</v>
      </c>
      <c r="X42" s="40"/>
      <c r="AA42" s="40"/>
    </row>
    <row r="43" spans="1:27" ht="18.75" x14ac:dyDescent="0.25">
      <c r="A43" s="164">
        <v>44540.636819328698</v>
      </c>
      <c r="B43" s="164"/>
      <c r="C43" s="65"/>
      <c r="D43" s="65"/>
      <c r="E43" s="65"/>
    </row>
    <row r="44" spans="1:27" ht="18.75" x14ac:dyDescent="0.25">
      <c r="A44" s="78" t="s">
        <v>61</v>
      </c>
      <c r="B44" s="78" t="s">
        <v>62</v>
      </c>
      <c r="C44" s="66"/>
      <c r="D44" s="66"/>
      <c r="E44" s="66"/>
      <c r="F44" s="67"/>
      <c r="G44" s="67"/>
      <c r="H44" s="67"/>
      <c r="I44" s="67"/>
      <c r="J44" s="67"/>
      <c r="K44" s="67"/>
      <c r="L44" s="67"/>
    </row>
    <row r="45" spans="1:27" ht="18.75" x14ac:dyDescent="0.25">
      <c r="B45" s="78"/>
    </row>
  </sheetData>
  <mergeCells count="11">
    <mergeCell ref="R5:T5"/>
    <mergeCell ref="A43:B43"/>
    <mergeCell ref="O1:Q1"/>
    <mergeCell ref="A2:Q2"/>
    <mergeCell ref="A5:A6"/>
    <mergeCell ref="B5:B6"/>
    <mergeCell ref="C5:E5"/>
    <mergeCell ref="F5:H5"/>
    <mergeCell ref="I5:K5"/>
    <mergeCell ref="L5:N5"/>
    <mergeCell ref="O5:Q5"/>
  </mergeCells>
  <conditionalFormatting sqref="K7:K42">
    <cfRule type="cellIs" dxfId="49" priority="2" operator="between">
      <formula>0.1</formula>
      <formula>99.9</formula>
    </cfRule>
  </conditionalFormatting>
  <conditionalFormatting sqref="Q7:Q19 I7:J42 O7:P42 Q21:Q24 Q26 Q29 Q36 Q39:Q40">
    <cfRule type="cellIs" dxfId="48" priority="3" operator="between">
      <formula>0.1</formula>
      <formula>99.9</formula>
    </cfRule>
  </conditionalFormatting>
  <conditionalFormatting sqref="Q20">
    <cfRule type="cellIs" dxfId="47" priority="4" operator="between">
      <formula>0.1</formula>
      <formula>99.9</formula>
    </cfRule>
  </conditionalFormatting>
  <conditionalFormatting sqref="Q25">
    <cfRule type="cellIs" dxfId="46" priority="5" operator="between">
      <formula>0.1</formula>
      <formula>99.9</formula>
    </cfRule>
  </conditionalFormatting>
  <conditionalFormatting sqref="Q27:Q28">
    <cfRule type="cellIs" dxfId="45" priority="6" operator="between">
      <formula>0.1</formula>
      <formula>99.9</formula>
    </cfRule>
  </conditionalFormatting>
  <conditionalFormatting sqref="Q30:Q42">
    <cfRule type="cellIs" dxfId="44" priority="7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6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view="pageBreakPreview" zoomScaleNormal="75" workbookViewId="0">
      <selection activeCell="F8" sqref="F8"/>
    </sheetView>
  </sheetViews>
  <sheetFormatPr defaultColWidth="8.7109375" defaultRowHeight="15" x14ac:dyDescent="0.25"/>
  <cols>
    <col min="1" max="1" width="6.85546875" customWidth="1"/>
    <col min="2" max="2" width="97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82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59.2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9"/>
      <c r="S3" s="9"/>
      <c r="T3" s="9"/>
    </row>
    <row r="4" spans="1:27" ht="94.5" x14ac:dyDescent="0.25">
      <c r="A4" s="9"/>
      <c r="B4" s="126" t="s">
        <v>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7" ht="18" customHeight="1" x14ac:dyDescent="0.25"/>
    <row r="6" spans="1:27" s="3" customFormat="1" ht="103.5" customHeight="1" x14ac:dyDescent="0.25">
      <c r="A6" s="166" t="s">
        <v>1</v>
      </c>
      <c r="B6" s="166" t="s">
        <v>2</v>
      </c>
      <c r="C6" s="167" t="s">
        <v>71</v>
      </c>
      <c r="D6" s="167"/>
      <c r="E6" s="167"/>
      <c r="F6" s="167" t="s">
        <v>72</v>
      </c>
      <c r="G6" s="167"/>
      <c r="H6" s="167"/>
      <c r="I6" s="167" t="s">
        <v>73</v>
      </c>
      <c r="J6" s="167"/>
      <c r="K6" s="167"/>
      <c r="L6" s="167" t="s">
        <v>74</v>
      </c>
      <c r="M6" s="167"/>
      <c r="N6" s="167" t="s">
        <v>5</v>
      </c>
      <c r="O6" s="168" t="s">
        <v>75</v>
      </c>
      <c r="P6" s="168"/>
      <c r="Q6" s="168"/>
      <c r="R6" s="163" t="s">
        <v>7</v>
      </c>
      <c r="S6" s="163"/>
      <c r="T6" s="163"/>
    </row>
    <row r="7" spans="1:27" s="3" customFormat="1" ht="127.5" x14ac:dyDescent="0.25">
      <c r="A7" s="166"/>
      <c r="B7" s="166"/>
      <c r="C7" s="16" t="s">
        <v>9</v>
      </c>
      <c r="D7" s="17" t="s">
        <v>10</v>
      </c>
      <c r="E7" s="18" t="s">
        <v>11</v>
      </c>
      <c r="F7" s="16" t="s">
        <v>9</v>
      </c>
      <c r="G7" s="17" t="s">
        <v>10</v>
      </c>
      <c r="H7" s="18" t="s">
        <v>11</v>
      </c>
      <c r="I7" s="16" t="s">
        <v>9</v>
      </c>
      <c r="J7" s="17" t="s">
        <v>10</v>
      </c>
      <c r="K7" s="18" t="s">
        <v>11</v>
      </c>
      <c r="L7" s="19" t="s">
        <v>76</v>
      </c>
      <c r="M7" s="17" t="s">
        <v>77</v>
      </c>
      <c r="N7" s="18" t="s">
        <v>78</v>
      </c>
      <c r="O7" s="20" t="s">
        <v>9</v>
      </c>
      <c r="P7" s="21" t="s">
        <v>10</v>
      </c>
      <c r="Q7" s="22" t="s">
        <v>11</v>
      </c>
      <c r="R7" s="23" t="s">
        <v>9</v>
      </c>
      <c r="S7" s="2" t="s">
        <v>10</v>
      </c>
      <c r="T7" s="2" t="s">
        <v>11</v>
      </c>
    </row>
    <row r="8" spans="1:27" ht="26.25" x14ac:dyDescent="0.25">
      <c r="A8" s="24">
        <v>1</v>
      </c>
      <c r="B8" s="25" t="s">
        <v>12</v>
      </c>
      <c r="C8" s="93">
        <v>76.83</v>
      </c>
      <c r="D8" s="94">
        <v>40.08</v>
      </c>
      <c r="E8" s="95">
        <v>34.04</v>
      </c>
      <c r="F8" s="96">
        <v>71.930000000000007</v>
      </c>
      <c r="G8" s="94">
        <v>38.58</v>
      </c>
      <c r="H8" s="95">
        <v>34.72</v>
      </c>
      <c r="I8" s="97">
        <f t="shared" ref="I8:I43" si="0">IF(C8=0,0,ROUND(F8/C8*100,1))</f>
        <v>93.6</v>
      </c>
      <c r="J8" s="98">
        <f t="shared" ref="J8:J43" si="1">IF(D8=0,0,ROUND(G8/D8*100,1))</f>
        <v>96.3</v>
      </c>
      <c r="K8" s="99">
        <f t="shared" ref="K8:K43" si="2">IF(E8=0,0,ROUND(H8/E8*100,1))</f>
        <v>102</v>
      </c>
      <c r="L8" s="100">
        <f t="shared" ref="L8:L43" si="3">ROUND(C8*1,2)</f>
        <v>76.83</v>
      </c>
      <c r="M8" s="101">
        <f t="shared" ref="M8:M43" si="4">ROUND(D8*1,2)</f>
        <v>40.08</v>
      </c>
      <c r="N8" s="102">
        <f t="shared" ref="N8:N43" si="5">ROUND(E8*1.05,2)</f>
        <v>35.74</v>
      </c>
      <c r="O8" s="103">
        <f t="shared" ref="O8:O43" si="6">IF(L8=0,0,ROUND(F8/L8*100,1))</f>
        <v>93.6</v>
      </c>
      <c r="P8" s="104">
        <f t="shared" ref="P8:P43" si="7">IF(M8=0,0,ROUND(G8/M8*100,1))</f>
        <v>96.3</v>
      </c>
      <c r="Q8" s="105">
        <f t="shared" ref="Q8:Q43" si="8">IF(N8=0,0,ROUND(H8/N8*100,1))</f>
        <v>97.1</v>
      </c>
      <c r="R8" s="39">
        <v>45.247999999999998</v>
      </c>
      <c r="S8" s="8">
        <v>22.623999999999999</v>
      </c>
      <c r="T8" s="8">
        <v>22.623999999999999</v>
      </c>
      <c r="U8" s="106">
        <f t="shared" ref="U8:U43" si="9">ROUND(C8*1.01,2)</f>
        <v>77.599999999999994</v>
      </c>
      <c r="V8" s="107">
        <f t="shared" ref="V8:V43" si="10">ROUND(D8*1,2)</f>
        <v>40.08</v>
      </c>
      <c r="W8" s="107">
        <f t="shared" ref="W8:W43" si="11">ROUND(E8*1.05,2)</f>
        <v>35.74</v>
      </c>
      <c r="X8" s="40"/>
      <c r="AA8" s="40"/>
    </row>
    <row r="9" spans="1:27" ht="26.25" x14ac:dyDescent="0.25">
      <c r="A9" s="41">
        <v>2</v>
      </c>
      <c r="B9" s="42" t="s">
        <v>13</v>
      </c>
      <c r="C9" s="96">
        <v>59.33</v>
      </c>
      <c r="D9" s="108">
        <v>26.79</v>
      </c>
      <c r="E9" s="109">
        <v>0</v>
      </c>
      <c r="F9" s="96">
        <v>74.239999999999995</v>
      </c>
      <c r="G9" s="108">
        <v>34.04</v>
      </c>
      <c r="H9" s="109">
        <v>28</v>
      </c>
      <c r="I9" s="110">
        <f t="shared" si="0"/>
        <v>125.1</v>
      </c>
      <c r="J9" s="111">
        <f t="shared" si="1"/>
        <v>127.1</v>
      </c>
      <c r="K9" s="99">
        <f t="shared" si="2"/>
        <v>0</v>
      </c>
      <c r="L9" s="100">
        <f t="shared" si="3"/>
        <v>59.33</v>
      </c>
      <c r="M9" s="101">
        <f t="shared" si="4"/>
        <v>26.79</v>
      </c>
      <c r="N9" s="102">
        <f t="shared" si="5"/>
        <v>0</v>
      </c>
      <c r="O9" s="110">
        <f t="shared" si="6"/>
        <v>125.1</v>
      </c>
      <c r="P9" s="111">
        <f t="shared" si="7"/>
        <v>127.1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59.92</v>
      </c>
      <c r="V9" s="107">
        <f t="shared" si="10"/>
        <v>26.79</v>
      </c>
      <c r="W9" s="107">
        <f t="shared" si="11"/>
        <v>0</v>
      </c>
      <c r="X9" s="40"/>
      <c r="AA9" s="40"/>
    </row>
    <row r="10" spans="1:27" ht="26.25" x14ac:dyDescent="0.25">
      <c r="A10" s="41">
        <v>3</v>
      </c>
      <c r="B10" s="42" t="s">
        <v>14</v>
      </c>
      <c r="C10" s="96">
        <v>36.31</v>
      </c>
      <c r="D10" s="108">
        <v>21.8</v>
      </c>
      <c r="E10" s="109">
        <v>24.33</v>
      </c>
      <c r="F10" s="96">
        <v>38.31</v>
      </c>
      <c r="G10" s="108">
        <v>22.02</v>
      </c>
      <c r="H10" s="109">
        <v>0</v>
      </c>
      <c r="I10" s="110">
        <f t="shared" si="0"/>
        <v>105.5</v>
      </c>
      <c r="J10" s="111">
        <f t="shared" si="1"/>
        <v>101</v>
      </c>
      <c r="K10" s="99">
        <f t="shared" si="2"/>
        <v>0</v>
      </c>
      <c r="L10" s="100">
        <f t="shared" si="3"/>
        <v>36.31</v>
      </c>
      <c r="M10" s="101">
        <f t="shared" si="4"/>
        <v>21.8</v>
      </c>
      <c r="N10" s="102">
        <f t="shared" si="5"/>
        <v>25.55</v>
      </c>
      <c r="O10" s="110">
        <f t="shared" si="6"/>
        <v>105.5</v>
      </c>
      <c r="P10" s="111">
        <f t="shared" si="7"/>
        <v>101</v>
      </c>
      <c r="Q10" s="112">
        <f t="shared" si="8"/>
        <v>0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36.67</v>
      </c>
      <c r="V10" s="107">
        <f t="shared" si="10"/>
        <v>21.8</v>
      </c>
      <c r="W10" s="107">
        <f t="shared" si="11"/>
        <v>25.55</v>
      </c>
      <c r="X10" s="40"/>
      <c r="AA10" s="40"/>
    </row>
    <row r="11" spans="1:27" ht="26.25" x14ac:dyDescent="0.25">
      <c r="A11" s="41">
        <v>4</v>
      </c>
      <c r="B11" s="42" t="s">
        <v>15</v>
      </c>
      <c r="C11" s="96">
        <v>49.95</v>
      </c>
      <c r="D11" s="108">
        <v>29.5</v>
      </c>
      <c r="E11" s="109">
        <v>21.01</v>
      </c>
      <c r="F11" s="96">
        <v>50.79</v>
      </c>
      <c r="G11" s="108">
        <v>31</v>
      </c>
      <c r="H11" s="109">
        <v>21.99</v>
      </c>
      <c r="I11" s="110">
        <f t="shared" si="0"/>
        <v>101.7</v>
      </c>
      <c r="J11" s="111">
        <f t="shared" si="1"/>
        <v>105.1</v>
      </c>
      <c r="K11" s="99">
        <f t="shared" si="2"/>
        <v>104.7</v>
      </c>
      <c r="L11" s="100">
        <f t="shared" si="3"/>
        <v>49.95</v>
      </c>
      <c r="M11" s="101">
        <f t="shared" si="4"/>
        <v>29.5</v>
      </c>
      <c r="N11" s="113">
        <f t="shared" si="5"/>
        <v>22.06</v>
      </c>
      <c r="O11" s="110">
        <f t="shared" si="6"/>
        <v>101.7</v>
      </c>
      <c r="P11" s="111">
        <f t="shared" si="7"/>
        <v>105.1</v>
      </c>
      <c r="Q11" s="112">
        <f t="shared" si="8"/>
        <v>99.7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50.45</v>
      </c>
      <c r="V11" s="107">
        <f t="shared" si="10"/>
        <v>29.5</v>
      </c>
      <c r="W11" s="107">
        <f t="shared" si="11"/>
        <v>22.06</v>
      </c>
      <c r="X11" s="40"/>
      <c r="AA11" s="40"/>
    </row>
    <row r="12" spans="1:27" ht="26.25" x14ac:dyDescent="0.25">
      <c r="A12" s="41">
        <v>6</v>
      </c>
      <c r="B12" s="42" t="s">
        <v>16</v>
      </c>
      <c r="C12" s="96">
        <v>55.31</v>
      </c>
      <c r="D12" s="108">
        <v>30.15</v>
      </c>
      <c r="E12" s="109">
        <v>30.31</v>
      </c>
      <c r="F12" s="96">
        <v>55.37</v>
      </c>
      <c r="G12" s="108">
        <v>31.1</v>
      </c>
      <c r="H12" s="109">
        <v>31.86</v>
      </c>
      <c r="I12" s="110">
        <f t="shared" si="0"/>
        <v>100.1</v>
      </c>
      <c r="J12" s="111">
        <f t="shared" si="1"/>
        <v>103.2</v>
      </c>
      <c r="K12" s="99">
        <f t="shared" si="2"/>
        <v>105.1</v>
      </c>
      <c r="L12" s="100">
        <f t="shared" si="3"/>
        <v>55.31</v>
      </c>
      <c r="M12" s="101">
        <f t="shared" si="4"/>
        <v>30.15</v>
      </c>
      <c r="N12" s="102">
        <f t="shared" si="5"/>
        <v>31.83</v>
      </c>
      <c r="O12" s="110">
        <f t="shared" si="6"/>
        <v>100.1</v>
      </c>
      <c r="P12" s="111">
        <f t="shared" si="7"/>
        <v>103.2</v>
      </c>
      <c r="Q12" s="112">
        <f t="shared" si="8"/>
        <v>100.1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55.86</v>
      </c>
      <c r="V12" s="107">
        <f t="shared" si="10"/>
        <v>30.15</v>
      </c>
      <c r="W12" s="107">
        <f t="shared" si="11"/>
        <v>31.83</v>
      </c>
      <c r="X12" s="40"/>
      <c r="AA12" s="40"/>
    </row>
    <row r="13" spans="1:27" ht="52.5" x14ac:dyDescent="0.25">
      <c r="A13" s="41">
        <v>7</v>
      </c>
      <c r="B13" s="42" t="s">
        <v>17</v>
      </c>
      <c r="C13" s="96">
        <v>73.08</v>
      </c>
      <c r="D13" s="108">
        <v>46.09</v>
      </c>
      <c r="E13" s="109">
        <v>30.35</v>
      </c>
      <c r="F13" s="96">
        <v>80.03</v>
      </c>
      <c r="G13" s="108">
        <v>49.92</v>
      </c>
      <c r="H13" s="109">
        <v>33.17</v>
      </c>
      <c r="I13" s="110">
        <f t="shared" si="0"/>
        <v>109.5</v>
      </c>
      <c r="J13" s="111">
        <f t="shared" si="1"/>
        <v>108.3</v>
      </c>
      <c r="K13" s="99">
        <f t="shared" si="2"/>
        <v>109.3</v>
      </c>
      <c r="L13" s="100">
        <f t="shared" si="3"/>
        <v>73.08</v>
      </c>
      <c r="M13" s="101">
        <f t="shared" si="4"/>
        <v>46.09</v>
      </c>
      <c r="N13" s="102">
        <f t="shared" si="5"/>
        <v>31.87</v>
      </c>
      <c r="O13" s="110">
        <f t="shared" si="6"/>
        <v>109.5</v>
      </c>
      <c r="P13" s="111">
        <f t="shared" si="7"/>
        <v>108.3</v>
      </c>
      <c r="Q13" s="112">
        <f t="shared" si="8"/>
        <v>104.1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73.81</v>
      </c>
      <c r="V13" s="107">
        <f t="shared" si="10"/>
        <v>46.09</v>
      </c>
      <c r="W13" s="107">
        <f t="shared" si="11"/>
        <v>31.87</v>
      </c>
      <c r="X13" s="40"/>
      <c r="AA13" s="40"/>
    </row>
    <row r="14" spans="1:27" ht="52.5" x14ac:dyDescent="0.25">
      <c r="A14" s="41">
        <v>8</v>
      </c>
      <c r="B14" s="42" t="s">
        <v>18</v>
      </c>
      <c r="C14" s="96">
        <v>98.99</v>
      </c>
      <c r="D14" s="108">
        <v>47.33</v>
      </c>
      <c r="E14" s="109">
        <v>32.869999999999997</v>
      </c>
      <c r="F14" s="96">
        <v>92.36</v>
      </c>
      <c r="G14" s="108">
        <v>45.14</v>
      </c>
      <c r="H14" s="109">
        <v>34.950000000000003</v>
      </c>
      <c r="I14" s="110">
        <f t="shared" si="0"/>
        <v>93.3</v>
      </c>
      <c r="J14" s="111">
        <f t="shared" si="1"/>
        <v>95.4</v>
      </c>
      <c r="K14" s="99">
        <f t="shared" si="2"/>
        <v>106.3</v>
      </c>
      <c r="L14" s="100">
        <f t="shared" si="3"/>
        <v>98.99</v>
      </c>
      <c r="M14" s="101">
        <f t="shared" si="4"/>
        <v>47.33</v>
      </c>
      <c r="N14" s="102">
        <f t="shared" si="5"/>
        <v>34.51</v>
      </c>
      <c r="O14" s="110">
        <f t="shared" si="6"/>
        <v>93.3</v>
      </c>
      <c r="P14" s="111">
        <f t="shared" si="7"/>
        <v>95.4</v>
      </c>
      <c r="Q14" s="112">
        <f t="shared" si="8"/>
        <v>101.3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99.98</v>
      </c>
      <c r="V14" s="107">
        <f t="shared" si="10"/>
        <v>47.33</v>
      </c>
      <c r="W14" s="107">
        <f t="shared" si="11"/>
        <v>34.51</v>
      </c>
      <c r="X14" s="40"/>
      <c r="AA14" s="40"/>
    </row>
    <row r="15" spans="1:27" ht="26.25" x14ac:dyDescent="0.25">
      <c r="A15" s="41">
        <v>9</v>
      </c>
      <c r="B15" s="42" t="s">
        <v>19</v>
      </c>
      <c r="C15" s="96">
        <v>53.54</v>
      </c>
      <c r="D15" s="108">
        <v>29.61</v>
      </c>
      <c r="E15" s="109">
        <v>20.97</v>
      </c>
      <c r="F15" s="96">
        <v>53.36</v>
      </c>
      <c r="G15" s="108">
        <v>29.63</v>
      </c>
      <c r="H15" s="109">
        <v>22.34</v>
      </c>
      <c r="I15" s="110">
        <f t="shared" si="0"/>
        <v>99.7</v>
      </c>
      <c r="J15" s="111">
        <f t="shared" si="1"/>
        <v>100.1</v>
      </c>
      <c r="K15" s="99">
        <f t="shared" si="2"/>
        <v>106.5</v>
      </c>
      <c r="L15" s="100">
        <f t="shared" si="3"/>
        <v>53.54</v>
      </c>
      <c r="M15" s="101">
        <f t="shared" si="4"/>
        <v>29.61</v>
      </c>
      <c r="N15" s="102">
        <f t="shared" si="5"/>
        <v>22.02</v>
      </c>
      <c r="O15" s="110">
        <f t="shared" si="6"/>
        <v>99.7</v>
      </c>
      <c r="P15" s="111">
        <f t="shared" si="7"/>
        <v>100.1</v>
      </c>
      <c r="Q15" s="112">
        <f t="shared" si="8"/>
        <v>101.5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54.08</v>
      </c>
      <c r="V15" s="107">
        <f t="shared" si="10"/>
        <v>29.61</v>
      </c>
      <c r="W15" s="107">
        <f t="shared" si="11"/>
        <v>22.02</v>
      </c>
      <c r="X15" s="40"/>
      <c r="AA15" s="40"/>
    </row>
    <row r="16" spans="1:27" ht="26.25" x14ac:dyDescent="0.25">
      <c r="A16" s="41">
        <v>10</v>
      </c>
      <c r="B16" s="42" t="s">
        <v>20</v>
      </c>
      <c r="C16" s="96">
        <v>51.91</v>
      </c>
      <c r="D16" s="108">
        <v>30.11</v>
      </c>
      <c r="E16" s="109">
        <v>30.14</v>
      </c>
      <c r="F16" s="96">
        <v>52.13</v>
      </c>
      <c r="G16" s="108">
        <v>30.41</v>
      </c>
      <c r="H16" s="109">
        <v>31.43</v>
      </c>
      <c r="I16" s="110">
        <f t="shared" si="0"/>
        <v>100.4</v>
      </c>
      <c r="J16" s="111">
        <f t="shared" si="1"/>
        <v>101</v>
      </c>
      <c r="K16" s="99">
        <f t="shared" si="2"/>
        <v>104.3</v>
      </c>
      <c r="L16" s="100">
        <f t="shared" si="3"/>
        <v>51.91</v>
      </c>
      <c r="M16" s="101">
        <f t="shared" si="4"/>
        <v>30.11</v>
      </c>
      <c r="N16" s="102">
        <f t="shared" si="5"/>
        <v>31.65</v>
      </c>
      <c r="O16" s="110">
        <f t="shared" si="6"/>
        <v>100.4</v>
      </c>
      <c r="P16" s="111">
        <f t="shared" si="7"/>
        <v>101</v>
      </c>
      <c r="Q16" s="112">
        <f t="shared" si="8"/>
        <v>99.3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52.43</v>
      </c>
      <c r="V16" s="107">
        <f t="shared" si="10"/>
        <v>30.11</v>
      </c>
      <c r="W16" s="107">
        <f t="shared" si="11"/>
        <v>31.65</v>
      </c>
      <c r="X16" s="40"/>
      <c r="AA16" s="40"/>
    </row>
    <row r="17" spans="1:27" ht="26.25" x14ac:dyDescent="0.25">
      <c r="A17" s="41">
        <v>11</v>
      </c>
      <c r="B17" s="42" t="s">
        <v>21</v>
      </c>
      <c r="C17" s="96">
        <v>48.39</v>
      </c>
      <c r="D17" s="108">
        <v>29.12</v>
      </c>
      <c r="E17" s="109">
        <v>25.59</v>
      </c>
      <c r="F17" s="96">
        <v>48.55</v>
      </c>
      <c r="G17" s="108">
        <v>29.19</v>
      </c>
      <c r="H17" s="109">
        <v>27.48</v>
      </c>
      <c r="I17" s="110">
        <f t="shared" si="0"/>
        <v>100.3</v>
      </c>
      <c r="J17" s="111">
        <f t="shared" si="1"/>
        <v>100.2</v>
      </c>
      <c r="K17" s="99">
        <f t="shared" si="2"/>
        <v>107.4</v>
      </c>
      <c r="L17" s="100">
        <f t="shared" si="3"/>
        <v>48.39</v>
      </c>
      <c r="M17" s="101">
        <f t="shared" si="4"/>
        <v>29.12</v>
      </c>
      <c r="N17" s="113">
        <f t="shared" si="5"/>
        <v>26.87</v>
      </c>
      <c r="O17" s="110">
        <f t="shared" si="6"/>
        <v>100.3</v>
      </c>
      <c r="P17" s="111">
        <f t="shared" si="7"/>
        <v>100.2</v>
      </c>
      <c r="Q17" s="112">
        <f t="shared" si="8"/>
        <v>102.3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48.87</v>
      </c>
      <c r="V17" s="107">
        <f t="shared" si="10"/>
        <v>29.12</v>
      </c>
      <c r="W17" s="107">
        <f t="shared" si="11"/>
        <v>26.87</v>
      </c>
      <c r="X17" s="40"/>
      <c r="AA17" s="40"/>
    </row>
    <row r="18" spans="1:27" ht="26.25" x14ac:dyDescent="0.25">
      <c r="A18" s="41">
        <v>12</v>
      </c>
      <c r="B18" s="42" t="s">
        <v>22</v>
      </c>
      <c r="C18" s="96">
        <v>49.53</v>
      </c>
      <c r="D18" s="108">
        <v>30.46</v>
      </c>
      <c r="E18" s="109">
        <v>30.85</v>
      </c>
      <c r="F18" s="96">
        <v>48.54</v>
      </c>
      <c r="G18" s="108">
        <v>30.39</v>
      </c>
      <c r="H18" s="109">
        <v>34.56</v>
      </c>
      <c r="I18" s="110">
        <f t="shared" si="0"/>
        <v>98</v>
      </c>
      <c r="J18" s="111">
        <f t="shared" si="1"/>
        <v>99.8</v>
      </c>
      <c r="K18" s="99">
        <f t="shared" si="2"/>
        <v>112</v>
      </c>
      <c r="L18" s="100">
        <f t="shared" si="3"/>
        <v>49.53</v>
      </c>
      <c r="M18" s="114">
        <f t="shared" si="4"/>
        <v>30.46</v>
      </c>
      <c r="N18" s="115">
        <f t="shared" si="5"/>
        <v>32.39</v>
      </c>
      <c r="O18" s="110">
        <f t="shared" si="6"/>
        <v>98</v>
      </c>
      <c r="P18" s="111">
        <f t="shared" si="7"/>
        <v>99.8</v>
      </c>
      <c r="Q18" s="112">
        <f t="shared" si="8"/>
        <v>106.7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50.03</v>
      </c>
      <c r="V18" s="107">
        <f t="shared" si="10"/>
        <v>30.46</v>
      </c>
      <c r="W18" s="107">
        <f t="shared" si="11"/>
        <v>32.39</v>
      </c>
      <c r="X18" s="40"/>
      <c r="AA18" s="40"/>
    </row>
    <row r="19" spans="1:27" ht="26.25" x14ac:dyDescent="0.25">
      <c r="A19" s="41">
        <v>13</v>
      </c>
      <c r="B19" s="42" t="s">
        <v>23</v>
      </c>
      <c r="C19" s="96">
        <v>57.25</v>
      </c>
      <c r="D19" s="108">
        <v>31.33</v>
      </c>
      <c r="E19" s="109">
        <v>19.39</v>
      </c>
      <c r="F19" s="96">
        <v>59.42</v>
      </c>
      <c r="G19" s="108">
        <v>32.97</v>
      </c>
      <c r="H19" s="109">
        <v>0</v>
      </c>
      <c r="I19" s="110">
        <f t="shared" si="0"/>
        <v>103.8</v>
      </c>
      <c r="J19" s="111">
        <f t="shared" si="1"/>
        <v>105.2</v>
      </c>
      <c r="K19" s="99">
        <f t="shared" si="2"/>
        <v>0</v>
      </c>
      <c r="L19" s="100">
        <f t="shared" si="3"/>
        <v>57.25</v>
      </c>
      <c r="M19" s="101">
        <f t="shared" si="4"/>
        <v>31.33</v>
      </c>
      <c r="N19" s="102">
        <f t="shared" si="5"/>
        <v>20.36</v>
      </c>
      <c r="O19" s="110">
        <f t="shared" si="6"/>
        <v>103.8</v>
      </c>
      <c r="P19" s="111">
        <f t="shared" si="7"/>
        <v>105.2</v>
      </c>
      <c r="Q19" s="112">
        <f t="shared" si="8"/>
        <v>0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57.82</v>
      </c>
      <c r="V19" s="107">
        <f t="shared" si="10"/>
        <v>31.33</v>
      </c>
      <c r="W19" s="107">
        <f t="shared" si="11"/>
        <v>20.36</v>
      </c>
      <c r="X19" s="40"/>
      <c r="AA19" s="40"/>
    </row>
    <row r="20" spans="1:27" ht="26.25" x14ac:dyDescent="0.25">
      <c r="A20" s="41">
        <v>14</v>
      </c>
      <c r="B20" s="42" t="s">
        <v>24</v>
      </c>
      <c r="C20" s="96">
        <v>45.24</v>
      </c>
      <c r="D20" s="108">
        <v>30.93</v>
      </c>
      <c r="E20" s="109">
        <v>27.58</v>
      </c>
      <c r="F20" s="96">
        <v>48.32</v>
      </c>
      <c r="G20" s="108">
        <v>31.48</v>
      </c>
      <c r="H20" s="109">
        <v>28.85</v>
      </c>
      <c r="I20" s="110">
        <f t="shared" si="0"/>
        <v>106.8</v>
      </c>
      <c r="J20" s="111">
        <f t="shared" si="1"/>
        <v>101.8</v>
      </c>
      <c r="K20" s="99">
        <f t="shared" si="2"/>
        <v>104.6</v>
      </c>
      <c r="L20" s="100">
        <f t="shared" si="3"/>
        <v>45.24</v>
      </c>
      <c r="M20" s="101">
        <f t="shared" si="4"/>
        <v>30.93</v>
      </c>
      <c r="N20" s="102">
        <f t="shared" si="5"/>
        <v>28.96</v>
      </c>
      <c r="O20" s="110">
        <f t="shared" si="6"/>
        <v>106.8</v>
      </c>
      <c r="P20" s="111">
        <f t="shared" si="7"/>
        <v>101.8</v>
      </c>
      <c r="Q20" s="112">
        <f t="shared" si="8"/>
        <v>99.6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45.69</v>
      </c>
      <c r="V20" s="107">
        <f t="shared" si="10"/>
        <v>30.93</v>
      </c>
      <c r="W20" s="107">
        <f t="shared" si="11"/>
        <v>28.96</v>
      </c>
      <c r="X20" s="40"/>
      <c r="AA20" s="40"/>
    </row>
    <row r="21" spans="1:27" ht="26.25" x14ac:dyDescent="0.25">
      <c r="A21" s="41">
        <v>15</v>
      </c>
      <c r="B21" s="42" t="s">
        <v>25</v>
      </c>
      <c r="C21" s="96">
        <v>42.21</v>
      </c>
      <c r="D21" s="108">
        <v>25.32</v>
      </c>
      <c r="E21" s="109">
        <v>0</v>
      </c>
      <c r="F21" s="96">
        <v>40.299999999999997</v>
      </c>
      <c r="G21" s="108">
        <v>23.85</v>
      </c>
      <c r="H21" s="109">
        <v>0</v>
      </c>
      <c r="I21" s="110">
        <f t="shared" si="0"/>
        <v>95.5</v>
      </c>
      <c r="J21" s="111">
        <f t="shared" si="1"/>
        <v>94.2</v>
      </c>
      <c r="K21" s="99">
        <f t="shared" si="2"/>
        <v>0</v>
      </c>
      <c r="L21" s="100">
        <f t="shared" si="3"/>
        <v>42.21</v>
      </c>
      <c r="M21" s="101">
        <f t="shared" si="4"/>
        <v>25.32</v>
      </c>
      <c r="N21" s="102">
        <f t="shared" si="5"/>
        <v>0</v>
      </c>
      <c r="O21" s="110">
        <f t="shared" si="6"/>
        <v>95.5</v>
      </c>
      <c r="P21" s="111">
        <f t="shared" si="7"/>
        <v>94.2</v>
      </c>
      <c r="Q21" s="112">
        <f t="shared" si="8"/>
        <v>0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42.63</v>
      </c>
      <c r="V21" s="107">
        <f t="shared" si="10"/>
        <v>25.32</v>
      </c>
      <c r="W21" s="107">
        <f t="shared" si="11"/>
        <v>0</v>
      </c>
      <c r="X21" s="40"/>
      <c r="AA21" s="40"/>
    </row>
    <row r="22" spans="1:27" ht="26.25" x14ac:dyDescent="0.25">
      <c r="A22" s="41">
        <v>16</v>
      </c>
      <c r="B22" s="42" t="s">
        <v>26</v>
      </c>
      <c r="C22" s="96">
        <v>43.15</v>
      </c>
      <c r="D22" s="108">
        <v>27.71</v>
      </c>
      <c r="E22" s="109">
        <v>26.36</v>
      </c>
      <c r="F22" s="96">
        <v>48.66</v>
      </c>
      <c r="G22" s="108">
        <v>36.89</v>
      </c>
      <c r="H22" s="109">
        <v>31.55</v>
      </c>
      <c r="I22" s="110">
        <f t="shared" si="0"/>
        <v>112.8</v>
      </c>
      <c r="J22" s="111">
        <f t="shared" si="1"/>
        <v>133.1</v>
      </c>
      <c r="K22" s="99">
        <f t="shared" si="2"/>
        <v>119.7</v>
      </c>
      <c r="L22" s="100">
        <f t="shared" si="3"/>
        <v>43.15</v>
      </c>
      <c r="M22" s="101">
        <f t="shared" si="4"/>
        <v>27.71</v>
      </c>
      <c r="N22" s="102">
        <f t="shared" si="5"/>
        <v>27.68</v>
      </c>
      <c r="O22" s="110">
        <f t="shared" si="6"/>
        <v>112.8</v>
      </c>
      <c r="P22" s="111">
        <f t="shared" si="7"/>
        <v>133.1</v>
      </c>
      <c r="Q22" s="112">
        <f t="shared" si="8"/>
        <v>114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43.58</v>
      </c>
      <c r="V22" s="107">
        <f t="shared" si="10"/>
        <v>27.71</v>
      </c>
      <c r="W22" s="107">
        <f t="shared" si="11"/>
        <v>27.68</v>
      </c>
      <c r="X22" s="40"/>
      <c r="AA22" s="40"/>
    </row>
    <row r="23" spans="1:27" ht="26.25" x14ac:dyDescent="0.25">
      <c r="A23" s="41">
        <v>17</v>
      </c>
      <c r="B23" s="42" t="s">
        <v>27</v>
      </c>
      <c r="C23" s="96">
        <v>45.32</v>
      </c>
      <c r="D23" s="108">
        <v>27.41</v>
      </c>
      <c r="E23" s="109">
        <v>21.03</v>
      </c>
      <c r="F23" s="96">
        <v>45.62</v>
      </c>
      <c r="G23" s="108">
        <v>28.35</v>
      </c>
      <c r="H23" s="109">
        <v>22.48</v>
      </c>
      <c r="I23" s="110">
        <f t="shared" si="0"/>
        <v>100.7</v>
      </c>
      <c r="J23" s="111">
        <f t="shared" si="1"/>
        <v>103.4</v>
      </c>
      <c r="K23" s="99">
        <f t="shared" si="2"/>
        <v>106.9</v>
      </c>
      <c r="L23" s="100">
        <f t="shared" si="3"/>
        <v>45.32</v>
      </c>
      <c r="M23" s="101">
        <f t="shared" si="4"/>
        <v>27.41</v>
      </c>
      <c r="N23" s="102">
        <f t="shared" si="5"/>
        <v>22.08</v>
      </c>
      <c r="O23" s="110">
        <f t="shared" si="6"/>
        <v>100.7</v>
      </c>
      <c r="P23" s="111">
        <f t="shared" si="7"/>
        <v>103.4</v>
      </c>
      <c r="Q23" s="112">
        <f t="shared" si="8"/>
        <v>101.8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45.77</v>
      </c>
      <c r="V23" s="107">
        <f t="shared" si="10"/>
        <v>27.41</v>
      </c>
      <c r="W23" s="107">
        <f t="shared" si="11"/>
        <v>22.08</v>
      </c>
      <c r="X23" s="40"/>
      <c r="AA23" s="40"/>
    </row>
    <row r="24" spans="1:27" ht="30" customHeight="1" x14ac:dyDescent="0.25">
      <c r="A24" s="41">
        <v>18</v>
      </c>
      <c r="B24" s="42" t="s">
        <v>28</v>
      </c>
      <c r="C24" s="96">
        <v>43.73</v>
      </c>
      <c r="D24" s="108">
        <v>27.48</v>
      </c>
      <c r="E24" s="109">
        <v>16.86</v>
      </c>
      <c r="F24" s="96">
        <v>49.5</v>
      </c>
      <c r="G24" s="108">
        <v>28.85</v>
      </c>
      <c r="H24" s="109">
        <v>20.39</v>
      </c>
      <c r="I24" s="110">
        <f t="shared" si="0"/>
        <v>113.2</v>
      </c>
      <c r="J24" s="111">
        <f t="shared" si="1"/>
        <v>105</v>
      </c>
      <c r="K24" s="99">
        <f t="shared" si="2"/>
        <v>120.9</v>
      </c>
      <c r="L24" s="100">
        <f t="shared" si="3"/>
        <v>43.73</v>
      </c>
      <c r="M24" s="101">
        <f t="shared" si="4"/>
        <v>27.48</v>
      </c>
      <c r="N24" s="102">
        <f t="shared" si="5"/>
        <v>17.7</v>
      </c>
      <c r="O24" s="110">
        <f t="shared" si="6"/>
        <v>113.2</v>
      </c>
      <c r="P24" s="111">
        <f t="shared" si="7"/>
        <v>105</v>
      </c>
      <c r="Q24" s="112">
        <f t="shared" si="8"/>
        <v>115.2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44.17</v>
      </c>
      <c r="V24" s="107">
        <f t="shared" si="10"/>
        <v>27.48</v>
      </c>
      <c r="W24" s="107">
        <f t="shared" si="11"/>
        <v>17.7</v>
      </c>
      <c r="X24" s="40"/>
      <c r="AA24" s="40"/>
    </row>
    <row r="25" spans="1:27" ht="26.25" x14ac:dyDescent="0.25">
      <c r="A25" s="41">
        <v>19</v>
      </c>
      <c r="B25" s="42" t="s">
        <v>29</v>
      </c>
      <c r="C25" s="96">
        <v>62.36</v>
      </c>
      <c r="D25" s="108">
        <v>34.21</v>
      </c>
      <c r="E25" s="109">
        <v>31.05</v>
      </c>
      <c r="F25" s="96">
        <v>71.959999999999994</v>
      </c>
      <c r="G25" s="108">
        <v>41.95</v>
      </c>
      <c r="H25" s="109">
        <v>31.51</v>
      </c>
      <c r="I25" s="110">
        <f t="shared" si="0"/>
        <v>115.4</v>
      </c>
      <c r="J25" s="111">
        <f t="shared" si="1"/>
        <v>122.6</v>
      </c>
      <c r="K25" s="99">
        <f t="shared" si="2"/>
        <v>101.5</v>
      </c>
      <c r="L25" s="100">
        <f t="shared" si="3"/>
        <v>62.36</v>
      </c>
      <c r="M25" s="101">
        <f t="shared" si="4"/>
        <v>34.21</v>
      </c>
      <c r="N25" s="102">
        <f t="shared" si="5"/>
        <v>32.6</v>
      </c>
      <c r="O25" s="110">
        <f t="shared" si="6"/>
        <v>115.4</v>
      </c>
      <c r="P25" s="111">
        <f t="shared" si="7"/>
        <v>122.6</v>
      </c>
      <c r="Q25" s="112">
        <f t="shared" si="8"/>
        <v>96.7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62.98</v>
      </c>
      <c r="V25" s="107">
        <f t="shared" si="10"/>
        <v>34.21</v>
      </c>
      <c r="W25" s="107">
        <f t="shared" si="11"/>
        <v>32.6</v>
      </c>
      <c r="X25" s="40"/>
      <c r="AA25" s="40"/>
    </row>
    <row r="26" spans="1:27" ht="26.25" x14ac:dyDescent="0.25">
      <c r="A26" s="41">
        <v>20</v>
      </c>
      <c r="B26" s="42" t="s">
        <v>30</v>
      </c>
      <c r="C26" s="96">
        <v>33.950000000000003</v>
      </c>
      <c r="D26" s="108">
        <v>22.65</v>
      </c>
      <c r="E26" s="109">
        <v>0</v>
      </c>
      <c r="F26" s="96">
        <v>28.15</v>
      </c>
      <c r="G26" s="108">
        <v>22.55</v>
      </c>
      <c r="H26" s="109">
        <v>0</v>
      </c>
      <c r="I26" s="110">
        <f t="shared" si="0"/>
        <v>82.9</v>
      </c>
      <c r="J26" s="111">
        <f t="shared" si="1"/>
        <v>99.6</v>
      </c>
      <c r="K26" s="99">
        <f t="shared" si="2"/>
        <v>0</v>
      </c>
      <c r="L26" s="100">
        <f t="shared" si="3"/>
        <v>33.950000000000003</v>
      </c>
      <c r="M26" s="101">
        <f t="shared" si="4"/>
        <v>22.65</v>
      </c>
      <c r="N26" s="102">
        <f t="shared" si="5"/>
        <v>0</v>
      </c>
      <c r="O26" s="110">
        <f t="shared" si="6"/>
        <v>82.9</v>
      </c>
      <c r="P26" s="111">
        <f t="shared" si="7"/>
        <v>99.6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34.29</v>
      </c>
      <c r="V26" s="107">
        <f t="shared" si="10"/>
        <v>22.65</v>
      </c>
      <c r="W26" s="107">
        <f t="shared" si="11"/>
        <v>0</v>
      </c>
      <c r="X26" s="40"/>
      <c r="AA26" s="40"/>
    </row>
    <row r="27" spans="1:27" ht="26.25" x14ac:dyDescent="0.25">
      <c r="A27" s="41">
        <v>21</v>
      </c>
      <c r="B27" s="42" t="s">
        <v>31</v>
      </c>
      <c r="C27" s="96">
        <v>46.03</v>
      </c>
      <c r="D27" s="108">
        <v>23.58</v>
      </c>
      <c r="E27" s="109">
        <v>21.68</v>
      </c>
      <c r="F27" s="96">
        <v>47.73</v>
      </c>
      <c r="G27" s="108">
        <v>22.8</v>
      </c>
      <c r="H27" s="109">
        <v>0</v>
      </c>
      <c r="I27" s="110">
        <f t="shared" si="0"/>
        <v>103.7</v>
      </c>
      <c r="J27" s="111">
        <f t="shared" si="1"/>
        <v>96.7</v>
      </c>
      <c r="K27" s="99">
        <f t="shared" si="2"/>
        <v>0</v>
      </c>
      <c r="L27" s="100">
        <f t="shared" si="3"/>
        <v>46.03</v>
      </c>
      <c r="M27" s="101">
        <f t="shared" si="4"/>
        <v>23.58</v>
      </c>
      <c r="N27" s="102">
        <f t="shared" si="5"/>
        <v>22.76</v>
      </c>
      <c r="O27" s="110">
        <f t="shared" si="6"/>
        <v>103.7</v>
      </c>
      <c r="P27" s="111">
        <f t="shared" si="7"/>
        <v>96.7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46.49</v>
      </c>
      <c r="V27" s="107">
        <f t="shared" si="10"/>
        <v>23.58</v>
      </c>
      <c r="W27" s="107">
        <f t="shared" si="11"/>
        <v>22.76</v>
      </c>
      <c r="X27" s="40"/>
      <c r="AA27" s="40"/>
    </row>
    <row r="28" spans="1:27" ht="26.25" x14ac:dyDescent="0.25">
      <c r="A28" s="41">
        <v>22</v>
      </c>
      <c r="B28" s="42" t="s">
        <v>32</v>
      </c>
      <c r="C28" s="96">
        <v>36.07</v>
      </c>
      <c r="D28" s="108">
        <v>22.52</v>
      </c>
      <c r="E28" s="109">
        <v>0</v>
      </c>
      <c r="F28" s="96">
        <v>35.83</v>
      </c>
      <c r="G28" s="108">
        <v>24.46</v>
      </c>
      <c r="H28" s="109">
        <v>0</v>
      </c>
      <c r="I28" s="110">
        <f t="shared" si="0"/>
        <v>99.3</v>
      </c>
      <c r="J28" s="111">
        <f t="shared" si="1"/>
        <v>108.6</v>
      </c>
      <c r="K28" s="99">
        <f t="shared" si="2"/>
        <v>0</v>
      </c>
      <c r="L28" s="100">
        <f t="shared" si="3"/>
        <v>36.07</v>
      </c>
      <c r="M28" s="101">
        <f t="shared" si="4"/>
        <v>22.52</v>
      </c>
      <c r="N28" s="102">
        <f t="shared" si="5"/>
        <v>0</v>
      </c>
      <c r="O28" s="110">
        <f t="shared" si="6"/>
        <v>99.3</v>
      </c>
      <c r="P28" s="111">
        <f t="shared" si="7"/>
        <v>108.6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36.43</v>
      </c>
      <c r="V28" s="107">
        <f t="shared" si="10"/>
        <v>22.52</v>
      </c>
      <c r="W28" s="107">
        <f t="shared" si="11"/>
        <v>0</v>
      </c>
      <c r="X28" s="40"/>
      <c r="AA28" s="40"/>
    </row>
    <row r="29" spans="1:27" ht="26.25" x14ac:dyDescent="0.25">
      <c r="A29" s="41">
        <v>23</v>
      </c>
      <c r="B29" s="42" t="s">
        <v>33</v>
      </c>
      <c r="C29" s="96">
        <v>43.78</v>
      </c>
      <c r="D29" s="108">
        <v>23.68</v>
      </c>
      <c r="E29" s="109">
        <v>0</v>
      </c>
      <c r="F29" s="96">
        <v>43.43</v>
      </c>
      <c r="G29" s="108">
        <v>24.12</v>
      </c>
      <c r="H29" s="109">
        <v>0</v>
      </c>
      <c r="I29" s="110">
        <f t="shared" si="0"/>
        <v>99.2</v>
      </c>
      <c r="J29" s="111">
        <f t="shared" si="1"/>
        <v>101.9</v>
      </c>
      <c r="K29" s="99">
        <f t="shared" si="2"/>
        <v>0</v>
      </c>
      <c r="L29" s="100">
        <f t="shared" si="3"/>
        <v>43.78</v>
      </c>
      <c r="M29" s="101">
        <f t="shared" si="4"/>
        <v>23.68</v>
      </c>
      <c r="N29" s="102">
        <f t="shared" si="5"/>
        <v>0</v>
      </c>
      <c r="O29" s="110">
        <f t="shared" si="6"/>
        <v>99.2</v>
      </c>
      <c r="P29" s="111">
        <f t="shared" si="7"/>
        <v>101.9</v>
      </c>
      <c r="Q29" s="112">
        <f t="shared" si="8"/>
        <v>0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44.22</v>
      </c>
      <c r="V29" s="107">
        <f t="shared" si="10"/>
        <v>23.68</v>
      </c>
      <c r="W29" s="107">
        <f t="shared" si="11"/>
        <v>0</v>
      </c>
      <c r="X29" s="40"/>
      <c r="AA29" s="40"/>
    </row>
    <row r="30" spans="1:27" ht="26.25" x14ac:dyDescent="0.25">
      <c r="A30" s="41">
        <v>24</v>
      </c>
      <c r="B30" s="42" t="s">
        <v>34</v>
      </c>
      <c r="C30" s="96">
        <v>51.86</v>
      </c>
      <c r="D30" s="108">
        <v>22.81</v>
      </c>
      <c r="E30" s="109">
        <v>23.24</v>
      </c>
      <c r="F30" s="96">
        <v>53.58</v>
      </c>
      <c r="G30" s="108">
        <v>23.25</v>
      </c>
      <c r="H30" s="109">
        <v>30.04</v>
      </c>
      <c r="I30" s="110">
        <f t="shared" si="0"/>
        <v>103.3</v>
      </c>
      <c r="J30" s="111">
        <f t="shared" si="1"/>
        <v>101.9</v>
      </c>
      <c r="K30" s="99">
        <f t="shared" si="2"/>
        <v>129.30000000000001</v>
      </c>
      <c r="L30" s="100">
        <f t="shared" si="3"/>
        <v>51.86</v>
      </c>
      <c r="M30" s="101">
        <f t="shared" si="4"/>
        <v>22.81</v>
      </c>
      <c r="N30" s="102">
        <f t="shared" si="5"/>
        <v>24.4</v>
      </c>
      <c r="O30" s="110">
        <f t="shared" si="6"/>
        <v>103.3</v>
      </c>
      <c r="P30" s="111">
        <f t="shared" si="7"/>
        <v>101.9</v>
      </c>
      <c r="Q30" s="112">
        <f t="shared" si="8"/>
        <v>123.1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52.38</v>
      </c>
      <c r="V30" s="107">
        <f t="shared" si="10"/>
        <v>22.81</v>
      </c>
      <c r="W30" s="107">
        <f t="shared" si="11"/>
        <v>24.4</v>
      </c>
      <c r="X30" s="40"/>
      <c r="AA30" s="40"/>
    </row>
    <row r="31" spans="1:27" ht="26.25" x14ac:dyDescent="0.25">
      <c r="A31" s="41">
        <v>25</v>
      </c>
      <c r="B31" s="42" t="s">
        <v>35</v>
      </c>
      <c r="C31" s="96">
        <v>36.090000000000003</v>
      </c>
      <c r="D31" s="108">
        <v>21.91</v>
      </c>
      <c r="E31" s="109">
        <v>0</v>
      </c>
      <c r="F31" s="96">
        <v>34.31</v>
      </c>
      <c r="G31" s="108">
        <v>21.76</v>
      </c>
      <c r="H31" s="109">
        <v>0</v>
      </c>
      <c r="I31" s="110">
        <f t="shared" si="0"/>
        <v>95.1</v>
      </c>
      <c r="J31" s="111">
        <f t="shared" si="1"/>
        <v>99.3</v>
      </c>
      <c r="K31" s="99">
        <f t="shared" si="2"/>
        <v>0</v>
      </c>
      <c r="L31" s="100">
        <f t="shared" si="3"/>
        <v>36.090000000000003</v>
      </c>
      <c r="M31" s="101">
        <f t="shared" si="4"/>
        <v>21.91</v>
      </c>
      <c r="N31" s="102">
        <f t="shared" si="5"/>
        <v>0</v>
      </c>
      <c r="O31" s="110">
        <f t="shared" si="6"/>
        <v>95.1</v>
      </c>
      <c r="P31" s="111">
        <f t="shared" si="7"/>
        <v>99.3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36.450000000000003</v>
      </c>
      <c r="V31" s="107">
        <f t="shared" si="10"/>
        <v>21.91</v>
      </c>
      <c r="W31" s="107">
        <f t="shared" si="11"/>
        <v>0</v>
      </c>
      <c r="X31" s="40"/>
      <c r="AA31" s="40"/>
    </row>
    <row r="32" spans="1:27" ht="26.25" x14ac:dyDescent="0.25">
      <c r="A32" s="41">
        <v>26</v>
      </c>
      <c r="B32" s="42" t="s">
        <v>36</v>
      </c>
      <c r="C32" s="96">
        <v>43.16</v>
      </c>
      <c r="D32" s="108">
        <v>24.35</v>
      </c>
      <c r="E32" s="109">
        <v>0</v>
      </c>
      <c r="F32" s="96">
        <v>46.79</v>
      </c>
      <c r="G32" s="108">
        <v>25.61</v>
      </c>
      <c r="H32" s="109">
        <v>0</v>
      </c>
      <c r="I32" s="110">
        <f t="shared" si="0"/>
        <v>108.4</v>
      </c>
      <c r="J32" s="111">
        <f t="shared" si="1"/>
        <v>105.2</v>
      </c>
      <c r="K32" s="99">
        <f t="shared" si="2"/>
        <v>0</v>
      </c>
      <c r="L32" s="100">
        <f t="shared" si="3"/>
        <v>43.16</v>
      </c>
      <c r="M32" s="101">
        <f t="shared" si="4"/>
        <v>24.35</v>
      </c>
      <c r="N32" s="102">
        <f t="shared" si="5"/>
        <v>0</v>
      </c>
      <c r="O32" s="110">
        <f t="shared" si="6"/>
        <v>108.4</v>
      </c>
      <c r="P32" s="111">
        <f t="shared" si="7"/>
        <v>105.2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43.59</v>
      </c>
      <c r="V32" s="107">
        <f t="shared" si="10"/>
        <v>24.35</v>
      </c>
      <c r="W32" s="107">
        <f t="shared" si="11"/>
        <v>0</v>
      </c>
      <c r="X32" s="40"/>
      <c r="AA32" s="40"/>
    </row>
    <row r="33" spans="1:27" ht="26.25" x14ac:dyDescent="0.25">
      <c r="A33" s="41">
        <v>27</v>
      </c>
      <c r="B33" s="42" t="s">
        <v>37</v>
      </c>
      <c r="C33" s="96">
        <v>41.14</v>
      </c>
      <c r="D33" s="108">
        <v>25.96</v>
      </c>
      <c r="E33" s="109">
        <v>0</v>
      </c>
      <c r="F33" s="96">
        <v>39.15</v>
      </c>
      <c r="G33" s="108">
        <v>23.84</v>
      </c>
      <c r="H33" s="109">
        <v>0</v>
      </c>
      <c r="I33" s="110">
        <f t="shared" si="0"/>
        <v>95.2</v>
      </c>
      <c r="J33" s="111">
        <f t="shared" si="1"/>
        <v>91.8</v>
      </c>
      <c r="K33" s="99">
        <f t="shared" si="2"/>
        <v>0</v>
      </c>
      <c r="L33" s="100">
        <f t="shared" si="3"/>
        <v>41.14</v>
      </c>
      <c r="M33" s="101">
        <f t="shared" si="4"/>
        <v>25.96</v>
      </c>
      <c r="N33" s="102">
        <f t="shared" si="5"/>
        <v>0</v>
      </c>
      <c r="O33" s="110">
        <f t="shared" si="6"/>
        <v>95.2</v>
      </c>
      <c r="P33" s="111">
        <f t="shared" si="7"/>
        <v>91.8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41.55</v>
      </c>
      <c r="V33" s="107">
        <f t="shared" si="10"/>
        <v>25.96</v>
      </c>
      <c r="W33" s="107">
        <f t="shared" si="11"/>
        <v>0</v>
      </c>
      <c r="X33" s="40"/>
      <c r="AA33" s="40"/>
    </row>
    <row r="34" spans="1:27" ht="26.25" x14ac:dyDescent="0.25">
      <c r="A34" s="41">
        <v>28</v>
      </c>
      <c r="B34" s="42" t="s">
        <v>38</v>
      </c>
      <c r="C34" s="96">
        <v>48.4</v>
      </c>
      <c r="D34" s="108">
        <v>24.8</v>
      </c>
      <c r="E34" s="109">
        <v>0</v>
      </c>
      <c r="F34" s="96">
        <v>50.45</v>
      </c>
      <c r="G34" s="108">
        <v>24.63</v>
      </c>
      <c r="H34" s="109">
        <v>0</v>
      </c>
      <c r="I34" s="110">
        <f t="shared" si="0"/>
        <v>104.2</v>
      </c>
      <c r="J34" s="111">
        <f t="shared" si="1"/>
        <v>99.3</v>
      </c>
      <c r="K34" s="99">
        <f t="shared" si="2"/>
        <v>0</v>
      </c>
      <c r="L34" s="100">
        <f t="shared" si="3"/>
        <v>48.4</v>
      </c>
      <c r="M34" s="101">
        <f t="shared" si="4"/>
        <v>24.8</v>
      </c>
      <c r="N34" s="102">
        <f t="shared" si="5"/>
        <v>0</v>
      </c>
      <c r="O34" s="110">
        <f t="shared" si="6"/>
        <v>104.2</v>
      </c>
      <c r="P34" s="111">
        <f t="shared" si="7"/>
        <v>99.3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48.88</v>
      </c>
      <c r="V34" s="107">
        <f t="shared" si="10"/>
        <v>24.8</v>
      </c>
      <c r="W34" s="107">
        <f t="shared" si="11"/>
        <v>0</v>
      </c>
      <c r="X34" s="40"/>
      <c r="AA34" s="40"/>
    </row>
    <row r="35" spans="1:27" ht="26.25" x14ac:dyDescent="0.25">
      <c r="A35" s="41">
        <v>29</v>
      </c>
      <c r="B35" s="42" t="s">
        <v>39</v>
      </c>
      <c r="C35" s="96">
        <v>47.2</v>
      </c>
      <c r="D35" s="108">
        <v>20.99</v>
      </c>
      <c r="E35" s="109">
        <v>0</v>
      </c>
      <c r="F35" s="96">
        <v>44.74</v>
      </c>
      <c r="G35" s="108">
        <v>21.87</v>
      </c>
      <c r="H35" s="109">
        <v>0</v>
      </c>
      <c r="I35" s="110">
        <f t="shared" si="0"/>
        <v>94.8</v>
      </c>
      <c r="J35" s="111">
        <f t="shared" si="1"/>
        <v>104.2</v>
      </c>
      <c r="K35" s="99">
        <f t="shared" si="2"/>
        <v>0</v>
      </c>
      <c r="L35" s="100">
        <f t="shared" si="3"/>
        <v>47.2</v>
      </c>
      <c r="M35" s="101">
        <f t="shared" si="4"/>
        <v>20.99</v>
      </c>
      <c r="N35" s="102">
        <f t="shared" si="5"/>
        <v>0</v>
      </c>
      <c r="O35" s="110">
        <f t="shared" si="6"/>
        <v>94.8</v>
      </c>
      <c r="P35" s="111">
        <f t="shared" si="7"/>
        <v>104.2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47.67</v>
      </c>
      <c r="V35" s="107">
        <f t="shared" si="10"/>
        <v>20.99</v>
      </c>
      <c r="W35" s="107">
        <f t="shared" si="11"/>
        <v>0</v>
      </c>
      <c r="X35" s="40"/>
      <c r="AA35" s="40"/>
    </row>
    <row r="36" spans="1:27" ht="26.25" x14ac:dyDescent="0.25">
      <c r="A36" s="41">
        <v>30</v>
      </c>
      <c r="B36" s="42" t="s">
        <v>40</v>
      </c>
      <c r="C36" s="96">
        <v>47.26</v>
      </c>
      <c r="D36" s="108">
        <v>25.64</v>
      </c>
      <c r="E36" s="109">
        <v>0</v>
      </c>
      <c r="F36" s="96">
        <v>49.64</v>
      </c>
      <c r="G36" s="108">
        <v>25.28</v>
      </c>
      <c r="H36" s="109">
        <v>0</v>
      </c>
      <c r="I36" s="110">
        <f t="shared" si="0"/>
        <v>105</v>
      </c>
      <c r="J36" s="111">
        <f t="shared" si="1"/>
        <v>98.6</v>
      </c>
      <c r="K36" s="99">
        <f t="shared" si="2"/>
        <v>0</v>
      </c>
      <c r="L36" s="100">
        <f t="shared" si="3"/>
        <v>47.26</v>
      </c>
      <c r="M36" s="101">
        <f t="shared" si="4"/>
        <v>25.64</v>
      </c>
      <c r="N36" s="102">
        <f t="shared" si="5"/>
        <v>0</v>
      </c>
      <c r="O36" s="110">
        <f t="shared" si="6"/>
        <v>105</v>
      </c>
      <c r="P36" s="111">
        <f t="shared" si="7"/>
        <v>98.6</v>
      </c>
      <c r="Q36" s="112">
        <f t="shared" si="8"/>
        <v>0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47.73</v>
      </c>
      <c r="V36" s="107">
        <f t="shared" si="10"/>
        <v>25.64</v>
      </c>
      <c r="W36" s="107">
        <f t="shared" si="11"/>
        <v>0</v>
      </c>
      <c r="X36" s="40"/>
      <c r="AA36" s="40"/>
    </row>
    <row r="37" spans="1:27" ht="26.25" x14ac:dyDescent="0.25">
      <c r="A37" s="41">
        <v>31</v>
      </c>
      <c r="B37" s="42" t="s">
        <v>41</v>
      </c>
      <c r="C37" s="96">
        <v>50.36</v>
      </c>
      <c r="D37" s="108">
        <v>27.98</v>
      </c>
      <c r="E37" s="109">
        <v>19.3</v>
      </c>
      <c r="F37" s="96">
        <v>58.59</v>
      </c>
      <c r="G37" s="108">
        <v>28.34</v>
      </c>
      <c r="H37" s="109">
        <v>23.65</v>
      </c>
      <c r="I37" s="110">
        <f t="shared" si="0"/>
        <v>116.3</v>
      </c>
      <c r="J37" s="111">
        <f t="shared" si="1"/>
        <v>101.3</v>
      </c>
      <c r="K37" s="99">
        <f t="shared" si="2"/>
        <v>122.5</v>
      </c>
      <c r="L37" s="100">
        <f t="shared" si="3"/>
        <v>50.36</v>
      </c>
      <c r="M37" s="101">
        <f t="shared" si="4"/>
        <v>27.98</v>
      </c>
      <c r="N37" s="102">
        <f t="shared" si="5"/>
        <v>20.27</v>
      </c>
      <c r="O37" s="110">
        <f t="shared" si="6"/>
        <v>116.3</v>
      </c>
      <c r="P37" s="111">
        <f t="shared" si="7"/>
        <v>101.3</v>
      </c>
      <c r="Q37" s="112">
        <f t="shared" si="8"/>
        <v>116.7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50.86</v>
      </c>
      <c r="V37" s="107">
        <f t="shared" si="10"/>
        <v>27.98</v>
      </c>
      <c r="W37" s="107">
        <f t="shared" si="11"/>
        <v>20.27</v>
      </c>
      <c r="X37" s="40"/>
      <c r="AA37" s="40"/>
    </row>
    <row r="38" spans="1:27" ht="26.25" x14ac:dyDescent="0.25">
      <c r="A38" s="41">
        <v>32</v>
      </c>
      <c r="B38" s="42" t="s">
        <v>42</v>
      </c>
      <c r="C38" s="96">
        <v>38.729999999999997</v>
      </c>
      <c r="D38" s="108">
        <v>19.12</v>
      </c>
      <c r="E38" s="109">
        <v>0</v>
      </c>
      <c r="F38" s="96">
        <v>36.6</v>
      </c>
      <c r="G38" s="108">
        <v>19.77</v>
      </c>
      <c r="H38" s="109">
        <v>0</v>
      </c>
      <c r="I38" s="110">
        <f t="shared" si="0"/>
        <v>94.5</v>
      </c>
      <c r="J38" s="111">
        <f t="shared" si="1"/>
        <v>103.4</v>
      </c>
      <c r="K38" s="99">
        <f t="shared" si="2"/>
        <v>0</v>
      </c>
      <c r="L38" s="100">
        <f t="shared" si="3"/>
        <v>38.729999999999997</v>
      </c>
      <c r="M38" s="101">
        <f t="shared" si="4"/>
        <v>19.12</v>
      </c>
      <c r="N38" s="102">
        <f t="shared" si="5"/>
        <v>0</v>
      </c>
      <c r="O38" s="110">
        <f t="shared" si="6"/>
        <v>94.5</v>
      </c>
      <c r="P38" s="111">
        <f t="shared" si="7"/>
        <v>103.4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39.119999999999997</v>
      </c>
      <c r="V38" s="107">
        <f t="shared" si="10"/>
        <v>19.12</v>
      </c>
      <c r="W38" s="107">
        <f t="shared" si="11"/>
        <v>0</v>
      </c>
      <c r="X38" s="40"/>
      <c r="AA38" s="40"/>
    </row>
    <row r="39" spans="1:27" ht="26.25" x14ac:dyDescent="0.25">
      <c r="A39" s="41">
        <v>33</v>
      </c>
      <c r="B39" s="42" t="s">
        <v>43</v>
      </c>
      <c r="C39" s="96">
        <v>47.88</v>
      </c>
      <c r="D39" s="108">
        <v>26.89</v>
      </c>
      <c r="E39" s="109">
        <v>0</v>
      </c>
      <c r="F39" s="96">
        <v>43.62</v>
      </c>
      <c r="G39" s="108">
        <v>25.74</v>
      </c>
      <c r="H39" s="109">
        <v>0</v>
      </c>
      <c r="I39" s="110">
        <f t="shared" si="0"/>
        <v>91.1</v>
      </c>
      <c r="J39" s="111">
        <f t="shared" si="1"/>
        <v>95.7</v>
      </c>
      <c r="K39" s="99">
        <f t="shared" si="2"/>
        <v>0</v>
      </c>
      <c r="L39" s="100">
        <f t="shared" si="3"/>
        <v>47.88</v>
      </c>
      <c r="M39" s="101">
        <f t="shared" si="4"/>
        <v>26.89</v>
      </c>
      <c r="N39" s="102">
        <f t="shared" si="5"/>
        <v>0</v>
      </c>
      <c r="O39" s="110">
        <f t="shared" si="6"/>
        <v>91.1</v>
      </c>
      <c r="P39" s="111">
        <f t="shared" si="7"/>
        <v>95.7</v>
      </c>
      <c r="Q39" s="112">
        <f t="shared" si="8"/>
        <v>0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48.36</v>
      </c>
      <c r="V39" s="107">
        <f t="shared" si="10"/>
        <v>26.89</v>
      </c>
      <c r="W39" s="107">
        <f t="shared" si="11"/>
        <v>0</v>
      </c>
      <c r="X39" s="40"/>
      <c r="AA39" s="40"/>
    </row>
    <row r="40" spans="1:27" ht="26.25" x14ac:dyDescent="0.25">
      <c r="A40" s="41">
        <v>34</v>
      </c>
      <c r="B40" s="42" t="s">
        <v>44</v>
      </c>
      <c r="C40" s="96">
        <v>41.74</v>
      </c>
      <c r="D40" s="108">
        <v>24.4</v>
      </c>
      <c r="E40" s="109">
        <v>17.96</v>
      </c>
      <c r="F40" s="96">
        <v>42.56</v>
      </c>
      <c r="G40" s="108">
        <v>24.2</v>
      </c>
      <c r="H40" s="109">
        <v>18.420000000000002</v>
      </c>
      <c r="I40" s="110">
        <f t="shared" si="0"/>
        <v>102</v>
      </c>
      <c r="J40" s="111">
        <f t="shared" si="1"/>
        <v>99.2</v>
      </c>
      <c r="K40" s="99">
        <f t="shared" si="2"/>
        <v>102.6</v>
      </c>
      <c r="L40" s="100">
        <f t="shared" si="3"/>
        <v>41.74</v>
      </c>
      <c r="M40" s="101">
        <f t="shared" si="4"/>
        <v>24.4</v>
      </c>
      <c r="N40" s="102">
        <f t="shared" si="5"/>
        <v>18.86</v>
      </c>
      <c r="O40" s="110">
        <f t="shared" si="6"/>
        <v>102</v>
      </c>
      <c r="P40" s="111">
        <f t="shared" si="7"/>
        <v>99.2</v>
      </c>
      <c r="Q40" s="112">
        <f t="shared" si="8"/>
        <v>97.7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42.16</v>
      </c>
      <c r="V40" s="107">
        <f t="shared" si="10"/>
        <v>24.4</v>
      </c>
      <c r="W40" s="107">
        <f t="shared" si="11"/>
        <v>18.86</v>
      </c>
      <c r="X40" s="40"/>
      <c r="AA40" s="40"/>
    </row>
    <row r="41" spans="1:27" ht="26.25" x14ac:dyDescent="0.25">
      <c r="A41" s="41">
        <v>35</v>
      </c>
      <c r="B41" s="42" t="s">
        <v>45</v>
      </c>
      <c r="C41" s="96">
        <v>44.75</v>
      </c>
      <c r="D41" s="108">
        <v>22.81</v>
      </c>
      <c r="E41" s="109">
        <v>18.37</v>
      </c>
      <c r="F41" s="96">
        <v>42.61</v>
      </c>
      <c r="G41" s="108">
        <v>22.26</v>
      </c>
      <c r="H41" s="109">
        <v>22.82</v>
      </c>
      <c r="I41" s="110">
        <f t="shared" si="0"/>
        <v>95.2</v>
      </c>
      <c r="J41" s="111">
        <f t="shared" si="1"/>
        <v>97.6</v>
      </c>
      <c r="K41" s="99">
        <f t="shared" si="2"/>
        <v>124.2</v>
      </c>
      <c r="L41" s="100">
        <f t="shared" si="3"/>
        <v>44.75</v>
      </c>
      <c r="M41" s="101">
        <f t="shared" si="4"/>
        <v>22.81</v>
      </c>
      <c r="N41" s="102">
        <f t="shared" si="5"/>
        <v>19.29</v>
      </c>
      <c r="O41" s="110">
        <f t="shared" si="6"/>
        <v>95.2</v>
      </c>
      <c r="P41" s="111">
        <f t="shared" si="7"/>
        <v>97.6</v>
      </c>
      <c r="Q41" s="112">
        <f t="shared" si="8"/>
        <v>118.3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45.2</v>
      </c>
      <c r="V41" s="107">
        <f t="shared" si="10"/>
        <v>22.81</v>
      </c>
      <c r="W41" s="107">
        <f t="shared" si="11"/>
        <v>19.29</v>
      </c>
      <c r="X41" s="40"/>
      <c r="AA41" s="40"/>
    </row>
    <row r="42" spans="1:27" ht="26.25" x14ac:dyDescent="0.25">
      <c r="A42" s="41">
        <v>36</v>
      </c>
      <c r="B42" s="42" t="s">
        <v>46</v>
      </c>
      <c r="C42" s="96">
        <v>48.18</v>
      </c>
      <c r="D42" s="108">
        <v>26.05</v>
      </c>
      <c r="E42" s="109">
        <v>26.25</v>
      </c>
      <c r="F42" s="96">
        <v>48.54</v>
      </c>
      <c r="G42" s="108">
        <v>27.12</v>
      </c>
      <c r="H42" s="109">
        <v>0</v>
      </c>
      <c r="I42" s="110">
        <f t="shared" si="0"/>
        <v>100.7</v>
      </c>
      <c r="J42" s="111">
        <f t="shared" si="1"/>
        <v>104.1</v>
      </c>
      <c r="K42" s="99">
        <f t="shared" si="2"/>
        <v>0</v>
      </c>
      <c r="L42" s="100">
        <f t="shared" si="3"/>
        <v>48.18</v>
      </c>
      <c r="M42" s="101">
        <f t="shared" si="4"/>
        <v>26.05</v>
      </c>
      <c r="N42" s="102">
        <f t="shared" si="5"/>
        <v>27.56</v>
      </c>
      <c r="O42" s="110">
        <f t="shared" si="6"/>
        <v>100.7</v>
      </c>
      <c r="P42" s="111">
        <f t="shared" si="7"/>
        <v>104.1</v>
      </c>
      <c r="Q42" s="112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48.66</v>
      </c>
      <c r="V42" s="107">
        <f t="shared" si="10"/>
        <v>26.05</v>
      </c>
      <c r="W42" s="107">
        <f t="shared" si="11"/>
        <v>27.56</v>
      </c>
      <c r="X42" s="40"/>
      <c r="AA42" s="40"/>
    </row>
    <row r="43" spans="1:27" ht="26.25" x14ac:dyDescent="0.25">
      <c r="A43" s="53">
        <v>37</v>
      </c>
      <c r="B43" s="54" t="s">
        <v>47</v>
      </c>
      <c r="C43" s="116">
        <v>46.16</v>
      </c>
      <c r="D43" s="117">
        <v>19.87</v>
      </c>
      <c r="E43" s="118">
        <v>0</v>
      </c>
      <c r="F43" s="116">
        <v>45.24</v>
      </c>
      <c r="G43" s="117">
        <v>19.8</v>
      </c>
      <c r="H43" s="118">
        <v>0</v>
      </c>
      <c r="I43" s="119">
        <f t="shared" si="0"/>
        <v>98</v>
      </c>
      <c r="J43" s="120">
        <f t="shared" si="1"/>
        <v>99.6</v>
      </c>
      <c r="K43" s="99">
        <f t="shared" si="2"/>
        <v>0</v>
      </c>
      <c r="L43" s="122">
        <f t="shared" si="3"/>
        <v>46.16</v>
      </c>
      <c r="M43" s="123">
        <f t="shared" si="4"/>
        <v>19.87</v>
      </c>
      <c r="N43" s="124">
        <f t="shared" si="5"/>
        <v>0</v>
      </c>
      <c r="O43" s="119">
        <f t="shared" si="6"/>
        <v>98</v>
      </c>
      <c r="P43" s="120">
        <f t="shared" si="7"/>
        <v>99.6</v>
      </c>
      <c r="Q43" s="121">
        <f t="shared" si="8"/>
        <v>0</v>
      </c>
      <c r="R43" s="39">
        <v>45.247999999999998</v>
      </c>
      <c r="S43" s="8">
        <v>22.623999999999999</v>
      </c>
      <c r="T43" s="8">
        <v>22.623999999999999</v>
      </c>
      <c r="U43" s="106">
        <f t="shared" si="9"/>
        <v>46.62</v>
      </c>
      <c r="V43" s="107">
        <f t="shared" si="10"/>
        <v>19.87</v>
      </c>
      <c r="W43" s="107">
        <f t="shared" si="11"/>
        <v>0</v>
      </c>
      <c r="X43" s="40"/>
      <c r="AA43" s="40"/>
    </row>
    <row r="44" spans="1:27" ht="18.75" x14ac:dyDescent="0.25">
      <c r="A44" s="164">
        <v>44540.636819328698</v>
      </c>
      <c r="B44" s="164"/>
      <c r="C44" s="65"/>
      <c r="D44" s="65"/>
      <c r="E44" s="65"/>
    </row>
    <row r="45" spans="1:27" ht="18.75" x14ac:dyDescent="0.25">
      <c r="A45" s="78" t="s">
        <v>61</v>
      </c>
      <c r="B45" s="78" t="s">
        <v>62</v>
      </c>
      <c r="C45" s="66"/>
      <c r="D45" s="66"/>
      <c r="E45" s="66"/>
      <c r="F45" s="67"/>
      <c r="G45" s="67"/>
      <c r="H45" s="67"/>
      <c r="I45" s="67"/>
      <c r="J45" s="67"/>
      <c r="K45" s="67"/>
      <c r="L45" s="67"/>
    </row>
    <row r="46" spans="1:27" ht="18.75" x14ac:dyDescent="0.25">
      <c r="B46" s="78"/>
    </row>
  </sheetData>
  <mergeCells count="11">
    <mergeCell ref="R6:T6"/>
    <mergeCell ref="A44:B44"/>
    <mergeCell ref="O1:Q1"/>
    <mergeCell ref="A2:Q2"/>
    <mergeCell ref="A6:A7"/>
    <mergeCell ref="B6:B7"/>
    <mergeCell ref="C6:E6"/>
    <mergeCell ref="F6:H6"/>
    <mergeCell ref="I6:K6"/>
    <mergeCell ref="L6:N6"/>
    <mergeCell ref="O6:Q6"/>
  </mergeCells>
  <conditionalFormatting sqref="K8:K43">
    <cfRule type="cellIs" dxfId="43" priority="2" operator="between">
      <formula>0.1</formula>
      <formula>99.9</formula>
    </cfRule>
  </conditionalFormatting>
  <conditionalFormatting sqref="Q8:Q20 I8:J43 O8:P43 Q22:Q25 Q27 Q30 Q37 Q40:Q41">
    <cfRule type="cellIs" dxfId="42" priority="3" operator="between">
      <formula>0.1</formula>
      <formula>99.9</formula>
    </cfRule>
  </conditionalFormatting>
  <conditionalFormatting sqref="Q21">
    <cfRule type="cellIs" dxfId="41" priority="4" operator="between">
      <formula>0.1</formula>
      <formula>99.9</formula>
    </cfRule>
  </conditionalFormatting>
  <conditionalFormatting sqref="Q26">
    <cfRule type="cellIs" dxfId="40" priority="5" operator="between">
      <formula>0.1</formula>
      <formula>99.9</formula>
    </cfRule>
  </conditionalFormatting>
  <conditionalFormatting sqref="Q28:Q29">
    <cfRule type="cellIs" dxfId="39" priority="6" operator="between">
      <formula>0.1</formula>
      <formula>99.9</formula>
    </cfRule>
  </conditionalFormatting>
  <conditionalFormatting sqref="Q31:Q43">
    <cfRule type="cellIs" dxfId="38" priority="7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3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view="pageBreakPreview" zoomScaleNormal="75" workbookViewId="0">
      <selection activeCell="O20" sqref="O20"/>
    </sheetView>
  </sheetViews>
  <sheetFormatPr defaultColWidth="8.7109375" defaultRowHeight="15" x14ac:dyDescent="0.25"/>
  <cols>
    <col min="1" max="1" width="6.85546875" customWidth="1"/>
    <col min="2" max="2" width="97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84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59.2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9"/>
      <c r="S3" s="9"/>
      <c r="T3" s="9"/>
    </row>
    <row r="4" spans="1:27" ht="94.5" x14ac:dyDescent="0.25">
      <c r="A4" s="9"/>
      <c r="B4" s="126" t="s">
        <v>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7" ht="18" customHeight="1" x14ac:dyDescent="0.25"/>
    <row r="6" spans="1:27" s="3" customFormat="1" ht="103.5" customHeight="1" x14ac:dyDescent="0.25">
      <c r="A6" s="166" t="s">
        <v>1</v>
      </c>
      <c r="B6" s="166" t="s">
        <v>2</v>
      </c>
      <c r="C6" s="167" t="s">
        <v>71</v>
      </c>
      <c r="D6" s="167"/>
      <c r="E6" s="167"/>
      <c r="F6" s="167" t="s">
        <v>72</v>
      </c>
      <c r="G6" s="167"/>
      <c r="H6" s="167"/>
      <c r="I6" s="167" t="s">
        <v>73</v>
      </c>
      <c r="J6" s="167"/>
      <c r="K6" s="167"/>
      <c r="L6" s="167" t="s">
        <v>74</v>
      </c>
      <c r="M6" s="167"/>
      <c r="N6" s="167" t="s">
        <v>5</v>
      </c>
      <c r="O6" s="168" t="s">
        <v>75</v>
      </c>
      <c r="P6" s="168"/>
      <c r="Q6" s="168"/>
      <c r="R6" s="163" t="s">
        <v>7</v>
      </c>
      <c r="S6" s="163"/>
      <c r="T6" s="163"/>
    </row>
    <row r="7" spans="1:27" s="3" customFormat="1" ht="127.5" x14ac:dyDescent="0.25">
      <c r="A7" s="166"/>
      <c r="B7" s="166"/>
      <c r="C7" s="16" t="s">
        <v>9</v>
      </c>
      <c r="D7" s="17" t="s">
        <v>10</v>
      </c>
      <c r="E7" s="18" t="s">
        <v>11</v>
      </c>
      <c r="F7" s="16" t="s">
        <v>9</v>
      </c>
      <c r="G7" s="17" t="s">
        <v>10</v>
      </c>
      <c r="H7" s="18" t="s">
        <v>11</v>
      </c>
      <c r="I7" s="16" t="s">
        <v>9</v>
      </c>
      <c r="J7" s="17" t="s">
        <v>10</v>
      </c>
      <c r="K7" s="18" t="s">
        <v>11</v>
      </c>
      <c r="L7" s="19" t="s">
        <v>76</v>
      </c>
      <c r="M7" s="17" t="s">
        <v>77</v>
      </c>
      <c r="N7" s="18" t="s">
        <v>78</v>
      </c>
      <c r="O7" s="20" t="s">
        <v>9</v>
      </c>
      <c r="P7" s="21" t="s">
        <v>10</v>
      </c>
      <c r="Q7" s="22" t="s">
        <v>11</v>
      </c>
      <c r="R7" s="23" t="s">
        <v>9</v>
      </c>
      <c r="S7" s="2" t="s">
        <v>10</v>
      </c>
      <c r="T7" s="2" t="s">
        <v>11</v>
      </c>
    </row>
    <row r="8" spans="1:27" ht="26.25" x14ac:dyDescent="0.25">
      <c r="A8" s="24">
        <v>1</v>
      </c>
      <c r="B8" s="25" t="s">
        <v>12</v>
      </c>
      <c r="C8" s="93">
        <v>76.83</v>
      </c>
      <c r="D8" s="94">
        <v>40.08</v>
      </c>
      <c r="E8" s="95">
        <v>34.04</v>
      </c>
      <c r="F8" s="96">
        <v>74.319999999999993</v>
      </c>
      <c r="G8" s="94">
        <v>39.99</v>
      </c>
      <c r="H8" s="95">
        <v>36</v>
      </c>
      <c r="I8" s="97">
        <f t="shared" ref="I8:I43" si="0">IF(C8=0,0,ROUND(F8/C8*100,1))</f>
        <v>96.7</v>
      </c>
      <c r="J8" s="98">
        <f t="shared" ref="J8:J43" si="1">IF(D8=0,0,ROUND(G8/D8*100,1))</f>
        <v>99.8</v>
      </c>
      <c r="K8" s="99">
        <f t="shared" ref="K8:K43" si="2">IF(E8=0,0,ROUND(H8/E8*100,1))</f>
        <v>105.8</v>
      </c>
      <c r="L8" s="100">
        <f t="shared" ref="L8:L43" si="3">ROUND(C8*1,2)</f>
        <v>76.83</v>
      </c>
      <c r="M8" s="101">
        <f t="shared" ref="M8:M43" si="4">ROUND(D8*1,2)</f>
        <v>40.08</v>
      </c>
      <c r="N8" s="102">
        <f t="shared" ref="N8:N43" si="5">ROUND(E8*1.05,2)</f>
        <v>35.74</v>
      </c>
      <c r="O8" s="103">
        <f t="shared" ref="O8:O43" si="6">IF(L8=0,0,ROUND(F8/L8*100,1))</f>
        <v>96.7</v>
      </c>
      <c r="P8" s="104">
        <f t="shared" ref="P8:P43" si="7">IF(M8=0,0,ROUND(G8/M8*100,1))</f>
        <v>99.8</v>
      </c>
      <c r="Q8" s="105">
        <f t="shared" ref="Q8:Q43" si="8">IF(N8=0,0,ROUND(H8/N8*100,1))</f>
        <v>100.7</v>
      </c>
      <c r="R8" s="39">
        <v>45.247999999999998</v>
      </c>
      <c r="S8" s="8">
        <v>22.623999999999999</v>
      </c>
      <c r="T8" s="8">
        <v>22.623999999999999</v>
      </c>
      <c r="U8" s="106">
        <f t="shared" ref="U8:U43" si="9">ROUND(C8*1.01,2)</f>
        <v>77.599999999999994</v>
      </c>
      <c r="V8" s="107">
        <f t="shared" ref="V8:V43" si="10">ROUND(D8*1,2)</f>
        <v>40.08</v>
      </c>
      <c r="W8" s="107">
        <f t="shared" ref="W8:W43" si="11">ROUND(E8*1.05,2)</f>
        <v>35.74</v>
      </c>
      <c r="X8" s="40"/>
      <c r="AA8" s="40"/>
    </row>
    <row r="9" spans="1:27" ht="26.25" x14ac:dyDescent="0.25">
      <c r="A9" s="41">
        <v>2</v>
      </c>
      <c r="B9" s="42" t="s">
        <v>13</v>
      </c>
      <c r="C9" s="96">
        <v>59.33</v>
      </c>
      <c r="D9" s="108">
        <v>26.79</v>
      </c>
      <c r="E9" s="109">
        <v>0</v>
      </c>
      <c r="F9" s="96">
        <v>75.94</v>
      </c>
      <c r="G9" s="108">
        <v>34.89</v>
      </c>
      <c r="H9" s="109">
        <v>28</v>
      </c>
      <c r="I9" s="110">
        <f t="shared" si="0"/>
        <v>128</v>
      </c>
      <c r="J9" s="111">
        <f t="shared" si="1"/>
        <v>130.19999999999999</v>
      </c>
      <c r="K9" s="99">
        <f t="shared" si="2"/>
        <v>0</v>
      </c>
      <c r="L9" s="100">
        <f t="shared" si="3"/>
        <v>59.33</v>
      </c>
      <c r="M9" s="101">
        <f t="shared" si="4"/>
        <v>26.79</v>
      </c>
      <c r="N9" s="102">
        <f t="shared" si="5"/>
        <v>0</v>
      </c>
      <c r="O9" s="110">
        <f t="shared" si="6"/>
        <v>128</v>
      </c>
      <c r="P9" s="111">
        <f t="shared" si="7"/>
        <v>130.19999999999999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59.92</v>
      </c>
      <c r="V9" s="107">
        <f t="shared" si="10"/>
        <v>26.79</v>
      </c>
      <c r="W9" s="107">
        <f t="shared" si="11"/>
        <v>0</v>
      </c>
      <c r="X9" s="40"/>
      <c r="AA9" s="40"/>
    </row>
    <row r="10" spans="1:27" ht="26.25" x14ac:dyDescent="0.25">
      <c r="A10" s="41">
        <v>3</v>
      </c>
      <c r="B10" s="42" t="s">
        <v>14</v>
      </c>
      <c r="C10" s="96">
        <v>36.31</v>
      </c>
      <c r="D10" s="108">
        <v>21.8</v>
      </c>
      <c r="E10" s="109">
        <v>24.33</v>
      </c>
      <c r="F10" s="96">
        <v>42.19</v>
      </c>
      <c r="G10" s="108">
        <v>23.79</v>
      </c>
      <c r="H10" s="109">
        <v>0</v>
      </c>
      <c r="I10" s="110">
        <f t="shared" si="0"/>
        <v>116.2</v>
      </c>
      <c r="J10" s="111">
        <f t="shared" si="1"/>
        <v>109.1</v>
      </c>
      <c r="K10" s="99">
        <f t="shared" si="2"/>
        <v>0</v>
      </c>
      <c r="L10" s="100">
        <f t="shared" si="3"/>
        <v>36.31</v>
      </c>
      <c r="M10" s="101">
        <f t="shared" si="4"/>
        <v>21.8</v>
      </c>
      <c r="N10" s="102">
        <f t="shared" si="5"/>
        <v>25.55</v>
      </c>
      <c r="O10" s="110">
        <f t="shared" si="6"/>
        <v>116.2</v>
      </c>
      <c r="P10" s="111">
        <f t="shared" si="7"/>
        <v>109.1</v>
      </c>
      <c r="Q10" s="112">
        <f t="shared" si="8"/>
        <v>0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36.67</v>
      </c>
      <c r="V10" s="107">
        <f t="shared" si="10"/>
        <v>21.8</v>
      </c>
      <c r="W10" s="107">
        <f t="shared" si="11"/>
        <v>25.55</v>
      </c>
      <c r="X10" s="40"/>
      <c r="AA10" s="40"/>
    </row>
    <row r="11" spans="1:27" ht="26.25" x14ac:dyDescent="0.25">
      <c r="A11" s="41">
        <v>4</v>
      </c>
      <c r="B11" s="42" t="s">
        <v>15</v>
      </c>
      <c r="C11" s="96">
        <v>49.95</v>
      </c>
      <c r="D11" s="108">
        <v>29.5</v>
      </c>
      <c r="E11" s="109">
        <v>21.01</v>
      </c>
      <c r="F11" s="96">
        <v>49.88</v>
      </c>
      <c r="G11" s="108">
        <v>31.34</v>
      </c>
      <c r="H11" s="109">
        <v>21.8</v>
      </c>
      <c r="I11" s="110">
        <f t="shared" si="0"/>
        <v>99.9</v>
      </c>
      <c r="J11" s="111">
        <f t="shared" si="1"/>
        <v>106.2</v>
      </c>
      <c r="K11" s="99">
        <f t="shared" si="2"/>
        <v>103.8</v>
      </c>
      <c r="L11" s="100">
        <f t="shared" si="3"/>
        <v>49.95</v>
      </c>
      <c r="M11" s="101">
        <f t="shared" si="4"/>
        <v>29.5</v>
      </c>
      <c r="N11" s="113">
        <f t="shared" si="5"/>
        <v>22.06</v>
      </c>
      <c r="O11" s="110">
        <f t="shared" si="6"/>
        <v>99.9</v>
      </c>
      <c r="P11" s="111">
        <f t="shared" si="7"/>
        <v>106.2</v>
      </c>
      <c r="Q11" s="112">
        <f t="shared" si="8"/>
        <v>98.8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50.45</v>
      </c>
      <c r="V11" s="107">
        <f t="shared" si="10"/>
        <v>29.5</v>
      </c>
      <c r="W11" s="107">
        <f t="shared" si="11"/>
        <v>22.06</v>
      </c>
      <c r="X11" s="40"/>
      <c r="AA11" s="40"/>
    </row>
    <row r="12" spans="1:27" ht="26.25" x14ac:dyDescent="0.25">
      <c r="A12" s="41">
        <v>6</v>
      </c>
      <c r="B12" s="42" t="s">
        <v>16</v>
      </c>
      <c r="C12" s="96">
        <v>55.31</v>
      </c>
      <c r="D12" s="108">
        <v>30.15</v>
      </c>
      <c r="E12" s="109">
        <v>30.31</v>
      </c>
      <c r="F12" s="96">
        <v>56.48</v>
      </c>
      <c r="G12" s="108">
        <v>31.94</v>
      </c>
      <c r="H12" s="109">
        <v>30.67</v>
      </c>
      <c r="I12" s="110">
        <f t="shared" si="0"/>
        <v>102.1</v>
      </c>
      <c r="J12" s="111">
        <f t="shared" si="1"/>
        <v>105.9</v>
      </c>
      <c r="K12" s="99">
        <f t="shared" si="2"/>
        <v>101.2</v>
      </c>
      <c r="L12" s="100">
        <f t="shared" si="3"/>
        <v>55.31</v>
      </c>
      <c r="M12" s="101">
        <f t="shared" si="4"/>
        <v>30.15</v>
      </c>
      <c r="N12" s="102">
        <f t="shared" si="5"/>
        <v>31.83</v>
      </c>
      <c r="O12" s="110">
        <f t="shared" si="6"/>
        <v>102.1</v>
      </c>
      <c r="P12" s="111">
        <f t="shared" si="7"/>
        <v>105.9</v>
      </c>
      <c r="Q12" s="112">
        <f t="shared" si="8"/>
        <v>96.4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55.86</v>
      </c>
      <c r="V12" s="107">
        <f t="shared" si="10"/>
        <v>30.15</v>
      </c>
      <c r="W12" s="107">
        <f t="shared" si="11"/>
        <v>31.83</v>
      </c>
      <c r="X12" s="40"/>
      <c r="AA12" s="40"/>
    </row>
    <row r="13" spans="1:27" ht="52.5" x14ac:dyDescent="0.25">
      <c r="A13" s="41">
        <v>7</v>
      </c>
      <c r="B13" s="42" t="s">
        <v>17</v>
      </c>
      <c r="C13" s="96">
        <v>73.08</v>
      </c>
      <c r="D13" s="108">
        <v>46.09</v>
      </c>
      <c r="E13" s="109">
        <v>30.35</v>
      </c>
      <c r="F13" s="96">
        <v>81.08</v>
      </c>
      <c r="G13" s="108">
        <v>51.03</v>
      </c>
      <c r="H13" s="109">
        <v>33.97</v>
      </c>
      <c r="I13" s="110">
        <f t="shared" si="0"/>
        <v>110.9</v>
      </c>
      <c r="J13" s="111">
        <f t="shared" si="1"/>
        <v>110.7</v>
      </c>
      <c r="K13" s="99">
        <f t="shared" si="2"/>
        <v>111.9</v>
      </c>
      <c r="L13" s="100">
        <f t="shared" si="3"/>
        <v>73.08</v>
      </c>
      <c r="M13" s="101">
        <f t="shared" si="4"/>
        <v>46.09</v>
      </c>
      <c r="N13" s="102">
        <f t="shared" si="5"/>
        <v>31.87</v>
      </c>
      <c r="O13" s="110">
        <f t="shared" si="6"/>
        <v>110.9</v>
      </c>
      <c r="P13" s="111">
        <f t="shared" si="7"/>
        <v>110.7</v>
      </c>
      <c r="Q13" s="112">
        <f t="shared" si="8"/>
        <v>106.6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73.81</v>
      </c>
      <c r="V13" s="107">
        <f t="shared" si="10"/>
        <v>46.09</v>
      </c>
      <c r="W13" s="107">
        <f t="shared" si="11"/>
        <v>31.87</v>
      </c>
      <c r="X13" s="40"/>
      <c r="AA13" s="40"/>
    </row>
    <row r="14" spans="1:27" ht="52.5" x14ac:dyDescent="0.25">
      <c r="A14" s="41">
        <v>8</v>
      </c>
      <c r="B14" s="42" t="s">
        <v>18</v>
      </c>
      <c r="C14" s="96">
        <v>98.99</v>
      </c>
      <c r="D14" s="108">
        <v>47.33</v>
      </c>
      <c r="E14" s="109">
        <v>32.869999999999997</v>
      </c>
      <c r="F14" s="96">
        <v>93.33</v>
      </c>
      <c r="G14" s="108">
        <v>45.35</v>
      </c>
      <c r="H14" s="109">
        <v>34.97</v>
      </c>
      <c r="I14" s="110">
        <f t="shared" si="0"/>
        <v>94.3</v>
      </c>
      <c r="J14" s="111">
        <f t="shared" si="1"/>
        <v>95.8</v>
      </c>
      <c r="K14" s="99">
        <f t="shared" si="2"/>
        <v>106.4</v>
      </c>
      <c r="L14" s="100">
        <f t="shared" si="3"/>
        <v>98.99</v>
      </c>
      <c r="M14" s="101">
        <f t="shared" si="4"/>
        <v>47.33</v>
      </c>
      <c r="N14" s="102">
        <f t="shared" si="5"/>
        <v>34.51</v>
      </c>
      <c r="O14" s="110">
        <f t="shared" si="6"/>
        <v>94.3</v>
      </c>
      <c r="P14" s="111">
        <f t="shared" si="7"/>
        <v>95.8</v>
      </c>
      <c r="Q14" s="112">
        <f t="shared" si="8"/>
        <v>101.3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99.98</v>
      </c>
      <c r="V14" s="107">
        <f t="shared" si="10"/>
        <v>47.33</v>
      </c>
      <c r="W14" s="107">
        <f t="shared" si="11"/>
        <v>34.51</v>
      </c>
      <c r="X14" s="40"/>
      <c r="AA14" s="40"/>
    </row>
    <row r="15" spans="1:27" ht="26.25" x14ac:dyDescent="0.25">
      <c r="A15" s="41">
        <v>9</v>
      </c>
      <c r="B15" s="42" t="s">
        <v>19</v>
      </c>
      <c r="C15" s="96">
        <v>53.54</v>
      </c>
      <c r="D15" s="108">
        <v>29.61</v>
      </c>
      <c r="E15" s="109">
        <v>20.97</v>
      </c>
      <c r="F15" s="96">
        <v>54.7</v>
      </c>
      <c r="G15" s="108">
        <v>30.43</v>
      </c>
      <c r="H15" s="109">
        <v>23.41</v>
      </c>
      <c r="I15" s="110">
        <f t="shared" si="0"/>
        <v>102.2</v>
      </c>
      <c r="J15" s="111">
        <f t="shared" si="1"/>
        <v>102.8</v>
      </c>
      <c r="K15" s="99">
        <f t="shared" si="2"/>
        <v>111.6</v>
      </c>
      <c r="L15" s="100">
        <f t="shared" si="3"/>
        <v>53.54</v>
      </c>
      <c r="M15" s="101">
        <f t="shared" si="4"/>
        <v>29.61</v>
      </c>
      <c r="N15" s="102">
        <f t="shared" si="5"/>
        <v>22.02</v>
      </c>
      <c r="O15" s="110">
        <f t="shared" si="6"/>
        <v>102.2</v>
      </c>
      <c r="P15" s="111">
        <f t="shared" si="7"/>
        <v>102.8</v>
      </c>
      <c r="Q15" s="112">
        <f t="shared" si="8"/>
        <v>106.3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54.08</v>
      </c>
      <c r="V15" s="107">
        <f t="shared" si="10"/>
        <v>29.61</v>
      </c>
      <c r="W15" s="107">
        <f t="shared" si="11"/>
        <v>22.02</v>
      </c>
      <c r="X15" s="40"/>
      <c r="AA15" s="40"/>
    </row>
    <row r="16" spans="1:27" ht="26.25" x14ac:dyDescent="0.25">
      <c r="A16" s="41">
        <v>10</v>
      </c>
      <c r="B16" s="42" t="s">
        <v>20</v>
      </c>
      <c r="C16" s="96">
        <v>51.91</v>
      </c>
      <c r="D16" s="108">
        <v>30.11</v>
      </c>
      <c r="E16" s="109">
        <v>30.14</v>
      </c>
      <c r="F16" s="96">
        <v>54.25</v>
      </c>
      <c r="G16" s="108">
        <v>31.57</v>
      </c>
      <c r="H16" s="109">
        <v>31.66</v>
      </c>
      <c r="I16" s="110">
        <f t="shared" si="0"/>
        <v>104.5</v>
      </c>
      <c r="J16" s="111">
        <f t="shared" si="1"/>
        <v>104.8</v>
      </c>
      <c r="K16" s="99">
        <f t="shared" si="2"/>
        <v>105</v>
      </c>
      <c r="L16" s="100">
        <f t="shared" si="3"/>
        <v>51.91</v>
      </c>
      <c r="M16" s="101">
        <f t="shared" si="4"/>
        <v>30.11</v>
      </c>
      <c r="N16" s="102">
        <f t="shared" si="5"/>
        <v>31.65</v>
      </c>
      <c r="O16" s="110">
        <f t="shared" si="6"/>
        <v>104.5</v>
      </c>
      <c r="P16" s="111">
        <f t="shared" si="7"/>
        <v>104.8</v>
      </c>
      <c r="Q16" s="112">
        <f t="shared" si="8"/>
        <v>100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52.43</v>
      </c>
      <c r="V16" s="107">
        <f t="shared" si="10"/>
        <v>30.11</v>
      </c>
      <c r="W16" s="107">
        <f t="shared" si="11"/>
        <v>31.65</v>
      </c>
      <c r="X16" s="40"/>
      <c r="AA16" s="40"/>
    </row>
    <row r="17" spans="1:27" ht="26.25" x14ac:dyDescent="0.25">
      <c r="A17" s="41">
        <v>11</v>
      </c>
      <c r="B17" s="42" t="s">
        <v>21</v>
      </c>
      <c r="C17" s="96">
        <v>48.39</v>
      </c>
      <c r="D17" s="108">
        <v>29.12</v>
      </c>
      <c r="E17" s="109">
        <v>25.59</v>
      </c>
      <c r="F17" s="96">
        <v>50.65</v>
      </c>
      <c r="G17" s="108">
        <v>29.19</v>
      </c>
      <c r="H17" s="109">
        <v>29.42</v>
      </c>
      <c r="I17" s="110">
        <f t="shared" si="0"/>
        <v>104.7</v>
      </c>
      <c r="J17" s="111">
        <f t="shared" si="1"/>
        <v>100.2</v>
      </c>
      <c r="K17" s="99">
        <f t="shared" si="2"/>
        <v>115</v>
      </c>
      <c r="L17" s="100">
        <f t="shared" si="3"/>
        <v>48.39</v>
      </c>
      <c r="M17" s="101">
        <f t="shared" si="4"/>
        <v>29.12</v>
      </c>
      <c r="N17" s="113">
        <f t="shared" si="5"/>
        <v>26.87</v>
      </c>
      <c r="O17" s="110">
        <f t="shared" si="6"/>
        <v>104.7</v>
      </c>
      <c r="P17" s="111">
        <f t="shared" si="7"/>
        <v>100.2</v>
      </c>
      <c r="Q17" s="112">
        <f t="shared" si="8"/>
        <v>109.5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48.87</v>
      </c>
      <c r="V17" s="107">
        <f t="shared" si="10"/>
        <v>29.12</v>
      </c>
      <c r="W17" s="107">
        <f t="shared" si="11"/>
        <v>26.87</v>
      </c>
      <c r="X17" s="40"/>
      <c r="AA17" s="40"/>
    </row>
    <row r="18" spans="1:27" ht="26.25" x14ac:dyDescent="0.25">
      <c r="A18" s="41">
        <v>12</v>
      </c>
      <c r="B18" s="42" t="s">
        <v>22</v>
      </c>
      <c r="C18" s="96">
        <v>49.53</v>
      </c>
      <c r="D18" s="108">
        <v>30.46</v>
      </c>
      <c r="E18" s="109">
        <v>30.85</v>
      </c>
      <c r="F18" s="96">
        <v>48.57</v>
      </c>
      <c r="G18" s="108">
        <v>30.9</v>
      </c>
      <c r="H18" s="109">
        <v>34.53</v>
      </c>
      <c r="I18" s="110">
        <f t="shared" si="0"/>
        <v>98.1</v>
      </c>
      <c r="J18" s="111">
        <f t="shared" si="1"/>
        <v>101.4</v>
      </c>
      <c r="K18" s="99">
        <f t="shared" si="2"/>
        <v>111.9</v>
      </c>
      <c r="L18" s="100">
        <f t="shared" si="3"/>
        <v>49.53</v>
      </c>
      <c r="M18" s="114">
        <f t="shared" si="4"/>
        <v>30.46</v>
      </c>
      <c r="N18" s="115">
        <f t="shared" si="5"/>
        <v>32.39</v>
      </c>
      <c r="O18" s="110">
        <f t="shared" si="6"/>
        <v>98.1</v>
      </c>
      <c r="P18" s="111">
        <f t="shared" si="7"/>
        <v>101.4</v>
      </c>
      <c r="Q18" s="112">
        <f t="shared" si="8"/>
        <v>106.6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50.03</v>
      </c>
      <c r="V18" s="107">
        <f t="shared" si="10"/>
        <v>30.46</v>
      </c>
      <c r="W18" s="107">
        <f t="shared" si="11"/>
        <v>32.39</v>
      </c>
      <c r="X18" s="40"/>
      <c r="AA18" s="40"/>
    </row>
    <row r="19" spans="1:27" ht="26.25" x14ac:dyDescent="0.25">
      <c r="A19" s="41">
        <v>13</v>
      </c>
      <c r="B19" s="42" t="s">
        <v>23</v>
      </c>
      <c r="C19" s="96">
        <v>57.25</v>
      </c>
      <c r="D19" s="108">
        <v>31.33</v>
      </c>
      <c r="E19" s="109">
        <v>19.39</v>
      </c>
      <c r="F19" s="96">
        <v>59.85</v>
      </c>
      <c r="G19" s="108">
        <v>34.25</v>
      </c>
      <c r="H19" s="109">
        <v>0</v>
      </c>
      <c r="I19" s="110">
        <f t="shared" si="0"/>
        <v>104.5</v>
      </c>
      <c r="J19" s="111">
        <f t="shared" si="1"/>
        <v>109.3</v>
      </c>
      <c r="K19" s="99">
        <f t="shared" si="2"/>
        <v>0</v>
      </c>
      <c r="L19" s="100">
        <f t="shared" si="3"/>
        <v>57.25</v>
      </c>
      <c r="M19" s="101">
        <f t="shared" si="4"/>
        <v>31.33</v>
      </c>
      <c r="N19" s="102">
        <f t="shared" si="5"/>
        <v>20.36</v>
      </c>
      <c r="O19" s="110">
        <f t="shared" si="6"/>
        <v>104.5</v>
      </c>
      <c r="P19" s="111">
        <f t="shared" si="7"/>
        <v>109.3</v>
      </c>
      <c r="Q19" s="112">
        <f t="shared" si="8"/>
        <v>0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57.82</v>
      </c>
      <c r="V19" s="107">
        <f t="shared" si="10"/>
        <v>31.33</v>
      </c>
      <c r="W19" s="107">
        <f t="shared" si="11"/>
        <v>20.36</v>
      </c>
      <c r="X19" s="40"/>
      <c r="AA19" s="40"/>
    </row>
    <row r="20" spans="1:27" ht="26.25" x14ac:dyDescent="0.25">
      <c r="A20" s="41">
        <v>14</v>
      </c>
      <c r="B20" s="42" t="s">
        <v>24</v>
      </c>
      <c r="C20" s="96">
        <v>45.24</v>
      </c>
      <c r="D20" s="108">
        <v>30.93</v>
      </c>
      <c r="E20" s="109">
        <v>27.58</v>
      </c>
      <c r="F20" s="96">
        <v>48.28</v>
      </c>
      <c r="G20" s="108">
        <v>32.11</v>
      </c>
      <c r="H20" s="109">
        <v>29.22</v>
      </c>
      <c r="I20" s="110">
        <f t="shared" si="0"/>
        <v>106.7</v>
      </c>
      <c r="J20" s="111">
        <f t="shared" si="1"/>
        <v>103.8</v>
      </c>
      <c r="K20" s="99">
        <f t="shared" si="2"/>
        <v>105.9</v>
      </c>
      <c r="L20" s="100">
        <f t="shared" si="3"/>
        <v>45.24</v>
      </c>
      <c r="M20" s="101">
        <f t="shared" si="4"/>
        <v>30.93</v>
      </c>
      <c r="N20" s="102">
        <f t="shared" si="5"/>
        <v>28.96</v>
      </c>
      <c r="O20" s="110">
        <f t="shared" si="6"/>
        <v>106.7</v>
      </c>
      <c r="P20" s="111">
        <f t="shared" si="7"/>
        <v>103.8</v>
      </c>
      <c r="Q20" s="112">
        <f t="shared" si="8"/>
        <v>100.9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45.69</v>
      </c>
      <c r="V20" s="107">
        <f t="shared" si="10"/>
        <v>30.93</v>
      </c>
      <c r="W20" s="107">
        <f t="shared" si="11"/>
        <v>28.96</v>
      </c>
      <c r="X20" s="40"/>
      <c r="AA20" s="40"/>
    </row>
    <row r="21" spans="1:27" ht="26.25" x14ac:dyDescent="0.25">
      <c r="A21" s="41">
        <v>15</v>
      </c>
      <c r="B21" s="42" t="s">
        <v>25</v>
      </c>
      <c r="C21" s="96">
        <v>42.21</v>
      </c>
      <c r="D21" s="108">
        <v>25.32</v>
      </c>
      <c r="E21" s="109">
        <v>0</v>
      </c>
      <c r="F21" s="96">
        <v>40.71</v>
      </c>
      <c r="G21" s="108">
        <v>24.04</v>
      </c>
      <c r="H21" s="109">
        <v>0</v>
      </c>
      <c r="I21" s="110">
        <f t="shared" si="0"/>
        <v>96.4</v>
      </c>
      <c r="J21" s="111">
        <f t="shared" si="1"/>
        <v>94.9</v>
      </c>
      <c r="K21" s="99">
        <f t="shared" si="2"/>
        <v>0</v>
      </c>
      <c r="L21" s="100">
        <f t="shared" si="3"/>
        <v>42.21</v>
      </c>
      <c r="M21" s="101">
        <f t="shared" si="4"/>
        <v>25.32</v>
      </c>
      <c r="N21" s="102">
        <f t="shared" si="5"/>
        <v>0</v>
      </c>
      <c r="O21" s="110">
        <f t="shared" si="6"/>
        <v>96.4</v>
      </c>
      <c r="P21" s="111">
        <f t="shared" si="7"/>
        <v>94.9</v>
      </c>
      <c r="Q21" s="112">
        <f t="shared" si="8"/>
        <v>0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42.63</v>
      </c>
      <c r="V21" s="107">
        <f t="shared" si="10"/>
        <v>25.32</v>
      </c>
      <c r="W21" s="107">
        <f t="shared" si="11"/>
        <v>0</v>
      </c>
      <c r="X21" s="40"/>
      <c r="AA21" s="40"/>
    </row>
    <row r="22" spans="1:27" ht="26.25" x14ac:dyDescent="0.25">
      <c r="A22" s="41">
        <v>16</v>
      </c>
      <c r="B22" s="42" t="s">
        <v>26</v>
      </c>
      <c r="C22" s="96">
        <v>43.15</v>
      </c>
      <c r="D22" s="108">
        <v>27.71</v>
      </c>
      <c r="E22" s="109">
        <v>26.36</v>
      </c>
      <c r="F22" s="96">
        <v>46.98</v>
      </c>
      <c r="G22" s="108">
        <v>32.75</v>
      </c>
      <c r="H22" s="109">
        <v>27.68</v>
      </c>
      <c r="I22" s="110">
        <f t="shared" si="0"/>
        <v>108.9</v>
      </c>
      <c r="J22" s="111">
        <f t="shared" si="1"/>
        <v>118.2</v>
      </c>
      <c r="K22" s="99">
        <f t="shared" si="2"/>
        <v>105</v>
      </c>
      <c r="L22" s="100">
        <f t="shared" si="3"/>
        <v>43.15</v>
      </c>
      <c r="M22" s="101">
        <f t="shared" si="4"/>
        <v>27.71</v>
      </c>
      <c r="N22" s="102">
        <f t="shared" si="5"/>
        <v>27.68</v>
      </c>
      <c r="O22" s="110">
        <f t="shared" si="6"/>
        <v>108.9</v>
      </c>
      <c r="P22" s="111">
        <f t="shared" si="7"/>
        <v>118.2</v>
      </c>
      <c r="Q22" s="112">
        <f t="shared" si="8"/>
        <v>100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43.58</v>
      </c>
      <c r="V22" s="107">
        <f t="shared" si="10"/>
        <v>27.71</v>
      </c>
      <c r="W22" s="107">
        <f t="shared" si="11"/>
        <v>27.68</v>
      </c>
      <c r="X22" s="40"/>
      <c r="AA22" s="40"/>
    </row>
    <row r="23" spans="1:27" ht="26.25" x14ac:dyDescent="0.25">
      <c r="A23" s="41">
        <v>17</v>
      </c>
      <c r="B23" s="42" t="s">
        <v>27</v>
      </c>
      <c r="C23" s="96">
        <v>45.32</v>
      </c>
      <c r="D23" s="108">
        <v>27.41</v>
      </c>
      <c r="E23" s="109">
        <v>21.03</v>
      </c>
      <c r="F23" s="96">
        <v>46.39</v>
      </c>
      <c r="G23" s="108">
        <v>28.34</v>
      </c>
      <c r="H23" s="109">
        <v>22.03</v>
      </c>
      <c r="I23" s="110">
        <f t="shared" si="0"/>
        <v>102.4</v>
      </c>
      <c r="J23" s="111">
        <f t="shared" si="1"/>
        <v>103.4</v>
      </c>
      <c r="K23" s="99">
        <f t="shared" si="2"/>
        <v>104.8</v>
      </c>
      <c r="L23" s="100">
        <f t="shared" si="3"/>
        <v>45.32</v>
      </c>
      <c r="M23" s="101">
        <f t="shared" si="4"/>
        <v>27.41</v>
      </c>
      <c r="N23" s="102">
        <f t="shared" si="5"/>
        <v>22.08</v>
      </c>
      <c r="O23" s="110">
        <f t="shared" si="6"/>
        <v>102.4</v>
      </c>
      <c r="P23" s="111">
        <f t="shared" si="7"/>
        <v>103.4</v>
      </c>
      <c r="Q23" s="112">
        <f t="shared" si="8"/>
        <v>99.8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45.77</v>
      </c>
      <c r="V23" s="107">
        <f t="shared" si="10"/>
        <v>27.41</v>
      </c>
      <c r="W23" s="107">
        <f t="shared" si="11"/>
        <v>22.08</v>
      </c>
      <c r="X23" s="40"/>
      <c r="AA23" s="40"/>
    </row>
    <row r="24" spans="1:27" ht="30" customHeight="1" x14ac:dyDescent="0.25">
      <c r="A24" s="41">
        <v>18</v>
      </c>
      <c r="B24" s="42" t="s">
        <v>28</v>
      </c>
      <c r="C24" s="96">
        <v>43.73</v>
      </c>
      <c r="D24" s="108">
        <v>27.48</v>
      </c>
      <c r="E24" s="109">
        <v>16.86</v>
      </c>
      <c r="F24" s="96">
        <v>50.15</v>
      </c>
      <c r="G24" s="108">
        <v>29.97</v>
      </c>
      <c r="H24" s="109">
        <v>20.079999999999998</v>
      </c>
      <c r="I24" s="110">
        <f t="shared" si="0"/>
        <v>114.7</v>
      </c>
      <c r="J24" s="111">
        <f t="shared" si="1"/>
        <v>109.1</v>
      </c>
      <c r="K24" s="99">
        <f t="shared" si="2"/>
        <v>119.1</v>
      </c>
      <c r="L24" s="100">
        <f t="shared" si="3"/>
        <v>43.73</v>
      </c>
      <c r="M24" s="101">
        <f t="shared" si="4"/>
        <v>27.48</v>
      </c>
      <c r="N24" s="102">
        <f t="shared" si="5"/>
        <v>17.7</v>
      </c>
      <c r="O24" s="110">
        <f t="shared" si="6"/>
        <v>114.7</v>
      </c>
      <c r="P24" s="111">
        <f t="shared" si="7"/>
        <v>109.1</v>
      </c>
      <c r="Q24" s="112">
        <f t="shared" si="8"/>
        <v>113.4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44.17</v>
      </c>
      <c r="V24" s="107">
        <f t="shared" si="10"/>
        <v>27.48</v>
      </c>
      <c r="W24" s="107">
        <f t="shared" si="11"/>
        <v>17.7</v>
      </c>
      <c r="X24" s="40"/>
      <c r="AA24" s="40"/>
    </row>
    <row r="25" spans="1:27" ht="26.25" x14ac:dyDescent="0.25">
      <c r="A25" s="41">
        <v>19</v>
      </c>
      <c r="B25" s="42" t="s">
        <v>29</v>
      </c>
      <c r="C25" s="96">
        <v>62.36</v>
      </c>
      <c r="D25" s="108">
        <v>34.21</v>
      </c>
      <c r="E25" s="109">
        <v>31.05</v>
      </c>
      <c r="F25" s="96">
        <v>74.55</v>
      </c>
      <c r="G25" s="108">
        <v>42.7</v>
      </c>
      <c r="H25" s="109">
        <v>40.68</v>
      </c>
      <c r="I25" s="110">
        <f t="shared" si="0"/>
        <v>119.5</v>
      </c>
      <c r="J25" s="111">
        <f t="shared" si="1"/>
        <v>124.8</v>
      </c>
      <c r="K25" s="99">
        <f t="shared" si="2"/>
        <v>131</v>
      </c>
      <c r="L25" s="100">
        <f t="shared" si="3"/>
        <v>62.36</v>
      </c>
      <c r="M25" s="101">
        <f t="shared" si="4"/>
        <v>34.21</v>
      </c>
      <c r="N25" s="102">
        <f t="shared" si="5"/>
        <v>32.6</v>
      </c>
      <c r="O25" s="110">
        <f t="shared" si="6"/>
        <v>119.5</v>
      </c>
      <c r="P25" s="111">
        <f t="shared" si="7"/>
        <v>124.8</v>
      </c>
      <c r="Q25" s="112">
        <f t="shared" si="8"/>
        <v>124.8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62.98</v>
      </c>
      <c r="V25" s="107">
        <f t="shared" si="10"/>
        <v>34.21</v>
      </c>
      <c r="W25" s="107">
        <f t="shared" si="11"/>
        <v>32.6</v>
      </c>
      <c r="X25" s="40"/>
      <c r="AA25" s="40"/>
    </row>
    <row r="26" spans="1:27" ht="26.25" x14ac:dyDescent="0.25">
      <c r="A26" s="41">
        <v>20</v>
      </c>
      <c r="B26" s="42" t="s">
        <v>30</v>
      </c>
      <c r="C26" s="96">
        <v>33.950000000000003</v>
      </c>
      <c r="D26" s="108">
        <v>22.65</v>
      </c>
      <c r="E26" s="109">
        <v>0</v>
      </c>
      <c r="F26" s="96">
        <v>29.77</v>
      </c>
      <c r="G26" s="108">
        <v>22.58</v>
      </c>
      <c r="H26" s="109">
        <v>0</v>
      </c>
      <c r="I26" s="110">
        <f t="shared" si="0"/>
        <v>87.7</v>
      </c>
      <c r="J26" s="111">
        <f t="shared" si="1"/>
        <v>99.7</v>
      </c>
      <c r="K26" s="99">
        <f t="shared" si="2"/>
        <v>0</v>
      </c>
      <c r="L26" s="100">
        <f t="shared" si="3"/>
        <v>33.950000000000003</v>
      </c>
      <c r="M26" s="101">
        <f t="shared" si="4"/>
        <v>22.65</v>
      </c>
      <c r="N26" s="102">
        <f t="shared" si="5"/>
        <v>0</v>
      </c>
      <c r="O26" s="110">
        <f t="shared" si="6"/>
        <v>87.7</v>
      </c>
      <c r="P26" s="111">
        <f t="shared" si="7"/>
        <v>99.7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34.29</v>
      </c>
      <c r="V26" s="107">
        <f t="shared" si="10"/>
        <v>22.65</v>
      </c>
      <c r="W26" s="107">
        <f t="shared" si="11"/>
        <v>0</v>
      </c>
      <c r="X26" s="40"/>
      <c r="AA26" s="40"/>
    </row>
    <row r="27" spans="1:27" ht="26.25" x14ac:dyDescent="0.25">
      <c r="A27" s="41">
        <v>21</v>
      </c>
      <c r="B27" s="42" t="s">
        <v>31</v>
      </c>
      <c r="C27" s="96">
        <v>46.03</v>
      </c>
      <c r="D27" s="108">
        <v>23.58</v>
      </c>
      <c r="E27" s="109">
        <v>21.68</v>
      </c>
      <c r="F27" s="96">
        <v>49.3</v>
      </c>
      <c r="G27" s="108">
        <v>23.37</v>
      </c>
      <c r="H27" s="109">
        <v>0</v>
      </c>
      <c r="I27" s="110">
        <f t="shared" si="0"/>
        <v>107.1</v>
      </c>
      <c r="J27" s="111">
        <f t="shared" si="1"/>
        <v>99.1</v>
      </c>
      <c r="K27" s="99">
        <f t="shared" si="2"/>
        <v>0</v>
      </c>
      <c r="L27" s="100">
        <f t="shared" si="3"/>
        <v>46.03</v>
      </c>
      <c r="M27" s="101">
        <f t="shared" si="4"/>
        <v>23.58</v>
      </c>
      <c r="N27" s="102">
        <f t="shared" si="5"/>
        <v>22.76</v>
      </c>
      <c r="O27" s="110">
        <f t="shared" si="6"/>
        <v>107.1</v>
      </c>
      <c r="P27" s="111">
        <f t="shared" si="7"/>
        <v>99.1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46.49</v>
      </c>
      <c r="V27" s="107">
        <f t="shared" si="10"/>
        <v>23.58</v>
      </c>
      <c r="W27" s="107">
        <f t="shared" si="11"/>
        <v>22.76</v>
      </c>
      <c r="X27" s="40"/>
      <c r="AA27" s="40"/>
    </row>
    <row r="28" spans="1:27" ht="26.25" x14ac:dyDescent="0.25">
      <c r="A28" s="41">
        <v>22</v>
      </c>
      <c r="B28" s="42" t="s">
        <v>32</v>
      </c>
      <c r="C28" s="96">
        <v>36.07</v>
      </c>
      <c r="D28" s="108">
        <v>22.52</v>
      </c>
      <c r="E28" s="109">
        <v>0</v>
      </c>
      <c r="F28" s="96">
        <v>35.729999999999997</v>
      </c>
      <c r="G28" s="108">
        <v>24.55</v>
      </c>
      <c r="H28" s="109">
        <v>0</v>
      </c>
      <c r="I28" s="110">
        <f t="shared" si="0"/>
        <v>99.1</v>
      </c>
      <c r="J28" s="111">
        <f t="shared" si="1"/>
        <v>109</v>
      </c>
      <c r="K28" s="99">
        <f t="shared" si="2"/>
        <v>0</v>
      </c>
      <c r="L28" s="100">
        <f t="shared" si="3"/>
        <v>36.07</v>
      </c>
      <c r="M28" s="101">
        <f t="shared" si="4"/>
        <v>22.52</v>
      </c>
      <c r="N28" s="102">
        <f t="shared" si="5"/>
        <v>0</v>
      </c>
      <c r="O28" s="110">
        <f t="shared" si="6"/>
        <v>99.1</v>
      </c>
      <c r="P28" s="111">
        <f t="shared" si="7"/>
        <v>109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36.43</v>
      </c>
      <c r="V28" s="107">
        <f t="shared" si="10"/>
        <v>22.52</v>
      </c>
      <c r="W28" s="107">
        <f t="shared" si="11"/>
        <v>0</v>
      </c>
      <c r="X28" s="40"/>
      <c r="AA28" s="40"/>
    </row>
    <row r="29" spans="1:27" ht="26.25" x14ac:dyDescent="0.25">
      <c r="A29" s="41">
        <v>23</v>
      </c>
      <c r="B29" s="42" t="s">
        <v>33</v>
      </c>
      <c r="C29" s="96">
        <v>43.78</v>
      </c>
      <c r="D29" s="108">
        <v>23.68</v>
      </c>
      <c r="E29" s="109">
        <v>0</v>
      </c>
      <c r="F29" s="96">
        <v>42.86</v>
      </c>
      <c r="G29" s="108">
        <v>24.1</v>
      </c>
      <c r="H29" s="109">
        <v>0</v>
      </c>
      <c r="I29" s="110">
        <f t="shared" si="0"/>
        <v>97.9</v>
      </c>
      <c r="J29" s="111">
        <f t="shared" si="1"/>
        <v>101.8</v>
      </c>
      <c r="K29" s="99">
        <f t="shared" si="2"/>
        <v>0</v>
      </c>
      <c r="L29" s="100">
        <f t="shared" si="3"/>
        <v>43.78</v>
      </c>
      <c r="M29" s="101">
        <f t="shared" si="4"/>
        <v>23.68</v>
      </c>
      <c r="N29" s="102">
        <f t="shared" si="5"/>
        <v>0</v>
      </c>
      <c r="O29" s="110">
        <f t="shared" si="6"/>
        <v>97.9</v>
      </c>
      <c r="P29" s="111">
        <f t="shared" si="7"/>
        <v>101.8</v>
      </c>
      <c r="Q29" s="112">
        <f t="shared" si="8"/>
        <v>0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44.22</v>
      </c>
      <c r="V29" s="107">
        <f t="shared" si="10"/>
        <v>23.68</v>
      </c>
      <c r="W29" s="107">
        <f t="shared" si="11"/>
        <v>0</v>
      </c>
      <c r="X29" s="40"/>
      <c r="AA29" s="40"/>
    </row>
    <row r="30" spans="1:27" ht="26.25" x14ac:dyDescent="0.25">
      <c r="A30" s="41">
        <v>24</v>
      </c>
      <c r="B30" s="42" t="s">
        <v>34</v>
      </c>
      <c r="C30" s="96">
        <v>51.86</v>
      </c>
      <c r="D30" s="108">
        <v>22.81</v>
      </c>
      <c r="E30" s="109">
        <v>23.24</v>
      </c>
      <c r="F30" s="96">
        <v>55.9</v>
      </c>
      <c r="G30" s="108">
        <v>23.85</v>
      </c>
      <c r="H30" s="109">
        <v>29.9</v>
      </c>
      <c r="I30" s="110">
        <f t="shared" si="0"/>
        <v>107.8</v>
      </c>
      <c r="J30" s="111">
        <f t="shared" si="1"/>
        <v>104.6</v>
      </c>
      <c r="K30" s="99">
        <f t="shared" si="2"/>
        <v>128.69999999999999</v>
      </c>
      <c r="L30" s="100">
        <f t="shared" si="3"/>
        <v>51.86</v>
      </c>
      <c r="M30" s="101">
        <f t="shared" si="4"/>
        <v>22.81</v>
      </c>
      <c r="N30" s="102">
        <f t="shared" si="5"/>
        <v>24.4</v>
      </c>
      <c r="O30" s="110">
        <f t="shared" si="6"/>
        <v>107.8</v>
      </c>
      <c r="P30" s="111">
        <f t="shared" si="7"/>
        <v>104.6</v>
      </c>
      <c r="Q30" s="112">
        <f t="shared" si="8"/>
        <v>122.5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52.38</v>
      </c>
      <c r="V30" s="107">
        <f t="shared" si="10"/>
        <v>22.81</v>
      </c>
      <c r="W30" s="107">
        <f t="shared" si="11"/>
        <v>24.4</v>
      </c>
      <c r="X30" s="40"/>
      <c r="AA30" s="40"/>
    </row>
    <row r="31" spans="1:27" ht="26.25" x14ac:dyDescent="0.25">
      <c r="A31" s="41">
        <v>25</v>
      </c>
      <c r="B31" s="42" t="s">
        <v>35</v>
      </c>
      <c r="C31" s="96">
        <v>36.090000000000003</v>
      </c>
      <c r="D31" s="108">
        <v>21.91</v>
      </c>
      <c r="E31" s="109">
        <v>0</v>
      </c>
      <c r="F31" s="96">
        <v>35.18</v>
      </c>
      <c r="G31" s="108">
        <v>22.49</v>
      </c>
      <c r="H31" s="109">
        <v>0</v>
      </c>
      <c r="I31" s="110">
        <f t="shared" si="0"/>
        <v>97.5</v>
      </c>
      <c r="J31" s="111">
        <f t="shared" si="1"/>
        <v>102.6</v>
      </c>
      <c r="K31" s="99">
        <f t="shared" si="2"/>
        <v>0</v>
      </c>
      <c r="L31" s="100">
        <f t="shared" si="3"/>
        <v>36.090000000000003</v>
      </c>
      <c r="M31" s="101">
        <f t="shared" si="4"/>
        <v>21.91</v>
      </c>
      <c r="N31" s="102">
        <f t="shared" si="5"/>
        <v>0</v>
      </c>
      <c r="O31" s="110">
        <f t="shared" si="6"/>
        <v>97.5</v>
      </c>
      <c r="P31" s="111">
        <f t="shared" si="7"/>
        <v>102.6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36.450000000000003</v>
      </c>
      <c r="V31" s="107">
        <f t="shared" si="10"/>
        <v>21.91</v>
      </c>
      <c r="W31" s="107">
        <f t="shared" si="11"/>
        <v>0</v>
      </c>
      <c r="X31" s="40"/>
      <c r="AA31" s="40"/>
    </row>
    <row r="32" spans="1:27" ht="26.25" x14ac:dyDescent="0.25">
      <c r="A32" s="41">
        <v>26</v>
      </c>
      <c r="B32" s="42" t="s">
        <v>36</v>
      </c>
      <c r="C32" s="96">
        <v>43.16</v>
      </c>
      <c r="D32" s="108">
        <v>24.35</v>
      </c>
      <c r="E32" s="109">
        <v>0</v>
      </c>
      <c r="F32" s="96">
        <v>48.54</v>
      </c>
      <c r="G32" s="108">
        <v>26.8</v>
      </c>
      <c r="H32" s="109">
        <v>0</v>
      </c>
      <c r="I32" s="110">
        <f t="shared" si="0"/>
        <v>112.5</v>
      </c>
      <c r="J32" s="111">
        <f t="shared" si="1"/>
        <v>110.1</v>
      </c>
      <c r="K32" s="99">
        <f t="shared" si="2"/>
        <v>0</v>
      </c>
      <c r="L32" s="100">
        <f t="shared" si="3"/>
        <v>43.16</v>
      </c>
      <c r="M32" s="101">
        <f t="shared" si="4"/>
        <v>24.35</v>
      </c>
      <c r="N32" s="102">
        <f t="shared" si="5"/>
        <v>0</v>
      </c>
      <c r="O32" s="110">
        <f t="shared" si="6"/>
        <v>112.5</v>
      </c>
      <c r="P32" s="111">
        <f t="shared" si="7"/>
        <v>110.1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43.59</v>
      </c>
      <c r="V32" s="107">
        <f t="shared" si="10"/>
        <v>24.35</v>
      </c>
      <c r="W32" s="107">
        <f t="shared" si="11"/>
        <v>0</v>
      </c>
      <c r="X32" s="40"/>
      <c r="AA32" s="40"/>
    </row>
    <row r="33" spans="1:27" ht="26.25" x14ac:dyDescent="0.25">
      <c r="A33" s="41">
        <v>27</v>
      </c>
      <c r="B33" s="42" t="s">
        <v>37</v>
      </c>
      <c r="C33" s="96">
        <v>41.14</v>
      </c>
      <c r="D33" s="108">
        <v>25.96</v>
      </c>
      <c r="E33" s="109">
        <v>0</v>
      </c>
      <c r="F33" s="96">
        <v>40.64</v>
      </c>
      <c r="G33" s="108">
        <v>24.49</v>
      </c>
      <c r="H33" s="109">
        <v>0</v>
      </c>
      <c r="I33" s="110">
        <f t="shared" si="0"/>
        <v>98.8</v>
      </c>
      <c r="J33" s="111">
        <f t="shared" si="1"/>
        <v>94.3</v>
      </c>
      <c r="K33" s="99">
        <f t="shared" si="2"/>
        <v>0</v>
      </c>
      <c r="L33" s="100">
        <f t="shared" si="3"/>
        <v>41.14</v>
      </c>
      <c r="M33" s="101">
        <f t="shared" si="4"/>
        <v>25.96</v>
      </c>
      <c r="N33" s="102">
        <f t="shared" si="5"/>
        <v>0</v>
      </c>
      <c r="O33" s="110">
        <f t="shared" si="6"/>
        <v>98.8</v>
      </c>
      <c r="P33" s="111">
        <f t="shared" si="7"/>
        <v>94.3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41.55</v>
      </c>
      <c r="V33" s="107">
        <f t="shared" si="10"/>
        <v>25.96</v>
      </c>
      <c r="W33" s="107">
        <f t="shared" si="11"/>
        <v>0</v>
      </c>
      <c r="X33" s="40"/>
      <c r="AA33" s="40"/>
    </row>
    <row r="34" spans="1:27" ht="26.25" x14ac:dyDescent="0.25">
      <c r="A34" s="41">
        <v>28</v>
      </c>
      <c r="B34" s="42" t="s">
        <v>38</v>
      </c>
      <c r="C34" s="96">
        <v>48.4</v>
      </c>
      <c r="D34" s="108">
        <v>24.8</v>
      </c>
      <c r="E34" s="109">
        <v>0</v>
      </c>
      <c r="F34" s="96">
        <v>49.81</v>
      </c>
      <c r="G34" s="108">
        <v>24.84</v>
      </c>
      <c r="H34" s="109">
        <v>0</v>
      </c>
      <c r="I34" s="110">
        <f t="shared" si="0"/>
        <v>102.9</v>
      </c>
      <c r="J34" s="111">
        <f t="shared" si="1"/>
        <v>100.2</v>
      </c>
      <c r="K34" s="99">
        <f t="shared" si="2"/>
        <v>0</v>
      </c>
      <c r="L34" s="100">
        <f t="shared" si="3"/>
        <v>48.4</v>
      </c>
      <c r="M34" s="101">
        <f t="shared" si="4"/>
        <v>24.8</v>
      </c>
      <c r="N34" s="102">
        <f t="shared" si="5"/>
        <v>0</v>
      </c>
      <c r="O34" s="110">
        <f t="shared" si="6"/>
        <v>102.9</v>
      </c>
      <c r="P34" s="111">
        <f t="shared" si="7"/>
        <v>100.2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48.88</v>
      </c>
      <c r="V34" s="107">
        <f t="shared" si="10"/>
        <v>24.8</v>
      </c>
      <c r="W34" s="107">
        <f t="shared" si="11"/>
        <v>0</v>
      </c>
      <c r="X34" s="40"/>
      <c r="AA34" s="40"/>
    </row>
    <row r="35" spans="1:27" ht="26.25" x14ac:dyDescent="0.25">
      <c r="A35" s="41">
        <v>29</v>
      </c>
      <c r="B35" s="42" t="s">
        <v>39</v>
      </c>
      <c r="C35" s="96">
        <v>47.2</v>
      </c>
      <c r="D35" s="108">
        <v>20.99</v>
      </c>
      <c r="E35" s="109">
        <v>0</v>
      </c>
      <c r="F35" s="96">
        <v>47.3</v>
      </c>
      <c r="G35" s="108">
        <v>23.26</v>
      </c>
      <c r="H35" s="109">
        <v>0</v>
      </c>
      <c r="I35" s="110">
        <f t="shared" si="0"/>
        <v>100.2</v>
      </c>
      <c r="J35" s="111">
        <f t="shared" si="1"/>
        <v>110.8</v>
      </c>
      <c r="K35" s="99">
        <f t="shared" si="2"/>
        <v>0</v>
      </c>
      <c r="L35" s="100">
        <f t="shared" si="3"/>
        <v>47.2</v>
      </c>
      <c r="M35" s="101">
        <f t="shared" si="4"/>
        <v>20.99</v>
      </c>
      <c r="N35" s="102">
        <f t="shared" si="5"/>
        <v>0</v>
      </c>
      <c r="O35" s="110">
        <f t="shared" si="6"/>
        <v>100.2</v>
      </c>
      <c r="P35" s="111">
        <f t="shared" si="7"/>
        <v>110.8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47.67</v>
      </c>
      <c r="V35" s="107">
        <f t="shared" si="10"/>
        <v>20.99</v>
      </c>
      <c r="W35" s="107">
        <f t="shared" si="11"/>
        <v>0</v>
      </c>
      <c r="X35" s="40"/>
      <c r="AA35" s="40"/>
    </row>
    <row r="36" spans="1:27" ht="26.25" x14ac:dyDescent="0.25">
      <c r="A36" s="41">
        <v>30</v>
      </c>
      <c r="B36" s="42" t="s">
        <v>40</v>
      </c>
      <c r="C36" s="96">
        <v>47.26</v>
      </c>
      <c r="D36" s="108">
        <v>25.64</v>
      </c>
      <c r="E36" s="109">
        <v>0</v>
      </c>
      <c r="F36" s="96">
        <v>52.37</v>
      </c>
      <c r="G36" s="108">
        <v>25.97</v>
      </c>
      <c r="H36" s="109">
        <v>0</v>
      </c>
      <c r="I36" s="110">
        <f t="shared" si="0"/>
        <v>110.8</v>
      </c>
      <c r="J36" s="111">
        <f t="shared" si="1"/>
        <v>101.3</v>
      </c>
      <c r="K36" s="99">
        <f t="shared" si="2"/>
        <v>0</v>
      </c>
      <c r="L36" s="100">
        <f t="shared" si="3"/>
        <v>47.26</v>
      </c>
      <c r="M36" s="101">
        <f t="shared" si="4"/>
        <v>25.64</v>
      </c>
      <c r="N36" s="102">
        <f t="shared" si="5"/>
        <v>0</v>
      </c>
      <c r="O36" s="110">
        <f t="shared" si="6"/>
        <v>110.8</v>
      </c>
      <c r="P36" s="111">
        <f t="shared" si="7"/>
        <v>101.3</v>
      </c>
      <c r="Q36" s="112">
        <f t="shared" si="8"/>
        <v>0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47.73</v>
      </c>
      <c r="V36" s="107">
        <f t="shared" si="10"/>
        <v>25.64</v>
      </c>
      <c r="W36" s="107">
        <f t="shared" si="11"/>
        <v>0</v>
      </c>
      <c r="X36" s="40"/>
      <c r="AA36" s="40"/>
    </row>
    <row r="37" spans="1:27" ht="26.25" x14ac:dyDescent="0.25">
      <c r="A37" s="41">
        <v>31</v>
      </c>
      <c r="B37" s="42" t="s">
        <v>41</v>
      </c>
      <c r="C37" s="96">
        <v>50.36</v>
      </c>
      <c r="D37" s="108">
        <v>27.98</v>
      </c>
      <c r="E37" s="109">
        <v>19.3</v>
      </c>
      <c r="F37" s="96">
        <v>58.49</v>
      </c>
      <c r="G37" s="108">
        <v>28.72</v>
      </c>
      <c r="H37" s="109">
        <v>22.6</v>
      </c>
      <c r="I37" s="110">
        <f t="shared" si="0"/>
        <v>116.1</v>
      </c>
      <c r="J37" s="111">
        <f t="shared" si="1"/>
        <v>102.6</v>
      </c>
      <c r="K37" s="99">
        <f t="shared" si="2"/>
        <v>117.1</v>
      </c>
      <c r="L37" s="100">
        <f t="shared" si="3"/>
        <v>50.36</v>
      </c>
      <c r="M37" s="101">
        <f t="shared" si="4"/>
        <v>27.98</v>
      </c>
      <c r="N37" s="102">
        <f t="shared" si="5"/>
        <v>20.27</v>
      </c>
      <c r="O37" s="110">
        <f t="shared" si="6"/>
        <v>116.1</v>
      </c>
      <c r="P37" s="111">
        <f t="shared" si="7"/>
        <v>102.6</v>
      </c>
      <c r="Q37" s="112">
        <f t="shared" si="8"/>
        <v>111.5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50.86</v>
      </c>
      <c r="V37" s="107">
        <f t="shared" si="10"/>
        <v>27.98</v>
      </c>
      <c r="W37" s="107">
        <f t="shared" si="11"/>
        <v>20.27</v>
      </c>
      <c r="X37" s="40"/>
      <c r="AA37" s="40"/>
    </row>
    <row r="38" spans="1:27" ht="26.25" x14ac:dyDescent="0.25">
      <c r="A38" s="41">
        <v>32</v>
      </c>
      <c r="B38" s="42" t="s">
        <v>42</v>
      </c>
      <c r="C38" s="96">
        <v>38.729999999999997</v>
      </c>
      <c r="D38" s="108">
        <v>19.12</v>
      </c>
      <c r="E38" s="109">
        <v>0</v>
      </c>
      <c r="F38" s="96">
        <v>37.43</v>
      </c>
      <c r="G38" s="108">
        <v>20.49</v>
      </c>
      <c r="H38" s="109">
        <v>0</v>
      </c>
      <c r="I38" s="110">
        <f t="shared" si="0"/>
        <v>96.6</v>
      </c>
      <c r="J38" s="111">
        <f t="shared" si="1"/>
        <v>107.2</v>
      </c>
      <c r="K38" s="99">
        <f t="shared" si="2"/>
        <v>0</v>
      </c>
      <c r="L38" s="100">
        <f t="shared" si="3"/>
        <v>38.729999999999997</v>
      </c>
      <c r="M38" s="101">
        <f t="shared" si="4"/>
        <v>19.12</v>
      </c>
      <c r="N38" s="102">
        <f t="shared" si="5"/>
        <v>0</v>
      </c>
      <c r="O38" s="110">
        <f t="shared" si="6"/>
        <v>96.6</v>
      </c>
      <c r="P38" s="111">
        <f t="shared" si="7"/>
        <v>107.2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39.119999999999997</v>
      </c>
      <c r="V38" s="107">
        <f t="shared" si="10"/>
        <v>19.12</v>
      </c>
      <c r="W38" s="107">
        <f t="shared" si="11"/>
        <v>0</v>
      </c>
      <c r="X38" s="40"/>
      <c r="AA38" s="40"/>
    </row>
    <row r="39" spans="1:27" ht="26.25" x14ac:dyDescent="0.25">
      <c r="A39" s="41">
        <v>33</v>
      </c>
      <c r="B39" s="42" t="s">
        <v>43</v>
      </c>
      <c r="C39" s="96">
        <v>47.88</v>
      </c>
      <c r="D39" s="108">
        <v>26.89</v>
      </c>
      <c r="E39" s="109">
        <v>0</v>
      </c>
      <c r="F39" s="96">
        <v>42.86</v>
      </c>
      <c r="G39" s="108">
        <v>25.62</v>
      </c>
      <c r="H39" s="109">
        <v>0</v>
      </c>
      <c r="I39" s="110">
        <f t="shared" si="0"/>
        <v>89.5</v>
      </c>
      <c r="J39" s="111">
        <f t="shared" si="1"/>
        <v>95.3</v>
      </c>
      <c r="K39" s="99">
        <f t="shared" si="2"/>
        <v>0</v>
      </c>
      <c r="L39" s="100">
        <f t="shared" si="3"/>
        <v>47.88</v>
      </c>
      <c r="M39" s="101">
        <f t="shared" si="4"/>
        <v>26.89</v>
      </c>
      <c r="N39" s="102">
        <f t="shared" si="5"/>
        <v>0</v>
      </c>
      <c r="O39" s="110">
        <f t="shared" si="6"/>
        <v>89.5</v>
      </c>
      <c r="P39" s="111">
        <f t="shared" si="7"/>
        <v>95.3</v>
      </c>
      <c r="Q39" s="112">
        <f t="shared" si="8"/>
        <v>0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48.36</v>
      </c>
      <c r="V39" s="107">
        <f t="shared" si="10"/>
        <v>26.89</v>
      </c>
      <c r="W39" s="107">
        <f t="shared" si="11"/>
        <v>0</v>
      </c>
      <c r="X39" s="40"/>
      <c r="AA39" s="40"/>
    </row>
    <row r="40" spans="1:27" ht="26.25" x14ac:dyDescent="0.25">
      <c r="A40" s="41">
        <v>34</v>
      </c>
      <c r="B40" s="42" t="s">
        <v>44</v>
      </c>
      <c r="C40" s="96">
        <v>41.74</v>
      </c>
      <c r="D40" s="108">
        <v>24.4</v>
      </c>
      <c r="E40" s="109">
        <v>17.96</v>
      </c>
      <c r="F40" s="96">
        <v>44.54</v>
      </c>
      <c r="G40" s="108">
        <v>25.19</v>
      </c>
      <c r="H40" s="109">
        <v>18.52</v>
      </c>
      <c r="I40" s="110">
        <f t="shared" si="0"/>
        <v>106.7</v>
      </c>
      <c r="J40" s="111">
        <f t="shared" si="1"/>
        <v>103.2</v>
      </c>
      <c r="K40" s="99">
        <f t="shared" si="2"/>
        <v>103.1</v>
      </c>
      <c r="L40" s="100">
        <f t="shared" si="3"/>
        <v>41.74</v>
      </c>
      <c r="M40" s="101">
        <f t="shared" si="4"/>
        <v>24.4</v>
      </c>
      <c r="N40" s="102">
        <f t="shared" si="5"/>
        <v>18.86</v>
      </c>
      <c r="O40" s="110">
        <f t="shared" si="6"/>
        <v>106.7</v>
      </c>
      <c r="P40" s="111">
        <f t="shared" si="7"/>
        <v>103.2</v>
      </c>
      <c r="Q40" s="112">
        <f t="shared" si="8"/>
        <v>98.2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42.16</v>
      </c>
      <c r="V40" s="107">
        <f t="shared" si="10"/>
        <v>24.4</v>
      </c>
      <c r="W40" s="107">
        <f t="shared" si="11"/>
        <v>18.86</v>
      </c>
      <c r="X40" s="40"/>
      <c r="AA40" s="40"/>
    </row>
    <row r="41" spans="1:27" ht="26.25" x14ac:dyDescent="0.25">
      <c r="A41" s="41">
        <v>35</v>
      </c>
      <c r="B41" s="42" t="s">
        <v>45</v>
      </c>
      <c r="C41" s="96">
        <v>44.75</v>
      </c>
      <c r="D41" s="108">
        <v>22.81</v>
      </c>
      <c r="E41" s="109">
        <v>18.37</v>
      </c>
      <c r="F41" s="96">
        <v>43.65</v>
      </c>
      <c r="G41" s="108">
        <v>23.29</v>
      </c>
      <c r="H41" s="109">
        <v>22.04</v>
      </c>
      <c r="I41" s="110">
        <f t="shared" si="0"/>
        <v>97.5</v>
      </c>
      <c r="J41" s="111">
        <f t="shared" si="1"/>
        <v>102.1</v>
      </c>
      <c r="K41" s="99">
        <f t="shared" si="2"/>
        <v>120</v>
      </c>
      <c r="L41" s="100">
        <f t="shared" si="3"/>
        <v>44.75</v>
      </c>
      <c r="M41" s="101">
        <f t="shared" si="4"/>
        <v>22.81</v>
      </c>
      <c r="N41" s="102">
        <f t="shared" si="5"/>
        <v>19.29</v>
      </c>
      <c r="O41" s="110">
        <f t="shared" si="6"/>
        <v>97.5</v>
      </c>
      <c r="P41" s="111">
        <f t="shared" si="7"/>
        <v>102.1</v>
      </c>
      <c r="Q41" s="112">
        <f t="shared" si="8"/>
        <v>114.3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45.2</v>
      </c>
      <c r="V41" s="107">
        <f t="shared" si="10"/>
        <v>22.81</v>
      </c>
      <c r="W41" s="107">
        <f t="shared" si="11"/>
        <v>19.29</v>
      </c>
      <c r="X41" s="40"/>
      <c r="AA41" s="40"/>
    </row>
    <row r="42" spans="1:27" ht="26.25" x14ac:dyDescent="0.25">
      <c r="A42" s="41">
        <v>36</v>
      </c>
      <c r="B42" s="42" t="s">
        <v>46</v>
      </c>
      <c r="C42" s="96">
        <v>48.18</v>
      </c>
      <c r="D42" s="108">
        <v>26.05</v>
      </c>
      <c r="E42" s="109">
        <v>26.25</v>
      </c>
      <c r="F42" s="96">
        <v>50.01</v>
      </c>
      <c r="G42" s="108">
        <v>27.83</v>
      </c>
      <c r="H42" s="109">
        <v>0</v>
      </c>
      <c r="I42" s="110">
        <f t="shared" si="0"/>
        <v>103.8</v>
      </c>
      <c r="J42" s="111">
        <f t="shared" si="1"/>
        <v>106.8</v>
      </c>
      <c r="K42" s="99">
        <f t="shared" si="2"/>
        <v>0</v>
      </c>
      <c r="L42" s="100">
        <f t="shared" si="3"/>
        <v>48.18</v>
      </c>
      <c r="M42" s="101">
        <f t="shared" si="4"/>
        <v>26.05</v>
      </c>
      <c r="N42" s="102">
        <f t="shared" si="5"/>
        <v>27.56</v>
      </c>
      <c r="O42" s="110">
        <f t="shared" si="6"/>
        <v>103.8</v>
      </c>
      <c r="P42" s="111">
        <f t="shared" si="7"/>
        <v>106.8</v>
      </c>
      <c r="Q42" s="112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48.66</v>
      </c>
      <c r="V42" s="107">
        <f t="shared" si="10"/>
        <v>26.05</v>
      </c>
      <c r="W42" s="107">
        <f t="shared" si="11"/>
        <v>27.56</v>
      </c>
      <c r="X42" s="40"/>
      <c r="AA42" s="40"/>
    </row>
    <row r="43" spans="1:27" ht="26.25" x14ac:dyDescent="0.25">
      <c r="A43" s="53">
        <v>37</v>
      </c>
      <c r="B43" s="54" t="s">
        <v>47</v>
      </c>
      <c r="C43" s="116">
        <v>46.16</v>
      </c>
      <c r="D43" s="117">
        <v>19.87</v>
      </c>
      <c r="E43" s="118">
        <v>0</v>
      </c>
      <c r="F43" s="116">
        <v>46.4</v>
      </c>
      <c r="G43" s="117">
        <v>20.239999999999998</v>
      </c>
      <c r="H43" s="118">
        <v>0</v>
      </c>
      <c r="I43" s="119">
        <f t="shared" si="0"/>
        <v>100.5</v>
      </c>
      <c r="J43" s="120">
        <f t="shared" si="1"/>
        <v>101.9</v>
      </c>
      <c r="K43" s="99">
        <f t="shared" si="2"/>
        <v>0</v>
      </c>
      <c r="L43" s="122">
        <f t="shared" si="3"/>
        <v>46.16</v>
      </c>
      <c r="M43" s="123">
        <f t="shared" si="4"/>
        <v>19.87</v>
      </c>
      <c r="N43" s="124">
        <f t="shared" si="5"/>
        <v>0</v>
      </c>
      <c r="O43" s="119">
        <f t="shared" si="6"/>
        <v>100.5</v>
      </c>
      <c r="P43" s="120">
        <f t="shared" si="7"/>
        <v>101.9</v>
      </c>
      <c r="Q43" s="121">
        <f t="shared" si="8"/>
        <v>0</v>
      </c>
      <c r="R43" s="39">
        <v>45.247999999999998</v>
      </c>
      <c r="S43" s="8">
        <v>22.623999999999999</v>
      </c>
      <c r="T43" s="8">
        <v>22.623999999999999</v>
      </c>
      <c r="U43" s="106">
        <f t="shared" si="9"/>
        <v>46.62</v>
      </c>
      <c r="V43" s="107">
        <f t="shared" si="10"/>
        <v>19.87</v>
      </c>
      <c r="W43" s="107">
        <f t="shared" si="11"/>
        <v>0</v>
      </c>
      <c r="X43" s="40"/>
      <c r="AA43" s="40"/>
    </row>
    <row r="44" spans="1:27" ht="18.75" x14ac:dyDescent="0.25">
      <c r="A44" s="164">
        <v>44540.636819328698</v>
      </c>
      <c r="B44" s="164"/>
      <c r="C44" s="65"/>
      <c r="D44" s="65"/>
      <c r="E44" s="65"/>
    </row>
    <row r="45" spans="1:27" ht="18.75" x14ac:dyDescent="0.25">
      <c r="A45" s="78" t="s">
        <v>61</v>
      </c>
      <c r="B45" s="78" t="s">
        <v>62</v>
      </c>
      <c r="C45" s="66"/>
      <c r="D45" s="66"/>
      <c r="E45" s="66"/>
      <c r="F45" s="67"/>
      <c r="G45" s="67"/>
      <c r="H45" s="67"/>
      <c r="I45" s="67"/>
      <c r="J45" s="67"/>
      <c r="K45" s="67"/>
      <c r="L45" s="67"/>
    </row>
    <row r="46" spans="1:27" ht="18.75" x14ac:dyDescent="0.25">
      <c r="B46" s="78"/>
    </row>
  </sheetData>
  <mergeCells count="11">
    <mergeCell ref="R6:T6"/>
    <mergeCell ref="A44:B44"/>
    <mergeCell ref="O1:Q1"/>
    <mergeCell ref="A2:Q2"/>
    <mergeCell ref="A6:A7"/>
    <mergeCell ref="B6:B7"/>
    <mergeCell ref="C6:E6"/>
    <mergeCell ref="F6:H6"/>
    <mergeCell ref="I6:K6"/>
    <mergeCell ref="L6:N6"/>
    <mergeCell ref="O6:Q6"/>
  </mergeCells>
  <conditionalFormatting sqref="K8:K43">
    <cfRule type="cellIs" dxfId="37" priority="2" operator="between">
      <formula>0.1</formula>
      <formula>99.9</formula>
    </cfRule>
  </conditionalFormatting>
  <conditionalFormatting sqref="Q8:Q20 I8:J43 O8:P43 Q22:Q25 Q27 Q30 Q37 Q40:Q41">
    <cfRule type="cellIs" dxfId="36" priority="3" operator="between">
      <formula>0.1</formula>
      <formula>99.9</formula>
    </cfRule>
  </conditionalFormatting>
  <conditionalFormatting sqref="Q21">
    <cfRule type="cellIs" dxfId="35" priority="4" operator="between">
      <formula>0.1</formula>
      <formula>99.9</formula>
    </cfRule>
  </conditionalFormatting>
  <conditionalFormatting sqref="Q26">
    <cfRule type="cellIs" dxfId="34" priority="5" operator="between">
      <formula>0.1</formula>
      <formula>99.9</formula>
    </cfRule>
  </conditionalFormatting>
  <conditionalFormatting sqref="Q28:Q29">
    <cfRule type="cellIs" dxfId="33" priority="6" operator="between">
      <formula>0.1</formula>
      <formula>99.9</formula>
    </cfRule>
  </conditionalFormatting>
  <conditionalFormatting sqref="Q31:Q43">
    <cfRule type="cellIs" dxfId="32" priority="7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3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view="pageBreakPreview" zoomScaleNormal="75" workbookViewId="0">
      <selection activeCell="F8" sqref="F8"/>
    </sheetView>
  </sheetViews>
  <sheetFormatPr defaultColWidth="8.7109375" defaultRowHeight="15" x14ac:dyDescent="0.25"/>
  <cols>
    <col min="1" max="1" width="6.85546875" customWidth="1"/>
    <col min="2" max="2" width="97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85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59.2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9"/>
      <c r="S3" s="9"/>
      <c r="T3" s="9"/>
    </row>
    <row r="4" spans="1:27" ht="94.5" x14ac:dyDescent="0.25">
      <c r="A4" s="9"/>
      <c r="B4" s="126" t="s">
        <v>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7" ht="18" customHeight="1" x14ac:dyDescent="0.25"/>
    <row r="6" spans="1:27" s="3" customFormat="1" ht="103.5" customHeight="1" x14ac:dyDescent="0.25">
      <c r="A6" s="166" t="s">
        <v>1</v>
      </c>
      <c r="B6" s="166" t="s">
        <v>2</v>
      </c>
      <c r="C6" s="167" t="s">
        <v>71</v>
      </c>
      <c r="D6" s="167"/>
      <c r="E6" s="167"/>
      <c r="F6" s="167" t="s">
        <v>72</v>
      </c>
      <c r="G6" s="167"/>
      <c r="H6" s="167"/>
      <c r="I6" s="167" t="s">
        <v>73</v>
      </c>
      <c r="J6" s="167"/>
      <c r="K6" s="167"/>
      <c r="L6" s="167" t="s">
        <v>74</v>
      </c>
      <c r="M6" s="167"/>
      <c r="N6" s="167" t="s">
        <v>5</v>
      </c>
      <c r="O6" s="168" t="s">
        <v>75</v>
      </c>
      <c r="P6" s="168"/>
      <c r="Q6" s="168"/>
      <c r="R6" s="163" t="s">
        <v>7</v>
      </c>
      <c r="S6" s="163"/>
      <c r="T6" s="163"/>
    </row>
    <row r="7" spans="1:27" s="3" customFormat="1" ht="127.5" x14ac:dyDescent="0.25">
      <c r="A7" s="166"/>
      <c r="B7" s="166"/>
      <c r="C7" s="16" t="s">
        <v>9</v>
      </c>
      <c r="D7" s="17" t="s">
        <v>10</v>
      </c>
      <c r="E7" s="18" t="s">
        <v>11</v>
      </c>
      <c r="F7" s="16" t="s">
        <v>9</v>
      </c>
      <c r="G7" s="17" t="s">
        <v>10</v>
      </c>
      <c r="H7" s="18" t="s">
        <v>11</v>
      </c>
      <c r="I7" s="16" t="s">
        <v>9</v>
      </c>
      <c r="J7" s="17" t="s">
        <v>10</v>
      </c>
      <c r="K7" s="18" t="s">
        <v>11</v>
      </c>
      <c r="L7" s="19" t="s">
        <v>76</v>
      </c>
      <c r="M7" s="17" t="s">
        <v>77</v>
      </c>
      <c r="N7" s="18" t="s">
        <v>78</v>
      </c>
      <c r="O7" s="20" t="s">
        <v>9</v>
      </c>
      <c r="P7" s="21" t="s">
        <v>10</v>
      </c>
      <c r="Q7" s="22" t="s">
        <v>11</v>
      </c>
      <c r="R7" s="23" t="s">
        <v>9</v>
      </c>
      <c r="S7" s="2" t="s">
        <v>10</v>
      </c>
      <c r="T7" s="2" t="s">
        <v>11</v>
      </c>
    </row>
    <row r="8" spans="1:27" ht="26.25" x14ac:dyDescent="0.25">
      <c r="A8" s="24">
        <v>1</v>
      </c>
      <c r="B8" s="25" t="s">
        <v>12</v>
      </c>
      <c r="C8" s="93">
        <v>76.83</v>
      </c>
      <c r="D8" s="94">
        <v>40.08</v>
      </c>
      <c r="E8" s="95">
        <v>34.04</v>
      </c>
      <c r="F8" s="96">
        <v>74.86</v>
      </c>
      <c r="G8" s="94">
        <v>40.1</v>
      </c>
      <c r="H8" s="95">
        <v>35.85</v>
      </c>
      <c r="I8" s="97">
        <f t="shared" ref="I8:I43" si="0">IF(C8=0,0,ROUND(F8/C8*100,1))</f>
        <v>97.4</v>
      </c>
      <c r="J8" s="98">
        <f t="shared" ref="J8:J43" si="1">IF(D8=0,0,ROUND(G8/D8*100,1))</f>
        <v>100</v>
      </c>
      <c r="K8" s="99">
        <f t="shared" ref="K8:K43" si="2">IF(E8=0,0,ROUND(H8/E8*100,1))</f>
        <v>105.3</v>
      </c>
      <c r="L8" s="100">
        <f t="shared" ref="L8:L43" si="3">ROUND(C8*1,2)</f>
        <v>76.83</v>
      </c>
      <c r="M8" s="101">
        <f t="shared" ref="M8:M43" si="4">ROUND(D8*1,2)</f>
        <v>40.08</v>
      </c>
      <c r="N8" s="102">
        <f t="shared" ref="N8:N43" si="5">ROUND(E8*1.05,2)</f>
        <v>35.74</v>
      </c>
      <c r="O8" s="103">
        <f t="shared" ref="O8:O43" si="6">IF(L8=0,0,ROUND(F8/L8*100,1))</f>
        <v>97.4</v>
      </c>
      <c r="P8" s="104">
        <f t="shared" ref="P8:P43" si="7">IF(M8=0,0,ROUND(G8/M8*100,1))</f>
        <v>100</v>
      </c>
      <c r="Q8" s="105">
        <f t="shared" ref="Q8:Q43" si="8">IF(N8=0,0,ROUND(H8/N8*100,1))</f>
        <v>100.3</v>
      </c>
      <c r="R8" s="39">
        <v>45.247999999999998</v>
      </c>
      <c r="S8" s="8">
        <v>22.623999999999999</v>
      </c>
      <c r="T8" s="8">
        <v>22.623999999999999</v>
      </c>
      <c r="U8" s="106">
        <f t="shared" ref="U8:U43" si="9">ROUND(C8*1.01,2)</f>
        <v>77.599999999999994</v>
      </c>
      <c r="V8" s="107">
        <f t="shared" ref="V8:V43" si="10">ROUND(D8*1,2)</f>
        <v>40.08</v>
      </c>
      <c r="W8" s="107">
        <f t="shared" ref="W8:W43" si="11">ROUND(E8*1.05,2)</f>
        <v>35.74</v>
      </c>
      <c r="X8" s="40"/>
      <c r="AA8" s="40"/>
    </row>
    <row r="9" spans="1:27" ht="26.25" x14ac:dyDescent="0.25">
      <c r="A9" s="41">
        <v>2</v>
      </c>
      <c r="B9" s="42" t="s">
        <v>13</v>
      </c>
      <c r="C9" s="96">
        <v>59.33</v>
      </c>
      <c r="D9" s="108">
        <v>26.79</v>
      </c>
      <c r="E9" s="109">
        <v>0</v>
      </c>
      <c r="F9" s="96">
        <v>77.25</v>
      </c>
      <c r="G9" s="108">
        <v>35.53</v>
      </c>
      <c r="H9" s="109">
        <v>26.67</v>
      </c>
      <c r="I9" s="110">
        <f t="shared" si="0"/>
        <v>130.19999999999999</v>
      </c>
      <c r="J9" s="111">
        <f t="shared" si="1"/>
        <v>132.6</v>
      </c>
      <c r="K9" s="99">
        <f t="shared" si="2"/>
        <v>0</v>
      </c>
      <c r="L9" s="100">
        <f t="shared" si="3"/>
        <v>59.33</v>
      </c>
      <c r="M9" s="101">
        <f t="shared" si="4"/>
        <v>26.79</v>
      </c>
      <c r="N9" s="102">
        <f t="shared" si="5"/>
        <v>0</v>
      </c>
      <c r="O9" s="110">
        <f t="shared" si="6"/>
        <v>130.19999999999999</v>
      </c>
      <c r="P9" s="111">
        <f t="shared" si="7"/>
        <v>132.6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59.92</v>
      </c>
      <c r="V9" s="107">
        <f t="shared" si="10"/>
        <v>26.79</v>
      </c>
      <c r="W9" s="107">
        <f t="shared" si="11"/>
        <v>0</v>
      </c>
      <c r="X9" s="40"/>
      <c r="AA9" s="40"/>
    </row>
    <row r="10" spans="1:27" ht="26.25" x14ac:dyDescent="0.25">
      <c r="A10" s="41">
        <v>3</v>
      </c>
      <c r="B10" s="42" t="s">
        <v>14</v>
      </c>
      <c r="C10" s="96">
        <v>36.31</v>
      </c>
      <c r="D10" s="108">
        <v>21.8</v>
      </c>
      <c r="E10" s="109">
        <v>24.33</v>
      </c>
      <c r="F10" s="96">
        <v>40.729999999999997</v>
      </c>
      <c r="G10" s="108">
        <v>23.45</v>
      </c>
      <c r="H10" s="109">
        <v>0</v>
      </c>
      <c r="I10" s="110">
        <f t="shared" si="0"/>
        <v>112.2</v>
      </c>
      <c r="J10" s="111">
        <f t="shared" si="1"/>
        <v>107.6</v>
      </c>
      <c r="K10" s="99">
        <f t="shared" si="2"/>
        <v>0</v>
      </c>
      <c r="L10" s="100">
        <f t="shared" si="3"/>
        <v>36.31</v>
      </c>
      <c r="M10" s="101">
        <f t="shared" si="4"/>
        <v>21.8</v>
      </c>
      <c r="N10" s="102">
        <f t="shared" si="5"/>
        <v>25.55</v>
      </c>
      <c r="O10" s="110">
        <f t="shared" si="6"/>
        <v>112.2</v>
      </c>
      <c r="P10" s="111">
        <f t="shared" si="7"/>
        <v>107.6</v>
      </c>
      <c r="Q10" s="112">
        <f t="shared" si="8"/>
        <v>0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36.67</v>
      </c>
      <c r="V10" s="107">
        <f t="shared" si="10"/>
        <v>21.8</v>
      </c>
      <c r="W10" s="107">
        <f t="shared" si="11"/>
        <v>25.55</v>
      </c>
      <c r="X10" s="40"/>
      <c r="AA10" s="40"/>
    </row>
    <row r="11" spans="1:27" ht="26.25" x14ac:dyDescent="0.25">
      <c r="A11" s="41">
        <v>4</v>
      </c>
      <c r="B11" s="42" t="s">
        <v>15</v>
      </c>
      <c r="C11" s="96">
        <v>49.95</v>
      </c>
      <c r="D11" s="108">
        <v>29.5</v>
      </c>
      <c r="E11" s="109">
        <v>21.01</v>
      </c>
      <c r="F11" s="96">
        <v>48.34</v>
      </c>
      <c r="G11" s="108">
        <v>29.99</v>
      </c>
      <c r="H11" s="109">
        <v>21.73</v>
      </c>
      <c r="I11" s="110">
        <f t="shared" si="0"/>
        <v>96.8</v>
      </c>
      <c r="J11" s="111">
        <f t="shared" si="1"/>
        <v>101.7</v>
      </c>
      <c r="K11" s="99">
        <f t="shared" si="2"/>
        <v>103.4</v>
      </c>
      <c r="L11" s="100">
        <f t="shared" si="3"/>
        <v>49.95</v>
      </c>
      <c r="M11" s="101">
        <f t="shared" si="4"/>
        <v>29.5</v>
      </c>
      <c r="N11" s="113">
        <f t="shared" si="5"/>
        <v>22.06</v>
      </c>
      <c r="O11" s="110">
        <f t="shared" si="6"/>
        <v>96.8</v>
      </c>
      <c r="P11" s="111">
        <f t="shared" si="7"/>
        <v>101.7</v>
      </c>
      <c r="Q11" s="112">
        <f t="shared" si="8"/>
        <v>98.5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50.45</v>
      </c>
      <c r="V11" s="107">
        <f t="shared" si="10"/>
        <v>29.5</v>
      </c>
      <c r="W11" s="107">
        <f t="shared" si="11"/>
        <v>22.06</v>
      </c>
      <c r="X11" s="40"/>
      <c r="AA11" s="40"/>
    </row>
    <row r="12" spans="1:27" ht="26.25" x14ac:dyDescent="0.25">
      <c r="A12" s="41">
        <v>6</v>
      </c>
      <c r="B12" s="42" t="s">
        <v>16</v>
      </c>
      <c r="C12" s="96">
        <v>55.31</v>
      </c>
      <c r="D12" s="108">
        <v>30.15</v>
      </c>
      <c r="E12" s="109">
        <v>30.31</v>
      </c>
      <c r="F12" s="96">
        <v>57.57</v>
      </c>
      <c r="G12" s="108">
        <v>32.94</v>
      </c>
      <c r="H12" s="109">
        <v>33.770000000000003</v>
      </c>
      <c r="I12" s="110">
        <f t="shared" si="0"/>
        <v>104.1</v>
      </c>
      <c r="J12" s="111">
        <f t="shared" si="1"/>
        <v>109.3</v>
      </c>
      <c r="K12" s="99">
        <f t="shared" si="2"/>
        <v>111.4</v>
      </c>
      <c r="L12" s="100">
        <f t="shared" si="3"/>
        <v>55.31</v>
      </c>
      <c r="M12" s="101">
        <f t="shared" si="4"/>
        <v>30.15</v>
      </c>
      <c r="N12" s="102">
        <f t="shared" si="5"/>
        <v>31.83</v>
      </c>
      <c r="O12" s="110">
        <f t="shared" si="6"/>
        <v>104.1</v>
      </c>
      <c r="P12" s="111">
        <f t="shared" si="7"/>
        <v>109.3</v>
      </c>
      <c r="Q12" s="112">
        <f t="shared" si="8"/>
        <v>106.1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55.86</v>
      </c>
      <c r="V12" s="107">
        <f t="shared" si="10"/>
        <v>30.15</v>
      </c>
      <c r="W12" s="107">
        <f t="shared" si="11"/>
        <v>31.83</v>
      </c>
      <c r="X12" s="40"/>
      <c r="AA12" s="40"/>
    </row>
    <row r="13" spans="1:27" ht="52.5" x14ac:dyDescent="0.25">
      <c r="A13" s="41">
        <v>7</v>
      </c>
      <c r="B13" s="42" t="s">
        <v>17</v>
      </c>
      <c r="C13" s="96">
        <v>73.08</v>
      </c>
      <c r="D13" s="108">
        <v>46.09</v>
      </c>
      <c r="E13" s="109">
        <v>30.35</v>
      </c>
      <c r="F13" s="96">
        <v>81.349999999999994</v>
      </c>
      <c r="G13" s="108">
        <v>51.3</v>
      </c>
      <c r="H13" s="109">
        <v>34.46</v>
      </c>
      <c r="I13" s="110">
        <f t="shared" si="0"/>
        <v>111.3</v>
      </c>
      <c r="J13" s="111">
        <f t="shared" si="1"/>
        <v>111.3</v>
      </c>
      <c r="K13" s="99">
        <f t="shared" si="2"/>
        <v>113.5</v>
      </c>
      <c r="L13" s="100">
        <f t="shared" si="3"/>
        <v>73.08</v>
      </c>
      <c r="M13" s="101">
        <f t="shared" si="4"/>
        <v>46.09</v>
      </c>
      <c r="N13" s="102">
        <f t="shared" si="5"/>
        <v>31.87</v>
      </c>
      <c r="O13" s="110">
        <f t="shared" si="6"/>
        <v>111.3</v>
      </c>
      <c r="P13" s="111">
        <f t="shared" si="7"/>
        <v>111.3</v>
      </c>
      <c r="Q13" s="112">
        <f t="shared" si="8"/>
        <v>108.1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73.81</v>
      </c>
      <c r="V13" s="107">
        <f t="shared" si="10"/>
        <v>46.09</v>
      </c>
      <c r="W13" s="107">
        <f t="shared" si="11"/>
        <v>31.87</v>
      </c>
      <c r="X13" s="40"/>
      <c r="AA13" s="40"/>
    </row>
    <row r="14" spans="1:27" ht="52.5" x14ac:dyDescent="0.25">
      <c r="A14" s="41">
        <v>8</v>
      </c>
      <c r="B14" s="42" t="s">
        <v>18</v>
      </c>
      <c r="C14" s="96">
        <v>98.99</v>
      </c>
      <c r="D14" s="108">
        <v>47.33</v>
      </c>
      <c r="E14" s="109">
        <v>32.869999999999997</v>
      </c>
      <c r="F14" s="96">
        <v>94.78</v>
      </c>
      <c r="G14" s="108">
        <v>46.82</v>
      </c>
      <c r="H14" s="109">
        <v>36.119999999999997</v>
      </c>
      <c r="I14" s="110">
        <f t="shared" si="0"/>
        <v>95.7</v>
      </c>
      <c r="J14" s="111">
        <f t="shared" si="1"/>
        <v>98.9</v>
      </c>
      <c r="K14" s="99">
        <f t="shared" si="2"/>
        <v>109.9</v>
      </c>
      <c r="L14" s="100">
        <f t="shared" si="3"/>
        <v>98.99</v>
      </c>
      <c r="M14" s="101">
        <f t="shared" si="4"/>
        <v>47.33</v>
      </c>
      <c r="N14" s="102">
        <f t="shared" si="5"/>
        <v>34.51</v>
      </c>
      <c r="O14" s="110">
        <f t="shared" si="6"/>
        <v>95.7</v>
      </c>
      <c r="P14" s="111">
        <f t="shared" si="7"/>
        <v>98.9</v>
      </c>
      <c r="Q14" s="112">
        <f t="shared" si="8"/>
        <v>104.7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99.98</v>
      </c>
      <c r="V14" s="107">
        <f t="shared" si="10"/>
        <v>47.33</v>
      </c>
      <c r="W14" s="107">
        <f t="shared" si="11"/>
        <v>34.51</v>
      </c>
      <c r="X14" s="40"/>
      <c r="AA14" s="40"/>
    </row>
    <row r="15" spans="1:27" ht="26.25" x14ac:dyDescent="0.25">
      <c r="A15" s="41">
        <v>9</v>
      </c>
      <c r="B15" s="42" t="s">
        <v>19</v>
      </c>
      <c r="C15" s="96">
        <v>53.54</v>
      </c>
      <c r="D15" s="108">
        <v>29.61</v>
      </c>
      <c r="E15" s="109">
        <v>20.97</v>
      </c>
      <c r="F15" s="96">
        <v>54.5</v>
      </c>
      <c r="G15" s="108">
        <v>30.3</v>
      </c>
      <c r="H15" s="109">
        <v>23.35</v>
      </c>
      <c r="I15" s="110">
        <f t="shared" si="0"/>
        <v>101.8</v>
      </c>
      <c r="J15" s="111">
        <f t="shared" si="1"/>
        <v>102.3</v>
      </c>
      <c r="K15" s="99">
        <f t="shared" si="2"/>
        <v>111.3</v>
      </c>
      <c r="L15" s="100">
        <f t="shared" si="3"/>
        <v>53.54</v>
      </c>
      <c r="M15" s="101">
        <f t="shared" si="4"/>
        <v>29.61</v>
      </c>
      <c r="N15" s="102">
        <f t="shared" si="5"/>
        <v>22.02</v>
      </c>
      <c r="O15" s="110">
        <f t="shared" si="6"/>
        <v>101.8</v>
      </c>
      <c r="P15" s="111">
        <f t="shared" si="7"/>
        <v>102.3</v>
      </c>
      <c r="Q15" s="112">
        <f t="shared" si="8"/>
        <v>106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54.08</v>
      </c>
      <c r="V15" s="107">
        <f t="shared" si="10"/>
        <v>29.61</v>
      </c>
      <c r="W15" s="107">
        <f t="shared" si="11"/>
        <v>22.02</v>
      </c>
      <c r="X15" s="40"/>
      <c r="AA15" s="40"/>
    </row>
    <row r="16" spans="1:27" ht="26.25" x14ac:dyDescent="0.25">
      <c r="A16" s="41">
        <v>10</v>
      </c>
      <c r="B16" s="42" t="s">
        <v>20</v>
      </c>
      <c r="C16" s="96">
        <v>51.91</v>
      </c>
      <c r="D16" s="108">
        <v>30.11</v>
      </c>
      <c r="E16" s="109">
        <v>30.14</v>
      </c>
      <c r="F16" s="96">
        <v>53.89</v>
      </c>
      <c r="G16" s="108">
        <v>31.26</v>
      </c>
      <c r="H16" s="109">
        <v>32.36</v>
      </c>
      <c r="I16" s="110">
        <f t="shared" si="0"/>
        <v>103.8</v>
      </c>
      <c r="J16" s="111">
        <f t="shared" si="1"/>
        <v>103.8</v>
      </c>
      <c r="K16" s="99">
        <f t="shared" si="2"/>
        <v>107.4</v>
      </c>
      <c r="L16" s="100">
        <f t="shared" si="3"/>
        <v>51.91</v>
      </c>
      <c r="M16" s="101">
        <f t="shared" si="4"/>
        <v>30.11</v>
      </c>
      <c r="N16" s="102">
        <f t="shared" si="5"/>
        <v>31.65</v>
      </c>
      <c r="O16" s="110">
        <f t="shared" si="6"/>
        <v>103.8</v>
      </c>
      <c r="P16" s="111">
        <f t="shared" si="7"/>
        <v>103.8</v>
      </c>
      <c r="Q16" s="112">
        <f t="shared" si="8"/>
        <v>102.2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52.43</v>
      </c>
      <c r="V16" s="107">
        <f t="shared" si="10"/>
        <v>30.11</v>
      </c>
      <c r="W16" s="107">
        <f t="shared" si="11"/>
        <v>31.65</v>
      </c>
      <c r="X16" s="40"/>
      <c r="AA16" s="40"/>
    </row>
    <row r="17" spans="1:27" ht="26.25" x14ac:dyDescent="0.25">
      <c r="A17" s="41">
        <v>11</v>
      </c>
      <c r="B17" s="42" t="s">
        <v>21</v>
      </c>
      <c r="C17" s="96">
        <v>48.39</v>
      </c>
      <c r="D17" s="108">
        <v>29.12</v>
      </c>
      <c r="E17" s="109">
        <v>25.59</v>
      </c>
      <c r="F17" s="96">
        <v>51.44</v>
      </c>
      <c r="G17" s="108">
        <v>30.39</v>
      </c>
      <c r="H17" s="109">
        <v>28.51</v>
      </c>
      <c r="I17" s="110">
        <f t="shared" si="0"/>
        <v>106.3</v>
      </c>
      <c r="J17" s="111">
        <f t="shared" si="1"/>
        <v>104.4</v>
      </c>
      <c r="K17" s="99">
        <f t="shared" si="2"/>
        <v>111.4</v>
      </c>
      <c r="L17" s="100">
        <f t="shared" si="3"/>
        <v>48.39</v>
      </c>
      <c r="M17" s="101">
        <f t="shared" si="4"/>
        <v>29.12</v>
      </c>
      <c r="N17" s="113">
        <f t="shared" si="5"/>
        <v>26.87</v>
      </c>
      <c r="O17" s="110">
        <f t="shared" si="6"/>
        <v>106.3</v>
      </c>
      <c r="P17" s="111">
        <f t="shared" si="7"/>
        <v>104.4</v>
      </c>
      <c r="Q17" s="112">
        <f t="shared" si="8"/>
        <v>106.1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48.87</v>
      </c>
      <c r="V17" s="107">
        <f t="shared" si="10"/>
        <v>29.12</v>
      </c>
      <c r="W17" s="107">
        <f t="shared" si="11"/>
        <v>26.87</v>
      </c>
      <c r="X17" s="40"/>
      <c r="AA17" s="40"/>
    </row>
    <row r="18" spans="1:27" ht="26.25" x14ac:dyDescent="0.25">
      <c r="A18" s="41">
        <v>12</v>
      </c>
      <c r="B18" s="42" t="s">
        <v>22</v>
      </c>
      <c r="C18" s="96">
        <v>49.53</v>
      </c>
      <c r="D18" s="108">
        <v>30.46</v>
      </c>
      <c r="E18" s="109">
        <v>30.85</v>
      </c>
      <c r="F18" s="96">
        <v>49.08</v>
      </c>
      <c r="G18" s="108">
        <v>31.23</v>
      </c>
      <c r="H18" s="109">
        <v>35.64</v>
      </c>
      <c r="I18" s="110">
        <f t="shared" si="0"/>
        <v>99.1</v>
      </c>
      <c r="J18" s="111">
        <f t="shared" si="1"/>
        <v>102.5</v>
      </c>
      <c r="K18" s="99">
        <f t="shared" si="2"/>
        <v>115.5</v>
      </c>
      <c r="L18" s="100">
        <f t="shared" si="3"/>
        <v>49.53</v>
      </c>
      <c r="M18" s="114">
        <f t="shared" si="4"/>
        <v>30.46</v>
      </c>
      <c r="N18" s="115">
        <f t="shared" si="5"/>
        <v>32.39</v>
      </c>
      <c r="O18" s="110">
        <f t="shared" si="6"/>
        <v>99.1</v>
      </c>
      <c r="P18" s="111">
        <f t="shared" si="7"/>
        <v>102.5</v>
      </c>
      <c r="Q18" s="112">
        <f t="shared" si="8"/>
        <v>110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50.03</v>
      </c>
      <c r="V18" s="107">
        <f t="shared" si="10"/>
        <v>30.46</v>
      </c>
      <c r="W18" s="107">
        <f t="shared" si="11"/>
        <v>32.39</v>
      </c>
      <c r="X18" s="40"/>
      <c r="AA18" s="40"/>
    </row>
    <row r="19" spans="1:27" ht="26.25" x14ac:dyDescent="0.25">
      <c r="A19" s="41">
        <v>13</v>
      </c>
      <c r="B19" s="42" t="s">
        <v>23</v>
      </c>
      <c r="C19" s="96">
        <v>57.25</v>
      </c>
      <c r="D19" s="108">
        <v>31.33</v>
      </c>
      <c r="E19" s="109">
        <v>19.39</v>
      </c>
      <c r="F19" s="96">
        <v>59.81</v>
      </c>
      <c r="G19" s="108">
        <v>33.99</v>
      </c>
      <c r="H19" s="109">
        <v>0</v>
      </c>
      <c r="I19" s="110">
        <f t="shared" si="0"/>
        <v>104.5</v>
      </c>
      <c r="J19" s="111">
        <f t="shared" si="1"/>
        <v>108.5</v>
      </c>
      <c r="K19" s="99">
        <f t="shared" si="2"/>
        <v>0</v>
      </c>
      <c r="L19" s="100">
        <f t="shared" si="3"/>
        <v>57.25</v>
      </c>
      <c r="M19" s="101">
        <f t="shared" si="4"/>
        <v>31.33</v>
      </c>
      <c r="N19" s="102">
        <f t="shared" si="5"/>
        <v>20.36</v>
      </c>
      <c r="O19" s="110">
        <f t="shared" si="6"/>
        <v>104.5</v>
      </c>
      <c r="P19" s="111">
        <f t="shared" si="7"/>
        <v>108.5</v>
      </c>
      <c r="Q19" s="112">
        <f t="shared" si="8"/>
        <v>0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57.82</v>
      </c>
      <c r="V19" s="107">
        <f t="shared" si="10"/>
        <v>31.33</v>
      </c>
      <c r="W19" s="107">
        <f t="shared" si="11"/>
        <v>20.36</v>
      </c>
      <c r="X19" s="40"/>
      <c r="AA19" s="40"/>
    </row>
    <row r="20" spans="1:27" ht="26.25" x14ac:dyDescent="0.25">
      <c r="A20" s="41">
        <v>14</v>
      </c>
      <c r="B20" s="42" t="s">
        <v>24</v>
      </c>
      <c r="C20" s="96">
        <v>45.24</v>
      </c>
      <c r="D20" s="108">
        <v>30.93</v>
      </c>
      <c r="E20" s="109">
        <v>27.58</v>
      </c>
      <c r="F20" s="96">
        <v>48.72</v>
      </c>
      <c r="G20" s="108">
        <v>32.39</v>
      </c>
      <c r="H20" s="109">
        <v>29.77</v>
      </c>
      <c r="I20" s="110">
        <f t="shared" si="0"/>
        <v>107.7</v>
      </c>
      <c r="J20" s="111">
        <f t="shared" si="1"/>
        <v>104.7</v>
      </c>
      <c r="K20" s="99">
        <f t="shared" si="2"/>
        <v>107.9</v>
      </c>
      <c r="L20" s="100">
        <f t="shared" si="3"/>
        <v>45.24</v>
      </c>
      <c r="M20" s="101">
        <f t="shared" si="4"/>
        <v>30.93</v>
      </c>
      <c r="N20" s="102">
        <f t="shared" si="5"/>
        <v>28.96</v>
      </c>
      <c r="O20" s="110">
        <f t="shared" si="6"/>
        <v>107.7</v>
      </c>
      <c r="P20" s="111">
        <f t="shared" si="7"/>
        <v>104.7</v>
      </c>
      <c r="Q20" s="112">
        <f t="shared" si="8"/>
        <v>102.8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45.69</v>
      </c>
      <c r="V20" s="107">
        <f t="shared" si="10"/>
        <v>30.93</v>
      </c>
      <c r="W20" s="107">
        <f t="shared" si="11"/>
        <v>28.96</v>
      </c>
      <c r="X20" s="40"/>
      <c r="AA20" s="40"/>
    </row>
    <row r="21" spans="1:27" ht="26.25" x14ac:dyDescent="0.25">
      <c r="A21" s="41">
        <v>15</v>
      </c>
      <c r="B21" s="42" t="s">
        <v>25</v>
      </c>
      <c r="C21" s="96">
        <v>42.21</v>
      </c>
      <c r="D21" s="108">
        <v>25.32</v>
      </c>
      <c r="E21" s="109">
        <v>0</v>
      </c>
      <c r="F21" s="96">
        <v>40.93</v>
      </c>
      <c r="G21" s="108">
        <v>24.09</v>
      </c>
      <c r="H21" s="109">
        <v>0</v>
      </c>
      <c r="I21" s="110">
        <f t="shared" si="0"/>
        <v>97</v>
      </c>
      <c r="J21" s="111">
        <f t="shared" si="1"/>
        <v>95.1</v>
      </c>
      <c r="K21" s="99">
        <f t="shared" si="2"/>
        <v>0</v>
      </c>
      <c r="L21" s="100">
        <f t="shared" si="3"/>
        <v>42.21</v>
      </c>
      <c r="M21" s="101">
        <f t="shared" si="4"/>
        <v>25.32</v>
      </c>
      <c r="N21" s="102">
        <f t="shared" si="5"/>
        <v>0</v>
      </c>
      <c r="O21" s="110">
        <f t="shared" si="6"/>
        <v>97</v>
      </c>
      <c r="P21" s="111">
        <f t="shared" si="7"/>
        <v>95.1</v>
      </c>
      <c r="Q21" s="112">
        <f t="shared" si="8"/>
        <v>0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42.63</v>
      </c>
      <c r="V21" s="107">
        <f t="shared" si="10"/>
        <v>25.32</v>
      </c>
      <c r="W21" s="107">
        <f t="shared" si="11"/>
        <v>0</v>
      </c>
      <c r="X21" s="40"/>
      <c r="AA21" s="40"/>
    </row>
    <row r="22" spans="1:27" ht="26.25" x14ac:dyDescent="0.25">
      <c r="A22" s="41">
        <v>16</v>
      </c>
      <c r="B22" s="42" t="s">
        <v>26</v>
      </c>
      <c r="C22" s="96">
        <v>43.15</v>
      </c>
      <c r="D22" s="108">
        <v>27.71</v>
      </c>
      <c r="E22" s="109">
        <v>26.36</v>
      </c>
      <c r="F22" s="96">
        <v>45.93</v>
      </c>
      <c r="G22" s="108">
        <v>32.46</v>
      </c>
      <c r="H22" s="109">
        <v>28.54</v>
      </c>
      <c r="I22" s="110">
        <f t="shared" si="0"/>
        <v>106.4</v>
      </c>
      <c r="J22" s="111">
        <f t="shared" si="1"/>
        <v>117.1</v>
      </c>
      <c r="K22" s="99">
        <f t="shared" si="2"/>
        <v>108.3</v>
      </c>
      <c r="L22" s="100">
        <f t="shared" si="3"/>
        <v>43.15</v>
      </c>
      <c r="M22" s="101">
        <f t="shared" si="4"/>
        <v>27.71</v>
      </c>
      <c r="N22" s="102">
        <f t="shared" si="5"/>
        <v>27.68</v>
      </c>
      <c r="O22" s="110">
        <f t="shared" si="6"/>
        <v>106.4</v>
      </c>
      <c r="P22" s="111">
        <f t="shared" si="7"/>
        <v>117.1</v>
      </c>
      <c r="Q22" s="112">
        <f t="shared" si="8"/>
        <v>103.1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43.58</v>
      </c>
      <c r="V22" s="107">
        <f t="shared" si="10"/>
        <v>27.71</v>
      </c>
      <c r="W22" s="107">
        <f t="shared" si="11"/>
        <v>27.68</v>
      </c>
      <c r="X22" s="40"/>
      <c r="AA22" s="40"/>
    </row>
    <row r="23" spans="1:27" ht="26.25" x14ac:dyDescent="0.25">
      <c r="A23" s="41">
        <v>17</v>
      </c>
      <c r="B23" s="42" t="s">
        <v>27</v>
      </c>
      <c r="C23" s="96">
        <v>45.32</v>
      </c>
      <c r="D23" s="108">
        <v>27.41</v>
      </c>
      <c r="E23" s="109">
        <v>21.03</v>
      </c>
      <c r="F23" s="96">
        <v>47.43</v>
      </c>
      <c r="G23" s="108">
        <v>29.32</v>
      </c>
      <c r="H23" s="109">
        <v>22.07</v>
      </c>
      <c r="I23" s="110">
        <f t="shared" si="0"/>
        <v>104.7</v>
      </c>
      <c r="J23" s="111">
        <f t="shared" si="1"/>
        <v>107</v>
      </c>
      <c r="K23" s="99">
        <f t="shared" si="2"/>
        <v>104.9</v>
      </c>
      <c r="L23" s="100">
        <f t="shared" si="3"/>
        <v>45.32</v>
      </c>
      <c r="M23" s="101">
        <f t="shared" si="4"/>
        <v>27.41</v>
      </c>
      <c r="N23" s="102">
        <f t="shared" si="5"/>
        <v>22.08</v>
      </c>
      <c r="O23" s="110">
        <f t="shared" si="6"/>
        <v>104.7</v>
      </c>
      <c r="P23" s="111">
        <f t="shared" si="7"/>
        <v>107</v>
      </c>
      <c r="Q23" s="112">
        <f t="shared" si="8"/>
        <v>100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45.77</v>
      </c>
      <c r="V23" s="107">
        <f t="shared" si="10"/>
        <v>27.41</v>
      </c>
      <c r="W23" s="107">
        <f t="shared" si="11"/>
        <v>22.08</v>
      </c>
      <c r="X23" s="40"/>
      <c r="AA23" s="40"/>
    </row>
    <row r="24" spans="1:27" ht="30" customHeight="1" x14ac:dyDescent="0.25">
      <c r="A24" s="41">
        <v>18</v>
      </c>
      <c r="B24" s="42" t="s">
        <v>28</v>
      </c>
      <c r="C24" s="96">
        <v>43.73</v>
      </c>
      <c r="D24" s="108">
        <v>27.48</v>
      </c>
      <c r="E24" s="109">
        <v>16.86</v>
      </c>
      <c r="F24" s="96">
        <v>50.75</v>
      </c>
      <c r="G24" s="108">
        <v>30.25</v>
      </c>
      <c r="H24" s="109">
        <v>21.48</v>
      </c>
      <c r="I24" s="110">
        <f t="shared" si="0"/>
        <v>116.1</v>
      </c>
      <c r="J24" s="111">
        <f t="shared" si="1"/>
        <v>110.1</v>
      </c>
      <c r="K24" s="99">
        <f t="shared" si="2"/>
        <v>127.4</v>
      </c>
      <c r="L24" s="100">
        <f t="shared" si="3"/>
        <v>43.73</v>
      </c>
      <c r="M24" s="101">
        <f t="shared" si="4"/>
        <v>27.48</v>
      </c>
      <c r="N24" s="102">
        <f t="shared" si="5"/>
        <v>17.7</v>
      </c>
      <c r="O24" s="110">
        <f t="shared" si="6"/>
        <v>116.1</v>
      </c>
      <c r="P24" s="111">
        <f t="shared" si="7"/>
        <v>110.1</v>
      </c>
      <c r="Q24" s="112">
        <f t="shared" si="8"/>
        <v>121.4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44.17</v>
      </c>
      <c r="V24" s="107">
        <f t="shared" si="10"/>
        <v>27.48</v>
      </c>
      <c r="W24" s="107">
        <f t="shared" si="11"/>
        <v>17.7</v>
      </c>
      <c r="X24" s="40"/>
      <c r="AA24" s="40"/>
    </row>
    <row r="25" spans="1:27" ht="26.25" x14ac:dyDescent="0.25">
      <c r="A25" s="41">
        <v>19</v>
      </c>
      <c r="B25" s="42" t="s">
        <v>29</v>
      </c>
      <c r="C25" s="96">
        <v>62.36</v>
      </c>
      <c r="D25" s="108">
        <v>34.21</v>
      </c>
      <c r="E25" s="109">
        <v>31.05</v>
      </c>
      <c r="F25" s="96">
        <v>74.63</v>
      </c>
      <c r="G25" s="108">
        <v>42.22</v>
      </c>
      <c r="H25" s="109">
        <v>36.96</v>
      </c>
      <c r="I25" s="110">
        <f t="shared" si="0"/>
        <v>119.7</v>
      </c>
      <c r="J25" s="111">
        <f t="shared" si="1"/>
        <v>123.4</v>
      </c>
      <c r="K25" s="99">
        <f t="shared" si="2"/>
        <v>119</v>
      </c>
      <c r="L25" s="100">
        <f t="shared" si="3"/>
        <v>62.36</v>
      </c>
      <c r="M25" s="101">
        <f t="shared" si="4"/>
        <v>34.21</v>
      </c>
      <c r="N25" s="102">
        <f t="shared" si="5"/>
        <v>32.6</v>
      </c>
      <c r="O25" s="110">
        <f t="shared" si="6"/>
        <v>119.7</v>
      </c>
      <c r="P25" s="111">
        <f t="shared" si="7"/>
        <v>123.4</v>
      </c>
      <c r="Q25" s="112">
        <f t="shared" si="8"/>
        <v>113.4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62.98</v>
      </c>
      <c r="V25" s="107">
        <f t="shared" si="10"/>
        <v>34.21</v>
      </c>
      <c r="W25" s="107">
        <f t="shared" si="11"/>
        <v>32.6</v>
      </c>
      <c r="X25" s="40"/>
      <c r="AA25" s="40"/>
    </row>
    <row r="26" spans="1:27" ht="26.25" x14ac:dyDescent="0.25">
      <c r="A26" s="41">
        <v>20</v>
      </c>
      <c r="B26" s="42" t="s">
        <v>30</v>
      </c>
      <c r="C26" s="96">
        <v>33.950000000000003</v>
      </c>
      <c r="D26" s="108">
        <v>22.65</v>
      </c>
      <c r="E26" s="109">
        <v>0</v>
      </c>
      <c r="F26" s="96">
        <v>30.22</v>
      </c>
      <c r="G26" s="108">
        <v>23.65</v>
      </c>
      <c r="H26" s="109">
        <v>0</v>
      </c>
      <c r="I26" s="110">
        <f t="shared" si="0"/>
        <v>89</v>
      </c>
      <c r="J26" s="111">
        <f t="shared" si="1"/>
        <v>104.4</v>
      </c>
      <c r="K26" s="99">
        <f t="shared" si="2"/>
        <v>0</v>
      </c>
      <c r="L26" s="100">
        <f t="shared" si="3"/>
        <v>33.950000000000003</v>
      </c>
      <c r="M26" s="101">
        <f t="shared" si="4"/>
        <v>22.65</v>
      </c>
      <c r="N26" s="102">
        <f t="shared" si="5"/>
        <v>0</v>
      </c>
      <c r="O26" s="110">
        <f t="shared" si="6"/>
        <v>89</v>
      </c>
      <c r="P26" s="111">
        <f t="shared" si="7"/>
        <v>104.4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34.29</v>
      </c>
      <c r="V26" s="107">
        <f t="shared" si="10"/>
        <v>22.65</v>
      </c>
      <c r="W26" s="107">
        <f t="shared" si="11"/>
        <v>0</v>
      </c>
      <c r="X26" s="40"/>
      <c r="AA26" s="40"/>
    </row>
    <row r="27" spans="1:27" ht="26.25" x14ac:dyDescent="0.25">
      <c r="A27" s="41">
        <v>21</v>
      </c>
      <c r="B27" s="42" t="s">
        <v>31</v>
      </c>
      <c r="C27" s="96">
        <v>46.03</v>
      </c>
      <c r="D27" s="108">
        <v>23.58</v>
      </c>
      <c r="E27" s="109">
        <v>21.68</v>
      </c>
      <c r="F27" s="96">
        <v>49.56</v>
      </c>
      <c r="G27" s="108">
        <v>23.57</v>
      </c>
      <c r="H27" s="109">
        <v>0</v>
      </c>
      <c r="I27" s="110">
        <f t="shared" si="0"/>
        <v>107.7</v>
      </c>
      <c r="J27" s="111">
        <f t="shared" si="1"/>
        <v>100</v>
      </c>
      <c r="K27" s="99">
        <f t="shared" si="2"/>
        <v>0</v>
      </c>
      <c r="L27" s="100">
        <f t="shared" si="3"/>
        <v>46.03</v>
      </c>
      <c r="M27" s="101">
        <f t="shared" si="4"/>
        <v>23.58</v>
      </c>
      <c r="N27" s="102">
        <f t="shared" si="5"/>
        <v>22.76</v>
      </c>
      <c r="O27" s="110">
        <f t="shared" si="6"/>
        <v>107.7</v>
      </c>
      <c r="P27" s="111">
        <f t="shared" si="7"/>
        <v>100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46.49</v>
      </c>
      <c r="V27" s="107">
        <f t="shared" si="10"/>
        <v>23.58</v>
      </c>
      <c r="W27" s="107">
        <f t="shared" si="11"/>
        <v>22.76</v>
      </c>
      <c r="X27" s="40"/>
      <c r="AA27" s="40"/>
    </row>
    <row r="28" spans="1:27" ht="26.25" x14ac:dyDescent="0.25">
      <c r="A28" s="41">
        <v>22</v>
      </c>
      <c r="B28" s="42" t="s">
        <v>32</v>
      </c>
      <c r="C28" s="96">
        <v>36.07</v>
      </c>
      <c r="D28" s="108">
        <v>22.52</v>
      </c>
      <c r="E28" s="109">
        <v>0</v>
      </c>
      <c r="F28" s="96">
        <v>36.700000000000003</v>
      </c>
      <c r="G28" s="108">
        <v>25.19</v>
      </c>
      <c r="H28" s="109">
        <v>0</v>
      </c>
      <c r="I28" s="110">
        <f t="shared" si="0"/>
        <v>101.7</v>
      </c>
      <c r="J28" s="111">
        <f t="shared" si="1"/>
        <v>111.9</v>
      </c>
      <c r="K28" s="99">
        <f t="shared" si="2"/>
        <v>0</v>
      </c>
      <c r="L28" s="100">
        <f t="shared" si="3"/>
        <v>36.07</v>
      </c>
      <c r="M28" s="101">
        <f t="shared" si="4"/>
        <v>22.52</v>
      </c>
      <c r="N28" s="102">
        <f t="shared" si="5"/>
        <v>0</v>
      </c>
      <c r="O28" s="110">
        <f t="shared" si="6"/>
        <v>101.7</v>
      </c>
      <c r="P28" s="111">
        <f t="shared" si="7"/>
        <v>111.9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36.43</v>
      </c>
      <c r="V28" s="107">
        <f t="shared" si="10"/>
        <v>22.52</v>
      </c>
      <c r="W28" s="107">
        <f t="shared" si="11"/>
        <v>0</v>
      </c>
      <c r="X28" s="40"/>
      <c r="AA28" s="40"/>
    </row>
    <row r="29" spans="1:27" ht="26.25" x14ac:dyDescent="0.25">
      <c r="A29" s="41">
        <v>23</v>
      </c>
      <c r="B29" s="42" t="s">
        <v>33</v>
      </c>
      <c r="C29" s="96">
        <v>43.78</v>
      </c>
      <c r="D29" s="108">
        <v>23.68</v>
      </c>
      <c r="E29" s="109">
        <v>0</v>
      </c>
      <c r="F29" s="96">
        <v>43.5</v>
      </c>
      <c r="G29" s="108">
        <v>24.65</v>
      </c>
      <c r="H29" s="109">
        <v>0</v>
      </c>
      <c r="I29" s="110">
        <f t="shared" si="0"/>
        <v>99.4</v>
      </c>
      <c r="J29" s="111">
        <f t="shared" si="1"/>
        <v>104.1</v>
      </c>
      <c r="K29" s="99">
        <f t="shared" si="2"/>
        <v>0</v>
      </c>
      <c r="L29" s="100">
        <f t="shared" si="3"/>
        <v>43.78</v>
      </c>
      <c r="M29" s="101">
        <f t="shared" si="4"/>
        <v>23.68</v>
      </c>
      <c r="N29" s="102">
        <f t="shared" si="5"/>
        <v>0</v>
      </c>
      <c r="O29" s="110">
        <f t="shared" si="6"/>
        <v>99.4</v>
      </c>
      <c r="P29" s="111">
        <f t="shared" si="7"/>
        <v>104.1</v>
      </c>
      <c r="Q29" s="112">
        <f t="shared" si="8"/>
        <v>0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44.22</v>
      </c>
      <c r="V29" s="107">
        <f t="shared" si="10"/>
        <v>23.68</v>
      </c>
      <c r="W29" s="107">
        <f t="shared" si="11"/>
        <v>0</v>
      </c>
      <c r="X29" s="40"/>
      <c r="AA29" s="40"/>
    </row>
    <row r="30" spans="1:27" ht="26.25" x14ac:dyDescent="0.25">
      <c r="A30" s="41">
        <v>24</v>
      </c>
      <c r="B30" s="42" t="s">
        <v>34</v>
      </c>
      <c r="C30" s="96">
        <v>51.86</v>
      </c>
      <c r="D30" s="108">
        <v>22.81</v>
      </c>
      <c r="E30" s="109">
        <v>23.24</v>
      </c>
      <c r="F30" s="96">
        <v>56.12</v>
      </c>
      <c r="G30" s="108">
        <v>23.96</v>
      </c>
      <c r="H30" s="109">
        <v>29.86</v>
      </c>
      <c r="I30" s="110">
        <f t="shared" si="0"/>
        <v>108.2</v>
      </c>
      <c r="J30" s="111">
        <f t="shared" si="1"/>
        <v>105</v>
      </c>
      <c r="K30" s="99">
        <f t="shared" si="2"/>
        <v>128.5</v>
      </c>
      <c r="L30" s="100">
        <f t="shared" si="3"/>
        <v>51.86</v>
      </c>
      <c r="M30" s="101">
        <f t="shared" si="4"/>
        <v>22.81</v>
      </c>
      <c r="N30" s="102">
        <f t="shared" si="5"/>
        <v>24.4</v>
      </c>
      <c r="O30" s="110">
        <f t="shared" si="6"/>
        <v>108.2</v>
      </c>
      <c r="P30" s="111">
        <f t="shared" si="7"/>
        <v>105</v>
      </c>
      <c r="Q30" s="112">
        <f t="shared" si="8"/>
        <v>122.4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52.38</v>
      </c>
      <c r="V30" s="107">
        <f t="shared" si="10"/>
        <v>22.81</v>
      </c>
      <c r="W30" s="107">
        <f t="shared" si="11"/>
        <v>24.4</v>
      </c>
      <c r="X30" s="40"/>
      <c r="AA30" s="40"/>
    </row>
    <row r="31" spans="1:27" ht="26.25" x14ac:dyDescent="0.25">
      <c r="A31" s="41">
        <v>25</v>
      </c>
      <c r="B31" s="42" t="s">
        <v>35</v>
      </c>
      <c r="C31" s="96">
        <v>36.090000000000003</v>
      </c>
      <c r="D31" s="108">
        <v>21.91</v>
      </c>
      <c r="E31" s="109">
        <v>0</v>
      </c>
      <c r="F31" s="96">
        <v>37.659999999999997</v>
      </c>
      <c r="G31" s="108">
        <v>23.01</v>
      </c>
      <c r="H31" s="109">
        <v>0</v>
      </c>
      <c r="I31" s="110">
        <f t="shared" si="0"/>
        <v>104.4</v>
      </c>
      <c r="J31" s="111">
        <f t="shared" si="1"/>
        <v>105</v>
      </c>
      <c r="K31" s="99">
        <f t="shared" si="2"/>
        <v>0</v>
      </c>
      <c r="L31" s="100">
        <f t="shared" si="3"/>
        <v>36.090000000000003</v>
      </c>
      <c r="M31" s="101">
        <f t="shared" si="4"/>
        <v>21.91</v>
      </c>
      <c r="N31" s="102">
        <f t="shared" si="5"/>
        <v>0</v>
      </c>
      <c r="O31" s="110">
        <f t="shared" si="6"/>
        <v>104.4</v>
      </c>
      <c r="P31" s="111">
        <f t="shared" si="7"/>
        <v>105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36.450000000000003</v>
      </c>
      <c r="V31" s="107">
        <f t="shared" si="10"/>
        <v>21.91</v>
      </c>
      <c r="W31" s="107">
        <f t="shared" si="11"/>
        <v>0</v>
      </c>
      <c r="X31" s="40"/>
      <c r="AA31" s="40"/>
    </row>
    <row r="32" spans="1:27" ht="26.25" x14ac:dyDescent="0.25">
      <c r="A32" s="41">
        <v>26</v>
      </c>
      <c r="B32" s="42" t="s">
        <v>36</v>
      </c>
      <c r="C32" s="96">
        <v>43.16</v>
      </c>
      <c r="D32" s="108">
        <v>24.35</v>
      </c>
      <c r="E32" s="109">
        <v>0</v>
      </c>
      <c r="F32" s="96">
        <v>48.81</v>
      </c>
      <c r="G32" s="108">
        <v>27.18</v>
      </c>
      <c r="H32" s="109">
        <v>0</v>
      </c>
      <c r="I32" s="110">
        <f t="shared" si="0"/>
        <v>113.1</v>
      </c>
      <c r="J32" s="111">
        <f t="shared" si="1"/>
        <v>111.6</v>
      </c>
      <c r="K32" s="99">
        <f t="shared" si="2"/>
        <v>0</v>
      </c>
      <c r="L32" s="100">
        <f t="shared" si="3"/>
        <v>43.16</v>
      </c>
      <c r="M32" s="101">
        <f t="shared" si="4"/>
        <v>24.35</v>
      </c>
      <c r="N32" s="102">
        <f t="shared" si="5"/>
        <v>0</v>
      </c>
      <c r="O32" s="110">
        <f t="shared" si="6"/>
        <v>113.1</v>
      </c>
      <c r="P32" s="111">
        <f t="shared" si="7"/>
        <v>111.6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43.59</v>
      </c>
      <c r="V32" s="107">
        <f t="shared" si="10"/>
        <v>24.35</v>
      </c>
      <c r="W32" s="107">
        <f t="shared" si="11"/>
        <v>0</v>
      </c>
      <c r="X32" s="40"/>
      <c r="AA32" s="40"/>
    </row>
    <row r="33" spans="1:27" ht="26.25" x14ac:dyDescent="0.25">
      <c r="A33" s="41">
        <v>27</v>
      </c>
      <c r="B33" s="42" t="s">
        <v>37</v>
      </c>
      <c r="C33" s="96">
        <v>41.14</v>
      </c>
      <c r="D33" s="108">
        <v>25.96</v>
      </c>
      <c r="E33" s="109">
        <v>0</v>
      </c>
      <c r="F33" s="96">
        <v>41.01</v>
      </c>
      <c r="G33" s="108">
        <v>24.89</v>
      </c>
      <c r="H33" s="109">
        <v>0</v>
      </c>
      <c r="I33" s="110">
        <f t="shared" si="0"/>
        <v>99.7</v>
      </c>
      <c r="J33" s="111">
        <f t="shared" si="1"/>
        <v>95.9</v>
      </c>
      <c r="K33" s="99">
        <f t="shared" si="2"/>
        <v>0</v>
      </c>
      <c r="L33" s="100">
        <f t="shared" si="3"/>
        <v>41.14</v>
      </c>
      <c r="M33" s="101">
        <f t="shared" si="4"/>
        <v>25.96</v>
      </c>
      <c r="N33" s="102">
        <f t="shared" si="5"/>
        <v>0</v>
      </c>
      <c r="O33" s="110">
        <f t="shared" si="6"/>
        <v>99.7</v>
      </c>
      <c r="P33" s="111">
        <f t="shared" si="7"/>
        <v>95.9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41.55</v>
      </c>
      <c r="V33" s="107">
        <f t="shared" si="10"/>
        <v>25.96</v>
      </c>
      <c r="W33" s="107">
        <f t="shared" si="11"/>
        <v>0</v>
      </c>
      <c r="X33" s="40"/>
      <c r="AA33" s="40"/>
    </row>
    <row r="34" spans="1:27" ht="26.25" x14ac:dyDescent="0.25">
      <c r="A34" s="41">
        <v>28</v>
      </c>
      <c r="B34" s="42" t="s">
        <v>38</v>
      </c>
      <c r="C34" s="96">
        <v>48.4</v>
      </c>
      <c r="D34" s="108">
        <v>24.8</v>
      </c>
      <c r="E34" s="109">
        <v>0</v>
      </c>
      <c r="F34" s="96">
        <v>49.85</v>
      </c>
      <c r="G34" s="108">
        <v>24.94</v>
      </c>
      <c r="H34" s="109">
        <v>0</v>
      </c>
      <c r="I34" s="110">
        <f t="shared" si="0"/>
        <v>103</v>
      </c>
      <c r="J34" s="111">
        <f t="shared" si="1"/>
        <v>100.6</v>
      </c>
      <c r="K34" s="99">
        <f t="shared" si="2"/>
        <v>0</v>
      </c>
      <c r="L34" s="100">
        <f t="shared" si="3"/>
        <v>48.4</v>
      </c>
      <c r="M34" s="101">
        <f t="shared" si="4"/>
        <v>24.8</v>
      </c>
      <c r="N34" s="102">
        <f t="shared" si="5"/>
        <v>0</v>
      </c>
      <c r="O34" s="110">
        <f t="shared" si="6"/>
        <v>103</v>
      </c>
      <c r="P34" s="111">
        <f t="shared" si="7"/>
        <v>100.6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48.88</v>
      </c>
      <c r="V34" s="107">
        <f t="shared" si="10"/>
        <v>24.8</v>
      </c>
      <c r="W34" s="107">
        <f t="shared" si="11"/>
        <v>0</v>
      </c>
      <c r="X34" s="40"/>
      <c r="AA34" s="40"/>
    </row>
    <row r="35" spans="1:27" ht="26.25" x14ac:dyDescent="0.25">
      <c r="A35" s="41">
        <v>29</v>
      </c>
      <c r="B35" s="42" t="s">
        <v>39</v>
      </c>
      <c r="C35" s="96">
        <v>47.2</v>
      </c>
      <c r="D35" s="108">
        <v>20.99</v>
      </c>
      <c r="E35" s="109">
        <v>0</v>
      </c>
      <c r="F35" s="96">
        <v>47.3</v>
      </c>
      <c r="G35" s="108">
        <v>23.71</v>
      </c>
      <c r="H35" s="109">
        <v>0</v>
      </c>
      <c r="I35" s="110">
        <f t="shared" si="0"/>
        <v>100.2</v>
      </c>
      <c r="J35" s="111">
        <f t="shared" si="1"/>
        <v>113</v>
      </c>
      <c r="K35" s="99">
        <f t="shared" si="2"/>
        <v>0</v>
      </c>
      <c r="L35" s="100">
        <f t="shared" si="3"/>
        <v>47.2</v>
      </c>
      <c r="M35" s="101">
        <f t="shared" si="4"/>
        <v>20.99</v>
      </c>
      <c r="N35" s="102">
        <f t="shared" si="5"/>
        <v>0</v>
      </c>
      <c r="O35" s="110">
        <f t="shared" si="6"/>
        <v>100.2</v>
      </c>
      <c r="P35" s="111">
        <f t="shared" si="7"/>
        <v>113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47.67</v>
      </c>
      <c r="V35" s="107">
        <f t="shared" si="10"/>
        <v>20.99</v>
      </c>
      <c r="W35" s="107">
        <f t="shared" si="11"/>
        <v>0</v>
      </c>
      <c r="X35" s="40"/>
      <c r="AA35" s="40"/>
    </row>
    <row r="36" spans="1:27" ht="26.25" x14ac:dyDescent="0.25">
      <c r="A36" s="41">
        <v>30</v>
      </c>
      <c r="B36" s="42" t="s">
        <v>40</v>
      </c>
      <c r="C36" s="96">
        <v>47.26</v>
      </c>
      <c r="D36" s="108">
        <v>25.64</v>
      </c>
      <c r="E36" s="109">
        <v>0</v>
      </c>
      <c r="F36" s="96">
        <v>51.14</v>
      </c>
      <c r="G36" s="108">
        <v>25.82</v>
      </c>
      <c r="H36" s="109">
        <v>0</v>
      </c>
      <c r="I36" s="110">
        <f t="shared" si="0"/>
        <v>108.2</v>
      </c>
      <c r="J36" s="111">
        <f t="shared" si="1"/>
        <v>100.7</v>
      </c>
      <c r="K36" s="99">
        <f t="shared" si="2"/>
        <v>0</v>
      </c>
      <c r="L36" s="100">
        <f t="shared" si="3"/>
        <v>47.26</v>
      </c>
      <c r="M36" s="101">
        <f t="shared" si="4"/>
        <v>25.64</v>
      </c>
      <c r="N36" s="102">
        <f t="shared" si="5"/>
        <v>0</v>
      </c>
      <c r="O36" s="110">
        <f t="shared" si="6"/>
        <v>108.2</v>
      </c>
      <c r="P36" s="111">
        <f t="shared" si="7"/>
        <v>100.7</v>
      </c>
      <c r="Q36" s="112">
        <f t="shared" si="8"/>
        <v>0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47.73</v>
      </c>
      <c r="V36" s="107">
        <f t="shared" si="10"/>
        <v>25.64</v>
      </c>
      <c r="W36" s="107">
        <f t="shared" si="11"/>
        <v>0</v>
      </c>
      <c r="X36" s="40"/>
      <c r="AA36" s="40"/>
    </row>
    <row r="37" spans="1:27" ht="26.25" x14ac:dyDescent="0.25">
      <c r="A37" s="41">
        <v>31</v>
      </c>
      <c r="B37" s="42" t="s">
        <v>41</v>
      </c>
      <c r="C37" s="96">
        <v>50.36</v>
      </c>
      <c r="D37" s="108">
        <v>27.98</v>
      </c>
      <c r="E37" s="109">
        <v>19.3</v>
      </c>
      <c r="F37" s="96">
        <v>58.83</v>
      </c>
      <c r="G37" s="108">
        <v>28.82</v>
      </c>
      <c r="H37" s="109">
        <v>24.17</v>
      </c>
      <c r="I37" s="110">
        <f t="shared" si="0"/>
        <v>116.8</v>
      </c>
      <c r="J37" s="111">
        <f t="shared" si="1"/>
        <v>103</v>
      </c>
      <c r="K37" s="99">
        <f t="shared" si="2"/>
        <v>125.2</v>
      </c>
      <c r="L37" s="100">
        <f t="shared" si="3"/>
        <v>50.36</v>
      </c>
      <c r="M37" s="101">
        <f t="shared" si="4"/>
        <v>27.98</v>
      </c>
      <c r="N37" s="102">
        <f t="shared" si="5"/>
        <v>20.27</v>
      </c>
      <c r="O37" s="110">
        <f t="shared" si="6"/>
        <v>116.8</v>
      </c>
      <c r="P37" s="111">
        <f t="shared" si="7"/>
        <v>103</v>
      </c>
      <c r="Q37" s="112">
        <f t="shared" si="8"/>
        <v>119.2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50.86</v>
      </c>
      <c r="V37" s="107">
        <f t="shared" si="10"/>
        <v>27.98</v>
      </c>
      <c r="W37" s="107">
        <f t="shared" si="11"/>
        <v>20.27</v>
      </c>
      <c r="X37" s="40"/>
      <c r="AA37" s="40"/>
    </row>
    <row r="38" spans="1:27" ht="26.25" x14ac:dyDescent="0.25">
      <c r="A38" s="41">
        <v>32</v>
      </c>
      <c r="B38" s="42" t="s">
        <v>42</v>
      </c>
      <c r="C38" s="96">
        <v>38.729999999999997</v>
      </c>
      <c r="D38" s="108">
        <v>19.12</v>
      </c>
      <c r="E38" s="109">
        <v>0</v>
      </c>
      <c r="F38" s="96">
        <v>39.159999999999997</v>
      </c>
      <c r="G38" s="108">
        <v>20.93</v>
      </c>
      <c r="H38" s="109">
        <v>0</v>
      </c>
      <c r="I38" s="110">
        <f t="shared" si="0"/>
        <v>101.1</v>
      </c>
      <c r="J38" s="111">
        <f t="shared" si="1"/>
        <v>109.5</v>
      </c>
      <c r="K38" s="99">
        <f t="shared" si="2"/>
        <v>0</v>
      </c>
      <c r="L38" s="100">
        <f t="shared" si="3"/>
        <v>38.729999999999997</v>
      </c>
      <c r="M38" s="101">
        <f t="shared" si="4"/>
        <v>19.12</v>
      </c>
      <c r="N38" s="102">
        <f t="shared" si="5"/>
        <v>0</v>
      </c>
      <c r="O38" s="110">
        <f t="shared" si="6"/>
        <v>101.1</v>
      </c>
      <c r="P38" s="111">
        <f t="shared" si="7"/>
        <v>109.5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39.119999999999997</v>
      </c>
      <c r="V38" s="107">
        <f t="shared" si="10"/>
        <v>19.12</v>
      </c>
      <c r="W38" s="107">
        <f t="shared" si="11"/>
        <v>0</v>
      </c>
      <c r="X38" s="40"/>
      <c r="AA38" s="40"/>
    </row>
    <row r="39" spans="1:27" ht="26.25" x14ac:dyDescent="0.25">
      <c r="A39" s="41">
        <v>33</v>
      </c>
      <c r="B39" s="42" t="s">
        <v>43</v>
      </c>
      <c r="C39" s="96">
        <v>47.88</v>
      </c>
      <c r="D39" s="108">
        <v>26.89</v>
      </c>
      <c r="E39" s="109">
        <v>0</v>
      </c>
      <c r="F39" s="96">
        <v>45.88</v>
      </c>
      <c r="G39" s="108">
        <v>26.3</v>
      </c>
      <c r="H39" s="109">
        <v>0</v>
      </c>
      <c r="I39" s="110">
        <f t="shared" si="0"/>
        <v>95.8</v>
      </c>
      <c r="J39" s="111">
        <f t="shared" si="1"/>
        <v>97.8</v>
      </c>
      <c r="K39" s="99">
        <f t="shared" si="2"/>
        <v>0</v>
      </c>
      <c r="L39" s="100">
        <f t="shared" si="3"/>
        <v>47.88</v>
      </c>
      <c r="M39" s="101">
        <f t="shared" si="4"/>
        <v>26.89</v>
      </c>
      <c r="N39" s="102">
        <f t="shared" si="5"/>
        <v>0</v>
      </c>
      <c r="O39" s="110">
        <f t="shared" si="6"/>
        <v>95.8</v>
      </c>
      <c r="P39" s="111">
        <f t="shared" si="7"/>
        <v>97.8</v>
      </c>
      <c r="Q39" s="112">
        <f t="shared" si="8"/>
        <v>0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48.36</v>
      </c>
      <c r="V39" s="107">
        <f t="shared" si="10"/>
        <v>26.89</v>
      </c>
      <c r="W39" s="107">
        <f t="shared" si="11"/>
        <v>0</v>
      </c>
      <c r="X39" s="40"/>
      <c r="AA39" s="40"/>
    </row>
    <row r="40" spans="1:27" ht="26.25" x14ac:dyDescent="0.25">
      <c r="A40" s="41">
        <v>34</v>
      </c>
      <c r="B40" s="42" t="s">
        <v>44</v>
      </c>
      <c r="C40" s="96">
        <v>41.74</v>
      </c>
      <c r="D40" s="108">
        <v>24.4</v>
      </c>
      <c r="E40" s="109">
        <v>17.96</v>
      </c>
      <c r="F40" s="96">
        <v>43.52</v>
      </c>
      <c r="G40" s="108">
        <v>25.22</v>
      </c>
      <c r="H40" s="109">
        <v>21.87</v>
      </c>
      <c r="I40" s="110">
        <f t="shared" si="0"/>
        <v>104.3</v>
      </c>
      <c r="J40" s="111">
        <f t="shared" si="1"/>
        <v>103.4</v>
      </c>
      <c r="K40" s="99">
        <f t="shared" si="2"/>
        <v>121.8</v>
      </c>
      <c r="L40" s="100">
        <f t="shared" si="3"/>
        <v>41.74</v>
      </c>
      <c r="M40" s="101">
        <f t="shared" si="4"/>
        <v>24.4</v>
      </c>
      <c r="N40" s="102">
        <f t="shared" si="5"/>
        <v>18.86</v>
      </c>
      <c r="O40" s="110">
        <f t="shared" si="6"/>
        <v>104.3</v>
      </c>
      <c r="P40" s="111">
        <f t="shared" si="7"/>
        <v>103.4</v>
      </c>
      <c r="Q40" s="112">
        <f t="shared" si="8"/>
        <v>116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42.16</v>
      </c>
      <c r="V40" s="107">
        <f t="shared" si="10"/>
        <v>24.4</v>
      </c>
      <c r="W40" s="107">
        <f t="shared" si="11"/>
        <v>18.86</v>
      </c>
      <c r="X40" s="40"/>
      <c r="AA40" s="40"/>
    </row>
    <row r="41" spans="1:27" ht="26.25" x14ac:dyDescent="0.25">
      <c r="A41" s="41">
        <v>35</v>
      </c>
      <c r="B41" s="42" t="s">
        <v>45</v>
      </c>
      <c r="C41" s="96">
        <v>44.75</v>
      </c>
      <c r="D41" s="108">
        <v>22.81</v>
      </c>
      <c r="E41" s="109">
        <v>18.37</v>
      </c>
      <c r="F41" s="96">
        <v>45.38</v>
      </c>
      <c r="G41" s="108">
        <v>23.72</v>
      </c>
      <c r="H41" s="109">
        <v>23.85</v>
      </c>
      <c r="I41" s="110">
        <f t="shared" si="0"/>
        <v>101.4</v>
      </c>
      <c r="J41" s="111">
        <f t="shared" si="1"/>
        <v>104</v>
      </c>
      <c r="K41" s="99">
        <f t="shared" si="2"/>
        <v>129.80000000000001</v>
      </c>
      <c r="L41" s="100">
        <f t="shared" si="3"/>
        <v>44.75</v>
      </c>
      <c r="M41" s="101">
        <f t="shared" si="4"/>
        <v>22.81</v>
      </c>
      <c r="N41" s="102">
        <f t="shared" si="5"/>
        <v>19.29</v>
      </c>
      <c r="O41" s="110">
        <f t="shared" si="6"/>
        <v>101.4</v>
      </c>
      <c r="P41" s="111">
        <f t="shared" si="7"/>
        <v>104</v>
      </c>
      <c r="Q41" s="112">
        <f t="shared" si="8"/>
        <v>123.6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45.2</v>
      </c>
      <c r="V41" s="107">
        <f t="shared" si="10"/>
        <v>22.81</v>
      </c>
      <c r="W41" s="107">
        <f t="shared" si="11"/>
        <v>19.29</v>
      </c>
      <c r="X41" s="40"/>
      <c r="AA41" s="40"/>
    </row>
    <row r="42" spans="1:27" ht="26.25" x14ac:dyDescent="0.25">
      <c r="A42" s="41">
        <v>36</v>
      </c>
      <c r="B42" s="42" t="s">
        <v>46</v>
      </c>
      <c r="C42" s="96">
        <v>48.18</v>
      </c>
      <c r="D42" s="108">
        <v>26.05</v>
      </c>
      <c r="E42" s="109">
        <v>26.25</v>
      </c>
      <c r="F42" s="96">
        <v>50.52</v>
      </c>
      <c r="G42" s="108">
        <v>27.89</v>
      </c>
      <c r="H42" s="109">
        <v>0</v>
      </c>
      <c r="I42" s="110">
        <f t="shared" si="0"/>
        <v>104.9</v>
      </c>
      <c r="J42" s="111">
        <f t="shared" si="1"/>
        <v>107.1</v>
      </c>
      <c r="K42" s="99">
        <f t="shared" si="2"/>
        <v>0</v>
      </c>
      <c r="L42" s="100">
        <f t="shared" si="3"/>
        <v>48.18</v>
      </c>
      <c r="M42" s="101">
        <f t="shared" si="4"/>
        <v>26.05</v>
      </c>
      <c r="N42" s="102">
        <f t="shared" si="5"/>
        <v>27.56</v>
      </c>
      <c r="O42" s="110">
        <f t="shared" si="6"/>
        <v>104.9</v>
      </c>
      <c r="P42" s="111">
        <f t="shared" si="7"/>
        <v>107.1</v>
      </c>
      <c r="Q42" s="112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48.66</v>
      </c>
      <c r="V42" s="107">
        <f t="shared" si="10"/>
        <v>26.05</v>
      </c>
      <c r="W42" s="107">
        <f t="shared" si="11"/>
        <v>27.56</v>
      </c>
      <c r="X42" s="40"/>
      <c r="AA42" s="40"/>
    </row>
    <row r="43" spans="1:27" ht="26.25" x14ac:dyDescent="0.25">
      <c r="A43" s="53">
        <v>37</v>
      </c>
      <c r="B43" s="54" t="s">
        <v>47</v>
      </c>
      <c r="C43" s="116">
        <v>46.16</v>
      </c>
      <c r="D43" s="117">
        <v>19.87</v>
      </c>
      <c r="E43" s="118">
        <v>0</v>
      </c>
      <c r="F43" s="116">
        <v>47.03</v>
      </c>
      <c r="G43" s="117">
        <v>20.48</v>
      </c>
      <c r="H43" s="118">
        <v>0</v>
      </c>
      <c r="I43" s="119">
        <f t="shared" si="0"/>
        <v>101.9</v>
      </c>
      <c r="J43" s="120">
        <f t="shared" si="1"/>
        <v>103.1</v>
      </c>
      <c r="K43" s="99">
        <f t="shared" si="2"/>
        <v>0</v>
      </c>
      <c r="L43" s="122">
        <f t="shared" si="3"/>
        <v>46.16</v>
      </c>
      <c r="M43" s="123">
        <f t="shared" si="4"/>
        <v>19.87</v>
      </c>
      <c r="N43" s="124">
        <f t="shared" si="5"/>
        <v>0</v>
      </c>
      <c r="O43" s="119">
        <f t="shared" si="6"/>
        <v>101.9</v>
      </c>
      <c r="P43" s="120">
        <f t="shared" si="7"/>
        <v>103.1</v>
      </c>
      <c r="Q43" s="121">
        <f t="shared" si="8"/>
        <v>0</v>
      </c>
      <c r="R43" s="39">
        <v>45.247999999999998</v>
      </c>
      <c r="S43" s="8">
        <v>22.623999999999999</v>
      </c>
      <c r="T43" s="8">
        <v>22.623999999999999</v>
      </c>
      <c r="U43" s="106">
        <f t="shared" si="9"/>
        <v>46.62</v>
      </c>
      <c r="V43" s="107">
        <f t="shared" si="10"/>
        <v>19.87</v>
      </c>
      <c r="W43" s="107">
        <f t="shared" si="11"/>
        <v>0</v>
      </c>
      <c r="X43" s="40"/>
      <c r="AA43" s="40"/>
    </row>
    <row r="44" spans="1:27" ht="18.75" x14ac:dyDescent="0.25">
      <c r="A44" s="164">
        <v>44540.636819328698</v>
      </c>
      <c r="B44" s="164"/>
      <c r="C44" s="65"/>
      <c r="D44" s="65"/>
      <c r="E44" s="65"/>
    </row>
    <row r="45" spans="1:27" ht="18.75" x14ac:dyDescent="0.25">
      <c r="A45" s="78" t="s">
        <v>61</v>
      </c>
      <c r="B45" s="78" t="s">
        <v>62</v>
      </c>
      <c r="C45" s="66"/>
      <c r="D45" s="66"/>
      <c r="E45" s="66"/>
      <c r="F45" s="67"/>
      <c r="G45" s="67"/>
      <c r="H45" s="67"/>
      <c r="I45" s="67"/>
      <c r="J45" s="67"/>
      <c r="K45" s="67"/>
      <c r="L45" s="67"/>
    </row>
    <row r="46" spans="1:27" ht="18.75" x14ac:dyDescent="0.25">
      <c r="B46" s="78"/>
    </row>
  </sheetData>
  <mergeCells count="11">
    <mergeCell ref="R6:T6"/>
    <mergeCell ref="A44:B44"/>
    <mergeCell ref="O1:Q1"/>
    <mergeCell ref="A2:Q2"/>
    <mergeCell ref="A6:A7"/>
    <mergeCell ref="B6:B7"/>
    <mergeCell ref="C6:E6"/>
    <mergeCell ref="F6:H6"/>
    <mergeCell ref="I6:K6"/>
    <mergeCell ref="L6:N6"/>
    <mergeCell ref="O6:Q6"/>
  </mergeCells>
  <conditionalFormatting sqref="K8:K43">
    <cfRule type="cellIs" dxfId="31" priority="2" operator="between">
      <formula>0.1</formula>
      <formula>99.9</formula>
    </cfRule>
  </conditionalFormatting>
  <conditionalFormatting sqref="Q8:Q20 I8:J43 O8:P43 Q22:Q25 Q27 Q30 Q37 Q40:Q41">
    <cfRule type="cellIs" dxfId="30" priority="3" operator="between">
      <formula>0.1</formula>
      <formula>99.9</formula>
    </cfRule>
  </conditionalFormatting>
  <conditionalFormatting sqref="Q21">
    <cfRule type="cellIs" dxfId="29" priority="4" operator="between">
      <formula>0.1</formula>
      <formula>99.9</formula>
    </cfRule>
  </conditionalFormatting>
  <conditionalFormatting sqref="Q26">
    <cfRule type="cellIs" dxfId="28" priority="5" operator="between">
      <formula>0.1</formula>
      <formula>99.9</formula>
    </cfRule>
  </conditionalFormatting>
  <conditionalFormatting sqref="Q28:Q29">
    <cfRule type="cellIs" dxfId="27" priority="6" operator="between">
      <formula>0.1</formula>
      <formula>99.9</formula>
    </cfRule>
  </conditionalFormatting>
  <conditionalFormatting sqref="Q31:Q43">
    <cfRule type="cellIs" dxfId="26" priority="7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3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view="pageBreakPreview" topLeftCell="A4" zoomScaleNormal="75" workbookViewId="0">
      <selection activeCell="G23" sqref="G23"/>
    </sheetView>
  </sheetViews>
  <sheetFormatPr defaultColWidth="8.7109375" defaultRowHeight="15" x14ac:dyDescent="0.25"/>
  <cols>
    <col min="1" max="1" width="6.85546875" customWidth="1"/>
    <col min="2" max="2" width="97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59.2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9"/>
      <c r="S3" s="9"/>
      <c r="T3" s="9"/>
    </row>
    <row r="4" spans="1:27" ht="94.5" x14ac:dyDescent="0.25">
      <c r="A4" s="9"/>
      <c r="B4" s="126" t="s">
        <v>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7" ht="18" customHeight="1" x14ac:dyDescent="0.25"/>
    <row r="6" spans="1:27" s="3" customFormat="1" ht="103.5" customHeight="1" x14ac:dyDescent="0.25">
      <c r="A6" s="166" t="s">
        <v>1</v>
      </c>
      <c r="B6" s="166" t="s">
        <v>2</v>
      </c>
      <c r="C6" s="167" t="s">
        <v>71</v>
      </c>
      <c r="D6" s="167"/>
      <c r="E6" s="167"/>
      <c r="F6" s="167" t="s">
        <v>72</v>
      </c>
      <c r="G6" s="167"/>
      <c r="H6" s="167"/>
      <c r="I6" s="167" t="s">
        <v>73</v>
      </c>
      <c r="J6" s="167"/>
      <c r="K6" s="167"/>
      <c r="L6" s="167" t="s">
        <v>74</v>
      </c>
      <c r="M6" s="167"/>
      <c r="N6" s="167" t="s">
        <v>5</v>
      </c>
      <c r="O6" s="168" t="s">
        <v>75</v>
      </c>
      <c r="P6" s="168"/>
      <c r="Q6" s="168"/>
      <c r="R6" s="163" t="s">
        <v>7</v>
      </c>
      <c r="S6" s="163"/>
      <c r="T6" s="163"/>
    </row>
    <row r="7" spans="1:27" s="3" customFormat="1" ht="127.5" x14ac:dyDescent="0.25">
      <c r="A7" s="166"/>
      <c r="B7" s="166"/>
      <c r="C7" s="16" t="s">
        <v>9</v>
      </c>
      <c r="D7" s="17" t="s">
        <v>10</v>
      </c>
      <c r="E7" s="18" t="s">
        <v>11</v>
      </c>
      <c r="F7" s="16" t="s">
        <v>9</v>
      </c>
      <c r="G7" s="17" t="s">
        <v>10</v>
      </c>
      <c r="H7" s="18" t="s">
        <v>11</v>
      </c>
      <c r="I7" s="16" t="s">
        <v>9</v>
      </c>
      <c r="J7" s="17" t="s">
        <v>10</v>
      </c>
      <c r="K7" s="18" t="s">
        <v>11</v>
      </c>
      <c r="L7" s="19" t="s">
        <v>76</v>
      </c>
      <c r="M7" s="17" t="s">
        <v>77</v>
      </c>
      <c r="N7" s="18" t="s">
        <v>78</v>
      </c>
      <c r="O7" s="20" t="s">
        <v>9</v>
      </c>
      <c r="P7" s="21" t="s">
        <v>10</v>
      </c>
      <c r="Q7" s="22" t="s">
        <v>11</v>
      </c>
      <c r="R7" s="23" t="s">
        <v>9</v>
      </c>
      <c r="S7" s="2" t="s">
        <v>10</v>
      </c>
      <c r="T7" s="2" t="s">
        <v>11</v>
      </c>
    </row>
    <row r="8" spans="1:27" ht="29.25" customHeight="1" x14ac:dyDescent="0.25">
      <c r="A8" s="24">
        <v>1</v>
      </c>
      <c r="B8" s="25" t="s">
        <v>12</v>
      </c>
      <c r="C8" s="93">
        <v>76.83</v>
      </c>
      <c r="D8" s="94">
        <v>40.08</v>
      </c>
      <c r="E8" s="95">
        <v>34.04</v>
      </c>
      <c r="F8" s="96"/>
      <c r="G8" s="94"/>
      <c r="H8" s="95"/>
      <c r="I8" s="97">
        <f t="shared" ref="I8:I43" si="0">IF(C8=0,0,ROUND(F8/C8*100,1))</f>
        <v>0</v>
      </c>
      <c r="J8" s="98">
        <f t="shared" ref="J8:J43" si="1">IF(D8=0,0,ROUND(G8/D8*100,1))</f>
        <v>0</v>
      </c>
      <c r="K8" s="99">
        <f t="shared" ref="K8:K43" si="2">IF(E8=0,0,ROUND(H8/E8*100,1))</f>
        <v>0</v>
      </c>
      <c r="L8" s="100">
        <f t="shared" ref="L8:L43" si="3">ROUND(C8*1,2)</f>
        <v>76.83</v>
      </c>
      <c r="M8" s="101">
        <f t="shared" ref="M8:M43" si="4">ROUND(D8*1,2)</f>
        <v>40.08</v>
      </c>
      <c r="N8" s="102">
        <f t="shared" ref="N8:N43" si="5">ROUND(E8*1.05,2)</f>
        <v>35.74</v>
      </c>
      <c r="O8" s="103">
        <f t="shared" ref="O8:O43" si="6">IF(L8=0,0,ROUND(F8/L8*100,1))</f>
        <v>0</v>
      </c>
      <c r="P8" s="104">
        <f t="shared" ref="P8:P43" si="7">IF(M8=0,0,ROUND(G8/M8*100,1))</f>
        <v>0</v>
      </c>
      <c r="Q8" s="105">
        <f t="shared" ref="Q8:Q43" si="8">IF(N8=0,0,ROUND(H8/N8*100,1))</f>
        <v>0</v>
      </c>
      <c r="R8" s="39">
        <v>45.247999999999998</v>
      </c>
      <c r="S8" s="8">
        <v>22.623999999999999</v>
      </c>
      <c r="T8" s="8">
        <v>22.623999999999999</v>
      </c>
      <c r="U8" s="106">
        <f t="shared" ref="U8:U43" si="9">ROUND(C8*1.01,2)</f>
        <v>77.599999999999994</v>
      </c>
      <c r="V8" s="107">
        <f t="shared" ref="V8:V43" si="10">ROUND(D8*1,2)</f>
        <v>40.08</v>
      </c>
      <c r="W8" s="107">
        <f t="shared" ref="W8:W43" si="11">ROUND(E8*1.05,2)</f>
        <v>35.74</v>
      </c>
      <c r="X8" s="40"/>
      <c r="AA8" s="40"/>
    </row>
    <row r="9" spans="1:27" ht="26.25" x14ac:dyDescent="0.25">
      <c r="A9" s="41">
        <v>2</v>
      </c>
      <c r="B9" s="42" t="s">
        <v>13</v>
      </c>
      <c r="C9" s="96">
        <v>59.33</v>
      </c>
      <c r="D9" s="108">
        <v>26.79</v>
      </c>
      <c r="E9" s="109">
        <v>0</v>
      </c>
      <c r="F9" s="96"/>
      <c r="G9" s="108"/>
      <c r="H9" s="109"/>
      <c r="I9" s="110">
        <f t="shared" si="0"/>
        <v>0</v>
      </c>
      <c r="J9" s="111">
        <f t="shared" si="1"/>
        <v>0</v>
      </c>
      <c r="K9" s="99">
        <f t="shared" si="2"/>
        <v>0</v>
      </c>
      <c r="L9" s="100">
        <f t="shared" si="3"/>
        <v>59.33</v>
      </c>
      <c r="M9" s="101">
        <f t="shared" si="4"/>
        <v>26.79</v>
      </c>
      <c r="N9" s="102">
        <f t="shared" si="5"/>
        <v>0</v>
      </c>
      <c r="O9" s="110">
        <f t="shared" si="6"/>
        <v>0</v>
      </c>
      <c r="P9" s="111">
        <f t="shared" si="7"/>
        <v>0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59.92</v>
      </c>
      <c r="V9" s="107">
        <f t="shared" si="10"/>
        <v>26.79</v>
      </c>
      <c r="W9" s="107">
        <f t="shared" si="11"/>
        <v>0</v>
      </c>
      <c r="X9" s="40"/>
      <c r="AA9" s="40"/>
    </row>
    <row r="10" spans="1:27" ht="26.25" x14ac:dyDescent="0.25">
      <c r="A10" s="41">
        <v>3</v>
      </c>
      <c r="B10" s="42" t="s">
        <v>14</v>
      </c>
      <c r="C10" s="96">
        <v>36.31</v>
      </c>
      <c r="D10" s="108">
        <v>21.8</v>
      </c>
      <c r="E10" s="109">
        <v>24.33</v>
      </c>
      <c r="F10" s="96"/>
      <c r="G10" s="108"/>
      <c r="H10" s="109"/>
      <c r="I10" s="110">
        <f t="shared" si="0"/>
        <v>0</v>
      </c>
      <c r="J10" s="111">
        <f t="shared" si="1"/>
        <v>0</v>
      </c>
      <c r="K10" s="99">
        <f t="shared" si="2"/>
        <v>0</v>
      </c>
      <c r="L10" s="100">
        <f t="shared" si="3"/>
        <v>36.31</v>
      </c>
      <c r="M10" s="101">
        <f t="shared" si="4"/>
        <v>21.8</v>
      </c>
      <c r="N10" s="102">
        <f t="shared" si="5"/>
        <v>25.55</v>
      </c>
      <c r="O10" s="110">
        <f t="shared" si="6"/>
        <v>0</v>
      </c>
      <c r="P10" s="111">
        <f t="shared" si="7"/>
        <v>0</v>
      </c>
      <c r="Q10" s="112">
        <f t="shared" si="8"/>
        <v>0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36.67</v>
      </c>
      <c r="V10" s="107">
        <f t="shared" si="10"/>
        <v>21.8</v>
      </c>
      <c r="W10" s="107">
        <f t="shared" si="11"/>
        <v>25.55</v>
      </c>
      <c r="X10" s="40"/>
      <c r="AA10" s="40"/>
    </row>
    <row r="11" spans="1:27" ht="26.25" x14ac:dyDescent="0.25">
      <c r="A11" s="41">
        <v>4</v>
      </c>
      <c r="B11" s="42" t="s">
        <v>15</v>
      </c>
      <c r="C11" s="96">
        <v>49.95</v>
      </c>
      <c r="D11" s="108">
        <v>29.5</v>
      </c>
      <c r="E11" s="109">
        <v>21.01</v>
      </c>
      <c r="F11" s="96"/>
      <c r="G11" s="108"/>
      <c r="H11" s="109"/>
      <c r="I11" s="110">
        <f t="shared" si="0"/>
        <v>0</v>
      </c>
      <c r="J11" s="111">
        <f t="shared" si="1"/>
        <v>0</v>
      </c>
      <c r="K11" s="99">
        <f t="shared" si="2"/>
        <v>0</v>
      </c>
      <c r="L11" s="100">
        <f t="shared" si="3"/>
        <v>49.95</v>
      </c>
      <c r="M11" s="101">
        <f t="shared" si="4"/>
        <v>29.5</v>
      </c>
      <c r="N11" s="113">
        <f t="shared" si="5"/>
        <v>22.06</v>
      </c>
      <c r="O11" s="110">
        <f t="shared" si="6"/>
        <v>0</v>
      </c>
      <c r="P11" s="111">
        <f t="shared" si="7"/>
        <v>0</v>
      </c>
      <c r="Q11" s="112">
        <f t="shared" si="8"/>
        <v>0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50.45</v>
      </c>
      <c r="V11" s="107">
        <f t="shared" si="10"/>
        <v>29.5</v>
      </c>
      <c r="W11" s="107">
        <f t="shared" si="11"/>
        <v>22.06</v>
      </c>
      <c r="X11" s="40"/>
      <c r="AA11" s="40"/>
    </row>
    <row r="12" spans="1:27" ht="26.25" x14ac:dyDescent="0.25">
      <c r="A12" s="41">
        <v>6</v>
      </c>
      <c r="B12" s="42" t="s">
        <v>16</v>
      </c>
      <c r="C12" s="96">
        <v>55.31</v>
      </c>
      <c r="D12" s="108">
        <v>30.15</v>
      </c>
      <c r="E12" s="109">
        <v>30.31</v>
      </c>
      <c r="F12" s="96"/>
      <c r="G12" s="108"/>
      <c r="H12" s="109"/>
      <c r="I12" s="110">
        <f t="shared" si="0"/>
        <v>0</v>
      </c>
      <c r="J12" s="111">
        <f t="shared" si="1"/>
        <v>0</v>
      </c>
      <c r="K12" s="99">
        <f t="shared" si="2"/>
        <v>0</v>
      </c>
      <c r="L12" s="100">
        <f t="shared" si="3"/>
        <v>55.31</v>
      </c>
      <c r="M12" s="101">
        <f t="shared" si="4"/>
        <v>30.15</v>
      </c>
      <c r="N12" s="102">
        <f t="shared" si="5"/>
        <v>31.83</v>
      </c>
      <c r="O12" s="110">
        <f t="shared" si="6"/>
        <v>0</v>
      </c>
      <c r="P12" s="111">
        <f t="shared" si="7"/>
        <v>0</v>
      </c>
      <c r="Q12" s="112">
        <f t="shared" si="8"/>
        <v>0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55.86</v>
      </c>
      <c r="V12" s="107">
        <f t="shared" si="10"/>
        <v>30.15</v>
      </c>
      <c r="W12" s="107">
        <f t="shared" si="11"/>
        <v>31.83</v>
      </c>
      <c r="X12" s="40"/>
      <c r="AA12" s="40"/>
    </row>
    <row r="13" spans="1:27" ht="33.75" customHeight="1" x14ac:dyDescent="0.25">
      <c r="A13" s="41">
        <v>7</v>
      </c>
      <c r="B13" s="42" t="s">
        <v>17</v>
      </c>
      <c r="C13" s="96">
        <v>73.08</v>
      </c>
      <c r="D13" s="108">
        <v>46.09</v>
      </c>
      <c r="E13" s="109">
        <v>30.35</v>
      </c>
      <c r="F13" s="96"/>
      <c r="G13" s="108"/>
      <c r="H13" s="109"/>
      <c r="I13" s="110">
        <f t="shared" si="0"/>
        <v>0</v>
      </c>
      <c r="J13" s="111">
        <f t="shared" si="1"/>
        <v>0</v>
      </c>
      <c r="K13" s="99">
        <f t="shared" si="2"/>
        <v>0</v>
      </c>
      <c r="L13" s="100">
        <f t="shared" si="3"/>
        <v>73.08</v>
      </c>
      <c r="M13" s="101">
        <f t="shared" si="4"/>
        <v>46.09</v>
      </c>
      <c r="N13" s="102">
        <f t="shared" si="5"/>
        <v>31.87</v>
      </c>
      <c r="O13" s="110">
        <f t="shared" si="6"/>
        <v>0</v>
      </c>
      <c r="P13" s="111">
        <f t="shared" si="7"/>
        <v>0</v>
      </c>
      <c r="Q13" s="112">
        <f t="shared" si="8"/>
        <v>0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73.81</v>
      </c>
      <c r="V13" s="107">
        <f t="shared" si="10"/>
        <v>46.09</v>
      </c>
      <c r="W13" s="107">
        <f t="shared" si="11"/>
        <v>31.87</v>
      </c>
      <c r="X13" s="40"/>
      <c r="AA13" s="40"/>
    </row>
    <row r="14" spans="1:27" ht="52.5" x14ac:dyDescent="0.25">
      <c r="A14" s="41">
        <v>8</v>
      </c>
      <c r="B14" s="42" t="s">
        <v>18</v>
      </c>
      <c r="C14" s="96">
        <v>98.99</v>
      </c>
      <c r="D14" s="108">
        <v>47.33</v>
      </c>
      <c r="E14" s="109">
        <v>32.869999999999997</v>
      </c>
      <c r="F14" s="96"/>
      <c r="G14" s="108"/>
      <c r="H14" s="109"/>
      <c r="I14" s="110">
        <f t="shared" si="0"/>
        <v>0</v>
      </c>
      <c r="J14" s="111">
        <f t="shared" si="1"/>
        <v>0</v>
      </c>
      <c r="K14" s="99">
        <f t="shared" si="2"/>
        <v>0</v>
      </c>
      <c r="L14" s="100">
        <f t="shared" si="3"/>
        <v>98.99</v>
      </c>
      <c r="M14" s="101">
        <f t="shared" si="4"/>
        <v>47.33</v>
      </c>
      <c r="N14" s="102">
        <f t="shared" si="5"/>
        <v>34.51</v>
      </c>
      <c r="O14" s="110">
        <f t="shared" si="6"/>
        <v>0</v>
      </c>
      <c r="P14" s="111">
        <f t="shared" si="7"/>
        <v>0</v>
      </c>
      <c r="Q14" s="112">
        <f t="shared" si="8"/>
        <v>0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99.98</v>
      </c>
      <c r="V14" s="107">
        <f t="shared" si="10"/>
        <v>47.33</v>
      </c>
      <c r="W14" s="107">
        <f t="shared" si="11"/>
        <v>34.51</v>
      </c>
      <c r="X14" s="40"/>
      <c r="AA14" s="40"/>
    </row>
    <row r="15" spans="1:27" ht="26.25" x14ac:dyDescent="0.25">
      <c r="A15" s="41">
        <v>9</v>
      </c>
      <c r="B15" s="42" t="s">
        <v>19</v>
      </c>
      <c r="C15" s="96">
        <v>53.54</v>
      </c>
      <c r="D15" s="108">
        <v>29.61</v>
      </c>
      <c r="E15" s="109">
        <v>20.97</v>
      </c>
      <c r="F15" s="96"/>
      <c r="G15" s="108"/>
      <c r="H15" s="109"/>
      <c r="I15" s="110">
        <f t="shared" si="0"/>
        <v>0</v>
      </c>
      <c r="J15" s="111">
        <f t="shared" si="1"/>
        <v>0</v>
      </c>
      <c r="K15" s="99">
        <f t="shared" si="2"/>
        <v>0</v>
      </c>
      <c r="L15" s="100">
        <f t="shared" si="3"/>
        <v>53.54</v>
      </c>
      <c r="M15" s="101">
        <f t="shared" si="4"/>
        <v>29.61</v>
      </c>
      <c r="N15" s="102">
        <f t="shared" si="5"/>
        <v>22.02</v>
      </c>
      <c r="O15" s="110">
        <f t="shared" si="6"/>
        <v>0</v>
      </c>
      <c r="P15" s="111">
        <f t="shared" si="7"/>
        <v>0</v>
      </c>
      <c r="Q15" s="112">
        <f t="shared" si="8"/>
        <v>0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54.08</v>
      </c>
      <c r="V15" s="107">
        <f t="shared" si="10"/>
        <v>29.61</v>
      </c>
      <c r="W15" s="107">
        <f t="shared" si="11"/>
        <v>22.02</v>
      </c>
      <c r="X15" s="40"/>
      <c r="AA15" s="40"/>
    </row>
    <row r="16" spans="1:27" ht="26.25" x14ac:dyDescent="0.25">
      <c r="A16" s="41">
        <v>10</v>
      </c>
      <c r="B16" s="42" t="s">
        <v>20</v>
      </c>
      <c r="C16" s="96">
        <v>51.91</v>
      </c>
      <c r="D16" s="108">
        <v>30.11</v>
      </c>
      <c r="E16" s="109">
        <v>30.14</v>
      </c>
      <c r="F16" s="96"/>
      <c r="G16" s="108"/>
      <c r="H16" s="109"/>
      <c r="I16" s="110">
        <f t="shared" si="0"/>
        <v>0</v>
      </c>
      <c r="J16" s="111">
        <f t="shared" si="1"/>
        <v>0</v>
      </c>
      <c r="K16" s="99">
        <f t="shared" si="2"/>
        <v>0</v>
      </c>
      <c r="L16" s="100">
        <f t="shared" si="3"/>
        <v>51.91</v>
      </c>
      <c r="M16" s="101">
        <f t="shared" si="4"/>
        <v>30.11</v>
      </c>
      <c r="N16" s="102">
        <f t="shared" si="5"/>
        <v>31.65</v>
      </c>
      <c r="O16" s="110">
        <f t="shared" si="6"/>
        <v>0</v>
      </c>
      <c r="P16" s="111">
        <f t="shared" si="7"/>
        <v>0</v>
      </c>
      <c r="Q16" s="112">
        <f t="shared" si="8"/>
        <v>0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52.43</v>
      </c>
      <c r="V16" s="107">
        <f t="shared" si="10"/>
        <v>30.11</v>
      </c>
      <c r="W16" s="107">
        <f t="shared" si="11"/>
        <v>31.65</v>
      </c>
      <c r="X16" s="40"/>
      <c r="AA16" s="40"/>
    </row>
    <row r="17" spans="1:27" ht="26.25" x14ac:dyDescent="0.25">
      <c r="A17" s="41">
        <v>11</v>
      </c>
      <c r="B17" s="42" t="s">
        <v>21</v>
      </c>
      <c r="C17" s="96">
        <v>48.39</v>
      </c>
      <c r="D17" s="108">
        <v>29.12</v>
      </c>
      <c r="E17" s="109">
        <v>25.59</v>
      </c>
      <c r="F17" s="96"/>
      <c r="G17" s="108"/>
      <c r="H17" s="109"/>
      <c r="I17" s="110">
        <f t="shared" si="0"/>
        <v>0</v>
      </c>
      <c r="J17" s="111">
        <f t="shared" si="1"/>
        <v>0</v>
      </c>
      <c r="K17" s="99">
        <f t="shared" si="2"/>
        <v>0</v>
      </c>
      <c r="L17" s="100">
        <f t="shared" si="3"/>
        <v>48.39</v>
      </c>
      <c r="M17" s="101">
        <f t="shared" si="4"/>
        <v>29.12</v>
      </c>
      <c r="N17" s="113">
        <f t="shared" si="5"/>
        <v>26.87</v>
      </c>
      <c r="O17" s="110">
        <f t="shared" si="6"/>
        <v>0</v>
      </c>
      <c r="P17" s="111">
        <f t="shared" si="7"/>
        <v>0</v>
      </c>
      <c r="Q17" s="112">
        <f t="shared" si="8"/>
        <v>0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48.87</v>
      </c>
      <c r="V17" s="107">
        <f t="shared" si="10"/>
        <v>29.12</v>
      </c>
      <c r="W17" s="107">
        <f t="shared" si="11"/>
        <v>26.87</v>
      </c>
      <c r="X17" s="40"/>
      <c r="AA17" s="40"/>
    </row>
    <row r="18" spans="1:27" ht="26.25" x14ac:dyDescent="0.25">
      <c r="A18" s="41">
        <v>12</v>
      </c>
      <c r="B18" s="42" t="s">
        <v>22</v>
      </c>
      <c r="C18" s="96">
        <v>49.53</v>
      </c>
      <c r="D18" s="108">
        <v>30.46</v>
      </c>
      <c r="E18" s="109">
        <v>30.85</v>
      </c>
      <c r="F18" s="96"/>
      <c r="G18" s="108"/>
      <c r="H18" s="109"/>
      <c r="I18" s="110">
        <f t="shared" si="0"/>
        <v>0</v>
      </c>
      <c r="J18" s="111">
        <f t="shared" si="1"/>
        <v>0</v>
      </c>
      <c r="K18" s="99">
        <f t="shared" si="2"/>
        <v>0</v>
      </c>
      <c r="L18" s="100">
        <f t="shared" si="3"/>
        <v>49.53</v>
      </c>
      <c r="M18" s="114">
        <f t="shared" si="4"/>
        <v>30.46</v>
      </c>
      <c r="N18" s="115">
        <f t="shared" si="5"/>
        <v>32.39</v>
      </c>
      <c r="O18" s="110">
        <f t="shared" si="6"/>
        <v>0</v>
      </c>
      <c r="P18" s="111">
        <f t="shared" si="7"/>
        <v>0</v>
      </c>
      <c r="Q18" s="112">
        <f t="shared" si="8"/>
        <v>0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50.03</v>
      </c>
      <c r="V18" s="107">
        <f t="shared" si="10"/>
        <v>30.46</v>
      </c>
      <c r="W18" s="107">
        <f t="shared" si="11"/>
        <v>32.39</v>
      </c>
      <c r="X18" s="40"/>
      <c r="AA18" s="40"/>
    </row>
    <row r="19" spans="1:27" ht="26.25" x14ac:dyDescent="0.25">
      <c r="A19" s="41">
        <v>13</v>
      </c>
      <c r="B19" s="42" t="s">
        <v>23</v>
      </c>
      <c r="C19" s="96">
        <v>57.25</v>
      </c>
      <c r="D19" s="108">
        <v>31.33</v>
      </c>
      <c r="E19" s="109">
        <v>19.39</v>
      </c>
      <c r="F19" s="96"/>
      <c r="G19" s="108"/>
      <c r="H19" s="109"/>
      <c r="I19" s="110">
        <f t="shared" si="0"/>
        <v>0</v>
      </c>
      <c r="J19" s="111">
        <f t="shared" si="1"/>
        <v>0</v>
      </c>
      <c r="K19" s="99">
        <f t="shared" si="2"/>
        <v>0</v>
      </c>
      <c r="L19" s="100">
        <f t="shared" si="3"/>
        <v>57.25</v>
      </c>
      <c r="M19" s="101">
        <f t="shared" si="4"/>
        <v>31.33</v>
      </c>
      <c r="N19" s="102">
        <f t="shared" si="5"/>
        <v>20.36</v>
      </c>
      <c r="O19" s="110">
        <f t="shared" si="6"/>
        <v>0</v>
      </c>
      <c r="P19" s="111">
        <f t="shared" si="7"/>
        <v>0</v>
      </c>
      <c r="Q19" s="112">
        <f t="shared" si="8"/>
        <v>0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57.82</v>
      </c>
      <c r="V19" s="107">
        <f t="shared" si="10"/>
        <v>31.33</v>
      </c>
      <c r="W19" s="107">
        <f t="shared" si="11"/>
        <v>20.36</v>
      </c>
      <c r="X19" s="40"/>
      <c r="AA19" s="40"/>
    </row>
    <row r="20" spans="1:27" ht="26.25" x14ac:dyDescent="0.25">
      <c r="A20" s="41">
        <v>14</v>
      </c>
      <c r="B20" s="42" t="s">
        <v>24</v>
      </c>
      <c r="C20" s="96">
        <v>45.24</v>
      </c>
      <c r="D20" s="108">
        <v>30.93</v>
      </c>
      <c r="E20" s="109">
        <v>27.58</v>
      </c>
      <c r="F20" s="96"/>
      <c r="G20" s="108"/>
      <c r="H20" s="109"/>
      <c r="I20" s="110">
        <f t="shared" si="0"/>
        <v>0</v>
      </c>
      <c r="J20" s="111">
        <f t="shared" si="1"/>
        <v>0</v>
      </c>
      <c r="K20" s="99">
        <f t="shared" si="2"/>
        <v>0</v>
      </c>
      <c r="L20" s="100">
        <f t="shared" si="3"/>
        <v>45.24</v>
      </c>
      <c r="M20" s="101">
        <f t="shared" si="4"/>
        <v>30.93</v>
      </c>
      <c r="N20" s="102">
        <f t="shared" si="5"/>
        <v>28.96</v>
      </c>
      <c r="O20" s="110">
        <f t="shared" si="6"/>
        <v>0</v>
      </c>
      <c r="P20" s="111">
        <f t="shared" si="7"/>
        <v>0</v>
      </c>
      <c r="Q20" s="112">
        <f t="shared" si="8"/>
        <v>0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45.69</v>
      </c>
      <c r="V20" s="107">
        <f t="shared" si="10"/>
        <v>30.93</v>
      </c>
      <c r="W20" s="107">
        <f t="shared" si="11"/>
        <v>28.96</v>
      </c>
      <c r="X20" s="40"/>
      <c r="AA20" s="40"/>
    </row>
    <row r="21" spans="1:27" ht="26.25" x14ac:dyDescent="0.25">
      <c r="A21" s="41">
        <v>15</v>
      </c>
      <c r="B21" s="42" t="s">
        <v>25</v>
      </c>
      <c r="C21" s="96">
        <v>42.21</v>
      </c>
      <c r="D21" s="108">
        <v>25.32</v>
      </c>
      <c r="E21" s="109">
        <v>0</v>
      </c>
      <c r="F21" s="96"/>
      <c r="G21" s="108"/>
      <c r="H21" s="109"/>
      <c r="I21" s="110">
        <f t="shared" si="0"/>
        <v>0</v>
      </c>
      <c r="J21" s="111">
        <f t="shared" si="1"/>
        <v>0</v>
      </c>
      <c r="K21" s="99">
        <f t="shared" si="2"/>
        <v>0</v>
      </c>
      <c r="L21" s="100">
        <f t="shared" si="3"/>
        <v>42.21</v>
      </c>
      <c r="M21" s="101">
        <f t="shared" si="4"/>
        <v>25.32</v>
      </c>
      <c r="N21" s="102">
        <f t="shared" si="5"/>
        <v>0</v>
      </c>
      <c r="O21" s="110">
        <f t="shared" si="6"/>
        <v>0</v>
      </c>
      <c r="P21" s="111">
        <f t="shared" si="7"/>
        <v>0</v>
      </c>
      <c r="Q21" s="112">
        <f t="shared" si="8"/>
        <v>0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42.63</v>
      </c>
      <c r="V21" s="107">
        <f t="shared" si="10"/>
        <v>25.32</v>
      </c>
      <c r="W21" s="107">
        <f t="shared" si="11"/>
        <v>0</v>
      </c>
      <c r="X21" s="40"/>
      <c r="AA21" s="40"/>
    </row>
    <row r="22" spans="1:27" ht="26.25" x14ac:dyDescent="0.25">
      <c r="A22" s="41">
        <v>16</v>
      </c>
      <c r="B22" s="42" t="s">
        <v>26</v>
      </c>
      <c r="C22" s="96">
        <v>43.15</v>
      </c>
      <c r="D22" s="108">
        <v>27.71</v>
      </c>
      <c r="E22" s="109">
        <v>26.36</v>
      </c>
      <c r="F22" s="96"/>
      <c r="G22" s="108"/>
      <c r="H22" s="109"/>
      <c r="I22" s="110">
        <f t="shared" si="0"/>
        <v>0</v>
      </c>
      <c r="J22" s="111">
        <f t="shared" si="1"/>
        <v>0</v>
      </c>
      <c r="K22" s="99">
        <f t="shared" si="2"/>
        <v>0</v>
      </c>
      <c r="L22" s="100">
        <f t="shared" si="3"/>
        <v>43.15</v>
      </c>
      <c r="M22" s="101">
        <f t="shared" si="4"/>
        <v>27.71</v>
      </c>
      <c r="N22" s="102">
        <f t="shared" si="5"/>
        <v>27.68</v>
      </c>
      <c r="O22" s="110">
        <f t="shared" si="6"/>
        <v>0</v>
      </c>
      <c r="P22" s="111">
        <f t="shared" si="7"/>
        <v>0</v>
      </c>
      <c r="Q22" s="112">
        <f t="shared" si="8"/>
        <v>0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43.58</v>
      </c>
      <c r="V22" s="107">
        <f t="shared" si="10"/>
        <v>27.71</v>
      </c>
      <c r="W22" s="107">
        <f t="shared" si="11"/>
        <v>27.68</v>
      </c>
      <c r="X22" s="40"/>
      <c r="AA22" s="40"/>
    </row>
    <row r="23" spans="1:27" ht="26.25" x14ac:dyDescent="0.25">
      <c r="A23" s="41">
        <v>17</v>
      </c>
      <c r="B23" s="42" t="s">
        <v>27</v>
      </c>
      <c r="C23" s="96">
        <v>45.32</v>
      </c>
      <c r="D23" s="108">
        <v>27.41</v>
      </c>
      <c r="E23" s="109">
        <v>21.03</v>
      </c>
      <c r="F23" s="96"/>
      <c r="G23" s="108"/>
      <c r="H23" s="109"/>
      <c r="I23" s="110">
        <f t="shared" si="0"/>
        <v>0</v>
      </c>
      <c r="J23" s="111">
        <f t="shared" si="1"/>
        <v>0</v>
      </c>
      <c r="K23" s="99">
        <f t="shared" si="2"/>
        <v>0</v>
      </c>
      <c r="L23" s="100">
        <f t="shared" si="3"/>
        <v>45.32</v>
      </c>
      <c r="M23" s="101">
        <f t="shared" si="4"/>
        <v>27.41</v>
      </c>
      <c r="N23" s="102">
        <f t="shared" si="5"/>
        <v>22.08</v>
      </c>
      <c r="O23" s="110">
        <f t="shared" si="6"/>
        <v>0</v>
      </c>
      <c r="P23" s="111">
        <f t="shared" si="7"/>
        <v>0</v>
      </c>
      <c r="Q23" s="112">
        <f t="shared" si="8"/>
        <v>0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45.77</v>
      </c>
      <c r="V23" s="107">
        <f t="shared" si="10"/>
        <v>27.41</v>
      </c>
      <c r="W23" s="107">
        <f t="shared" si="11"/>
        <v>22.08</v>
      </c>
      <c r="X23" s="40"/>
      <c r="AA23" s="40"/>
    </row>
    <row r="24" spans="1:27" ht="30" customHeight="1" x14ac:dyDescent="0.25">
      <c r="A24" s="41">
        <v>18</v>
      </c>
      <c r="B24" s="42" t="s">
        <v>28</v>
      </c>
      <c r="C24" s="96">
        <v>43.73</v>
      </c>
      <c r="D24" s="108">
        <v>27.48</v>
      </c>
      <c r="E24" s="109">
        <v>16.86</v>
      </c>
      <c r="F24" s="96"/>
      <c r="G24" s="108"/>
      <c r="H24" s="109"/>
      <c r="I24" s="110">
        <f t="shared" si="0"/>
        <v>0</v>
      </c>
      <c r="J24" s="111">
        <f t="shared" si="1"/>
        <v>0</v>
      </c>
      <c r="K24" s="99">
        <f t="shared" si="2"/>
        <v>0</v>
      </c>
      <c r="L24" s="100">
        <f t="shared" si="3"/>
        <v>43.73</v>
      </c>
      <c r="M24" s="101">
        <f t="shared" si="4"/>
        <v>27.48</v>
      </c>
      <c r="N24" s="102">
        <f t="shared" si="5"/>
        <v>17.7</v>
      </c>
      <c r="O24" s="110">
        <f t="shared" si="6"/>
        <v>0</v>
      </c>
      <c r="P24" s="111">
        <f t="shared" si="7"/>
        <v>0</v>
      </c>
      <c r="Q24" s="112">
        <f t="shared" si="8"/>
        <v>0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44.17</v>
      </c>
      <c r="V24" s="107">
        <f t="shared" si="10"/>
        <v>27.48</v>
      </c>
      <c r="W24" s="107">
        <f t="shared" si="11"/>
        <v>17.7</v>
      </c>
      <c r="X24" s="40"/>
      <c r="AA24" s="40"/>
    </row>
    <row r="25" spans="1:27" ht="26.25" x14ac:dyDescent="0.25">
      <c r="A25" s="41">
        <v>19</v>
      </c>
      <c r="B25" s="42" t="s">
        <v>29</v>
      </c>
      <c r="C25" s="96">
        <v>62.36</v>
      </c>
      <c r="D25" s="108">
        <v>34.21</v>
      </c>
      <c r="E25" s="109">
        <v>31.05</v>
      </c>
      <c r="F25" s="96"/>
      <c r="G25" s="108"/>
      <c r="H25" s="109"/>
      <c r="I25" s="110">
        <f t="shared" si="0"/>
        <v>0</v>
      </c>
      <c r="J25" s="111">
        <f t="shared" si="1"/>
        <v>0</v>
      </c>
      <c r="K25" s="99">
        <f t="shared" si="2"/>
        <v>0</v>
      </c>
      <c r="L25" s="100">
        <f t="shared" si="3"/>
        <v>62.36</v>
      </c>
      <c r="M25" s="101">
        <f t="shared" si="4"/>
        <v>34.21</v>
      </c>
      <c r="N25" s="102">
        <f t="shared" si="5"/>
        <v>32.6</v>
      </c>
      <c r="O25" s="110">
        <f t="shared" si="6"/>
        <v>0</v>
      </c>
      <c r="P25" s="111">
        <f t="shared" si="7"/>
        <v>0</v>
      </c>
      <c r="Q25" s="112">
        <f t="shared" si="8"/>
        <v>0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62.98</v>
      </c>
      <c r="V25" s="107">
        <f t="shared" si="10"/>
        <v>34.21</v>
      </c>
      <c r="W25" s="107">
        <f t="shared" si="11"/>
        <v>32.6</v>
      </c>
      <c r="X25" s="40"/>
      <c r="AA25" s="40"/>
    </row>
    <row r="26" spans="1:27" ht="26.25" x14ac:dyDescent="0.25">
      <c r="A26" s="41">
        <v>20</v>
      </c>
      <c r="B26" s="42" t="s">
        <v>30</v>
      </c>
      <c r="C26" s="96">
        <v>33.950000000000003</v>
      </c>
      <c r="D26" s="108">
        <v>22.65</v>
      </c>
      <c r="E26" s="109">
        <v>0</v>
      </c>
      <c r="F26" s="96"/>
      <c r="G26" s="108"/>
      <c r="H26" s="109"/>
      <c r="I26" s="110">
        <f t="shared" si="0"/>
        <v>0</v>
      </c>
      <c r="J26" s="111">
        <f t="shared" si="1"/>
        <v>0</v>
      </c>
      <c r="K26" s="99">
        <f t="shared" si="2"/>
        <v>0</v>
      </c>
      <c r="L26" s="100">
        <f t="shared" si="3"/>
        <v>33.950000000000003</v>
      </c>
      <c r="M26" s="101">
        <f t="shared" si="4"/>
        <v>22.65</v>
      </c>
      <c r="N26" s="102">
        <f t="shared" si="5"/>
        <v>0</v>
      </c>
      <c r="O26" s="110">
        <f t="shared" si="6"/>
        <v>0</v>
      </c>
      <c r="P26" s="111">
        <f t="shared" si="7"/>
        <v>0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34.29</v>
      </c>
      <c r="V26" s="107">
        <f t="shared" si="10"/>
        <v>22.65</v>
      </c>
      <c r="W26" s="107">
        <f t="shared" si="11"/>
        <v>0</v>
      </c>
      <c r="X26" s="40"/>
      <c r="AA26" s="40"/>
    </row>
    <row r="27" spans="1:27" ht="26.25" x14ac:dyDescent="0.25">
      <c r="A27" s="41">
        <v>21</v>
      </c>
      <c r="B27" s="42" t="s">
        <v>31</v>
      </c>
      <c r="C27" s="96">
        <v>46.03</v>
      </c>
      <c r="D27" s="108">
        <v>23.58</v>
      </c>
      <c r="E27" s="109">
        <v>21.68</v>
      </c>
      <c r="F27" s="96"/>
      <c r="G27" s="108"/>
      <c r="H27" s="109"/>
      <c r="I27" s="110">
        <f t="shared" si="0"/>
        <v>0</v>
      </c>
      <c r="J27" s="111">
        <f t="shared" si="1"/>
        <v>0</v>
      </c>
      <c r="K27" s="99">
        <f t="shared" si="2"/>
        <v>0</v>
      </c>
      <c r="L27" s="100">
        <f t="shared" si="3"/>
        <v>46.03</v>
      </c>
      <c r="M27" s="101">
        <f t="shared" si="4"/>
        <v>23.58</v>
      </c>
      <c r="N27" s="102">
        <f t="shared" si="5"/>
        <v>22.76</v>
      </c>
      <c r="O27" s="110">
        <f t="shared" si="6"/>
        <v>0</v>
      </c>
      <c r="P27" s="111">
        <f t="shared" si="7"/>
        <v>0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46.49</v>
      </c>
      <c r="V27" s="107">
        <f t="shared" si="10"/>
        <v>23.58</v>
      </c>
      <c r="W27" s="107">
        <f t="shared" si="11"/>
        <v>22.76</v>
      </c>
      <c r="X27" s="40"/>
      <c r="AA27" s="40"/>
    </row>
    <row r="28" spans="1:27" ht="26.25" x14ac:dyDescent="0.25">
      <c r="A28" s="41">
        <v>22</v>
      </c>
      <c r="B28" s="42" t="s">
        <v>32</v>
      </c>
      <c r="C28" s="96">
        <v>36.07</v>
      </c>
      <c r="D28" s="108">
        <v>22.52</v>
      </c>
      <c r="E28" s="109">
        <v>0</v>
      </c>
      <c r="F28" s="96"/>
      <c r="G28" s="108"/>
      <c r="H28" s="109"/>
      <c r="I28" s="110">
        <f t="shared" si="0"/>
        <v>0</v>
      </c>
      <c r="J28" s="111">
        <f t="shared" si="1"/>
        <v>0</v>
      </c>
      <c r="K28" s="99">
        <f t="shared" si="2"/>
        <v>0</v>
      </c>
      <c r="L28" s="100">
        <f t="shared" si="3"/>
        <v>36.07</v>
      </c>
      <c r="M28" s="101">
        <f t="shared" si="4"/>
        <v>22.52</v>
      </c>
      <c r="N28" s="102">
        <f t="shared" si="5"/>
        <v>0</v>
      </c>
      <c r="O28" s="110">
        <f t="shared" si="6"/>
        <v>0</v>
      </c>
      <c r="P28" s="111">
        <f t="shared" si="7"/>
        <v>0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36.43</v>
      </c>
      <c r="V28" s="107">
        <f t="shared" si="10"/>
        <v>22.52</v>
      </c>
      <c r="W28" s="107">
        <f t="shared" si="11"/>
        <v>0</v>
      </c>
      <c r="X28" s="40"/>
      <c r="AA28" s="40"/>
    </row>
    <row r="29" spans="1:27" ht="26.25" x14ac:dyDescent="0.25">
      <c r="A29" s="41">
        <v>23</v>
      </c>
      <c r="B29" s="42" t="s">
        <v>33</v>
      </c>
      <c r="C29" s="96">
        <v>43.78</v>
      </c>
      <c r="D29" s="108">
        <v>23.68</v>
      </c>
      <c r="E29" s="109">
        <v>0</v>
      </c>
      <c r="F29" s="96"/>
      <c r="G29" s="108"/>
      <c r="H29" s="109"/>
      <c r="I29" s="110">
        <f t="shared" si="0"/>
        <v>0</v>
      </c>
      <c r="J29" s="111">
        <f t="shared" si="1"/>
        <v>0</v>
      </c>
      <c r="K29" s="99">
        <f t="shared" si="2"/>
        <v>0</v>
      </c>
      <c r="L29" s="100">
        <f t="shared" si="3"/>
        <v>43.78</v>
      </c>
      <c r="M29" s="101">
        <f t="shared" si="4"/>
        <v>23.68</v>
      </c>
      <c r="N29" s="102">
        <f t="shared" si="5"/>
        <v>0</v>
      </c>
      <c r="O29" s="110">
        <f t="shared" si="6"/>
        <v>0</v>
      </c>
      <c r="P29" s="111">
        <f t="shared" si="7"/>
        <v>0</v>
      </c>
      <c r="Q29" s="112">
        <f t="shared" si="8"/>
        <v>0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44.22</v>
      </c>
      <c r="V29" s="107">
        <f t="shared" si="10"/>
        <v>23.68</v>
      </c>
      <c r="W29" s="107">
        <f t="shared" si="11"/>
        <v>0</v>
      </c>
      <c r="X29" s="40"/>
      <c r="AA29" s="40"/>
    </row>
    <row r="30" spans="1:27" ht="26.25" x14ac:dyDescent="0.25">
      <c r="A30" s="41">
        <v>24</v>
      </c>
      <c r="B30" s="42" t="s">
        <v>34</v>
      </c>
      <c r="C30" s="96">
        <v>51.86</v>
      </c>
      <c r="D30" s="108">
        <v>22.81</v>
      </c>
      <c r="E30" s="109">
        <v>23.24</v>
      </c>
      <c r="F30" s="96"/>
      <c r="G30" s="108"/>
      <c r="H30" s="109"/>
      <c r="I30" s="110">
        <f t="shared" si="0"/>
        <v>0</v>
      </c>
      <c r="J30" s="111">
        <f t="shared" si="1"/>
        <v>0</v>
      </c>
      <c r="K30" s="99">
        <f t="shared" si="2"/>
        <v>0</v>
      </c>
      <c r="L30" s="100">
        <f t="shared" si="3"/>
        <v>51.86</v>
      </c>
      <c r="M30" s="101">
        <f t="shared" si="4"/>
        <v>22.81</v>
      </c>
      <c r="N30" s="102">
        <f t="shared" si="5"/>
        <v>24.4</v>
      </c>
      <c r="O30" s="110">
        <f t="shared" si="6"/>
        <v>0</v>
      </c>
      <c r="P30" s="111">
        <f t="shared" si="7"/>
        <v>0</v>
      </c>
      <c r="Q30" s="112">
        <f t="shared" si="8"/>
        <v>0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52.38</v>
      </c>
      <c r="V30" s="107">
        <f t="shared" si="10"/>
        <v>22.81</v>
      </c>
      <c r="W30" s="107">
        <f t="shared" si="11"/>
        <v>24.4</v>
      </c>
      <c r="X30" s="40"/>
      <c r="AA30" s="40"/>
    </row>
    <row r="31" spans="1:27" ht="26.25" x14ac:dyDescent="0.25">
      <c r="A31" s="41">
        <v>25</v>
      </c>
      <c r="B31" s="42" t="s">
        <v>35</v>
      </c>
      <c r="C31" s="96">
        <v>36.090000000000003</v>
      </c>
      <c r="D31" s="108">
        <v>21.91</v>
      </c>
      <c r="E31" s="109">
        <v>0</v>
      </c>
      <c r="F31" s="96"/>
      <c r="G31" s="108"/>
      <c r="H31" s="109"/>
      <c r="I31" s="110">
        <f t="shared" si="0"/>
        <v>0</v>
      </c>
      <c r="J31" s="111">
        <f t="shared" si="1"/>
        <v>0</v>
      </c>
      <c r="K31" s="99">
        <f t="shared" si="2"/>
        <v>0</v>
      </c>
      <c r="L31" s="100">
        <f t="shared" si="3"/>
        <v>36.090000000000003</v>
      </c>
      <c r="M31" s="101">
        <f t="shared" si="4"/>
        <v>21.91</v>
      </c>
      <c r="N31" s="102">
        <f t="shared" si="5"/>
        <v>0</v>
      </c>
      <c r="O31" s="110">
        <f t="shared" si="6"/>
        <v>0</v>
      </c>
      <c r="P31" s="111">
        <f t="shared" si="7"/>
        <v>0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36.450000000000003</v>
      </c>
      <c r="V31" s="107">
        <f t="shared" si="10"/>
        <v>21.91</v>
      </c>
      <c r="W31" s="107">
        <f t="shared" si="11"/>
        <v>0</v>
      </c>
      <c r="X31" s="40"/>
      <c r="AA31" s="40"/>
    </row>
    <row r="32" spans="1:27" ht="26.25" x14ac:dyDescent="0.25">
      <c r="A32" s="41">
        <v>26</v>
      </c>
      <c r="B32" s="42" t="s">
        <v>36</v>
      </c>
      <c r="C32" s="96">
        <v>43.16</v>
      </c>
      <c r="D32" s="108">
        <v>24.35</v>
      </c>
      <c r="E32" s="109">
        <v>0</v>
      </c>
      <c r="F32" s="96"/>
      <c r="G32" s="108"/>
      <c r="H32" s="109"/>
      <c r="I32" s="110">
        <f t="shared" si="0"/>
        <v>0</v>
      </c>
      <c r="J32" s="111">
        <f t="shared" si="1"/>
        <v>0</v>
      </c>
      <c r="K32" s="99">
        <f t="shared" si="2"/>
        <v>0</v>
      </c>
      <c r="L32" s="100">
        <f t="shared" si="3"/>
        <v>43.16</v>
      </c>
      <c r="M32" s="101">
        <f t="shared" si="4"/>
        <v>24.35</v>
      </c>
      <c r="N32" s="102">
        <f t="shared" si="5"/>
        <v>0</v>
      </c>
      <c r="O32" s="110">
        <f t="shared" si="6"/>
        <v>0</v>
      </c>
      <c r="P32" s="111">
        <f t="shared" si="7"/>
        <v>0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43.59</v>
      </c>
      <c r="V32" s="107">
        <f t="shared" si="10"/>
        <v>24.35</v>
      </c>
      <c r="W32" s="107">
        <f t="shared" si="11"/>
        <v>0</v>
      </c>
      <c r="X32" s="40"/>
      <c r="AA32" s="40"/>
    </row>
    <row r="33" spans="1:27" ht="26.25" x14ac:dyDescent="0.25">
      <c r="A33" s="41">
        <v>27</v>
      </c>
      <c r="B33" s="42" t="s">
        <v>37</v>
      </c>
      <c r="C33" s="96">
        <v>41.14</v>
      </c>
      <c r="D33" s="108">
        <v>25.96</v>
      </c>
      <c r="E33" s="109">
        <v>0</v>
      </c>
      <c r="F33" s="96"/>
      <c r="G33" s="108"/>
      <c r="H33" s="109"/>
      <c r="I33" s="110">
        <f t="shared" si="0"/>
        <v>0</v>
      </c>
      <c r="J33" s="111">
        <f t="shared" si="1"/>
        <v>0</v>
      </c>
      <c r="K33" s="99">
        <f t="shared" si="2"/>
        <v>0</v>
      </c>
      <c r="L33" s="100">
        <f t="shared" si="3"/>
        <v>41.14</v>
      </c>
      <c r="M33" s="101">
        <f t="shared" si="4"/>
        <v>25.96</v>
      </c>
      <c r="N33" s="102">
        <f t="shared" si="5"/>
        <v>0</v>
      </c>
      <c r="O33" s="110">
        <f t="shared" si="6"/>
        <v>0</v>
      </c>
      <c r="P33" s="111">
        <f t="shared" si="7"/>
        <v>0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41.55</v>
      </c>
      <c r="V33" s="107">
        <f t="shared" si="10"/>
        <v>25.96</v>
      </c>
      <c r="W33" s="107">
        <f t="shared" si="11"/>
        <v>0</v>
      </c>
      <c r="X33" s="40"/>
      <c r="AA33" s="40"/>
    </row>
    <row r="34" spans="1:27" ht="26.25" x14ac:dyDescent="0.25">
      <c r="A34" s="41">
        <v>28</v>
      </c>
      <c r="B34" s="42" t="s">
        <v>38</v>
      </c>
      <c r="C34" s="96">
        <v>48.4</v>
      </c>
      <c r="D34" s="108">
        <v>24.8</v>
      </c>
      <c r="E34" s="109">
        <v>0</v>
      </c>
      <c r="F34" s="96"/>
      <c r="G34" s="108"/>
      <c r="H34" s="109"/>
      <c r="I34" s="110">
        <f t="shared" si="0"/>
        <v>0</v>
      </c>
      <c r="J34" s="111">
        <f t="shared" si="1"/>
        <v>0</v>
      </c>
      <c r="K34" s="99">
        <f t="shared" si="2"/>
        <v>0</v>
      </c>
      <c r="L34" s="100">
        <f t="shared" si="3"/>
        <v>48.4</v>
      </c>
      <c r="M34" s="101">
        <f t="shared" si="4"/>
        <v>24.8</v>
      </c>
      <c r="N34" s="102">
        <f t="shared" si="5"/>
        <v>0</v>
      </c>
      <c r="O34" s="110">
        <f t="shared" si="6"/>
        <v>0</v>
      </c>
      <c r="P34" s="111">
        <f t="shared" si="7"/>
        <v>0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48.88</v>
      </c>
      <c r="V34" s="107">
        <f t="shared" si="10"/>
        <v>24.8</v>
      </c>
      <c r="W34" s="107">
        <f t="shared" si="11"/>
        <v>0</v>
      </c>
      <c r="X34" s="40"/>
      <c r="AA34" s="40"/>
    </row>
    <row r="35" spans="1:27" ht="26.25" x14ac:dyDescent="0.25">
      <c r="A35" s="41">
        <v>29</v>
      </c>
      <c r="B35" s="42" t="s">
        <v>39</v>
      </c>
      <c r="C35" s="96">
        <v>47.2</v>
      </c>
      <c r="D35" s="108">
        <v>20.99</v>
      </c>
      <c r="E35" s="109">
        <v>0</v>
      </c>
      <c r="F35" s="96"/>
      <c r="G35" s="108"/>
      <c r="H35" s="109"/>
      <c r="I35" s="110">
        <f t="shared" si="0"/>
        <v>0</v>
      </c>
      <c r="J35" s="111">
        <f t="shared" si="1"/>
        <v>0</v>
      </c>
      <c r="K35" s="99">
        <f t="shared" si="2"/>
        <v>0</v>
      </c>
      <c r="L35" s="100">
        <f t="shared" si="3"/>
        <v>47.2</v>
      </c>
      <c r="M35" s="101">
        <f t="shared" si="4"/>
        <v>20.99</v>
      </c>
      <c r="N35" s="102">
        <f t="shared" si="5"/>
        <v>0</v>
      </c>
      <c r="O35" s="110">
        <f t="shared" si="6"/>
        <v>0</v>
      </c>
      <c r="P35" s="111">
        <f t="shared" si="7"/>
        <v>0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47.67</v>
      </c>
      <c r="V35" s="107">
        <f t="shared" si="10"/>
        <v>20.99</v>
      </c>
      <c r="W35" s="107">
        <f t="shared" si="11"/>
        <v>0</v>
      </c>
      <c r="X35" s="40"/>
      <c r="AA35" s="40"/>
    </row>
    <row r="36" spans="1:27" ht="26.25" x14ac:dyDescent="0.25">
      <c r="A36" s="41">
        <v>30</v>
      </c>
      <c r="B36" s="42" t="s">
        <v>40</v>
      </c>
      <c r="C36" s="96">
        <v>47.26</v>
      </c>
      <c r="D36" s="108">
        <v>25.64</v>
      </c>
      <c r="E36" s="109">
        <v>0</v>
      </c>
      <c r="F36" s="96"/>
      <c r="G36" s="108"/>
      <c r="H36" s="109"/>
      <c r="I36" s="110">
        <f t="shared" si="0"/>
        <v>0</v>
      </c>
      <c r="J36" s="111">
        <f t="shared" si="1"/>
        <v>0</v>
      </c>
      <c r="K36" s="99">
        <f t="shared" si="2"/>
        <v>0</v>
      </c>
      <c r="L36" s="100">
        <f t="shared" si="3"/>
        <v>47.26</v>
      </c>
      <c r="M36" s="101">
        <f t="shared" si="4"/>
        <v>25.64</v>
      </c>
      <c r="N36" s="102">
        <f t="shared" si="5"/>
        <v>0</v>
      </c>
      <c r="O36" s="110">
        <f t="shared" si="6"/>
        <v>0</v>
      </c>
      <c r="P36" s="111">
        <f t="shared" si="7"/>
        <v>0</v>
      </c>
      <c r="Q36" s="112">
        <f t="shared" si="8"/>
        <v>0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47.73</v>
      </c>
      <c r="V36" s="107">
        <f t="shared" si="10"/>
        <v>25.64</v>
      </c>
      <c r="W36" s="107">
        <f t="shared" si="11"/>
        <v>0</v>
      </c>
      <c r="X36" s="40"/>
      <c r="AA36" s="40"/>
    </row>
    <row r="37" spans="1:27" ht="26.25" x14ac:dyDescent="0.25">
      <c r="A37" s="41">
        <v>31</v>
      </c>
      <c r="B37" s="42" t="s">
        <v>41</v>
      </c>
      <c r="C37" s="96">
        <v>50.36</v>
      </c>
      <c r="D37" s="108">
        <v>27.98</v>
      </c>
      <c r="E37" s="109">
        <v>19.3</v>
      </c>
      <c r="F37" s="96"/>
      <c r="G37" s="108"/>
      <c r="H37" s="109"/>
      <c r="I37" s="110">
        <f t="shared" si="0"/>
        <v>0</v>
      </c>
      <c r="J37" s="111">
        <f t="shared" si="1"/>
        <v>0</v>
      </c>
      <c r="K37" s="99">
        <f t="shared" si="2"/>
        <v>0</v>
      </c>
      <c r="L37" s="100">
        <f t="shared" si="3"/>
        <v>50.36</v>
      </c>
      <c r="M37" s="101">
        <f t="shared" si="4"/>
        <v>27.98</v>
      </c>
      <c r="N37" s="102">
        <f t="shared" si="5"/>
        <v>20.27</v>
      </c>
      <c r="O37" s="110">
        <f t="shared" si="6"/>
        <v>0</v>
      </c>
      <c r="P37" s="111">
        <f t="shared" si="7"/>
        <v>0</v>
      </c>
      <c r="Q37" s="112">
        <f t="shared" si="8"/>
        <v>0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50.86</v>
      </c>
      <c r="V37" s="107">
        <f t="shared" si="10"/>
        <v>27.98</v>
      </c>
      <c r="W37" s="107">
        <f t="shared" si="11"/>
        <v>20.27</v>
      </c>
      <c r="X37" s="40"/>
      <c r="AA37" s="40"/>
    </row>
    <row r="38" spans="1:27" ht="26.25" x14ac:dyDescent="0.25">
      <c r="A38" s="41">
        <v>32</v>
      </c>
      <c r="B38" s="42" t="s">
        <v>42</v>
      </c>
      <c r="C38" s="96">
        <v>38.729999999999997</v>
      </c>
      <c r="D38" s="108">
        <v>19.12</v>
      </c>
      <c r="E38" s="109">
        <v>0</v>
      </c>
      <c r="F38" s="96"/>
      <c r="G38" s="108"/>
      <c r="H38" s="109"/>
      <c r="I38" s="110">
        <f t="shared" si="0"/>
        <v>0</v>
      </c>
      <c r="J38" s="111">
        <f t="shared" si="1"/>
        <v>0</v>
      </c>
      <c r="K38" s="99">
        <f t="shared" si="2"/>
        <v>0</v>
      </c>
      <c r="L38" s="100">
        <f t="shared" si="3"/>
        <v>38.729999999999997</v>
      </c>
      <c r="M38" s="101">
        <f t="shared" si="4"/>
        <v>19.12</v>
      </c>
      <c r="N38" s="102">
        <f t="shared" si="5"/>
        <v>0</v>
      </c>
      <c r="O38" s="110">
        <f t="shared" si="6"/>
        <v>0</v>
      </c>
      <c r="P38" s="111">
        <f t="shared" si="7"/>
        <v>0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39.119999999999997</v>
      </c>
      <c r="V38" s="107">
        <f t="shared" si="10"/>
        <v>19.12</v>
      </c>
      <c r="W38" s="107">
        <f t="shared" si="11"/>
        <v>0</v>
      </c>
      <c r="X38" s="40"/>
      <c r="AA38" s="40"/>
    </row>
    <row r="39" spans="1:27" ht="26.25" x14ac:dyDescent="0.25">
      <c r="A39" s="41">
        <v>33</v>
      </c>
      <c r="B39" s="42" t="s">
        <v>43</v>
      </c>
      <c r="C39" s="96">
        <v>47.88</v>
      </c>
      <c r="D39" s="108">
        <v>26.89</v>
      </c>
      <c r="E39" s="109">
        <v>0</v>
      </c>
      <c r="F39" s="96"/>
      <c r="G39" s="108"/>
      <c r="H39" s="109"/>
      <c r="I39" s="110">
        <f t="shared" si="0"/>
        <v>0</v>
      </c>
      <c r="J39" s="111">
        <f t="shared" si="1"/>
        <v>0</v>
      </c>
      <c r="K39" s="99">
        <f t="shared" si="2"/>
        <v>0</v>
      </c>
      <c r="L39" s="100">
        <f t="shared" si="3"/>
        <v>47.88</v>
      </c>
      <c r="M39" s="101">
        <f t="shared" si="4"/>
        <v>26.89</v>
      </c>
      <c r="N39" s="102">
        <f t="shared" si="5"/>
        <v>0</v>
      </c>
      <c r="O39" s="110">
        <f t="shared" si="6"/>
        <v>0</v>
      </c>
      <c r="P39" s="111">
        <f t="shared" si="7"/>
        <v>0</v>
      </c>
      <c r="Q39" s="112">
        <f t="shared" si="8"/>
        <v>0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48.36</v>
      </c>
      <c r="V39" s="107">
        <f t="shared" si="10"/>
        <v>26.89</v>
      </c>
      <c r="W39" s="107">
        <f t="shared" si="11"/>
        <v>0</v>
      </c>
      <c r="X39" s="40"/>
      <c r="AA39" s="40"/>
    </row>
    <row r="40" spans="1:27" ht="26.25" x14ac:dyDescent="0.25">
      <c r="A40" s="41">
        <v>34</v>
      </c>
      <c r="B40" s="42" t="s">
        <v>44</v>
      </c>
      <c r="C40" s="96">
        <v>41.74</v>
      </c>
      <c r="D40" s="108">
        <v>24.4</v>
      </c>
      <c r="E40" s="109">
        <v>17.96</v>
      </c>
      <c r="F40" s="96"/>
      <c r="G40" s="108"/>
      <c r="H40" s="109"/>
      <c r="I40" s="110">
        <f t="shared" si="0"/>
        <v>0</v>
      </c>
      <c r="J40" s="111">
        <f t="shared" si="1"/>
        <v>0</v>
      </c>
      <c r="K40" s="99">
        <f t="shared" si="2"/>
        <v>0</v>
      </c>
      <c r="L40" s="100">
        <f t="shared" si="3"/>
        <v>41.74</v>
      </c>
      <c r="M40" s="101">
        <f t="shared" si="4"/>
        <v>24.4</v>
      </c>
      <c r="N40" s="102">
        <f t="shared" si="5"/>
        <v>18.86</v>
      </c>
      <c r="O40" s="110">
        <f t="shared" si="6"/>
        <v>0</v>
      </c>
      <c r="P40" s="111">
        <f t="shared" si="7"/>
        <v>0</v>
      </c>
      <c r="Q40" s="112">
        <f t="shared" si="8"/>
        <v>0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42.16</v>
      </c>
      <c r="V40" s="107">
        <f t="shared" si="10"/>
        <v>24.4</v>
      </c>
      <c r="W40" s="107">
        <f t="shared" si="11"/>
        <v>18.86</v>
      </c>
      <c r="X40" s="40"/>
      <c r="AA40" s="40"/>
    </row>
    <row r="41" spans="1:27" ht="26.25" x14ac:dyDescent="0.25">
      <c r="A41" s="41">
        <v>35</v>
      </c>
      <c r="B41" s="42" t="s">
        <v>45</v>
      </c>
      <c r="C41" s="96">
        <v>44.75</v>
      </c>
      <c r="D41" s="108">
        <v>22.81</v>
      </c>
      <c r="E41" s="109">
        <v>18.37</v>
      </c>
      <c r="F41" s="96"/>
      <c r="G41" s="108"/>
      <c r="H41" s="109"/>
      <c r="I41" s="110">
        <f t="shared" si="0"/>
        <v>0</v>
      </c>
      <c r="J41" s="111">
        <f t="shared" si="1"/>
        <v>0</v>
      </c>
      <c r="K41" s="99">
        <f t="shared" si="2"/>
        <v>0</v>
      </c>
      <c r="L41" s="100">
        <f t="shared" si="3"/>
        <v>44.75</v>
      </c>
      <c r="M41" s="101">
        <f t="shared" si="4"/>
        <v>22.81</v>
      </c>
      <c r="N41" s="102">
        <f t="shared" si="5"/>
        <v>19.29</v>
      </c>
      <c r="O41" s="110">
        <f t="shared" si="6"/>
        <v>0</v>
      </c>
      <c r="P41" s="111">
        <f t="shared" si="7"/>
        <v>0</v>
      </c>
      <c r="Q41" s="112">
        <f t="shared" si="8"/>
        <v>0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45.2</v>
      </c>
      <c r="V41" s="107">
        <f t="shared" si="10"/>
        <v>22.81</v>
      </c>
      <c r="W41" s="107">
        <f t="shared" si="11"/>
        <v>19.29</v>
      </c>
      <c r="X41" s="40"/>
      <c r="AA41" s="40"/>
    </row>
    <row r="42" spans="1:27" ht="26.25" x14ac:dyDescent="0.25">
      <c r="A42" s="41">
        <v>36</v>
      </c>
      <c r="B42" s="42" t="s">
        <v>46</v>
      </c>
      <c r="C42" s="96">
        <v>48.18</v>
      </c>
      <c r="D42" s="108">
        <v>26.05</v>
      </c>
      <c r="E42" s="109">
        <v>26.25</v>
      </c>
      <c r="F42" s="96"/>
      <c r="G42" s="108"/>
      <c r="H42" s="109"/>
      <c r="I42" s="110">
        <f t="shared" si="0"/>
        <v>0</v>
      </c>
      <c r="J42" s="111">
        <f t="shared" si="1"/>
        <v>0</v>
      </c>
      <c r="K42" s="99">
        <f t="shared" si="2"/>
        <v>0</v>
      </c>
      <c r="L42" s="100">
        <f t="shared" si="3"/>
        <v>48.18</v>
      </c>
      <c r="M42" s="101">
        <f t="shared" si="4"/>
        <v>26.05</v>
      </c>
      <c r="N42" s="102">
        <f t="shared" si="5"/>
        <v>27.56</v>
      </c>
      <c r="O42" s="110">
        <f t="shared" si="6"/>
        <v>0</v>
      </c>
      <c r="P42" s="111">
        <f t="shared" si="7"/>
        <v>0</v>
      </c>
      <c r="Q42" s="112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48.66</v>
      </c>
      <c r="V42" s="107">
        <f t="shared" si="10"/>
        <v>26.05</v>
      </c>
      <c r="W42" s="107">
        <f t="shared" si="11"/>
        <v>27.56</v>
      </c>
      <c r="X42" s="40"/>
      <c r="AA42" s="40"/>
    </row>
    <row r="43" spans="1:27" ht="26.25" x14ac:dyDescent="0.25">
      <c r="A43" s="53">
        <v>37</v>
      </c>
      <c r="B43" s="54" t="s">
        <v>47</v>
      </c>
      <c r="C43" s="116">
        <v>46.16</v>
      </c>
      <c r="D43" s="117">
        <v>19.87</v>
      </c>
      <c r="E43" s="118">
        <v>0</v>
      </c>
      <c r="F43" s="116"/>
      <c r="G43" s="117"/>
      <c r="H43" s="118"/>
      <c r="I43" s="119">
        <f t="shared" si="0"/>
        <v>0</v>
      </c>
      <c r="J43" s="120">
        <f t="shared" si="1"/>
        <v>0</v>
      </c>
      <c r="K43" s="99">
        <f t="shared" si="2"/>
        <v>0</v>
      </c>
      <c r="L43" s="122">
        <f t="shared" si="3"/>
        <v>46.16</v>
      </c>
      <c r="M43" s="123">
        <f t="shared" si="4"/>
        <v>19.87</v>
      </c>
      <c r="N43" s="124">
        <f t="shared" si="5"/>
        <v>0</v>
      </c>
      <c r="O43" s="119">
        <f t="shared" si="6"/>
        <v>0</v>
      </c>
      <c r="P43" s="120">
        <f t="shared" si="7"/>
        <v>0</v>
      </c>
      <c r="Q43" s="121">
        <f t="shared" si="8"/>
        <v>0</v>
      </c>
      <c r="R43" s="39">
        <v>45.247999999999998</v>
      </c>
      <c r="S43" s="8">
        <v>22.623999999999999</v>
      </c>
      <c r="T43" s="8">
        <v>22.623999999999999</v>
      </c>
      <c r="U43" s="106">
        <f t="shared" si="9"/>
        <v>46.62</v>
      </c>
      <c r="V43" s="107">
        <f t="shared" si="10"/>
        <v>19.87</v>
      </c>
      <c r="W43" s="107">
        <f t="shared" si="11"/>
        <v>0</v>
      </c>
      <c r="X43" s="40"/>
      <c r="AA43" s="40"/>
    </row>
    <row r="44" spans="1:27" ht="18.75" x14ac:dyDescent="0.25">
      <c r="A44" s="164">
        <v>44540.636819328698</v>
      </c>
      <c r="B44" s="164"/>
      <c r="C44" s="65"/>
      <c r="D44" s="65"/>
      <c r="E44" s="65"/>
    </row>
    <row r="45" spans="1:27" ht="18.75" x14ac:dyDescent="0.25">
      <c r="A45" s="78" t="s">
        <v>61</v>
      </c>
      <c r="B45" s="78"/>
      <c r="C45" s="66"/>
      <c r="D45" s="66"/>
      <c r="E45" s="66"/>
      <c r="F45" s="67"/>
      <c r="G45" s="67"/>
      <c r="H45" s="67"/>
      <c r="I45" s="67"/>
      <c r="J45" s="67"/>
      <c r="K45" s="67"/>
      <c r="L45" s="67"/>
    </row>
    <row r="46" spans="1:27" ht="18.75" x14ac:dyDescent="0.25">
      <c r="B46" s="78"/>
    </row>
  </sheetData>
  <mergeCells count="11">
    <mergeCell ref="R6:T6"/>
    <mergeCell ref="A44:B44"/>
    <mergeCell ref="O1:Q1"/>
    <mergeCell ref="A2:Q2"/>
    <mergeCell ref="A6:A7"/>
    <mergeCell ref="B6:B7"/>
    <mergeCell ref="C6:E6"/>
    <mergeCell ref="F6:H6"/>
    <mergeCell ref="I6:K6"/>
    <mergeCell ref="L6:N6"/>
    <mergeCell ref="O6:Q6"/>
  </mergeCells>
  <conditionalFormatting sqref="K8:K43">
    <cfRule type="cellIs" dxfId="25" priority="2" operator="between">
      <formula>0.1</formula>
      <formula>99.9</formula>
    </cfRule>
  </conditionalFormatting>
  <conditionalFormatting sqref="Q8:Q20 I8:J43 O8:P43 Q22:Q25 Q27 Q30 Q37 Q40:Q41">
    <cfRule type="cellIs" dxfId="24" priority="3" operator="between">
      <formula>0.1</formula>
      <formula>99.9</formula>
    </cfRule>
  </conditionalFormatting>
  <conditionalFormatting sqref="Q21">
    <cfRule type="cellIs" dxfId="23" priority="4" operator="between">
      <formula>0.1</formula>
      <formula>99.9</formula>
    </cfRule>
  </conditionalFormatting>
  <conditionalFormatting sqref="Q26">
    <cfRule type="cellIs" dxfId="22" priority="5" operator="between">
      <formula>0.1</formula>
      <formula>99.9</formula>
    </cfRule>
  </conditionalFormatting>
  <conditionalFormatting sqref="Q28:Q29">
    <cfRule type="cellIs" dxfId="21" priority="6" operator="between">
      <formula>0.1</formula>
      <formula>99.9</formula>
    </cfRule>
  </conditionalFormatting>
  <conditionalFormatting sqref="Q31:Q43">
    <cfRule type="cellIs" dxfId="20" priority="7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3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view="pageBreakPreview" topLeftCell="A7" zoomScaleNormal="75" workbookViewId="0">
      <selection activeCell="A33" sqref="A33"/>
    </sheetView>
  </sheetViews>
  <sheetFormatPr defaultColWidth="8.7109375" defaultRowHeight="15" x14ac:dyDescent="0.25"/>
  <cols>
    <col min="1" max="1" width="6.85546875" customWidth="1"/>
    <col min="2" max="2" width="97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87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59.2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9"/>
      <c r="S3" s="9"/>
      <c r="T3" s="9"/>
    </row>
    <row r="4" spans="1:27" ht="94.5" x14ac:dyDescent="0.25">
      <c r="A4" s="9"/>
      <c r="B4" s="126" t="s">
        <v>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7" ht="18" customHeight="1" x14ac:dyDescent="0.25"/>
    <row r="6" spans="1:27" s="3" customFormat="1" ht="103.5" customHeight="1" x14ac:dyDescent="0.25">
      <c r="A6" s="166" t="s">
        <v>1</v>
      </c>
      <c r="B6" s="166" t="s">
        <v>2</v>
      </c>
      <c r="C6" s="167" t="s">
        <v>71</v>
      </c>
      <c r="D6" s="167"/>
      <c r="E6" s="167"/>
      <c r="F6" s="167" t="s">
        <v>72</v>
      </c>
      <c r="G6" s="167"/>
      <c r="H6" s="167"/>
      <c r="I6" s="167" t="s">
        <v>73</v>
      </c>
      <c r="J6" s="167"/>
      <c r="K6" s="167"/>
      <c r="L6" s="167" t="s">
        <v>74</v>
      </c>
      <c r="M6" s="167"/>
      <c r="N6" s="167" t="s">
        <v>5</v>
      </c>
      <c r="O6" s="168" t="s">
        <v>75</v>
      </c>
      <c r="P6" s="168"/>
      <c r="Q6" s="168"/>
      <c r="R6" s="163" t="s">
        <v>7</v>
      </c>
      <c r="S6" s="163"/>
      <c r="T6" s="163"/>
    </row>
    <row r="7" spans="1:27" s="3" customFormat="1" ht="127.5" x14ac:dyDescent="0.25">
      <c r="A7" s="166"/>
      <c r="B7" s="166"/>
      <c r="C7" s="16" t="s">
        <v>9</v>
      </c>
      <c r="D7" s="17" t="s">
        <v>10</v>
      </c>
      <c r="E7" s="18" t="s">
        <v>11</v>
      </c>
      <c r="F7" s="16" t="s">
        <v>9</v>
      </c>
      <c r="G7" s="17" t="s">
        <v>10</v>
      </c>
      <c r="H7" s="18" t="s">
        <v>11</v>
      </c>
      <c r="I7" s="16" t="s">
        <v>9</v>
      </c>
      <c r="J7" s="17" t="s">
        <v>10</v>
      </c>
      <c r="K7" s="18" t="s">
        <v>11</v>
      </c>
      <c r="L7" s="19" t="s">
        <v>76</v>
      </c>
      <c r="M7" s="17" t="s">
        <v>77</v>
      </c>
      <c r="N7" s="18" t="s">
        <v>78</v>
      </c>
      <c r="O7" s="20" t="s">
        <v>9</v>
      </c>
      <c r="P7" s="21" t="s">
        <v>10</v>
      </c>
      <c r="Q7" s="22" t="s">
        <v>11</v>
      </c>
      <c r="R7" s="23" t="s">
        <v>9</v>
      </c>
      <c r="S7" s="2" t="s">
        <v>10</v>
      </c>
      <c r="T7" s="2" t="s">
        <v>11</v>
      </c>
    </row>
    <row r="8" spans="1:27" ht="29.25" customHeight="1" x14ac:dyDescent="0.25">
      <c r="A8" s="24">
        <v>1</v>
      </c>
      <c r="B8" s="25" t="s">
        <v>12</v>
      </c>
      <c r="C8" s="93">
        <v>76.83</v>
      </c>
      <c r="D8" s="94">
        <v>40.08</v>
      </c>
      <c r="E8" s="95">
        <v>34.04</v>
      </c>
      <c r="F8" s="96">
        <v>74.599999999999994</v>
      </c>
      <c r="G8" s="94">
        <v>39.950000000000003</v>
      </c>
      <c r="H8" s="95">
        <v>37.1</v>
      </c>
      <c r="I8" s="97">
        <f t="shared" ref="I8:I43" si="0">IF(C8=0,0,ROUND(F8/C8*100,1))</f>
        <v>97.1</v>
      </c>
      <c r="J8" s="98">
        <f t="shared" ref="J8:J43" si="1">IF(D8=0,0,ROUND(G8/D8*100,1))</f>
        <v>99.7</v>
      </c>
      <c r="K8" s="99">
        <f t="shared" ref="K8:K43" si="2">IF(E8=0,0,ROUND(H8/E8*100,1))</f>
        <v>109</v>
      </c>
      <c r="L8" s="100">
        <f t="shared" ref="L8:L43" si="3">ROUND(C8*1,2)</f>
        <v>76.83</v>
      </c>
      <c r="M8" s="101">
        <f t="shared" ref="M8:M43" si="4">ROUND(D8*1,2)</f>
        <v>40.08</v>
      </c>
      <c r="N8" s="102">
        <f t="shared" ref="N8:N43" si="5">ROUND(E8*1.05,2)</f>
        <v>35.74</v>
      </c>
      <c r="O8" s="103">
        <f t="shared" ref="O8:O43" si="6">IF(L8=0,0,ROUND(F8/L8*100,1))</f>
        <v>97.1</v>
      </c>
      <c r="P8" s="104">
        <f t="shared" ref="P8:P43" si="7">IF(M8=0,0,ROUND(G8/M8*100,1))</f>
        <v>99.7</v>
      </c>
      <c r="Q8" s="105">
        <f t="shared" ref="Q8:Q43" si="8">IF(N8=0,0,ROUND(H8/N8*100,1))</f>
        <v>103.8</v>
      </c>
      <c r="R8" s="39">
        <v>45.247999999999998</v>
      </c>
      <c r="S8" s="8">
        <v>22.623999999999999</v>
      </c>
      <c r="T8" s="8">
        <v>22.623999999999999</v>
      </c>
      <c r="U8" s="106">
        <f t="shared" ref="U8:U43" si="9">ROUND(C8*1.01,2)</f>
        <v>77.599999999999994</v>
      </c>
      <c r="V8" s="107">
        <f t="shared" ref="V8:V43" si="10">ROUND(D8*1,2)</f>
        <v>40.08</v>
      </c>
      <c r="W8" s="107">
        <f t="shared" ref="W8:W43" si="11">ROUND(E8*1.05,2)</f>
        <v>35.74</v>
      </c>
      <c r="X8" s="40"/>
      <c r="AA8" s="40"/>
    </row>
    <row r="9" spans="1:27" ht="26.25" x14ac:dyDescent="0.25">
      <c r="A9" s="41">
        <v>2</v>
      </c>
      <c r="B9" s="42" t="s">
        <v>13</v>
      </c>
      <c r="C9" s="96">
        <v>59.33</v>
      </c>
      <c r="D9" s="108">
        <v>26.79</v>
      </c>
      <c r="E9" s="109">
        <v>0</v>
      </c>
      <c r="F9" s="96">
        <v>75.31</v>
      </c>
      <c r="G9" s="108">
        <v>35.56</v>
      </c>
      <c r="H9" s="109">
        <v>26.71</v>
      </c>
      <c r="I9" s="110">
        <f t="shared" si="0"/>
        <v>126.9</v>
      </c>
      <c r="J9" s="111">
        <f t="shared" si="1"/>
        <v>132.69999999999999</v>
      </c>
      <c r="K9" s="99">
        <f t="shared" si="2"/>
        <v>0</v>
      </c>
      <c r="L9" s="100">
        <f t="shared" si="3"/>
        <v>59.33</v>
      </c>
      <c r="M9" s="101">
        <f t="shared" si="4"/>
        <v>26.79</v>
      </c>
      <c r="N9" s="102">
        <f t="shared" si="5"/>
        <v>0</v>
      </c>
      <c r="O9" s="110">
        <f t="shared" si="6"/>
        <v>126.9</v>
      </c>
      <c r="P9" s="111">
        <f t="shared" si="7"/>
        <v>132.69999999999999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59.92</v>
      </c>
      <c r="V9" s="107">
        <f t="shared" si="10"/>
        <v>26.79</v>
      </c>
      <c r="W9" s="107">
        <f t="shared" si="11"/>
        <v>0</v>
      </c>
      <c r="X9" s="40"/>
      <c r="AA9" s="40"/>
    </row>
    <row r="10" spans="1:27" ht="26.25" x14ac:dyDescent="0.25">
      <c r="A10" s="41">
        <v>3</v>
      </c>
      <c r="B10" s="42" t="s">
        <v>14</v>
      </c>
      <c r="C10" s="96">
        <v>36.31</v>
      </c>
      <c r="D10" s="108">
        <v>21.8</v>
      </c>
      <c r="E10" s="109">
        <v>24.33</v>
      </c>
      <c r="F10" s="96">
        <v>40.32</v>
      </c>
      <c r="G10" s="108">
        <v>23.26</v>
      </c>
      <c r="H10" s="109">
        <v>0</v>
      </c>
      <c r="I10" s="110">
        <f t="shared" si="0"/>
        <v>111</v>
      </c>
      <c r="J10" s="111">
        <f t="shared" si="1"/>
        <v>106.7</v>
      </c>
      <c r="K10" s="99">
        <f t="shared" si="2"/>
        <v>0</v>
      </c>
      <c r="L10" s="100">
        <f t="shared" si="3"/>
        <v>36.31</v>
      </c>
      <c r="M10" s="101">
        <f t="shared" si="4"/>
        <v>21.8</v>
      </c>
      <c r="N10" s="102">
        <f t="shared" si="5"/>
        <v>25.55</v>
      </c>
      <c r="O10" s="110">
        <f t="shared" si="6"/>
        <v>111</v>
      </c>
      <c r="P10" s="111">
        <f t="shared" si="7"/>
        <v>106.7</v>
      </c>
      <c r="Q10" s="112">
        <f t="shared" si="8"/>
        <v>0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36.67</v>
      </c>
      <c r="V10" s="107">
        <f t="shared" si="10"/>
        <v>21.8</v>
      </c>
      <c r="W10" s="107">
        <f t="shared" si="11"/>
        <v>25.55</v>
      </c>
      <c r="X10" s="40"/>
      <c r="AA10" s="40"/>
    </row>
    <row r="11" spans="1:27" ht="26.25" x14ac:dyDescent="0.25">
      <c r="A11" s="41">
        <v>4</v>
      </c>
      <c r="B11" s="42" t="s">
        <v>15</v>
      </c>
      <c r="C11" s="96">
        <v>49.95</v>
      </c>
      <c r="D11" s="108">
        <v>29.5</v>
      </c>
      <c r="E11" s="109">
        <v>21.01</v>
      </c>
      <c r="F11" s="96">
        <v>53.92</v>
      </c>
      <c r="G11" s="108">
        <v>31.39</v>
      </c>
      <c r="H11" s="109">
        <v>22.5</v>
      </c>
      <c r="I11" s="110">
        <f t="shared" si="0"/>
        <v>107.9</v>
      </c>
      <c r="J11" s="111">
        <f t="shared" si="1"/>
        <v>106.4</v>
      </c>
      <c r="K11" s="99">
        <f t="shared" si="2"/>
        <v>107.1</v>
      </c>
      <c r="L11" s="100">
        <f t="shared" si="3"/>
        <v>49.95</v>
      </c>
      <c r="M11" s="101">
        <f t="shared" si="4"/>
        <v>29.5</v>
      </c>
      <c r="N11" s="113">
        <f t="shared" si="5"/>
        <v>22.06</v>
      </c>
      <c r="O11" s="110">
        <f t="shared" si="6"/>
        <v>107.9</v>
      </c>
      <c r="P11" s="111">
        <f t="shared" si="7"/>
        <v>106.4</v>
      </c>
      <c r="Q11" s="112">
        <f t="shared" si="8"/>
        <v>102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50.45</v>
      </c>
      <c r="V11" s="107">
        <f t="shared" si="10"/>
        <v>29.5</v>
      </c>
      <c r="W11" s="107">
        <f t="shared" si="11"/>
        <v>22.06</v>
      </c>
      <c r="X11" s="40"/>
      <c r="AA11" s="40"/>
    </row>
    <row r="12" spans="1:27" ht="26.25" x14ac:dyDescent="0.25">
      <c r="A12" s="41">
        <v>6</v>
      </c>
      <c r="B12" s="42" t="s">
        <v>16</v>
      </c>
      <c r="C12" s="96">
        <v>55.31</v>
      </c>
      <c r="D12" s="108">
        <v>30.15</v>
      </c>
      <c r="E12" s="109">
        <v>30.31</v>
      </c>
      <c r="F12" s="96">
        <v>59.17</v>
      </c>
      <c r="G12" s="108">
        <v>33.32</v>
      </c>
      <c r="H12" s="109">
        <v>32.32</v>
      </c>
      <c r="I12" s="110">
        <f t="shared" si="0"/>
        <v>107</v>
      </c>
      <c r="J12" s="111">
        <f t="shared" si="1"/>
        <v>110.5</v>
      </c>
      <c r="K12" s="99">
        <f t="shared" si="2"/>
        <v>106.6</v>
      </c>
      <c r="L12" s="100">
        <f t="shared" si="3"/>
        <v>55.31</v>
      </c>
      <c r="M12" s="101">
        <f t="shared" si="4"/>
        <v>30.15</v>
      </c>
      <c r="N12" s="102">
        <f t="shared" si="5"/>
        <v>31.83</v>
      </c>
      <c r="O12" s="110">
        <f t="shared" si="6"/>
        <v>107</v>
      </c>
      <c r="P12" s="111">
        <f t="shared" si="7"/>
        <v>110.5</v>
      </c>
      <c r="Q12" s="112">
        <f t="shared" si="8"/>
        <v>101.5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55.86</v>
      </c>
      <c r="V12" s="107">
        <f t="shared" si="10"/>
        <v>30.15</v>
      </c>
      <c r="W12" s="107">
        <f t="shared" si="11"/>
        <v>31.83</v>
      </c>
      <c r="X12" s="40"/>
      <c r="AA12" s="40"/>
    </row>
    <row r="13" spans="1:27" ht="33.75" customHeight="1" x14ac:dyDescent="0.25">
      <c r="A13" s="41">
        <v>7</v>
      </c>
      <c r="B13" s="42" t="s">
        <v>17</v>
      </c>
      <c r="C13" s="96">
        <v>73.08</v>
      </c>
      <c r="D13" s="108">
        <v>46.09</v>
      </c>
      <c r="E13" s="109">
        <v>30.35</v>
      </c>
      <c r="F13" s="96">
        <v>79.45</v>
      </c>
      <c r="G13" s="108">
        <v>50.62</v>
      </c>
      <c r="H13" s="109">
        <v>34.39</v>
      </c>
      <c r="I13" s="110">
        <f t="shared" si="0"/>
        <v>108.7</v>
      </c>
      <c r="J13" s="111">
        <f t="shared" si="1"/>
        <v>109.8</v>
      </c>
      <c r="K13" s="99">
        <f t="shared" si="2"/>
        <v>113.3</v>
      </c>
      <c r="L13" s="100">
        <f t="shared" si="3"/>
        <v>73.08</v>
      </c>
      <c r="M13" s="101">
        <f t="shared" si="4"/>
        <v>46.09</v>
      </c>
      <c r="N13" s="102">
        <f t="shared" si="5"/>
        <v>31.87</v>
      </c>
      <c r="O13" s="110">
        <f t="shared" si="6"/>
        <v>108.7</v>
      </c>
      <c r="P13" s="111">
        <f t="shared" si="7"/>
        <v>109.8</v>
      </c>
      <c r="Q13" s="112">
        <f t="shared" si="8"/>
        <v>107.9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73.81</v>
      </c>
      <c r="V13" s="107">
        <f t="shared" si="10"/>
        <v>46.09</v>
      </c>
      <c r="W13" s="107">
        <f t="shared" si="11"/>
        <v>31.87</v>
      </c>
      <c r="X13" s="40"/>
      <c r="AA13" s="40"/>
    </row>
    <row r="14" spans="1:27" ht="52.5" x14ac:dyDescent="0.25">
      <c r="A14" s="41">
        <v>8</v>
      </c>
      <c r="B14" s="42" t="s">
        <v>18</v>
      </c>
      <c r="C14" s="96">
        <v>98.99</v>
      </c>
      <c r="D14" s="108">
        <v>47.33</v>
      </c>
      <c r="E14" s="109">
        <v>32.869999999999997</v>
      </c>
      <c r="F14" s="96">
        <v>98.81</v>
      </c>
      <c r="G14" s="108">
        <v>47.07</v>
      </c>
      <c r="H14" s="109">
        <v>35.39</v>
      </c>
      <c r="I14" s="110">
        <f t="shared" si="0"/>
        <v>99.8</v>
      </c>
      <c r="J14" s="111">
        <f t="shared" si="1"/>
        <v>99.5</v>
      </c>
      <c r="K14" s="99">
        <f t="shared" si="2"/>
        <v>107.7</v>
      </c>
      <c r="L14" s="100">
        <f t="shared" si="3"/>
        <v>98.99</v>
      </c>
      <c r="M14" s="101">
        <f t="shared" si="4"/>
        <v>47.33</v>
      </c>
      <c r="N14" s="102">
        <f t="shared" si="5"/>
        <v>34.51</v>
      </c>
      <c r="O14" s="110">
        <f t="shared" si="6"/>
        <v>99.8</v>
      </c>
      <c r="P14" s="111">
        <f t="shared" si="7"/>
        <v>99.5</v>
      </c>
      <c r="Q14" s="112">
        <f t="shared" si="8"/>
        <v>102.5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99.98</v>
      </c>
      <c r="V14" s="107">
        <f t="shared" si="10"/>
        <v>47.33</v>
      </c>
      <c r="W14" s="107">
        <f t="shared" si="11"/>
        <v>34.51</v>
      </c>
      <c r="X14" s="40"/>
      <c r="AA14" s="40"/>
    </row>
    <row r="15" spans="1:27" ht="26.25" x14ac:dyDescent="0.25">
      <c r="A15" s="41">
        <v>9</v>
      </c>
      <c r="B15" s="42" t="s">
        <v>19</v>
      </c>
      <c r="C15" s="96">
        <v>53.54</v>
      </c>
      <c r="D15" s="108">
        <v>29.61</v>
      </c>
      <c r="E15" s="109">
        <v>20.97</v>
      </c>
      <c r="F15" s="96">
        <v>53.13</v>
      </c>
      <c r="G15" s="108">
        <v>29.3</v>
      </c>
      <c r="H15" s="109">
        <v>22.99</v>
      </c>
      <c r="I15" s="110">
        <f t="shared" si="0"/>
        <v>99.2</v>
      </c>
      <c r="J15" s="111">
        <f t="shared" si="1"/>
        <v>99</v>
      </c>
      <c r="K15" s="99">
        <f t="shared" si="2"/>
        <v>109.6</v>
      </c>
      <c r="L15" s="100">
        <f t="shared" si="3"/>
        <v>53.54</v>
      </c>
      <c r="M15" s="101">
        <f t="shared" si="4"/>
        <v>29.61</v>
      </c>
      <c r="N15" s="102">
        <f t="shared" si="5"/>
        <v>22.02</v>
      </c>
      <c r="O15" s="110">
        <f t="shared" si="6"/>
        <v>99.2</v>
      </c>
      <c r="P15" s="111">
        <f t="shared" si="7"/>
        <v>99</v>
      </c>
      <c r="Q15" s="112">
        <f t="shared" si="8"/>
        <v>104.4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54.08</v>
      </c>
      <c r="V15" s="107">
        <f t="shared" si="10"/>
        <v>29.61</v>
      </c>
      <c r="W15" s="107">
        <f t="shared" si="11"/>
        <v>22.02</v>
      </c>
      <c r="X15" s="40"/>
      <c r="AA15" s="40"/>
    </row>
    <row r="16" spans="1:27" ht="26.25" x14ac:dyDescent="0.25">
      <c r="A16" s="41">
        <v>10</v>
      </c>
      <c r="B16" s="42" t="s">
        <v>20</v>
      </c>
      <c r="C16" s="96">
        <v>51.91</v>
      </c>
      <c r="D16" s="108">
        <v>30.11</v>
      </c>
      <c r="E16" s="109">
        <v>30.14</v>
      </c>
      <c r="F16" s="96">
        <v>53.01</v>
      </c>
      <c r="G16" s="108">
        <v>30.6</v>
      </c>
      <c r="H16" s="109">
        <v>32.479999999999997</v>
      </c>
      <c r="I16" s="110">
        <f t="shared" si="0"/>
        <v>102.1</v>
      </c>
      <c r="J16" s="111">
        <f t="shared" si="1"/>
        <v>101.6</v>
      </c>
      <c r="K16" s="99">
        <f t="shared" si="2"/>
        <v>107.8</v>
      </c>
      <c r="L16" s="100">
        <f t="shared" si="3"/>
        <v>51.91</v>
      </c>
      <c r="M16" s="101">
        <f t="shared" si="4"/>
        <v>30.11</v>
      </c>
      <c r="N16" s="102">
        <f t="shared" si="5"/>
        <v>31.65</v>
      </c>
      <c r="O16" s="110">
        <f t="shared" si="6"/>
        <v>102.1</v>
      </c>
      <c r="P16" s="111">
        <f t="shared" si="7"/>
        <v>101.6</v>
      </c>
      <c r="Q16" s="112">
        <f t="shared" si="8"/>
        <v>102.6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52.43</v>
      </c>
      <c r="V16" s="107">
        <f t="shared" si="10"/>
        <v>30.11</v>
      </c>
      <c r="W16" s="107">
        <f t="shared" si="11"/>
        <v>31.65</v>
      </c>
      <c r="X16" s="40"/>
      <c r="AA16" s="40"/>
    </row>
    <row r="17" spans="1:27" ht="26.25" x14ac:dyDescent="0.25">
      <c r="A17" s="41">
        <v>11</v>
      </c>
      <c r="B17" s="42" t="s">
        <v>21</v>
      </c>
      <c r="C17" s="96">
        <v>48.39</v>
      </c>
      <c r="D17" s="108">
        <v>29.12</v>
      </c>
      <c r="E17" s="109">
        <v>25.59</v>
      </c>
      <c r="F17" s="96">
        <v>51.52</v>
      </c>
      <c r="G17" s="108">
        <v>30.13</v>
      </c>
      <c r="H17" s="109">
        <v>28.69</v>
      </c>
      <c r="I17" s="110">
        <f t="shared" si="0"/>
        <v>106.5</v>
      </c>
      <c r="J17" s="111">
        <f t="shared" si="1"/>
        <v>103.5</v>
      </c>
      <c r="K17" s="99">
        <f t="shared" si="2"/>
        <v>112.1</v>
      </c>
      <c r="L17" s="100">
        <f t="shared" si="3"/>
        <v>48.39</v>
      </c>
      <c r="M17" s="101">
        <f t="shared" si="4"/>
        <v>29.12</v>
      </c>
      <c r="N17" s="113">
        <f t="shared" si="5"/>
        <v>26.87</v>
      </c>
      <c r="O17" s="110">
        <f t="shared" si="6"/>
        <v>106.5</v>
      </c>
      <c r="P17" s="111">
        <f t="shared" si="7"/>
        <v>103.5</v>
      </c>
      <c r="Q17" s="112">
        <f t="shared" si="8"/>
        <v>106.8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48.87</v>
      </c>
      <c r="V17" s="107">
        <f t="shared" si="10"/>
        <v>29.12</v>
      </c>
      <c r="W17" s="107">
        <f t="shared" si="11"/>
        <v>26.87</v>
      </c>
      <c r="X17" s="40"/>
      <c r="AA17" s="40"/>
    </row>
    <row r="18" spans="1:27" ht="26.25" x14ac:dyDescent="0.25">
      <c r="A18" s="41">
        <v>12</v>
      </c>
      <c r="B18" s="42" t="s">
        <v>22</v>
      </c>
      <c r="C18" s="96">
        <v>49.53</v>
      </c>
      <c r="D18" s="108">
        <v>30.46</v>
      </c>
      <c r="E18" s="109">
        <v>30.85</v>
      </c>
      <c r="F18" s="96">
        <v>49.56</v>
      </c>
      <c r="G18" s="108">
        <v>31.94</v>
      </c>
      <c r="H18" s="109">
        <v>35.54</v>
      </c>
      <c r="I18" s="110">
        <f t="shared" si="0"/>
        <v>100.1</v>
      </c>
      <c r="J18" s="111">
        <f t="shared" si="1"/>
        <v>104.9</v>
      </c>
      <c r="K18" s="99">
        <f t="shared" si="2"/>
        <v>115.2</v>
      </c>
      <c r="L18" s="100">
        <f t="shared" si="3"/>
        <v>49.53</v>
      </c>
      <c r="M18" s="114">
        <f t="shared" si="4"/>
        <v>30.46</v>
      </c>
      <c r="N18" s="115">
        <f t="shared" si="5"/>
        <v>32.39</v>
      </c>
      <c r="O18" s="110">
        <f t="shared" si="6"/>
        <v>100.1</v>
      </c>
      <c r="P18" s="111">
        <f t="shared" si="7"/>
        <v>104.9</v>
      </c>
      <c r="Q18" s="112">
        <f t="shared" si="8"/>
        <v>109.7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50.03</v>
      </c>
      <c r="V18" s="107">
        <f t="shared" si="10"/>
        <v>30.46</v>
      </c>
      <c r="W18" s="107">
        <f t="shared" si="11"/>
        <v>32.39</v>
      </c>
      <c r="X18" s="40"/>
      <c r="AA18" s="40"/>
    </row>
    <row r="19" spans="1:27" ht="26.25" x14ac:dyDescent="0.25">
      <c r="A19" s="41">
        <v>13</v>
      </c>
      <c r="B19" s="42" t="s">
        <v>23</v>
      </c>
      <c r="C19" s="96">
        <v>57.25</v>
      </c>
      <c r="D19" s="108">
        <v>31.33</v>
      </c>
      <c r="E19" s="109">
        <v>19.39</v>
      </c>
      <c r="F19" s="96">
        <v>59.11</v>
      </c>
      <c r="G19" s="108">
        <v>33.08</v>
      </c>
      <c r="H19" s="109">
        <v>0</v>
      </c>
      <c r="I19" s="110">
        <f t="shared" si="0"/>
        <v>103.2</v>
      </c>
      <c r="J19" s="111">
        <f t="shared" si="1"/>
        <v>105.6</v>
      </c>
      <c r="K19" s="99">
        <f t="shared" si="2"/>
        <v>0</v>
      </c>
      <c r="L19" s="100">
        <f t="shared" si="3"/>
        <v>57.25</v>
      </c>
      <c r="M19" s="101">
        <f t="shared" si="4"/>
        <v>31.33</v>
      </c>
      <c r="N19" s="102">
        <f t="shared" si="5"/>
        <v>20.36</v>
      </c>
      <c r="O19" s="110">
        <f t="shared" si="6"/>
        <v>103.2</v>
      </c>
      <c r="P19" s="111">
        <f t="shared" si="7"/>
        <v>105.6</v>
      </c>
      <c r="Q19" s="112">
        <f t="shared" si="8"/>
        <v>0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57.82</v>
      </c>
      <c r="V19" s="107">
        <f t="shared" si="10"/>
        <v>31.33</v>
      </c>
      <c r="W19" s="107">
        <f t="shared" si="11"/>
        <v>20.36</v>
      </c>
      <c r="X19" s="40"/>
      <c r="AA19" s="40"/>
    </row>
    <row r="20" spans="1:27" ht="26.25" x14ac:dyDescent="0.25">
      <c r="A20" s="41">
        <v>14</v>
      </c>
      <c r="B20" s="42" t="s">
        <v>24</v>
      </c>
      <c r="C20" s="96">
        <v>45.24</v>
      </c>
      <c r="D20" s="108">
        <v>30.93</v>
      </c>
      <c r="E20" s="109">
        <v>27.58</v>
      </c>
      <c r="F20" s="96">
        <v>47.95</v>
      </c>
      <c r="G20" s="108">
        <v>31.65</v>
      </c>
      <c r="H20" s="109">
        <v>29.09</v>
      </c>
      <c r="I20" s="110">
        <f t="shared" si="0"/>
        <v>106</v>
      </c>
      <c r="J20" s="111">
        <f t="shared" si="1"/>
        <v>102.3</v>
      </c>
      <c r="K20" s="99">
        <f t="shared" si="2"/>
        <v>105.5</v>
      </c>
      <c r="L20" s="100">
        <f t="shared" si="3"/>
        <v>45.24</v>
      </c>
      <c r="M20" s="101">
        <f t="shared" si="4"/>
        <v>30.93</v>
      </c>
      <c r="N20" s="102">
        <f t="shared" si="5"/>
        <v>28.96</v>
      </c>
      <c r="O20" s="110">
        <f t="shared" si="6"/>
        <v>106</v>
      </c>
      <c r="P20" s="111">
        <f t="shared" si="7"/>
        <v>102.3</v>
      </c>
      <c r="Q20" s="112">
        <f t="shared" si="8"/>
        <v>100.4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45.69</v>
      </c>
      <c r="V20" s="107">
        <f t="shared" si="10"/>
        <v>30.93</v>
      </c>
      <c r="W20" s="107">
        <f t="shared" si="11"/>
        <v>28.96</v>
      </c>
      <c r="X20" s="40"/>
      <c r="AA20" s="40"/>
    </row>
    <row r="21" spans="1:27" ht="26.25" x14ac:dyDescent="0.25">
      <c r="A21" s="41">
        <v>15</v>
      </c>
      <c r="B21" s="42" t="s">
        <v>25</v>
      </c>
      <c r="C21" s="96">
        <v>42.21</v>
      </c>
      <c r="D21" s="108">
        <v>25.32</v>
      </c>
      <c r="E21" s="109">
        <v>0</v>
      </c>
      <c r="F21" s="96">
        <v>42.25</v>
      </c>
      <c r="G21" s="108">
        <v>24.4</v>
      </c>
      <c r="H21" s="109">
        <v>0</v>
      </c>
      <c r="I21" s="110">
        <f t="shared" si="0"/>
        <v>100.1</v>
      </c>
      <c r="J21" s="111">
        <f t="shared" si="1"/>
        <v>96.4</v>
      </c>
      <c r="K21" s="99">
        <f t="shared" si="2"/>
        <v>0</v>
      </c>
      <c r="L21" s="100">
        <f t="shared" si="3"/>
        <v>42.21</v>
      </c>
      <c r="M21" s="101">
        <f t="shared" si="4"/>
        <v>25.32</v>
      </c>
      <c r="N21" s="102">
        <f t="shared" si="5"/>
        <v>0</v>
      </c>
      <c r="O21" s="110">
        <f t="shared" si="6"/>
        <v>100.1</v>
      </c>
      <c r="P21" s="111">
        <f t="shared" si="7"/>
        <v>96.4</v>
      </c>
      <c r="Q21" s="112">
        <f t="shared" si="8"/>
        <v>0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42.63</v>
      </c>
      <c r="V21" s="107">
        <f t="shared" si="10"/>
        <v>25.32</v>
      </c>
      <c r="W21" s="107">
        <f t="shared" si="11"/>
        <v>0</v>
      </c>
      <c r="X21" s="40"/>
      <c r="AA21" s="40"/>
    </row>
    <row r="22" spans="1:27" ht="26.25" x14ac:dyDescent="0.25">
      <c r="A22" s="41">
        <v>16</v>
      </c>
      <c r="B22" s="42" t="s">
        <v>26</v>
      </c>
      <c r="C22" s="96">
        <v>43.15</v>
      </c>
      <c r="D22" s="108">
        <v>27.71</v>
      </c>
      <c r="E22" s="109">
        <v>26.36</v>
      </c>
      <c r="F22" s="96">
        <v>47.52</v>
      </c>
      <c r="G22" s="108">
        <v>32.96</v>
      </c>
      <c r="H22" s="109">
        <v>28.6</v>
      </c>
      <c r="I22" s="110">
        <f t="shared" si="0"/>
        <v>110.1</v>
      </c>
      <c r="J22" s="111">
        <f t="shared" si="1"/>
        <v>118.9</v>
      </c>
      <c r="K22" s="99">
        <f t="shared" si="2"/>
        <v>108.5</v>
      </c>
      <c r="L22" s="100">
        <f t="shared" si="3"/>
        <v>43.15</v>
      </c>
      <c r="M22" s="101">
        <f t="shared" si="4"/>
        <v>27.71</v>
      </c>
      <c r="N22" s="102">
        <f t="shared" si="5"/>
        <v>27.68</v>
      </c>
      <c r="O22" s="110">
        <f t="shared" si="6"/>
        <v>110.1</v>
      </c>
      <c r="P22" s="111">
        <f t="shared" si="7"/>
        <v>118.9</v>
      </c>
      <c r="Q22" s="112">
        <f t="shared" si="8"/>
        <v>103.3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43.58</v>
      </c>
      <c r="V22" s="107">
        <f t="shared" si="10"/>
        <v>27.71</v>
      </c>
      <c r="W22" s="107">
        <f t="shared" si="11"/>
        <v>27.68</v>
      </c>
      <c r="X22" s="40"/>
      <c r="AA22" s="40"/>
    </row>
    <row r="23" spans="1:27" ht="26.25" x14ac:dyDescent="0.25">
      <c r="A23" s="41">
        <v>17</v>
      </c>
      <c r="B23" s="42" t="s">
        <v>27</v>
      </c>
      <c r="C23" s="96">
        <v>45.32</v>
      </c>
      <c r="D23" s="108">
        <v>27.41</v>
      </c>
      <c r="E23" s="109">
        <v>21.03</v>
      </c>
      <c r="F23" s="96">
        <v>47.38</v>
      </c>
      <c r="G23" s="108">
        <v>28.86</v>
      </c>
      <c r="H23" s="109">
        <v>23.57</v>
      </c>
      <c r="I23" s="110">
        <f t="shared" si="0"/>
        <v>104.5</v>
      </c>
      <c r="J23" s="111">
        <f t="shared" si="1"/>
        <v>105.3</v>
      </c>
      <c r="K23" s="99">
        <f t="shared" si="2"/>
        <v>112.1</v>
      </c>
      <c r="L23" s="100">
        <f t="shared" si="3"/>
        <v>45.32</v>
      </c>
      <c r="M23" s="101">
        <f t="shared" si="4"/>
        <v>27.41</v>
      </c>
      <c r="N23" s="102">
        <f t="shared" si="5"/>
        <v>22.08</v>
      </c>
      <c r="O23" s="110">
        <f t="shared" si="6"/>
        <v>104.5</v>
      </c>
      <c r="P23" s="111">
        <f t="shared" si="7"/>
        <v>105.3</v>
      </c>
      <c r="Q23" s="112">
        <f t="shared" si="8"/>
        <v>106.7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45.77</v>
      </c>
      <c r="V23" s="107">
        <f t="shared" si="10"/>
        <v>27.41</v>
      </c>
      <c r="W23" s="107">
        <f t="shared" si="11"/>
        <v>22.08</v>
      </c>
      <c r="X23" s="40"/>
      <c r="AA23" s="40"/>
    </row>
    <row r="24" spans="1:27" ht="30" customHeight="1" x14ac:dyDescent="0.25">
      <c r="A24" s="41">
        <v>18</v>
      </c>
      <c r="B24" s="42" t="s">
        <v>28</v>
      </c>
      <c r="C24" s="96">
        <v>43.73</v>
      </c>
      <c r="D24" s="108">
        <v>27.48</v>
      </c>
      <c r="E24" s="109">
        <v>16.86</v>
      </c>
      <c r="F24" s="96">
        <v>51.4</v>
      </c>
      <c r="G24" s="108">
        <v>31.3</v>
      </c>
      <c r="H24" s="109">
        <v>21.25</v>
      </c>
      <c r="I24" s="110">
        <f t="shared" si="0"/>
        <v>117.5</v>
      </c>
      <c r="J24" s="111">
        <f t="shared" si="1"/>
        <v>113.9</v>
      </c>
      <c r="K24" s="99">
        <f t="shared" si="2"/>
        <v>126</v>
      </c>
      <c r="L24" s="100">
        <f t="shared" si="3"/>
        <v>43.73</v>
      </c>
      <c r="M24" s="101">
        <f t="shared" si="4"/>
        <v>27.48</v>
      </c>
      <c r="N24" s="102">
        <f t="shared" si="5"/>
        <v>17.7</v>
      </c>
      <c r="O24" s="110">
        <f t="shared" si="6"/>
        <v>117.5</v>
      </c>
      <c r="P24" s="111">
        <f t="shared" si="7"/>
        <v>113.9</v>
      </c>
      <c r="Q24" s="112">
        <f t="shared" si="8"/>
        <v>120.1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44.17</v>
      </c>
      <c r="V24" s="107">
        <f t="shared" si="10"/>
        <v>27.48</v>
      </c>
      <c r="W24" s="107">
        <f t="shared" si="11"/>
        <v>17.7</v>
      </c>
      <c r="X24" s="40"/>
      <c r="AA24" s="40"/>
    </row>
    <row r="25" spans="1:27" ht="26.25" x14ac:dyDescent="0.25">
      <c r="A25" s="41">
        <v>19</v>
      </c>
      <c r="B25" s="42" t="s">
        <v>29</v>
      </c>
      <c r="C25" s="96">
        <v>62.36</v>
      </c>
      <c r="D25" s="108">
        <v>34.21</v>
      </c>
      <c r="E25" s="109">
        <v>31.05</v>
      </c>
      <c r="F25" s="96">
        <v>72.97</v>
      </c>
      <c r="G25" s="108">
        <v>41.02</v>
      </c>
      <c r="H25" s="109">
        <v>32.26</v>
      </c>
      <c r="I25" s="110">
        <f t="shared" si="0"/>
        <v>117</v>
      </c>
      <c r="J25" s="111">
        <f t="shared" si="1"/>
        <v>119.9</v>
      </c>
      <c r="K25" s="99">
        <f t="shared" si="2"/>
        <v>103.9</v>
      </c>
      <c r="L25" s="100">
        <f t="shared" si="3"/>
        <v>62.36</v>
      </c>
      <c r="M25" s="101">
        <f t="shared" si="4"/>
        <v>34.21</v>
      </c>
      <c r="N25" s="102">
        <f t="shared" si="5"/>
        <v>32.6</v>
      </c>
      <c r="O25" s="110">
        <f t="shared" si="6"/>
        <v>117</v>
      </c>
      <c r="P25" s="111">
        <f t="shared" si="7"/>
        <v>119.9</v>
      </c>
      <c r="Q25" s="112">
        <f t="shared" si="8"/>
        <v>99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62.98</v>
      </c>
      <c r="V25" s="107">
        <f t="shared" si="10"/>
        <v>34.21</v>
      </c>
      <c r="W25" s="107">
        <f t="shared" si="11"/>
        <v>32.6</v>
      </c>
      <c r="X25" s="40"/>
      <c r="AA25" s="40"/>
    </row>
    <row r="26" spans="1:27" ht="26.25" x14ac:dyDescent="0.25">
      <c r="A26" s="41">
        <v>20</v>
      </c>
      <c r="B26" s="42" t="s">
        <v>30</v>
      </c>
      <c r="C26" s="96">
        <v>33.950000000000003</v>
      </c>
      <c r="D26" s="108">
        <v>22.65</v>
      </c>
      <c r="E26" s="109">
        <v>0</v>
      </c>
      <c r="F26" s="96">
        <v>32.79</v>
      </c>
      <c r="G26" s="108">
        <v>23.53</v>
      </c>
      <c r="H26" s="109">
        <v>0</v>
      </c>
      <c r="I26" s="110">
        <f t="shared" si="0"/>
        <v>96.6</v>
      </c>
      <c r="J26" s="111">
        <f t="shared" si="1"/>
        <v>103.9</v>
      </c>
      <c r="K26" s="99">
        <f t="shared" si="2"/>
        <v>0</v>
      </c>
      <c r="L26" s="100">
        <f t="shared" si="3"/>
        <v>33.950000000000003</v>
      </c>
      <c r="M26" s="101">
        <f t="shared" si="4"/>
        <v>22.65</v>
      </c>
      <c r="N26" s="102">
        <f t="shared" si="5"/>
        <v>0</v>
      </c>
      <c r="O26" s="110">
        <f t="shared" si="6"/>
        <v>96.6</v>
      </c>
      <c r="P26" s="111">
        <f t="shared" si="7"/>
        <v>103.9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34.29</v>
      </c>
      <c r="V26" s="107">
        <f t="shared" si="10"/>
        <v>22.65</v>
      </c>
      <c r="W26" s="107">
        <f t="shared" si="11"/>
        <v>0</v>
      </c>
      <c r="X26" s="40"/>
      <c r="AA26" s="40"/>
    </row>
    <row r="27" spans="1:27" ht="26.25" x14ac:dyDescent="0.25">
      <c r="A27" s="41">
        <v>21</v>
      </c>
      <c r="B27" s="42" t="s">
        <v>31</v>
      </c>
      <c r="C27" s="96">
        <v>46.03</v>
      </c>
      <c r="D27" s="108">
        <v>23.58</v>
      </c>
      <c r="E27" s="109">
        <v>21.68</v>
      </c>
      <c r="F27" s="96">
        <v>49.49</v>
      </c>
      <c r="G27" s="108">
        <v>23.72</v>
      </c>
      <c r="H27" s="109">
        <v>0</v>
      </c>
      <c r="I27" s="110">
        <f t="shared" si="0"/>
        <v>107.5</v>
      </c>
      <c r="J27" s="111">
        <f t="shared" si="1"/>
        <v>100.6</v>
      </c>
      <c r="K27" s="99">
        <f t="shared" si="2"/>
        <v>0</v>
      </c>
      <c r="L27" s="100">
        <f t="shared" si="3"/>
        <v>46.03</v>
      </c>
      <c r="M27" s="101">
        <f t="shared" si="4"/>
        <v>23.58</v>
      </c>
      <c r="N27" s="102">
        <f t="shared" si="5"/>
        <v>22.76</v>
      </c>
      <c r="O27" s="110">
        <f t="shared" si="6"/>
        <v>107.5</v>
      </c>
      <c r="P27" s="111">
        <f t="shared" si="7"/>
        <v>100.6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46.49</v>
      </c>
      <c r="V27" s="107">
        <f t="shared" si="10"/>
        <v>23.58</v>
      </c>
      <c r="W27" s="107">
        <f t="shared" si="11"/>
        <v>22.76</v>
      </c>
      <c r="X27" s="40"/>
      <c r="AA27" s="40"/>
    </row>
    <row r="28" spans="1:27" ht="26.25" x14ac:dyDescent="0.25">
      <c r="A28" s="41">
        <v>22</v>
      </c>
      <c r="B28" s="42" t="s">
        <v>32</v>
      </c>
      <c r="C28" s="96">
        <v>36.07</v>
      </c>
      <c r="D28" s="108">
        <v>22.52</v>
      </c>
      <c r="E28" s="109">
        <v>0</v>
      </c>
      <c r="F28" s="96">
        <v>37.6</v>
      </c>
      <c r="G28" s="108">
        <v>25.01</v>
      </c>
      <c r="H28" s="109">
        <v>0</v>
      </c>
      <c r="I28" s="110">
        <f t="shared" si="0"/>
        <v>104.2</v>
      </c>
      <c r="J28" s="111">
        <f t="shared" si="1"/>
        <v>111.1</v>
      </c>
      <c r="K28" s="99">
        <f t="shared" si="2"/>
        <v>0</v>
      </c>
      <c r="L28" s="100">
        <f t="shared" si="3"/>
        <v>36.07</v>
      </c>
      <c r="M28" s="101">
        <f t="shared" si="4"/>
        <v>22.52</v>
      </c>
      <c r="N28" s="102">
        <f t="shared" si="5"/>
        <v>0</v>
      </c>
      <c r="O28" s="110">
        <f t="shared" si="6"/>
        <v>104.2</v>
      </c>
      <c r="P28" s="111">
        <f t="shared" si="7"/>
        <v>111.1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36.43</v>
      </c>
      <c r="V28" s="107">
        <f t="shared" si="10"/>
        <v>22.52</v>
      </c>
      <c r="W28" s="107">
        <f t="shared" si="11"/>
        <v>0</v>
      </c>
      <c r="X28" s="40"/>
      <c r="AA28" s="40"/>
    </row>
    <row r="29" spans="1:27" ht="26.25" x14ac:dyDescent="0.25">
      <c r="A29" s="41">
        <v>23</v>
      </c>
      <c r="B29" s="42" t="s">
        <v>33</v>
      </c>
      <c r="C29" s="96">
        <v>43.78</v>
      </c>
      <c r="D29" s="108">
        <v>23.68</v>
      </c>
      <c r="E29" s="109">
        <v>0</v>
      </c>
      <c r="F29" s="96">
        <v>43.1</v>
      </c>
      <c r="G29" s="108">
        <v>24.42</v>
      </c>
      <c r="H29" s="109">
        <v>0</v>
      </c>
      <c r="I29" s="110">
        <f t="shared" si="0"/>
        <v>98.4</v>
      </c>
      <c r="J29" s="111">
        <f t="shared" si="1"/>
        <v>103.1</v>
      </c>
      <c r="K29" s="99">
        <f t="shared" si="2"/>
        <v>0</v>
      </c>
      <c r="L29" s="100">
        <f t="shared" si="3"/>
        <v>43.78</v>
      </c>
      <c r="M29" s="101">
        <f t="shared" si="4"/>
        <v>23.68</v>
      </c>
      <c r="N29" s="102">
        <f t="shared" si="5"/>
        <v>0</v>
      </c>
      <c r="O29" s="110">
        <f t="shared" si="6"/>
        <v>98.4</v>
      </c>
      <c r="P29" s="111">
        <f t="shared" si="7"/>
        <v>103.1</v>
      </c>
      <c r="Q29" s="112">
        <f t="shared" si="8"/>
        <v>0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44.22</v>
      </c>
      <c r="V29" s="107">
        <f t="shared" si="10"/>
        <v>23.68</v>
      </c>
      <c r="W29" s="107">
        <f t="shared" si="11"/>
        <v>0</v>
      </c>
      <c r="X29" s="40"/>
      <c r="AA29" s="40"/>
    </row>
    <row r="30" spans="1:27" ht="26.25" x14ac:dyDescent="0.25">
      <c r="A30" s="41">
        <v>24</v>
      </c>
      <c r="B30" s="42" t="s">
        <v>34</v>
      </c>
      <c r="C30" s="96">
        <v>51.86</v>
      </c>
      <c r="D30" s="108">
        <v>22.81</v>
      </c>
      <c r="E30" s="109">
        <v>23.24</v>
      </c>
      <c r="F30" s="96">
        <v>55.35</v>
      </c>
      <c r="G30" s="108">
        <v>23.58</v>
      </c>
      <c r="H30" s="109">
        <v>29.79</v>
      </c>
      <c r="I30" s="110">
        <f t="shared" si="0"/>
        <v>106.7</v>
      </c>
      <c r="J30" s="111">
        <f t="shared" si="1"/>
        <v>103.4</v>
      </c>
      <c r="K30" s="99">
        <f t="shared" si="2"/>
        <v>128.19999999999999</v>
      </c>
      <c r="L30" s="100">
        <f t="shared" si="3"/>
        <v>51.86</v>
      </c>
      <c r="M30" s="101">
        <f t="shared" si="4"/>
        <v>22.81</v>
      </c>
      <c r="N30" s="102">
        <f t="shared" si="5"/>
        <v>24.4</v>
      </c>
      <c r="O30" s="110">
        <f t="shared" si="6"/>
        <v>106.7</v>
      </c>
      <c r="P30" s="111">
        <f t="shared" si="7"/>
        <v>103.4</v>
      </c>
      <c r="Q30" s="112">
        <f t="shared" si="8"/>
        <v>122.1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52.38</v>
      </c>
      <c r="V30" s="107">
        <f t="shared" si="10"/>
        <v>22.81</v>
      </c>
      <c r="W30" s="107">
        <f t="shared" si="11"/>
        <v>24.4</v>
      </c>
      <c r="X30" s="40"/>
      <c r="AA30" s="40"/>
    </row>
    <row r="31" spans="1:27" ht="26.25" x14ac:dyDescent="0.25">
      <c r="A31" s="41">
        <v>25</v>
      </c>
      <c r="B31" s="42" t="s">
        <v>35</v>
      </c>
      <c r="C31" s="96">
        <v>36.090000000000003</v>
      </c>
      <c r="D31" s="108">
        <v>21.91</v>
      </c>
      <c r="E31" s="109">
        <v>0</v>
      </c>
      <c r="F31" s="96">
        <v>37.840000000000003</v>
      </c>
      <c r="G31" s="108">
        <v>23.59</v>
      </c>
      <c r="H31" s="109">
        <v>0</v>
      </c>
      <c r="I31" s="110">
        <f t="shared" si="0"/>
        <v>104.8</v>
      </c>
      <c r="J31" s="111">
        <f t="shared" si="1"/>
        <v>107.7</v>
      </c>
      <c r="K31" s="99">
        <f t="shared" si="2"/>
        <v>0</v>
      </c>
      <c r="L31" s="100">
        <f t="shared" si="3"/>
        <v>36.090000000000003</v>
      </c>
      <c r="M31" s="101">
        <f t="shared" si="4"/>
        <v>21.91</v>
      </c>
      <c r="N31" s="102">
        <f t="shared" si="5"/>
        <v>0</v>
      </c>
      <c r="O31" s="110">
        <f t="shared" si="6"/>
        <v>104.8</v>
      </c>
      <c r="P31" s="111">
        <f t="shared" si="7"/>
        <v>107.7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36.450000000000003</v>
      </c>
      <c r="V31" s="107">
        <f t="shared" si="10"/>
        <v>21.91</v>
      </c>
      <c r="W31" s="107">
        <f t="shared" si="11"/>
        <v>0</v>
      </c>
      <c r="X31" s="40"/>
      <c r="AA31" s="40"/>
    </row>
    <row r="32" spans="1:27" ht="26.25" x14ac:dyDescent="0.25">
      <c r="A32" s="41">
        <v>26</v>
      </c>
      <c r="B32" s="42" t="s">
        <v>36</v>
      </c>
      <c r="C32" s="96">
        <v>43.16</v>
      </c>
      <c r="D32" s="108">
        <v>24.35</v>
      </c>
      <c r="E32" s="109">
        <v>0</v>
      </c>
      <c r="F32" s="96">
        <v>47.86</v>
      </c>
      <c r="G32" s="108">
        <v>26.87</v>
      </c>
      <c r="H32" s="109">
        <v>0</v>
      </c>
      <c r="I32" s="110">
        <f t="shared" si="0"/>
        <v>110.9</v>
      </c>
      <c r="J32" s="111">
        <f t="shared" si="1"/>
        <v>110.3</v>
      </c>
      <c r="K32" s="99">
        <f t="shared" si="2"/>
        <v>0</v>
      </c>
      <c r="L32" s="100">
        <f t="shared" si="3"/>
        <v>43.16</v>
      </c>
      <c r="M32" s="101">
        <f t="shared" si="4"/>
        <v>24.35</v>
      </c>
      <c r="N32" s="102">
        <f t="shared" si="5"/>
        <v>0</v>
      </c>
      <c r="O32" s="110">
        <f t="shared" si="6"/>
        <v>110.9</v>
      </c>
      <c r="P32" s="111">
        <f t="shared" si="7"/>
        <v>110.3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43.59</v>
      </c>
      <c r="V32" s="107">
        <f t="shared" si="10"/>
        <v>24.35</v>
      </c>
      <c r="W32" s="107">
        <f t="shared" si="11"/>
        <v>0</v>
      </c>
      <c r="X32" s="40"/>
      <c r="AA32" s="40"/>
    </row>
    <row r="33" spans="1:27" ht="26.25" x14ac:dyDescent="0.25">
      <c r="A33" s="41">
        <v>27</v>
      </c>
      <c r="B33" s="42" t="s">
        <v>37</v>
      </c>
      <c r="C33" s="96">
        <v>41.14</v>
      </c>
      <c r="D33" s="108">
        <v>25.96</v>
      </c>
      <c r="E33" s="109">
        <v>0</v>
      </c>
      <c r="F33" s="96">
        <v>41.71</v>
      </c>
      <c r="G33" s="108">
        <v>25.04</v>
      </c>
      <c r="H33" s="109">
        <v>0</v>
      </c>
      <c r="I33" s="110">
        <f t="shared" si="0"/>
        <v>101.4</v>
      </c>
      <c r="J33" s="111">
        <f t="shared" si="1"/>
        <v>96.5</v>
      </c>
      <c r="K33" s="99">
        <f t="shared" si="2"/>
        <v>0</v>
      </c>
      <c r="L33" s="100">
        <f t="shared" si="3"/>
        <v>41.14</v>
      </c>
      <c r="M33" s="101">
        <f t="shared" si="4"/>
        <v>25.96</v>
      </c>
      <c r="N33" s="102">
        <f t="shared" si="5"/>
        <v>0</v>
      </c>
      <c r="O33" s="110">
        <f t="shared" si="6"/>
        <v>101.4</v>
      </c>
      <c r="P33" s="111">
        <f t="shared" si="7"/>
        <v>96.5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41.55</v>
      </c>
      <c r="V33" s="107">
        <f t="shared" si="10"/>
        <v>25.96</v>
      </c>
      <c r="W33" s="107">
        <f t="shared" si="11"/>
        <v>0</v>
      </c>
      <c r="X33" s="40"/>
      <c r="AA33" s="40"/>
    </row>
    <row r="34" spans="1:27" ht="26.25" x14ac:dyDescent="0.25">
      <c r="A34" s="41">
        <v>28</v>
      </c>
      <c r="B34" s="42" t="s">
        <v>38</v>
      </c>
      <c r="C34" s="96">
        <v>48.4</v>
      </c>
      <c r="D34" s="108">
        <v>24.8</v>
      </c>
      <c r="E34" s="109">
        <v>0</v>
      </c>
      <c r="F34" s="96">
        <v>49.96</v>
      </c>
      <c r="G34" s="108">
        <v>25.32</v>
      </c>
      <c r="H34" s="109">
        <v>0</v>
      </c>
      <c r="I34" s="110">
        <f t="shared" si="0"/>
        <v>103.2</v>
      </c>
      <c r="J34" s="111">
        <f t="shared" si="1"/>
        <v>102.1</v>
      </c>
      <c r="K34" s="99">
        <f t="shared" si="2"/>
        <v>0</v>
      </c>
      <c r="L34" s="100">
        <f t="shared" si="3"/>
        <v>48.4</v>
      </c>
      <c r="M34" s="101">
        <f t="shared" si="4"/>
        <v>24.8</v>
      </c>
      <c r="N34" s="102">
        <f t="shared" si="5"/>
        <v>0</v>
      </c>
      <c r="O34" s="110">
        <f t="shared" si="6"/>
        <v>103.2</v>
      </c>
      <c r="P34" s="111">
        <f t="shared" si="7"/>
        <v>102.1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48.88</v>
      </c>
      <c r="V34" s="107">
        <f t="shared" si="10"/>
        <v>24.8</v>
      </c>
      <c r="W34" s="107">
        <f t="shared" si="11"/>
        <v>0</v>
      </c>
      <c r="X34" s="40"/>
      <c r="AA34" s="40"/>
    </row>
    <row r="35" spans="1:27" ht="26.25" x14ac:dyDescent="0.25">
      <c r="A35" s="41">
        <v>29</v>
      </c>
      <c r="B35" s="42" t="s">
        <v>39</v>
      </c>
      <c r="C35" s="96">
        <v>47.2</v>
      </c>
      <c r="D35" s="108">
        <v>20.99</v>
      </c>
      <c r="E35" s="109">
        <v>0</v>
      </c>
      <c r="F35" s="96">
        <v>50.68</v>
      </c>
      <c r="G35" s="108">
        <v>24.98</v>
      </c>
      <c r="H35" s="109">
        <v>0</v>
      </c>
      <c r="I35" s="110">
        <f t="shared" si="0"/>
        <v>107.4</v>
      </c>
      <c r="J35" s="111">
        <f t="shared" si="1"/>
        <v>119</v>
      </c>
      <c r="K35" s="99">
        <f t="shared" si="2"/>
        <v>0</v>
      </c>
      <c r="L35" s="100">
        <f t="shared" si="3"/>
        <v>47.2</v>
      </c>
      <c r="M35" s="101">
        <f t="shared" si="4"/>
        <v>20.99</v>
      </c>
      <c r="N35" s="102">
        <f t="shared" si="5"/>
        <v>0</v>
      </c>
      <c r="O35" s="110">
        <f t="shared" si="6"/>
        <v>107.4</v>
      </c>
      <c r="P35" s="111">
        <f t="shared" si="7"/>
        <v>119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47.67</v>
      </c>
      <c r="V35" s="107">
        <f t="shared" si="10"/>
        <v>20.99</v>
      </c>
      <c r="W35" s="107">
        <f t="shared" si="11"/>
        <v>0</v>
      </c>
      <c r="X35" s="40"/>
      <c r="AA35" s="40"/>
    </row>
    <row r="36" spans="1:27" ht="26.25" x14ac:dyDescent="0.25">
      <c r="A36" s="41">
        <v>30</v>
      </c>
      <c r="B36" s="42" t="s">
        <v>40</v>
      </c>
      <c r="C36" s="96">
        <v>47.26</v>
      </c>
      <c r="D36" s="108">
        <v>25.64</v>
      </c>
      <c r="E36" s="109">
        <v>0</v>
      </c>
      <c r="F36" s="96">
        <v>47.2</v>
      </c>
      <c r="G36" s="108">
        <v>25.84</v>
      </c>
      <c r="H36" s="109">
        <v>0</v>
      </c>
      <c r="I36" s="110">
        <f t="shared" si="0"/>
        <v>99.9</v>
      </c>
      <c r="J36" s="111">
        <f t="shared" si="1"/>
        <v>100.8</v>
      </c>
      <c r="K36" s="99">
        <f t="shared" si="2"/>
        <v>0</v>
      </c>
      <c r="L36" s="100">
        <f t="shared" si="3"/>
        <v>47.26</v>
      </c>
      <c r="M36" s="101">
        <f t="shared" si="4"/>
        <v>25.64</v>
      </c>
      <c r="N36" s="102">
        <f t="shared" si="5"/>
        <v>0</v>
      </c>
      <c r="O36" s="110">
        <f t="shared" si="6"/>
        <v>99.9</v>
      </c>
      <c r="P36" s="111">
        <f t="shared" si="7"/>
        <v>100.8</v>
      </c>
      <c r="Q36" s="112">
        <f t="shared" si="8"/>
        <v>0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47.73</v>
      </c>
      <c r="V36" s="107">
        <f t="shared" si="10"/>
        <v>25.64</v>
      </c>
      <c r="W36" s="107">
        <f t="shared" si="11"/>
        <v>0</v>
      </c>
      <c r="X36" s="40"/>
      <c r="AA36" s="40"/>
    </row>
    <row r="37" spans="1:27" ht="26.25" x14ac:dyDescent="0.25">
      <c r="A37" s="41">
        <v>31</v>
      </c>
      <c r="B37" s="42" t="s">
        <v>41</v>
      </c>
      <c r="C37" s="96">
        <v>50.36</v>
      </c>
      <c r="D37" s="108">
        <v>27.98</v>
      </c>
      <c r="E37" s="109">
        <v>19.3</v>
      </c>
      <c r="F37" s="96">
        <v>57.36</v>
      </c>
      <c r="G37" s="108">
        <v>28.77</v>
      </c>
      <c r="H37" s="109">
        <v>22.81</v>
      </c>
      <c r="I37" s="110">
        <f t="shared" si="0"/>
        <v>113.9</v>
      </c>
      <c r="J37" s="111">
        <f t="shared" si="1"/>
        <v>102.8</v>
      </c>
      <c r="K37" s="99">
        <f t="shared" si="2"/>
        <v>118.2</v>
      </c>
      <c r="L37" s="100">
        <f t="shared" si="3"/>
        <v>50.36</v>
      </c>
      <c r="M37" s="101">
        <f t="shared" si="4"/>
        <v>27.98</v>
      </c>
      <c r="N37" s="102">
        <f t="shared" si="5"/>
        <v>20.27</v>
      </c>
      <c r="O37" s="110">
        <f t="shared" si="6"/>
        <v>113.9</v>
      </c>
      <c r="P37" s="111">
        <f t="shared" si="7"/>
        <v>102.8</v>
      </c>
      <c r="Q37" s="112">
        <f t="shared" si="8"/>
        <v>112.5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50.86</v>
      </c>
      <c r="V37" s="107">
        <f t="shared" si="10"/>
        <v>27.98</v>
      </c>
      <c r="W37" s="107">
        <f t="shared" si="11"/>
        <v>20.27</v>
      </c>
      <c r="X37" s="40"/>
      <c r="AA37" s="40"/>
    </row>
    <row r="38" spans="1:27" ht="26.25" x14ac:dyDescent="0.25">
      <c r="A38" s="41">
        <v>32</v>
      </c>
      <c r="B38" s="42" t="s">
        <v>42</v>
      </c>
      <c r="C38" s="96">
        <v>38.729999999999997</v>
      </c>
      <c r="D38" s="108">
        <v>19.12</v>
      </c>
      <c r="E38" s="109">
        <v>0</v>
      </c>
      <c r="F38" s="96">
        <v>39.35</v>
      </c>
      <c r="G38" s="108">
        <v>20.85</v>
      </c>
      <c r="H38" s="109">
        <v>0</v>
      </c>
      <c r="I38" s="110">
        <f t="shared" si="0"/>
        <v>101.6</v>
      </c>
      <c r="J38" s="111">
        <f t="shared" si="1"/>
        <v>109</v>
      </c>
      <c r="K38" s="99">
        <f t="shared" si="2"/>
        <v>0</v>
      </c>
      <c r="L38" s="100">
        <f t="shared" si="3"/>
        <v>38.729999999999997</v>
      </c>
      <c r="M38" s="101">
        <f t="shared" si="4"/>
        <v>19.12</v>
      </c>
      <c r="N38" s="102">
        <f t="shared" si="5"/>
        <v>0</v>
      </c>
      <c r="O38" s="110">
        <f t="shared" si="6"/>
        <v>101.6</v>
      </c>
      <c r="P38" s="111">
        <f t="shared" si="7"/>
        <v>109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39.119999999999997</v>
      </c>
      <c r="V38" s="107">
        <f t="shared" si="10"/>
        <v>19.12</v>
      </c>
      <c r="W38" s="107">
        <f t="shared" si="11"/>
        <v>0</v>
      </c>
      <c r="X38" s="40"/>
      <c r="AA38" s="40"/>
    </row>
    <row r="39" spans="1:27" ht="26.25" x14ac:dyDescent="0.25">
      <c r="A39" s="41">
        <v>33</v>
      </c>
      <c r="B39" s="42" t="s">
        <v>43</v>
      </c>
      <c r="C39" s="96">
        <v>47.88</v>
      </c>
      <c r="D39" s="108">
        <v>26.89</v>
      </c>
      <c r="E39" s="109">
        <v>0</v>
      </c>
      <c r="F39" s="96">
        <v>44.53</v>
      </c>
      <c r="G39" s="108">
        <v>25.84</v>
      </c>
      <c r="H39" s="109">
        <v>0</v>
      </c>
      <c r="I39" s="110">
        <f t="shared" si="0"/>
        <v>93</v>
      </c>
      <c r="J39" s="111">
        <f t="shared" si="1"/>
        <v>96.1</v>
      </c>
      <c r="K39" s="99">
        <f t="shared" si="2"/>
        <v>0</v>
      </c>
      <c r="L39" s="100">
        <f t="shared" si="3"/>
        <v>47.88</v>
      </c>
      <c r="M39" s="101">
        <f t="shared" si="4"/>
        <v>26.89</v>
      </c>
      <c r="N39" s="102">
        <f t="shared" si="5"/>
        <v>0</v>
      </c>
      <c r="O39" s="110">
        <f t="shared" si="6"/>
        <v>93</v>
      </c>
      <c r="P39" s="111">
        <f t="shared" si="7"/>
        <v>96.1</v>
      </c>
      <c r="Q39" s="112">
        <f t="shared" si="8"/>
        <v>0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48.36</v>
      </c>
      <c r="V39" s="107">
        <f t="shared" si="10"/>
        <v>26.89</v>
      </c>
      <c r="W39" s="107">
        <f t="shared" si="11"/>
        <v>0</v>
      </c>
      <c r="X39" s="40"/>
      <c r="AA39" s="40"/>
    </row>
    <row r="40" spans="1:27" ht="26.25" x14ac:dyDescent="0.25">
      <c r="A40" s="41">
        <v>34</v>
      </c>
      <c r="B40" s="42" t="s">
        <v>44</v>
      </c>
      <c r="C40" s="96">
        <v>41.74</v>
      </c>
      <c r="D40" s="108">
        <v>24.4</v>
      </c>
      <c r="E40" s="109">
        <v>17.96</v>
      </c>
      <c r="F40" s="96">
        <v>42.53</v>
      </c>
      <c r="G40" s="108">
        <v>25.04</v>
      </c>
      <c r="H40" s="109">
        <v>21.18</v>
      </c>
      <c r="I40" s="110">
        <f t="shared" si="0"/>
        <v>101.9</v>
      </c>
      <c r="J40" s="111">
        <f t="shared" si="1"/>
        <v>102.6</v>
      </c>
      <c r="K40" s="99">
        <f t="shared" si="2"/>
        <v>117.9</v>
      </c>
      <c r="L40" s="100">
        <f t="shared" si="3"/>
        <v>41.74</v>
      </c>
      <c r="M40" s="101">
        <f t="shared" si="4"/>
        <v>24.4</v>
      </c>
      <c r="N40" s="102">
        <f t="shared" si="5"/>
        <v>18.86</v>
      </c>
      <c r="O40" s="110">
        <f t="shared" si="6"/>
        <v>101.9</v>
      </c>
      <c r="P40" s="111">
        <f t="shared" si="7"/>
        <v>102.6</v>
      </c>
      <c r="Q40" s="112">
        <f t="shared" si="8"/>
        <v>112.3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42.16</v>
      </c>
      <c r="V40" s="107">
        <f t="shared" si="10"/>
        <v>24.4</v>
      </c>
      <c r="W40" s="107">
        <f t="shared" si="11"/>
        <v>18.86</v>
      </c>
      <c r="X40" s="40"/>
      <c r="AA40" s="40"/>
    </row>
    <row r="41" spans="1:27" ht="26.25" x14ac:dyDescent="0.25">
      <c r="A41" s="41">
        <v>35</v>
      </c>
      <c r="B41" s="42" t="s">
        <v>45</v>
      </c>
      <c r="C41" s="96">
        <v>44.75</v>
      </c>
      <c r="D41" s="108">
        <v>22.81</v>
      </c>
      <c r="E41" s="109">
        <v>18.37</v>
      </c>
      <c r="F41" s="96">
        <v>44.38</v>
      </c>
      <c r="G41" s="108">
        <v>23.58</v>
      </c>
      <c r="H41" s="109">
        <v>22.67</v>
      </c>
      <c r="I41" s="110">
        <f t="shared" si="0"/>
        <v>99.2</v>
      </c>
      <c r="J41" s="111">
        <f t="shared" si="1"/>
        <v>103.4</v>
      </c>
      <c r="K41" s="99">
        <f t="shared" si="2"/>
        <v>123.4</v>
      </c>
      <c r="L41" s="100">
        <f t="shared" si="3"/>
        <v>44.75</v>
      </c>
      <c r="M41" s="101">
        <f t="shared" si="4"/>
        <v>22.81</v>
      </c>
      <c r="N41" s="102">
        <f t="shared" si="5"/>
        <v>19.29</v>
      </c>
      <c r="O41" s="110">
        <f t="shared" si="6"/>
        <v>99.2</v>
      </c>
      <c r="P41" s="111">
        <f t="shared" si="7"/>
        <v>103.4</v>
      </c>
      <c r="Q41" s="112">
        <f t="shared" si="8"/>
        <v>117.5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45.2</v>
      </c>
      <c r="V41" s="107">
        <f t="shared" si="10"/>
        <v>22.81</v>
      </c>
      <c r="W41" s="107">
        <f t="shared" si="11"/>
        <v>19.29</v>
      </c>
      <c r="X41" s="40"/>
      <c r="AA41" s="40"/>
    </row>
    <row r="42" spans="1:27" ht="26.25" x14ac:dyDescent="0.25">
      <c r="A42" s="41">
        <v>36</v>
      </c>
      <c r="B42" s="42" t="s">
        <v>46</v>
      </c>
      <c r="C42" s="96">
        <v>48.18</v>
      </c>
      <c r="D42" s="108">
        <v>26.05</v>
      </c>
      <c r="E42" s="109">
        <v>26.25</v>
      </c>
      <c r="F42" s="96">
        <v>48.46</v>
      </c>
      <c r="G42" s="108">
        <v>27.04</v>
      </c>
      <c r="H42" s="109">
        <v>0</v>
      </c>
      <c r="I42" s="110">
        <f t="shared" si="0"/>
        <v>100.6</v>
      </c>
      <c r="J42" s="111">
        <f t="shared" si="1"/>
        <v>103.8</v>
      </c>
      <c r="K42" s="99">
        <f t="shared" si="2"/>
        <v>0</v>
      </c>
      <c r="L42" s="100">
        <f t="shared" si="3"/>
        <v>48.18</v>
      </c>
      <c r="M42" s="101">
        <f t="shared" si="4"/>
        <v>26.05</v>
      </c>
      <c r="N42" s="102">
        <f t="shared" si="5"/>
        <v>27.56</v>
      </c>
      <c r="O42" s="110">
        <f t="shared" si="6"/>
        <v>100.6</v>
      </c>
      <c r="P42" s="111">
        <f t="shared" si="7"/>
        <v>103.8</v>
      </c>
      <c r="Q42" s="112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48.66</v>
      </c>
      <c r="V42" s="107">
        <f t="shared" si="10"/>
        <v>26.05</v>
      </c>
      <c r="W42" s="107">
        <f t="shared" si="11"/>
        <v>27.56</v>
      </c>
      <c r="X42" s="40"/>
      <c r="AA42" s="40"/>
    </row>
    <row r="43" spans="1:27" ht="26.25" x14ac:dyDescent="0.25">
      <c r="A43" s="53">
        <v>37</v>
      </c>
      <c r="B43" s="54" t="s">
        <v>47</v>
      </c>
      <c r="C43" s="116">
        <v>46.16</v>
      </c>
      <c r="D43" s="117">
        <v>19.87</v>
      </c>
      <c r="E43" s="118">
        <v>0</v>
      </c>
      <c r="F43" s="116">
        <v>46</v>
      </c>
      <c r="G43" s="117">
        <v>20.440000000000001</v>
      </c>
      <c r="H43" s="118">
        <v>0</v>
      </c>
      <c r="I43" s="119">
        <f t="shared" si="0"/>
        <v>99.7</v>
      </c>
      <c r="J43" s="120">
        <f t="shared" si="1"/>
        <v>102.9</v>
      </c>
      <c r="K43" s="99">
        <f t="shared" si="2"/>
        <v>0</v>
      </c>
      <c r="L43" s="122">
        <f t="shared" si="3"/>
        <v>46.16</v>
      </c>
      <c r="M43" s="123">
        <f t="shared" si="4"/>
        <v>19.87</v>
      </c>
      <c r="N43" s="124">
        <f t="shared" si="5"/>
        <v>0</v>
      </c>
      <c r="O43" s="119">
        <f t="shared" si="6"/>
        <v>99.7</v>
      </c>
      <c r="P43" s="120">
        <f t="shared" si="7"/>
        <v>102.9</v>
      </c>
      <c r="Q43" s="121">
        <f t="shared" si="8"/>
        <v>0</v>
      </c>
      <c r="R43" s="39">
        <v>45.247999999999998</v>
      </c>
      <c r="S43" s="8">
        <v>22.623999999999999</v>
      </c>
      <c r="T43" s="8">
        <v>22.623999999999999</v>
      </c>
      <c r="U43" s="106">
        <f t="shared" si="9"/>
        <v>46.62</v>
      </c>
      <c r="V43" s="107">
        <f t="shared" si="10"/>
        <v>19.87</v>
      </c>
      <c r="W43" s="107">
        <f t="shared" si="11"/>
        <v>0</v>
      </c>
      <c r="X43" s="40"/>
      <c r="AA43" s="40"/>
    </row>
    <row r="44" spans="1:27" ht="18.75" x14ac:dyDescent="0.25">
      <c r="A44" s="164">
        <v>44848.636817129598</v>
      </c>
      <c r="B44" s="164"/>
      <c r="C44" s="65"/>
      <c r="D44" s="65"/>
      <c r="E44" s="65"/>
    </row>
    <row r="45" spans="1:27" ht="18.75" x14ac:dyDescent="0.25">
      <c r="A45" s="78" t="s">
        <v>61</v>
      </c>
      <c r="B45" s="78" t="s">
        <v>88</v>
      </c>
      <c r="C45" s="66"/>
      <c r="D45" s="66"/>
      <c r="E45" s="66"/>
      <c r="F45" s="67"/>
      <c r="G45" s="67"/>
      <c r="H45" s="67"/>
      <c r="I45" s="67"/>
      <c r="J45" s="67"/>
      <c r="K45" s="67"/>
      <c r="L45" s="67"/>
    </row>
    <row r="46" spans="1:27" ht="18.75" x14ac:dyDescent="0.25">
      <c r="B46" s="78"/>
    </row>
  </sheetData>
  <mergeCells count="11">
    <mergeCell ref="R6:T6"/>
    <mergeCell ref="A44:B44"/>
    <mergeCell ref="O1:Q1"/>
    <mergeCell ref="A2:Q2"/>
    <mergeCell ref="A6:A7"/>
    <mergeCell ref="B6:B7"/>
    <mergeCell ref="C6:E6"/>
    <mergeCell ref="F6:H6"/>
    <mergeCell ref="I6:K6"/>
    <mergeCell ref="L6:N6"/>
    <mergeCell ref="O6:Q6"/>
  </mergeCells>
  <conditionalFormatting sqref="K8:K43">
    <cfRule type="cellIs" dxfId="19" priority="2" operator="between">
      <formula>0.1</formula>
      <formula>99.9</formula>
    </cfRule>
  </conditionalFormatting>
  <conditionalFormatting sqref="Q8:Q20 I8:J43 O8:P43 Q22:Q25 Q27 Q30 Q37 Q40:Q41">
    <cfRule type="cellIs" dxfId="18" priority="3" operator="between">
      <formula>0.1</formula>
      <formula>99.9</formula>
    </cfRule>
  </conditionalFormatting>
  <conditionalFormatting sqref="Q21">
    <cfRule type="cellIs" dxfId="17" priority="4" operator="between">
      <formula>0.1</formula>
      <formula>99.9</formula>
    </cfRule>
  </conditionalFormatting>
  <conditionalFormatting sqref="Q26">
    <cfRule type="cellIs" dxfId="16" priority="5" operator="between">
      <formula>0.1</formula>
      <formula>99.9</formula>
    </cfRule>
  </conditionalFormatting>
  <conditionalFormatting sqref="Q28:Q29">
    <cfRule type="cellIs" dxfId="15" priority="6" operator="between">
      <formula>0.1</formula>
      <formula>99.9</formula>
    </cfRule>
  </conditionalFormatting>
  <conditionalFormatting sqref="Q31:Q43">
    <cfRule type="cellIs" dxfId="14" priority="7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3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view="pageBreakPreview" topLeftCell="A10" zoomScaleNormal="75" workbookViewId="0">
      <selection activeCell="A33" sqref="A33"/>
    </sheetView>
  </sheetViews>
  <sheetFormatPr defaultColWidth="8.7109375" defaultRowHeight="15" x14ac:dyDescent="0.25"/>
  <cols>
    <col min="1" max="1" width="6.85546875" customWidth="1"/>
    <col min="2" max="2" width="97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89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59.2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9"/>
      <c r="S3" s="9"/>
      <c r="T3" s="9"/>
    </row>
    <row r="4" spans="1:27" ht="94.5" x14ac:dyDescent="0.25">
      <c r="A4" s="9"/>
      <c r="B4" s="126" t="s">
        <v>83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7" ht="18" customHeight="1" x14ac:dyDescent="0.25"/>
    <row r="6" spans="1:27" s="3" customFormat="1" ht="103.5" customHeight="1" x14ac:dyDescent="0.25">
      <c r="A6" s="166" t="s">
        <v>1</v>
      </c>
      <c r="B6" s="166" t="s">
        <v>2</v>
      </c>
      <c r="C6" s="167" t="s">
        <v>71</v>
      </c>
      <c r="D6" s="167"/>
      <c r="E6" s="167"/>
      <c r="F6" s="167" t="s">
        <v>72</v>
      </c>
      <c r="G6" s="167"/>
      <c r="H6" s="167"/>
      <c r="I6" s="167" t="s">
        <v>73</v>
      </c>
      <c r="J6" s="167"/>
      <c r="K6" s="167"/>
      <c r="L6" s="167" t="s">
        <v>74</v>
      </c>
      <c r="M6" s="167"/>
      <c r="N6" s="167" t="s">
        <v>5</v>
      </c>
      <c r="O6" s="168" t="s">
        <v>75</v>
      </c>
      <c r="P6" s="168"/>
      <c r="Q6" s="168"/>
      <c r="R6" s="163" t="s">
        <v>7</v>
      </c>
      <c r="S6" s="163"/>
      <c r="T6" s="163"/>
    </row>
    <row r="7" spans="1:27" s="3" customFormat="1" ht="127.5" x14ac:dyDescent="0.25">
      <c r="A7" s="166"/>
      <c r="B7" s="166"/>
      <c r="C7" s="16" t="s">
        <v>9</v>
      </c>
      <c r="D7" s="17" t="s">
        <v>10</v>
      </c>
      <c r="E7" s="18" t="s">
        <v>11</v>
      </c>
      <c r="F7" s="16" t="s">
        <v>9</v>
      </c>
      <c r="G7" s="17" t="s">
        <v>10</v>
      </c>
      <c r="H7" s="18" t="s">
        <v>11</v>
      </c>
      <c r="I7" s="16" t="s">
        <v>9</v>
      </c>
      <c r="J7" s="17" t="s">
        <v>10</v>
      </c>
      <c r="K7" s="18" t="s">
        <v>11</v>
      </c>
      <c r="L7" s="19" t="s">
        <v>76</v>
      </c>
      <c r="M7" s="17" t="s">
        <v>77</v>
      </c>
      <c r="N7" s="18" t="s">
        <v>78</v>
      </c>
      <c r="O7" s="20" t="s">
        <v>9</v>
      </c>
      <c r="P7" s="21" t="s">
        <v>10</v>
      </c>
      <c r="Q7" s="22" t="s">
        <v>11</v>
      </c>
      <c r="R7" s="23" t="s">
        <v>9</v>
      </c>
      <c r="S7" s="2" t="s">
        <v>10</v>
      </c>
      <c r="T7" s="2" t="s">
        <v>11</v>
      </c>
    </row>
    <row r="8" spans="1:27" ht="29.25" customHeight="1" x14ac:dyDescent="0.25">
      <c r="A8" s="24">
        <v>1</v>
      </c>
      <c r="B8" s="25" t="s">
        <v>12</v>
      </c>
      <c r="C8" s="93">
        <v>76.83</v>
      </c>
      <c r="D8" s="94">
        <v>40.08</v>
      </c>
      <c r="E8" s="95">
        <v>34.04</v>
      </c>
      <c r="F8" s="96">
        <v>74.16</v>
      </c>
      <c r="G8" s="94">
        <v>39.79</v>
      </c>
      <c r="H8" s="95">
        <v>37.1</v>
      </c>
      <c r="I8" s="97">
        <f t="shared" ref="I8:I43" si="0">IF(C8=0,0,ROUND(F8/C8*100,1))</f>
        <v>96.5</v>
      </c>
      <c r="J8" s="98">
        <f t="shared" ref="J8:J43" si="1">IF(D8=0,0,ROUND(G8/D8*100,1))</f>
        <v>99.3</v>
      </c>
      <c r="K8" s="99">
        <f t="shared" ref="K8:K43" si="2">IF(E8=0,0,ROUND(H8/E8*100,1))</f>
        <v>109</v>
      </c>
      <c r="L8" s="100">
        <f t="shared" ref="L8:L43" si="3">ROUND(C8*1,2)</f>
        <v>76.83</v>
      </c>
      <c r="M8" s="101">
        <f t="shared" ref="M8:M43" si="4">ROUND(D8*1,2)</f>
        <v>40.08</v>
      </c>
      <c r="N8" s="102">
        <f t="shared" ref="N8:N43" si="5">ROUND(E8*1.05,2)</f>
        <v>35.74</v>
      </c>
      <c r="O8" s="103">
        <f t="shared" ref="O8:O43" si="6">IF(L8=0,0,ROUND(F8/L8*100,1))</f>
        <v>96.5</v>
      </c>
      <c r="P8" s="104">
        <f t="shared" ref="P8:P43" si="7">IF(M8=0,0,ROUND(G8/M8*100,1))</f>
        <v>99.3</v>
      </c>
      <c r="Q8" s="105">
        <f t="shared" ref="Q8:Q43" si="8">IF(N8=0,0,ROUND(H8/N8*100,1))</f>
        <v>103.8</v>
      </c>
      <c r="R8" s="39">
        <v>45.247999999999998</v>
      </c>
      <c r="S8" s="8">
        <v>22.623999999999999</v>
      </c>
      <c r="T8" s="8">
        <v>22.623999999999999</v>
      </c>
      <c r="U8" s="106">
        <f t="shared" ref="U8:U43" si="9">ROUND(C8*1.01,2)</f>
        <v>77.599999999999994</v>
      </c>
      <c r="V8" s="107">
        <f t="shared" ref="V8:V43" si="10">ROUND(D8*1,2)</f>
        <v>40.08</v>
      </c>
      <c r="W8" s="107">
        <f t="shared" ref="W8:W43" si="11">ROUND(E8*1.05,2)</f>
        <v>35.74</v>
      </c>
      <c r="X8" s="40"/>
      <c r="AA8" s="40"/>
    </row>
    <row r="9" spans="1:27" ht="26.25" x14ac:dyDescent="0.25">
      <c r="A9" s="41">
        <v>2</v>
      </c>
      <c r="B9" s="42" t="s">
        <v>13</v>
      </c>
      <c r="C9" s="96">
        <v>59.33</v>
      </c>
      <c r="D9" s="108">
        <v>26.79</v>
      </c>
      <c r="E9" s="109">
        <v>0</v>
      </c>
      <c r="F9" s="96">
        <v>75.959999999999994</v>
      </c>
      <c r="G9" s="108">
        <v>35.659999999999997</v>
      </c>
      <c r="H9" s="109">
        <v>28.09</v>
      </c>
      <c r="I9" s="110">
        <f t="shared" si="0"/>
        <v>128</v>
      </c>
      <c r="J9" s="111">
        <f t="shared" si="1"/>
        <v>133.1</v>
      </c>
      <c r="K9" s="99">
        <f t="shared" si="2"/>
        <v>0</v>
      </c>
      <c r="L9" s="100">
        <f t="shared" si="3"/>
        <v>59.33</v>
      </c>
      <c r="M9" s="101">
        <f t="shared" si="4"/>
        <v>26.79</v>
      </c>
      <c r="N9" s="102">
        <f t="shared" si="5"/>
        <v>0</v>
      </c>
      <c r="O9" s="110">
        <f t="shared" si="6"/>
        <v>128</v>
      </c>
      <c r="P9" s="111">
        <f t="shared" si="7"/>
        <v>133.1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59.92</v>
      </c>
      <c r="V9" s="107">
        <f t="shared" si="10"/>
        <v>26.79</v>
      </c>
      <c r="W9" s="107">
        <f t="shared" si="11"/>
        <v>0</v>
      </c>
      <c r="X9" s="40"/>
      <c r="AA9" s="40"/>
    </row>
    <row r="10" spans="1:27" ht="26.25" x14ac:dyDescent="0.25">
      <c r="A10" s="41">
        <v>3</v>
      </c>
      <c r="B10" s="42" t="s">
        <v>14</v>
      </c>
      <c r="C10" s="96">
        <v>36.31</v>
      </c>
      <c r="D10" s="108">
        <v>21.8</v>
      </c>
      <c r="E10" s="109">
        <v>24.33</v>
      </c>
      <c r="F10" s="96">
        <v>40.020000000000003</v>
      </c>
      <c r="G10" s="108">
        <v>23.22</v>
      </c>
      <c r="H10" s="109">
        <v>0</v>
      </c>
      <c r="I10" s="110">
        <f t="shared" si="0"/>
        <v>110.2</v>
      </c>
      <c r="J10" s="111">
        <f t="shared" si="1"/>
        <v>106.5</v>
      </c>
      <c r="K10" s="99">
        <f t="shared" si="2"/>
        <v>0</v>
      </c>
      <c r="L10" s="100">
        <f t="shared" si="3"/>
        <v>36.31</v>
      </c>
      <c r="M10" s="101">
        <f t="shared" si="4"/>
        <v>21.8</v>
      </c>
      <c r="N10" s="102">
        <f t="shared" si="5"/>
        <v>25.55</v>
      </c>
      <c r="O10" s="110">
        <f t="shared" si="6"/>
        <v>110.2</v>
      </c>
      <c r="P10" s="111">
        <f t="shared" si="7"/>
        <v>106.5</v>
      </c>
      <c r="Q10" s="112">
        <f t="shared" si="8"/>
        <v>0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36.67</v>
      </c>
      <c r="V10" s="107">
        <f t="shared" si="10"/>
        <v>21.8</v>
      </c>
      <c r="W10" s="107">
        <f t="shared" si="11"/>
        <v>25.55</v>
      </c>
      <c r="X10" s="40"/>
      <c r="AA10" s="40"/>
    </row>
    <row r="11" spans="1:27" ht="26.25" x14ac:dyDescent="0.25">
      <c r="A11" s="41">
        <v>4</v>
      </c>
      <c r="B11" s="42" t="s">
        <v>15</v>
      </c>
      <c r="C11" s="96">
        <v>49.95</v>
      </c>
      <c r="D11" s="108">
        <v>29.5</v>
      </c>
      <c r="E11" s="109">
        <v>21.01</v>
      </c>
      <c r="F11" s="96">
        <v>55.5</v>
      </c>
      <c r="G11" s="108">
        <v>31.51</v>
      </c>
      <c r="H11" s="109">
        <v>22.64</v>
      </c>
      <c r="I11" s="110">
        <f t="shared" si="0"/>
        <v>111.1</v>
      </c>
      <c r="J11" s="111">
        <f t="shared" si="1"/>
        <v>106.8</v>
      </c>
      <c r="K11" s="99">
        <f t="shared" si="2"/>
        <v>107.8</v>
      </c>
      <c r="L11" s="100">
        <f t="shared" si="3"/>
        <v>49.95</v>
      </c>
      <c r="M11" s="101">
        <f t="shared" si="4"/>
        <v>29.5</v>
      </c>
      <c r="N11" s="113">
        <f t="shared" si="5"/>
        <v>22.06</v>
      </c>
      <c r="O11" s="110">
        <f t="shared" si="6"/>
        <v>111.1</v>
      </c>
      <c r="P11" s="111">
        <f t="shared" si="7"/>
        <v>106.8</v>
      </c>
      <c r="Q11" s="112">
        <f t="shared" si="8"/>
        <v>102.6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50.45</v>
      </c>
      <c r="V11" s="107">
        <f t="shared" si="10"/>
        <v>29.5</v>
      </c>
      <c r="W11" s="107">
        <f t="shared" si="11"/>
        <v>22.06</v>
      </c>
      <c r="X11" s="40"/>
      <c r="AA11" s="40"/>
    </row>
    <row r="12" spans="1:27" ht="26.25" x14ac:dyDescent="0.25">
      <c r="A12" s="41">
        <v>6</v>
      </c>
      <c r="B12" s="42" t="s">
        <v>16</v>
      </c>
      <c r="C12" s="96">
        <v>55.31</v>
      </c>
      <c r="D12" s="108">
        <v>30.15</v>
      </c>
      <c r="E12" s="109">
        <v>30.31</v>
      </c>
      <c r="F12" s="96">
        <v>59.41</v>
      </c>
      <c r="G12" s="108">
        <v>33.08</v>
      </c>
      <c r="H12" s="109">
        <v>33.159999999999997</v>
      </c>
      <c r="I12" s="110">
        <f t="shared" si="0"/>
        <v>107.4</v>
      </c>
      <c r="J12" s="111">
        <f t="shared" si="1"/>
        <v>109.7</v>
      </c>
      <c r="K12" s="99">
        <f t="shared" si="2"/>
        <v>109.4</v>
      </c>
      <c r="L12" s="100">
        <f t="shared" si="3"/>
        <v>55.31</v>
      </c>
      <c r="M12" s="101">
        <f t="shared" si="4"/>
        <v>30.15</v>
      </c>
      <c r="N12" s="102">
        <f t="shared" si="5"/>
        <v>31.83</v>
      </c>
      <c r="O12" s="110">
        <f t="shared" si="6"/>
        <v>107.4</v>
      </c>
      <c r="P12" s="111">
        <f t="shared" si="7"/>
        <v>109.7</v>
      </c>
      <c r="Q12" s="112">
        <f t="shared" si="8"/>
        <v>104.2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55.86</v>
      </c>
      <c r="V12" s="107">
        <f t="shared" si="10"/>
        <v>30.15</v>
      </c>
      <c r="W12" s="107">
        <f t="shared" si="11"/>
        <v>31.83</v>
      </c>
      <c r="X12" s="40"/>
      <c r="AA12" s="40"/>
    </row>
    <row r="13" spans="1:27" ht="33.75" customHeight="1" x14ac:dyDescent="0.25">
      <c r="A13" s="41">
        <v>7</v>
      </c>
      <c r="B13" s="42" t="s">
        <v>17</v>
      </c>
      <c r="C13" s="96">
        <v>73.08</v>
      </c>
      <c r="D13" s="108">
        <v>46.09</v>
      </c>
      <c r="E13" s="109">
        <v>30.35</v>
      </c>
      <c r="F13" s="96">
        <v>79.290000000000006</v>
      </c>
      <c r="G13" s="108">
        <v>50.58</v>
      </c>
      <c r="H13" s="109">
        <v>34.18</v>
      </c>
      <c r="I13" s="110">
        <f t="shared" si="0"/>
        <v>108.5</v>
      </c>
      <c r="J13" s="111">
        <f t="shared" si="1"/>
        <v>109.7</v>
      </c>
      <c r="K13" s="99">
        <f t="shared" si="2"/>
        <v>112.6</v>
      </c>
      <c r="L13" s="100">
        <f t="shared" si="3"/>
        <v>73.08</v>
      </c>
      <c r="M13" s="101">
        <f t="shared" si="4"/>
        <v>46.09</v>
      </c>
      <c r="N13" s="102">
        <f t="shared" si="5"/>
        <v>31.87</v>
      </c>
      <c r="O13" s="110">
        <f t="shared" si="6"/>
        <v>108.5</v>
      </c>
      <c r="P13" s="111">
        <f t="shared" si="7"/>
        <v>109.7</v>
      </c>
      <c r="Q13" s="112">
        <f t="shared" si="8"/>
        <v>107.2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73.81</v>
      </c>
      <c r="V13" s="107">
        <f t="shared" si="10"/>
        <v>46.09</v>
      </c>
      <c r="W13" s="107">
        <f t="shared" si="11"/>
        <v>31.87</v>
      </c>
      <c r="X13" s="40"/>
      <c r="AA13" s="40"/>
    </row>
    <row r="14" spans="1:27" ht="52.5" x14ac:dyDescent="0.25">
      <c r="A14" s="41">
        <v>8</v>
      </c>
      <c r="B14" s="42" t="s">
        <v>18</v>
      </c>
      <c r="C14" s="96">
        <v>98.99</v>
      </c>
      <c r="D14" s="108">
        <v>47.33</v>
      </c>
      <c r="E14" s="109">
        <v>32.869999999999997</v>
      </c>
      <c r="F14" s="96">
        <v>99.57</v>
      </c>
      <c r="G14" s="108">
        <v>46.91</v>
      </c>
      <c r="H14" s="109">
        <v>35.44</v>
      </c>
      <c r="I14" s="110">
        <f t="shared" si="0"/>
        <v>100.6</v>
      </c>
      <c r="J14" s="111">
        <f t="shared" si="1"/>
        <v>99.1</v>
      </c>
      <c r="K14" s="99">
        <f t="shared" si="2"/>
        <v>107.8</v>
      </c>
      <c r="L14" s="100">
        <f t="shared" si="3"/>
        <v>98.99</v>
      </c>
      <c r="M14" s="101">
        <f t="shared" si="4"/>
        <v>47.33</v>
      </c>
      <c r="N14" s="102">
        <f t="shared" si="5"/>
        <v>34.51</v>
      </c>
      <c r="O14" s="110">
        <f t="shared" si="6"/>
        <v>100.6</v>
      </c>
      <c r="P14" s="111">
        <f t="shared" si="7"/>
        <v>99.1</v>
      </c>
      <c r="Q14" s="112">
        <f t="shared" si="8"/>
        <v>102.7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99.98</v>
      </c>
      <c r="V14" s="107">
        <f t="shared" si="10"/>
        <v>47.33</v>
      </c>
      <c r="W14" s="107">
        <f t="shared" si="11"/>
        <v>34.51</v>
      </c>
      <c r="X14" s="40"/>
      <c r="AA14" s="40"/>
    </row>
    <row r="15" spans="1:27" ht="26.25" x14ac:dyDescent="0.25">
      <c r="A15" s="41">
        <v>9</v>
      </c>
      <c r="B15" s="42" t="s">
        <v>19</v>
      </c>
      <c r="C15" s="96">
        <v>53.54</v>
      </c>
      <c r="D15" s="108">
        <v>29.61</v>
      </c>
      <c r="E15" s="109">
        <v>20.97</v>
      </c>
      <c r="F15" s="96">
        <v>53.03</v>
      </c>
      <c r="G15" s="108">
        <v>28.89</v>
      </c>
      <c r="H15" s="109">
        <v>22.71</v>
      </c>
      <c r="I15" s="110">
        <f t="shared" si="0"/>
        <v>99</v>
      </c>
      <c r="J15" s="111">
        <f t="shared" si="1"/>
        <v>97.6</v>
      </c>
      <c r="K15" s="99">
        <f t="shared" si="2"/>
        <v>108.3</v>
      </c>
      <c r="L15" s="100">
        <f t="shared" si="3"/>
        <v>53.54</v>
      </c>
      <c r="M15" s="101">
        <f t="shared" si="4"/>
        <v>29.61</v>
      </c>
      <c r="N15" s="102">
        <f t="shared" si="5"/>
        <v>22.02</v>
      </c>
      <c r="O15" s="110">
        <f t="shared" si="6"/>
        <v>99</v>
      </c>
      <c r="P15" s="111">
        <f t="shared" si="7"/>
        <v>97.6</v>
      </c>
      <c r="Q15" s="112">
        <f t="shared" si="8"/>
        <v>103.1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54.08</v>
      </c>
      <c r="V15" s="107">
        <f t="shared" si="10"/>
        <v>29.61</v>
      </c>
      <c r="W15" s="107">
        <f t="shared" si="11"/>
        <v>22.02</v>
      </c>
      <c r="X15" s="40"/>
      <c r="AA15" s="40"/>
    </row>
    <row r="16" spans="1:27" ht="26.25" x14ac:dyDescent="0.25">
      <c r="A16" s="41">
        <v>10</v>
      </c>
      <c r="B16" s="42" t="s">
        <v>20</v>
      </c>
      <c r="C16" s="96">
        <v>51.91</v>
      </c>
      <c r="D16" s="108">
        <v>30.11</v>
      </c>
      <c r="E16" s="109">
        <v>30.14</v>
      </c>
      <c r="F16" s="96">
        <v>52.91</v>
      </c>
      <c r="G16" s="108">
        <v>30.51</v>
      </c>
      <c r="H16" s="109">
        <v>32.409999999999997</v>
      </c>
      <c r="I16" s="110">
        <f t="shared" si="0"/>
        <v>101.9</v>
      </c>
      <c r="J16" s="111">
        <f t="shared" si="1"/>
        <v>101.3</v>
      </c>
      <c r="K16" s="99">
        <f t="shared" si="2"/>
        <v>107.5</v>
      </c>
      <c r="L16" s="100">
        <f t="shared" si="3"/>
        <v>51.91</v>
      </c>
      <c r="M16" s="101">
        <f t="shared" si="4"/>
        <v>30.11</v>
      </c>
      <c r="N16" s="102">
        <f t="shared" si="5"/>
        <v>31.65</v>
      </c>
      <c r="O16" s="110">
        <f t="shared" si="6"/>
        <v>101.9</v>
      </c>
      <c r="P16" s="111">
        <f t="shared" si="7"/>
        <v>101.3</v>
      </c>
      <c r="Q16" s="112">
        <f t="shared" si="8"/>
        <v>102.4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52.43</v>
      </c>
      <c r="V16" s="107">
        <f t="shared" si="10"/>
        <v>30.11</v>
      </c>
      <c r="W16" s="107">
        <f t="shared" si="11"/>
        <v>31.65</v>
      </c>
      <c r="X16" s="40"/>
      <c r="AA16" s="40"/>
    </row>
    <row r="17" spans="1:27" ht="26.25" x14ac:dyDescent="0.25">
      <c r="A17" s="41">
        <v>11</v>
      </c>
      <c r="B17" s="42" t="s">
        <v>21</v>
      </c>
      <c r="C17" s="96">
        <v>48.39</v>
      </c>
      <c r="D17" s="108">
        <v>29.12</v>
      </c>
      <c r="E17" s="109">
        <v>25.59</v>
      </c>
      <c r="F17" s="96">
        <v>51.28</v>
      </c>
      <c r="G17" s="108">
        <v>29.76</v>
      </c>
      <c r="H17" s="109">
        <v>28.24</v>
      </c>
      <c r="I17" s="110">
        <f t="shared" si="0"/>
        <v>106</v>
      </c>
      <c r="J17" s="111">
        <f t="shared" si="1"/>
        <v>102.2</v>
      </c>
      <c r="K17" s="99">
        <f t="shared" si="2"/>
        <v>110.4</v>
      </c>
      <c r="L17" s="100">
        <f t="shared" si="3"/>
        <v>48.39</v>
      </c>
      <c r="M17" s="101">
        <f t="shared" si="4"/>
        <v>29.12</v>
      </c>
      <c r="N17" s="113">
        <f t="shared" si="5"/>
        <v>26.87</v>
      </c>
      <c r="O17" s="110">
        <f t="shared" si="6"/>
        <v>106</v>
      </c>
      <c r="P17" s="111">
        <f t="shared" si="7"/>
        <v>102.2</v>
      </c>
      <c r="Q17" s="112">
        <f t="shared" si="8"/>
        <v>105.1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48.87</v>
      </c>
      <c r="V17" s="107">
        <f t="shared" si="10"/>
        <v>29.12</v>
      </c>
      <c r="W17" s="107">
        <f t="shared" si="11"/>
        <v>26.87</v>
      </c>
      <c r="X17" s="40"/>
      <c r="AA17" s="40"/>
    </row>
    <row r="18" spans="1:27" ht="26.25" x14ac:dyDescent="0.25">
      <c r="A18" s="41">
        <v>12</v>
      </c>
      <c r="B18" s="42" t="s">
        <v>22</v>
      </c>
      <c r="C18" s="96">
        <v>49.53</v>
      </c>
      <c r="D18" s="108">
        <v>30.46</v>
      </c>
      <c r="E18" s="109">
        <v>30.85</v>
      </c>
      <c r="F18" s="96">
        <v>49.51</v>
      </c>
      <c r="G18" s="108">
        <v>31.89</v>
      </c>
      <c r="H18" s="109">
        <v>35.369999999999997</v>
      </c>
      <c r="I18" s="110">
        <f t="shared" si="0"/>
        <v>100</v>
      </c>
      <c r="J18" s="111">
        <f t="shared" si="1"/>
        <v>104.7</v>
      </c>
      <c r="K18" s="99">
        <f t="shared" si="2"/>
        <v>114.7</v>
      </c>
      <c r="L18" s="100">
        <f t="shared" si="3"/>
        <v>49.53</v>
      </c>
      <c r="M18" s="114">
        <f t="shared" si="4"/>
        <v>30.46</v>
      </c>
      <c r="N18" s="115">
        <f t="shared" si="5"/>
        <v>32.39</v>
      </c>
      <c r="O18" s="110">
        <f t="shared" si="6"/>
        <v>100</v>
      </c>
      <c r="P18" s="111">
        <f t="shared" si="7"/>
        <v>104.7</v>
      </c>
      <c r="Q18" s="112">
        <f t="shared" si="8"/>
        <v>109.2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50.03</v>
      </c>
      <c r="V18" s="107">
        <f t="shared" si="10"/>
        <v>30.46</v>
      </c>
      <c r="W18" s="107">
        <f t="shared" si="11"/>
        <v>32.39</v>
      </c>
      <c r="X18" s="40"/>
      <c r="AA18" s="40"/>
    </row>
    <row r="19" spans="1:27" ht="26.25" x14ac:dyDescent="0.25">
      <c r="A19" s="41">
        <v>13</v>
      </c>
      <c r="B19" s="42" t="s">
        <v>23</v>
      </c>
      <c r="C19" s="96">
        <v>57.25</v>
      </c>
      <c r="D19" s="108">
        <v>31.33</v>
      </c>
      <c r="E19" s="109">
        <v>19.39</v>
      </c>
      <c r="F19" s="96">
        <v>58.92</v>
      </c>
      <c r="G19" s="108">
        <v>32.82</v>
      </c>
      <c r="H19" s="109">
        <v>0</v>
      </c>
      <c r="I19" s="110">
        <f t="shared" si="0"/>
        <v>102.9</v>
      </c>
      <c r="J19" s="111">
        <f t="shared" si="1"/>
        <v>104.8</v>
      </c>
      <c r="K19" s="99">
        <f t="shared" si="2"/>
        <v>0</v>
      </c>
      <c r="L19" s="100">
        <f t="shared" si="3"/>
        <v>57.25</v>
      </c>
      <c r="M19" s="101">
        <f t="shared" si="4"/>
        <v>31.33</v>
      </c>
      <c r="N19" s="102">
        <f t="shared" si="5"/>
        <v>20.36</v>
      </c>
      <c r="O19" s="110">
        <f t="shared" si="6"/>
        <v>102.9</v>
      </c>
      <c r="P19" s="111">
        <f t="shared" si="7"/>
        <v>104.8</v>
      </c>
      <c r="Q19" s="112">
        <f t="shared" si="8"/>
        <v>0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57.82</v>
      </c>
      <c r="V19" s="107">
        <f t="shared" si="10"/>
        <v>31.33</v>
      </c>
      <c r="W19" s="107">
        <f t="shared" si="11"/>
        <v>20.36</v>
      </c>
      <c r="X19" s="40"/>
      <c r="AA19" s="40"/>
    </row>
    <row r="20" spans="1:27" ht="26.25" x14ac:dyDescent="0.25">
      <c r="A20" s="41">
        <v>14</v>
      </c>
      <c r="B20" s="42" t="s">
        <v>24</v>
      </c>
      <c r="C20" s="96">
        <v>45.24</v>
      </c>
      <c r="D20" s="108">
        <v>30.93</v>
      </c>
      <c r="E20" s="109">
        <v>27.58</v>
      </c>
      <c r="F20" s="96">
        <v>47.56</v>
      </c>
      <c r="G20" s="108">
        <v>31.41</v>
      </c>
      <c r="H20" s="109">
        <v>28.88</v>
      </c>
      <c r="I20" s="110">
        <f t="shared" si="0"/>
        <v>105.1</v>
      </c>
      <c r="J20" s="111">
        <f t="shared" si="1"/>
        <v>101.6</v>
      </c>
      <c r="K20" s="99">
        <f t="shared" si="2"/>
        <v>104.7</v>
      </c>
      <c r="L20" s="100">
        <f t="shared" si="3"/>
        <v>45.24</v>
      </c>
      <c r="M20" s="101">
        <f t="shared" si="4"/>
        <v>30.93</v>
      </c>
      <c r="N20" s="102">
        <f t="shared" si="5"/>
        <v>28.96</v>
      </c>
      <c r="O20" s="110">
        <f t="shared" si="6"/>
        <v>105.1</v>
      </c>
      <c r="P20" s="111">
        <f t="shared" si="7"/>
        <v>101.6</v>
      </c>
      <c r="Q20" s="112">
        <f t="shared" si="8"/>
        <v>99.7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45.69</v>
      </c>
      <c r="V20" s="107">
        <f t="shared" si="10"/>
        <v>30.93</v>
      </c>
      <c r="W20" s="107">
        <f t="shared" si="11"/>
        <v>28.96</v>
      </c>
      <c r="X20" s="40"/>
      <c r="AA20" s="40"/>
    </row>
    <row r="21" spans="1:27" ht="26.25" x14ac:dyDescent="0.25">
      <c r="A21" s="41">
        <v>15</v>
      </c>
      <c r="B21" s="42" t="s">
        <v>25</v>
      </c>
      <c r="C21" s="96">
        <v>42.21</v>
      </c>
      <c r="D21" s="108">
        <v>25.32</v>
      </c>
      <c r="E21" s="109">
        <v>0</v>
      </c>
      <c r="F21" s="96">
        <v>41.98</v>
      </c>
      <c r="G21" s="108">
        <v>24.27</v>
      </c>
      <c r="H21" s="109">
        <v>0</v>
      </c>
      <c r="I21" s="110">
        <f t="shared" si="0"/>
        <v>99.5</v>
      </c>
      <c r="J21" s="111">
        <f t="shared" si="1"/>
        <v>95.9</v>
      </c>
      <c r="K21" s="99">
        <f t="shared" si="2"/>
        <v>0</v>
      </c>
      <c r="L21" s="100">
        <f t="shared" si="3"/>
        <v>42.21</v>
      </c>
      <c r="M21" s="101">
        <f t="shared" si="4"/>
        <v>25.32</v>
      </c>
      <c r="N21" s="102">
        <f t="shared" si="5"/>
        <v>0</v>
      </c>
      <c r="O21" s="110">
        <f t="shared" si="6"/>
        <v>99.5</v>
      </c>
      <c r="P21" s="111">
        <f t="shared" si="7"/>
        <v>95.9</v>
      </c>
      <c r="Q21" s="112">
        <f t="shared" si="8"/>
        <v>0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42.63</v>
      </c>
      <c r="V21" s="107">
        <f t="shared" si="10"/>
        <v>25.32</v>
      </c>
      <c r="W21" s="107">
        <f t="shared" si="11"/>
        <v>0</v>
      </c>
      <c r="X21" s="40"/>
      <c r="AA21" s="40"/>
    </row>
    <row r="22" spans="1:27" ht="26.25" x14ac:dyDescent="0.25">
      <c r="A22" s="41">
        <v>16</v>
      </c>
      <c r="B22" s="42" t="s">
        <v>26</v>
      </c>
      <c r="C22" s="96">
        <v>43.15</v>
      </c>
      <c r="D22" s="108">
        <v>27.71</v>
      </c>
      <c r="E22" s="109">
        <v>26.36</v>
      </c>
      <c r="F22" s="96">
        <v>49.11</v>
      </c>
      <c r="G22" s="108">
        <v>32.94</v>
      </c>
      <c r="H22" s="109">
        <v>28.54</v>
      </c>
      <c r="I22" s="110">
        <f t="shared" si="0"/>
        <v>113.8</v>
      </c>
      <c r="J22" s="111">
        <f t="shared" si="1"/>
        <v>118.9</v>
      </c>
      <c r="K22" s="99">
        <f t="shared" si="2"/>
        <v>108.3</v>
      </c>
      <c r="L22" s="100">
        <f t="shared" si="3"/>
        <v>43.15</v>
      </c>
      <c r="M22" s="101">
        <f t="shared" si="4"/>
        <v>27.71</v>
      </c>
      <c r="N22" s="102">
        <f t="shared" si="5"/>
        <v>27.68</v>
      </c>
      <c r="O22" s="110">
        <f t="shared" si="6"/>
        <v>113.8</v>
      </c>
      <c r="P22" s="111">
        <f t="shared" si="7"/>
        <v>118.9</v>
      </c>
      <c r="Q22" s="112">
        <f t="shared" si="8"/>
        <v>103.1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43.58</v>
      </c>
      <c r="V22" s="107">
        <f t="shared" si="10"/>
        <v>27.71</v>
      </c>
      <c r="W22" s="107">
        <f t="shared" si="11"/>
        <v>27.68</v>
      </c>
      <c r="X22" s="40"/>
      <c r="AA22" s="40"/>
    </row>
    <row r="23" spans="1:27" ht="26.25" x14ac:dyDescent="0.25">
      <c r="A23" s="41">
        <v>17</v>
      </c>
      <c r="B23" s="42" t="s">
        <v>27</v>
      </c>
      <c r="C23" s="96">
        <v>45.32</v>
      </c>
      <c r="D23" s="108">
        <v>27.41</v>
      </c>
      <c r="E23" s="109">
        <v>21.03</v>
      </c>
      <c r="F23" s="96">
        <v>46.97</v>
      </c>
      <c r="G23" s="108">
        <v>28.64</v>
      </c>
      <c r="H23" s="109">
        <v>22.59</v>
      </c>
      <c r="I23" s="110">
        <f t="shared" si="0"/>
        <v>103.6</v>
      </c>
      <c r="J23" s="111">
        <f t="shared" si="1"/>
        <v>104.5</v>
      </c>
      <c r="K23" s="99">
        <f t="shared" si="2"/>
        <v>107.4</v>
      </c>
      <c r="L23" s="100">
        <f t="shared" si="3"/>
        <v>45.32</v>
      </c>
      <c r="M23" s="101">
        <f t="shared" si="4"/>
        <v>27.41</v>
      </c>
      <c r="N23" s="102">
        <f t="shared" si="5"/>
        <v>22.08</v>
      </c>
      <c r="O23" s="110">
        <f t="shared" si="6"/>
        <v>103.6</v>
      </c>
      <c r="P23" s="111">
        <f t="shared" si="7"/>
        <v>104.5</v>
      </c>
      <c r="Q23" s="112">
        <f t="shared" si="8"/>
        <v>102.3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45.77</v>
      </c>
      <c r="V23" s="107">
        <f t="shared" si="10"/>
        <v>27.41</v>
      </c>
      <c r="W23" s="107">
        <f t="shared" si="11"/>
        <v>22.08</v>
      </c>
      <c r="X23" s="40"/>
      <c r="AA23" s="40"/>
    </row>
    <row r="24" spans="1:27" ht="30" customHeight="1" x14ac:dyDescent="0.25">
      <c r="A24" s="41">
        <v>18</v>
      </c>
      <c r="B24" s="42" t="s">
        <v>28</v>
      </c>
      <c r="C24" s="96">
        <v>43.73</v>
      </c>
      <c r="D24" s="108">
        <v>27.48</v>
      </c>
      <c r="E24" s="109">
        <v>16.86</v>
      </c>
      <c r="F24" s="96">
        <v>51.12</v>
      </c>
      <c r="G24" s="108">
        <v>31.87</v>
      </c>
      <c r="H24" s="109">
        <v>21.53</v>
      </c>
      <c r="I24" s="110">
        <f t="shared" si="0"/>
        <v>116.9</v>
      </c>
      <c r="J24" s="111">
        <f t="shared" si="1"/>
        <v>116</v>
      </c>
      <c r="K24" s="99">
        <f t="shared" si="2"/>
        <v>127.7</v>
      </c>
      <c r="L24" s="100">
        <f t="shared" si="3"/>
        <v>43.73</v>
      </c>
      <c r="M24" s="101">
        <f t="shared" si="4"/>
        <v>27.48</v>
      </c>
      <c r="N24" s="102">
        <f t="shared" si="5"/>
        <v>17.7</v>
      </c>
      <c r="O24" s="110">
        <f t="shared" si="6"/>
        <v>116.9</v>
      </c>
      <c r="P24" s="111">
        <f t="shared" si="7"/>
        <v>116</v>
      </c>
      <c r="Q24" s="112">
        <f t="shared" si="8"/>
        <v>121.6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44.17</v>
      </c>
      <c r="V24" s="107">
        <f t="shared" si="10"/>
        <v>27.48</v>
      </c>
      <c r="W24" s="107">
        <f t="shared" si="11"/>
        <v>17.7</v>
      </c>
      <c r="X24" s="40"/>
      <c r="AA24" s="40"/>
    </row>
    <row r="25" spans="1:27" ht="26.25" x14ac:dyDescent="0.25">
      <c r="A25" s="41">
        <v>19</v>
      </c>
      <c r="B25" s="42" t="s">
        <v>29</v>
      </c>
      <c r="C25" s="96">
        <v>62.36</v>
      </c>
      <c r="D25" s="108">
        <v>34.21</v>
      </c>
      <c r="E25" s="109">
        <v>31.05</v>
      </c>
      <c r="F25" s="96">
        <v>73.02</v>
      </c>
      <c r="G25" s="108">
        <v>40.270000000000003</v>
      </c>
      <c r="H25" s="109">
        <v>32.200000000000003</v>
      </c>
      <c r="I25" s="110">
        <f t="shared" si="0"/>
        <v>117.1</v>
      </c>
      <c r="J25" s="111">
        <f t="shared" si="1"/>
        <v>117.7</v>
      </c>
      <c r="K25" s="99">
        <f t="shared" si="2"/>
        <v>103.7</v>
      </c>
      <c r="L25" s="100">
        <f t="shared" si="3"/>
        <v>62.36</v>
      </c>
      <c r="M25" s="101">
        <f t="shared" si="4"/>
        <v>34.21</v>
      </c>
      <c r="N25" s="102">
        <f t="shared" si="5"/>
        <v>32.6</v>
      </c>
      <c r="O25" s="110">
        <f t="shared" si="6"/>
        <v>117.1</v>
      </c>
      <c r="P25" s="111">
        <f t="shared" si="7"/>
        <v>117.7</v>
      </c>
      <c r="Q25" s="112">
        <f t="shared" si="8"/>
        <v>98.8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62.98</v>
      </c>
      <c r="V25" s="107">
        <f t="shared" si="10"/>
        <v>34.21</v>
      </c>
      <c r="W25" s="107">
        <f t="shared" si="11"/>
        <v>32.6</v>
      </c>
      <c r="X25" s="40"/>
      <c r="AA25" s="40"/>
    </row>
    <row r="26" spans="1:27" ht="26.25" x14ac:dyDescent="0.25">
      <c r="A26" s="41">
        <v>20</v>
      </c>
      <c r="B26" s="42" t="s">
        <v>30</v>
      </c>
      <c r="C26" s="96">
        <v>33.950000000000003</v>
      </c>
      <c r="D26" s="108">
        <v>22.65</v>
      </c>
      <c r="E26" s="109">
        <v>0</v>
      </c>
      <c r="F26" s="96">
        <v>34.270000000000003</v>
      </c>
      <c r="G26" s="108">
        <v>23.89</v>
      </c>
      <c r="H26" s="109">
        <v>0</v>
      </c>
      <c r="I26" s="110">
        <f t="shared" si="0"/>
        <v>100.9</v>
      </c>
      <c r="J26" s="111">
        <f t="shared" si="1"/>
        <v>105.5</v>
      </c>
      <c r="K26" s="99">
        <f t="shared" si="2"/>
        <v>0</v>
      </c>
      <c r="L26" s="100">
        <f t="shared" si="3"/>
        <v>33.950000000000003</v>
      </c>
      <c r="M26" s="101">
        <f t="shared" si="4"/>
        <v>22.65</v>
      </c>
      <c r="N26" s="102">
        <f t="shared" si="5"/>
        <v>0</v>
      </c>
      <c r="O26" s="110">
        <f t="shared" si="6"/>
        <v>100.9</v>
      </c>
      <c r="P26" s="111">
        <f t="shared" si="7"/>
        <v>105.5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34.29</v>
      </c>
      <c r="V26" s="107">
        <f t="shared" si="10"/>
        <v>22.65</v>
      </c>
      <c r="W26" s="107">
        <f t="shared" si="11"/>
        <v>0</v>
      </c>
      <c r="X26" s="40"/>
      <c r="AA26" s="40"/>
    </row>
    <row r="27" spans="1:27" ht="26.25" x14ac:dyDescent="0.25">
      <c r="A27" s="41">
        <v>21</v>
      </c>
      <c r="B27" s="42" t="s">
        <v>31</v>
      </c>
      <c r="C27" s="96">
        <v>46.03</v>
      </c>
      <c r="D27" s="108">
        <v>23.58</v>
      </c>
      <c r="E27" s="109">
        <v>21.68</v>
      </c>
      <c r="F27" s="96">
        <v>49.84</v>
      </c>
      <c r="G27" s="108">
        <v>24.1</v>
      </c>
      <c r="H27" s="109">
        <v>0</v>
      </c>
      <c r="I27" s="110">
        <f t="shared" si="0"/>
        <v>108.3</v>
      </c>
      <c r="J27" s="111">
        <f t="shared" si="1"/>
        <v>102.2</v>
      </c>
      <c r="K27" s="99">
        <f t="shared" si="2"/>
        <v>0</v>
      </c>
      <c r="L27" s="100">
        <f t="shared" si="3"/>
        <v>46.03</v>
      </c>
      <c r="M27" s="101">
        <f t="shared" si="4"/>
        <v>23.58</v>
      </c>
      <c r="N27" s="102">
        <f t="shared" si="5"/>
        <v>22.76</v>
      </c>
      <c r="O27" s="110">
        <f t="shared" si="6"/>
        <v>108.3</v>
      </c>
      <c r="P27" s="111">
        <f t="shared" si="7"/>
        <v>102.2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46.49</v>
      </c>
      <c r="V27" s="107">
        <f t="shared" si="10"/>
        <v>23.58</v>
      </c>
      <c r="W27" s="107">
        <f t="shared" si="11"/>
        <v>22.76</v>
      </c>
      <c r="X27" s="40"/>
      <c r="AA27" s="40"/>
    </row>
    <row r="28" spans="1:27" ht="26.25" x14ac:dyDescent="0.25">
      <c r="A28" s="41">
        <v>22</v>
      </c>
      <c r="B28" s="42" t="s">
        <v>32</v>
      </c>
      <c r="C28" s="96">
        <v>36.07</v>
      </c>
      <c r="D28" s="108">
        <v>22.52</v>
      </c>
      <c r="E28" s="109">
        <v>0</v>
      </c>
      <c r="F28" s="96">
        <v>36.89</v>
      </c>
      <c r="G28" s="108">
        <v>25.61</v>
      </c>
      <c r="H28" s="109">
        <v>0</v>
      </c>
      <c r="I28" s="110">
        <f t="shared" si="0"/>
        <v>102.3</v>
      </c>
      <c r="J28" s="111">
        <f t="shared" si="1"/>
        <v>113.7</v>
      </c>
      <c r="K28" s="99">
        <f t="shared" si="2"/>
        <v>0</v>
      </c>
      <c r="L28" s="100">
        <f t="shared" si="3"/>
        <v>36.07</v>
      </c>
      <c r="M28" s="101">
        <f t="shared" si="4"/>
        <v>22.52</v>
      </c>
      <c r="N28" s="102">
        <f t="shared" si="5"/>
        <v>0</v>
      </c>
      <c r="O28" s="110">
        <f t="shared" si="6"/>
        <v>102.3</v>
      </c>
      <c r="P28" s="111">
        <f t="shared" si="7"/>
        <v>113.7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36.43</v>
      </c>
      <c r="V28" s="107">
        <f t="shared" si="10"/>
        <v>22.52</v>
      </c>
      <c r="W28" s="107">
        <f t="shared" si="11"/>
        <v>0</v>
      </c>
      <c r="X28" s="40"/>
      <c r="AA28" s="40"/>
    </row>
    <row r="29" spans="1:27" ht="26.25" x14ac:dyDescent="0.25">
      <c r="A29" s="41">
        <v>23</v>
      </c>
      <c r="B29" s="42" t="s">
        <v>33</v>
      </c>
      <c r="C29" s="96">
        <v>43.78</v>
      </c>
      <c r="D29" s="108">
        <v>23.68</v>
      </c>
      <c r="E29" s="109">
        <v>0</v>
      </c>
      <c r="F29" s="96">
        <v>43.37</v>
      </c>
      <c r="G29" s="108">
        <v>24.12</v>
      </c>
      <c r="H29" s="109">
        <v>0</v>
      </c>
      <c r="I29" s="110">
        <f t="shared" si="0"/>
        <v>99.1</v>
      </c>
      <c r="J29" s="111">
        <f t="shared" si="1"/>
        <v>101.9</v>
      </c>
      <c r="K29" s="99">
        <f t="shared" si="2"/>
        <v>0</v>
      </c>
      <c r="L29" s="100">
        <f t="shared" si="3"/>
        <v>43.78</v>
      </c>
      <c r="M29" s="101">
        <f t="shared" si="4"/>
        <v>23.68</v>
      </c>
      <c r="N29" s="102">
        <f t="shared" si="5"/>
        <v>0</v>
      </c>
      <c r="O29" s="110">
        <f t="shared" si="6"/>
        <v>99.1</v>
      </c>
      <c r="P29" s="111">
        <f t="shared" si="7"/>
        <v>101.9</v>
      </c>
      <c r="Q29" s="112">
        <f t="shared" si="8"/>
        <v>0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44.22</v>
      </c>
      <c r="V29" s="107">
        <f t="shared" si="10"/>
        <v>23.68</v>
      </c>
      <c r="W29" s="107">
        <f t="shared" si="11"/>
        <v>0</v>
      </c>
      <c r="X29" s="40"/>
      <c r="AA29" s="40"/>
    </row>
    <row r="30" spans="1:27" ht="26.25" x14ac:dyDescent="0.25">
      <c r="A30" s="41">
        <v>24</v>
      </c>
      <c r="B30" s="42" t="s">
        <v>34</v>
      </c>
      <c r="C30" s="96">
        <v>51.86</v>
      </c>
      <c r="D30" s="108">
        <v>22.81</v>
      </c>
      <c r="E30" s="109">
        <v>23.24</v>
      </c>
      <c r="F30" s="96">
        <v>55.18</v>
      </c>
      <c r="G30" s="108">
        <v>23.47</v>
      </c>
      <c r="H30" s="109">
        <v>29.62</v>
      </c>
      <c r="I30" s="110">
        <f t="shared" si="0"/>
        <v>106.4</v>
      </c>
      <c r="J30" s="111">
        <f t="shared" si="1"/>
        <v>102.9</v>
      </c>
      <c r="K30" s="99">
        <f t="shared" si="2"/>
        <v>127.5</v>
      </c>
      <c r="L30" s="100">
        <f t="shared" si="3"/>
        <v>51.86</v>
      </c>
      <c r="M30" s="101">
        <f t="shared" si="4"/>
        <v>22.81</v>
      </c>
      <c r="N30" s="102">
        <f t="shared" si="5"/>
        <v>24.4</v>
      </c>
      <c r="O30" s="110">
        <f t="shared" si="6"/>
        <v>106.4</v>
      </c>
      <c r="P30" s="111">
        <f t="shared" si="7"/>
        <v>102.9</v>
      </c>
      <c r="Q30" s="112">
        <f t="shared" si="8"/>
        <v>121.4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52.38</v>
      </c>
      <c r="V30" s="107">
        <f t="shared" si="10"/>
        <v>22.81</v>
      </c>
      <c r="W30" s="107">
        <f t="shared" si="11"/>
        <v>24.4</v>
      </c>
      <c r="X30" s="40"/>
      <c r="AA30" s="40"/>
    </row>
    <row r="31" spans="1:27" ht="26.25" x14ac:dyDescent="0.25">
      <c r="A31" s="41">
        <v>25</v>
      </c>
      <c r="B31" s="42" t="s">
        <v>35</v>
      </c>
      <c r="C31" s="96">
        <v>36.090000000000003</v>
      </c>
      <c r="D31" s="108">
        <v>21.91</v>
      </c>
      <c r="E31" s="109">
        <v>0</v>
      </c>
      <c r="F31" s="96">
        <v>38.68</v>
      </c>
      <c r="G31" s="108">
        <v>23.76</v>
      </c>
      <c r="H31" s="109">
        <v>0</v>
      </c>
      <c r="I31" s="110">
        <f t="shared" si="0"/>
        <v>107.2</v>
      </c>
      <c r="J31" s="111">
        <f t="shared" si="1"/>
        <v>108.4</v>
      </c>
      <c r="K31" s="99">
        <f t="shared" si="2"/>
        <v>0</v>
      </c>
      <c r="L31" s="100">
        <f t="shared" si="3"/>
        <v>36.090000000000003</v>
      </c>
      <c r="M31" s="101">
        <f t="shared" si="4"/>
        <v>21.91</v>
      </c>
      <c r="N31" s="102">
        <f t="shared" si="5"/>
        <v>0</v>
      </c>
      <c r="O31" s="110">
        <f t="shared" si="6"/>
        <v>107.2</v>
      </c>
      <c r="P31" s="111">
        <f t="shared" si="7"/>
        <v>108.4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36.450000000000003</v>
      </c>
      <c r="V31" s="107">
        <f t="shared" si="10"/>
        <v>21.91</v>
      </c>
      <c r="W31" s="107">
        <f t="shared" si="11"/>
        <v>0</v>
      </c>
      <c r="X31" s="40"/>
      <c r="AA31" s="40"/>
    </row>
    <row r="32" spans="1:27" ht="26.25" x14ac:dyDescent="0.25">
      <c r="A32" s="41">
        <v>26</v>
      </c>
      <c r="B32" s="42" t="s">
        <v>36</v>
      </c>
      <c r="C32" s="96">
        <v>43.16</v>
      </c>
      <c r="D32" s="108">
        <v>24.35</v>
      </c>
      <c r="E32" s="109">
        <v>0</v>
      </c>
      <c r="F32" s="96">
        <v>47.74</v>
      </c>
      <c r="G32" s="108">
        <v>27.02</v>
      </c>
      <c r="H32" s="109">
        <v>0</v>
      </c>
      <c r="I32" s="110">
        <f t="shared" si="0"/>
        <v>110.6</v>
      </c>
      <c r="J32" s="111">
        <f t="shared" si="1"/>
        <v>111</v>
      </c>
      <c r="K32" s="99">
        <f t="shared" si="2"/>
        <v>0</v>
      </c>
      <c r="L32" s="100">
        <f t="shared" si="3"/>
        <v>43.16</v>
      </c>
      <c r="M32" s="101">
        <f t="shared" si="4"/>
        <v>24.35</v>
      </c>
      <c r="N32" s="102">
        <f t="shared" si="5"/>
        <v>0</v>
      </c>
      <c r="O32" s="110">
        <f t="shared" si="6"/>
        <v>110.6</v>
      </c>
      <c r="P32" s="111">
        <f t="shared" si="7"/>
        <v>111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43.59</v>
      </c>
      <c r="V32" s="107">
        <f t="shared" si="10"/>
        <v>24.35</v>
      </c>
      <c r="W32" s="107">
        <f t="shared" si="11"/>
        <v>0</v>
      </c>
      <c r="X32" s="40"/>
      <c r="AA32" s="40"/>
    </row>
    <row r="33" spans="1:27" ht="26.25" x14ac:dyDescent="0.25">
      <c r="A33" s="41">
        <v>27</v>
      </c>
      <c r="B33" s="42" t="s">
        <v>37</v>
      </c>
      <c r="C33" s="96">
        <v>41.14</v>
      </c>
      <c r="D33" s="108">
        <v>25.96</v>
      </c>
      <c r="E33" s="109">
        <v>0</v>
      </c>
      <c r="F33" s="96">
        <v>41.85</v>
      </c>
      <c r="G33" s="108">
        <v>25.08</v>
      </c>
      <c r="H33" s="109">
        <v>0</v>
      </c>
      <c r="I33" s="110">
        <f t="shared" si="0"/>
        <v>101.7</v>
      </c>
      <c r="J33" s="111">
        <f t="shared" si="1"/>
        <v>96.6</v>
      </c>
      <c r="K33" s="99">
        <f t="shared" si="2"/>
        <v>0</v>
      </c>
      <c r="L33" s="100">
        <f t="shared" si="3"/>
        <v>41.14</v>
      </c>
      <c r="M33" s="101">
        <f t="shared" si="4"/>
        <v>25.96</v>
      </c>
      <c r="N33" s="102">
        <f t="shared" si="5"/>
        <v>0</v>
      </c>
      <c r="O33" s="110">
        <f t="shared" si="6"/>
        <v>101.7</v>
      </c>
      <c r="P33" s="111">
        <f t="shared" si="7"/>
        <v>96.6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41.55</v>
      </c>
      <c r="V33" s="107">
        <f t="shared" si="10"/>
        <v>25.96</v>
      </c>
      <c r="W33" s="107">
        <f t="shared" si="11"/>
        <v>0</v>
      </c>
      <c r="X33" s="40"/>
      <c r="AA33" s="40"/>
    </row>
    <row r="34" spans="1:27" ht="26.25" x14ac:dyDescent="0.25">
      <c r="A34" s="41">
        <v>28</v>
      </c>
      <c r="B34" s="42" t="s">
        <v>38</v>
      </c>
      <c r="C34" s="96">
        <v>48.4</v>
      </c>
      <c r="D34" s="108">
        <v>24.8</v>
      </c>
      <c r="E34" s="109">
        <v>0</v>
      </c>
      <c r="F34" s="96">
        <v>49.67</v>
      </c>
      <c r="G34" s="108">
        <v>25.52</v>
      </c>
      <c r="H34" s="109">
        <v>0</v>
      </c>
      <c r="I34" s="110">
        <f t="shared" si="0"/>
        <v>102.6</v>
      </c>
      <c r="J34" s="111">
        <f t="shared" si="1"/>
        <v>102.9</v>
      </c>
      <c r="K34" s="99">
        <f t="shared" si="2"/>
        <v>0</v>
      </c>
      <c r="L34" s="100">
        <f t="shared" si="3"/>
        <v>48.4</v>
      </c>
      <c r="M34" s="101">
        <f t="shared" si="4"/>
        <v>24.8</v>
      </c>
      <c r="N34" s="102">
        <f t="shared" si="5"/>
        <v>0</v>
      </c>
      <c r="O34" s="110">
        <f t="shared" si="6"/>
        <v>102.6</v>
      </c>
      <c r="P34" s="111">
        <f t="shared" si="7"/>
        <v>102.9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48.88</v>
      </c>
      <c r="V34" s="107">
        <f t="shared" si="10"/>
        <v>24.8</v>
      </c>
      <c r="W34" s="107">
        <f t="shared" si="11"/>
        <v>0</v>
      </c>
      <c r="X34" s="40"/>
      <c r="AA34" s="40"/>
    </row>
    <row r="35" spans="1:27" ht="26.25" x14ac:dyDescent="0.25">
      <c r="A35" s="41">
        <v>29</v>
      </c>
      <c r="B35" s="42" t="s">
        <v>39</v>
      </c>
      <c r="C35" s="96">
        <v>47.2</v>
      </c>
      <c r="D35" s="108">
        <v>20.99</v>
      </c>
      <c r="E35" s="109">
        <v>0</v>
      </c>
      <c r="F35" s="96">
        <v>50.9</v>
      </c>
      <c r="G35" s="108">
        <v>24.99</v>
      </c>
      <c r="H35" s="109">
        <v>0</v>
      </c>
      <c r="I35" s="110">
        <f t="shared" si="0"/>
        <v>107.8</v>
      </c>
      <c r="J35" s="111">
        <f t="shared" si="1"/>
        <v>119.1</v>
      </c>
      <c r="K35" s="99">
        <f t="shared" si="2"/>
        <v>0</v>
      </c>
      <c r="L35" s="100">
        <f t="shared" si="3"/>
        <v>47.2</v>
      </c>
      <c r="M35" s="101">
        <f t="shared" si="4"/>
        <v>20.99</v>
      </c>
      <c r="N35" s="102">
        <f t="shared" si="5"/>
        <v>0</v>
      </c>
      <c r="O35" s="110">
        <f t="shared" si="6"/>
        <v>107.8</v>
      </c>
      <c r="P35" s="111">
        <f t="shared" si="7"/>
        <v>119.1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47.67</v>
      </c>
      <c r="V35" s="107">
        <f t="shared" si="10"/>
        <v>20.99</v>
      </c>
      <c r="W35" s="107">
        <f t="shared" si="11"/>
        <v>0</v>
      </c>
      <c r="X35" s="40"/>
      <c r="AA35" s="40"/>
    </row>
    <row r="36" spans="1:27" ht="26.25" x14ac:dyDescent="0.25">
      <c r="A36" s="41">
        <v>30</v>
      </c>
      <c r="B36" s="42" t="s">
        <v>40</v>
      </c>
      <c r="C36" s="96">
        <v>47.26</v>
      </c>
      <c r="D36" s="108">
        <v>25.64</v>
      </c>
      <c r="E36" s="109">
        <v>0</v>
      </c>
      <c r="F36" s="96">
        <v>46.34</v>
      </c>
      <c r="G36" s="108">
        <v>26.06</v>
      </c>
      <c r="H36" s="109">
        <v>0</v>
      </c>
      <c r="I36" s="110">
        <f t="shared" si="0"/>
        <v>98.1</v>
      </c>
      <c r="J36" s="111">
        <f t="shared" si="1"/>
        <v>101.6</v>
      </c>
      <c r="K36" s="99">
        <f t="shared" si="2"/>
        <v>0</v>
      </c>
      <c r="L36" s="100">
        <f t="shared" si="3"/>
        <v>47.26</v>
      </c>
      <c r="M36" s="101">
        <f t="shared" si="4"/>
        <v>25.64</v>
      </c>
      <c r="N36" s="102">
        <f t="shared" si="5"/>
        <v>0</v>
      </c>
      <c r="O36" s="110">
        <f t="shared" si="6"/>
        <v>98.1</v>
      </c>
      <c r="P36" s="111">
        <f t="shared" si="7"/>
        <v>101.6</v>
      </c>
      <c r="Q36" s="112">
        <f t="shared" si="8"/>
        <v>0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47.73</v>
      </c>
      <c r="V36" s="107">
        <f t="shared" si="10"/>
        <v>25.64</v>
      </c>
      <c r="W36" s="107">
        <f t="shared" si="11"/>
        <v>0</v>
      </c>
      <c r="X36" s="40"/>
      <c r="AA36" s="40"/>
    </row>
    <row r="37" spans="1:27" ht="26.25" x14ac:dyDescent="0.25">
      <c r="A37" s="41">
        <v>31</v>
      </c>
      <c r="B37" s="42" t="s">
        <v>41</v>
      </c>
      <c r="C37" s="96">
        <v>50.36</v>
      </c>
      <c r="D37" s="108">
        <v>27.98</v>
      </c>
      <c r="E37" s="109">
        <v>19.3</v>
      </c>
      <c r="F37" s="96">
        <v>59.45</v>
      </c>
      <c r="G37" s="108">
        <v>29.06</v>
      </c>
      <c r="H37" s="109">
        <v>22.8</v>
      </c>
      <c r="I37" s="110">
        <f t="shared" si="0"/>
        <v>118.1</v>
      </c>
      <c r="J37" s="111">
        <f t="shared" si="1"/>
        <v>103.9</v>
      </c>
      <c r="K37" s="99">
        <f t="shared" si="2"/>
        <v>118.1</v>
      </c>
      <c r="L37" s="100">
        <f t="shared" si="3"/>
        <v>50.36</v>
      </c>
      <c r="M37" s="101">
        <f t="shared" si="4"/>
        <v>27.98</v>
      </c>
      <c r="N37" s="102">
        <f t="shared" si="5"/>
        <v>20.27</v>
      </c>
      <c r="O37" s="110">
        <f t="shared" si="6"/>
        <v>118.1</v>
      </c>
      <c r="P37" s="111">
        <f t="shared" si="7"/>
        <v>103.9</v>
      </c>
      <c r="Q37" s="112">
        <f t="shared" si="8"/>
        <v>112.5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50.86</v>
      </c>
      <c r="V37" s="107">
        <f t="shared" si="10"/>
        <v>27.98</v>
      </c>
      <c r="W37" s="107">
        <f t="shared" si="11"/>
        <v>20.27</v>
      </c>
      <c r="X37" s="40"/>
      <c r="AA37" s="40"/>
    </row>
    <row r="38" spans="1:27" ht="26.25" x14ac:dyDescent="0.25">
      <c r="A38" s="41">
        <v>32</v>
      </c>
      <c r="B38" s="42" t="s">
        <v>42</v>
      </c>
      <c r="C38" s="96">
        <v>38.729999999999997</v>
      </c>
      <c r="D38" s="108">
        <v>19.12</v>
      </c>
      <c r="E38" s="109">
        <v>0</v>
      </c>
      <c r="F38" s="96">
        <v>39.24</v>
      </c>
      <c r="G38" s="108">
        <v>20.97</v>
      </c>
      <c r="H38" s="109">
        <v>0</v>
      </c>
      <c r="I38" s="110">
        <f t="shared" si="0"/>
        <v>101.3</v>
      </c>
      <c r="J38" s="111">
        <f t="shared" si="1"/>
        <v>109.7</v>
      </c>
      <c r="K38" s="99">
        <f t="shared" si="2"/>
        <v>0</v>
      </c>
      <c r="L38" s="100">
        <f t="shared" si="3"/>
        <v>38.729999999999997</v>
      </c>
      <c r="M38" s="101">
        <f t="shared" si="4"/>
        <v>19.12</v>
      </c>
      <c r="N38" s="102">
        <f t="shared" si="5"/>
        <v>0</v>
      </c>
      <c r="O38" s="110">
        <f t="shared" si="6"/>
        <v>101.3</v>
      </c>
      <c r="P38" s="111">
        <f t="shared" si="7"/>
        <v>109.7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39.119999999999997</v>
      </c>
      <c r="V38" s="107">
        <f t="shared" si="10"/>
        <v>19.12</v>
      </c>
      <c r="W38" s="107">
        <f t="shared" si="11"/>
        <v>0</v>
      </c>
      <c r="X38" s="40"/>
      <c r="AA38" s="40"/>
    </row>
    <row r="39" spans="1:27" ht="26.25" x14ac:dyDescent="0.25">
      <c r="A39" s="41">
        <v>33</v>
      </c>
      <c r="B39" s="42" t="s">
        <v>43</v>
      </c>
      <c r="C39" s="96">
        <v>47.88</v>
      </c>
      <c r="D39" s="108">
        <v>26.89</v>
      </c>
      <c r="E39" s="109">
        <v>0</v>
      </c>
      <c r="F39" s="96">
        <v>43.07</v>
      </c>
      <c r="G39" s="108">
        <v>25.84</v>
      </c>
      <c r="H39" s="109">
        <v>0</v>
      </c>
      <c r="I39" s="110">
        <f t="shared" si="0"/>
        <v>90</v>
      </c>
      <c r="J39" s="111">
        <f t="shared" si="1"/>
        <v>96.1</v>
      </c>
      <c r="K39" s="99">
        <f t="shared" si="2"/>
        <v>0</v>
      </c>
      <c r="L39" s="100">
        <f t="shared" si="3"/>
        <v>47.88</v>
      </c>
      <c r="M39" s="101">
        <f t="shared" si="4"/>
        <v>26.89</v>
      </c>
      <c r="N39" s="102">
        <f t="shared" si="5"/>
        <v>0</v>
      </c>
      <c r="O39" s="110">
        <f t="shared" si="6"/>
        <v>90</v>
      </c>
      <c r="P39" s="111">
        <f t="shared" si="7"/>
        <v>96.1</v>
      </c>
      <c r="Q39" s="112">
        <f t="shared" si="8"/>
        <v>0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48.36</v>
      </c>
      <c r="V39" s="107">
        <f t="shared" si="10"/>
        <v>26.89</v>
      </c>
      <c r="W39" s="107">
        <f t="shared" si="11"/>
        <v>0</v>
      </c>
      <c r="X39" s="40"/>
      <c r="AA39" s="40"/>
    </row>
    <row r="40" spans="1:27" ht="26.25" x14ac:dyDescent="0.25">
      <c r="A40" s="41">
        <v>34</v>
      </c>
      <c r="B40" s="42" t="s">
        <v>44</v>
      </c>
      <c r="C40" s="96">
        <v>41.74</v>
      </c>
      <c r="D40" s="108">
        <v>24.4</v>
      </c>
      <c r="E40" s="109">
        <v>17.96</v>
      </c>
      <c r="F40" s="96">
        <v>42.09</v>
      </c>
      <c r="G40" s="108">
        <v>25.01</v>
      </c>
      <c r="H40" s="109">
        <v>21.59</v>
      </c>
      <c r="I40" s="110">
        <f t="shared" si="0"/>
        <v>100.8</v>
      </c>
      <c r="J40" s="111">
        <f t="shared" si="1"/>
        <v>102.5</v>
      </c>
      <c r="K40" s="99">
        <f t="shared" si="2"/>
        <v>120.2</v>
      </c>
      <c r="L40" s="100">
        <f t="shared" si="3"/>
        <v>41.74</v>
      </c>
      <c r="M40" s="101">
        <f t="shared" si="4"/>
        <v>24.4</v>
      </c>
      <c r="N40" s="102">
        <f t="shared" si="5"/>
        <v>18.86</v>
      </c>
      <c r="O40" s="110">
        <f t="shared" si="6"/>
        <v>100.8</v>
      </c>
      <c r="P40" s="111">
        <f t="shared" si="7"/>
        <v>102.5</v>
      </c>
      <c r="Q40" s="112">
        <f t="shared" si="8"/>
        <v>114.5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42.16</v>
      </c>
      <c r="V40" s="107">
        <f t="shared" si="10"/>
        <v>24.4</v>
      </c>
      <c r="W40" s="107">
        <f t="shared" si="11"/>
        <v>18.86</v>
      </c>
      <c r="X40" s="40"/>
      <c r="AA40" s="40"/>
    </row>
    <row r="41" spans="1:27" ht="26.25" x14ac:dyDescent="0.25">
      <c r="A41" s="41">
        <v>35</v>
      </c>
      <c r="B41" s="42" t="s">
        <v>45</v>
      </c>
      <c r="C41" s="96">
        <v>44.75</v>
      </c>
      <c r="D41" s="108">
        <v>22.81</v>
      </c>
      <c r="E41" s="109">
        <v>18.37</v>
      </c>
      <c r="F41" s="96">
        <v>44.8</v>
      </c>
      <c r="G41" s="108">
        <v>23.31</v>
      </c>
      <c r="H41" s="109">
        <v>22.52</v>
      </c>
      <c r="I41" s="110">
        <f t="shared" si="0"/>
        <v>100.1</v>
      </c>
      <c r="J41" s="111">
        <f t="shared" si="1"/>
        <v>102.2</v>
      </c>
      <c r="K41" s="99">
        <f t="shared" si="2"/>
        <v>122.6</v>
      </c>
      <c r="L41" s="100">
        <f t="shared" si="3"/>
        <v>44.75</v>
      </c>
      <c r="M41" s="101">
        <f t="shared" si="4"/>
        <v>22.81</v>
      </c>
      <c r="N41" s="102">
        <f t="shared" si="5"/>
        <v>19.29</v>
      </c>
      <c r="O41" s="110">
        <f t="shared" si="6"/>
        <v>100.1</v>
      </c>
      <c r="P41" s="111">
        <f t="shared" si="7"/>
        <v>102.2</v>
      </c>
      <c r="Q41" s="112">
        <f t="shared" si="8"/>
        <v>116.7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45.2</v>
      </c>
      <c r="V41" s="107">
        <f t="shared" si="10"/>
        <v>22.81</v>
      </c>
      <c r="W41" s="107">
        <f t="shared" si="11"/>
        <v>19.29</v>
      </c>
      <c r="X41" s="40"/>
      <c r="AA41" s="40"/>
    </row>
    <row r="42" spans="1:27" ht="26.25" x14ac:dyDescent="0.25">
      <c r="A42" s="41">
        <v>36</v>
      </c>
      <c r="B42" s="42" t="s">
        <v>46</v>
      </c>
      <c r="C42" s="96">
        <v>48.18</v>
      </c>
      <c r="D42" s="108">
        <v>26.05</v>
      </c>
      <c r="E42" s="109">
        <v>26.25</v>
      </c>
      <c r="F42" s="96">
        <v>47.96</v>
      </c>
      <c r="G42" s="108">
        <v>26.87</v>
      </c>
      <c r="H42" s="109">
        <v>0</v>
      </c>
      <c r="I42" s="110">
        <f t="shared" si="0"/>
        <v>99.5</v>
      </c>
      <c r="J42" s="111">
        <f t="shared" si="1"/>
        <v>103.1</v>
      </c>
      <c r="K42" s="99">
        <f t="shared" si="2"/>
        <v>0</v>
      </c>
      <c r="L42" s="100">
        <f t="shared" si="3"/>
        <v>48.18</v>
      </c>
      <c r="M42" s="101">
        <f t="shared" si="4"/>
        <v>26.05</v>
      </c>
      <c r="N42" s="102">
        <f t="shared" si="5"/>
        <v>27.56</v>
      </c>
      <c r="O42" s="110">
        <f t="shared" si="6"/>
        <v>99.5</v>
      </c>
      <c r="P42" s="111">
        <f t="shared" si="7"/>
        <v>103.1</v>
      </c>
      <c r="Q42" s="112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48.66</v>
      </c>
      <c r="V42" s="107">
        <f t="shared" si="10"/>
        <v>26.05</v>
      </c>
      <c r="W42" s="107">
        <f t="shared" si="11"/>
        <v>27.56</v>
      </c>
      <c r="X42" s="40"/>
      <c r="AA42" s="40"/>
    </row>
    <row r="43" spans="1:27" ht="26.25" x14ac:dyDescent="0.25">
      <c r="A43" s="53">
        <v>37</v>
      </c>
      <c r="B43" s="54" t="s">
        <v>47</v>
      </c>
      <c r="C43" s="116">
        <v>46.16</v>
      </c>
      <c r="D43" s="117">
        <v>19.87</v>
      </c>
      <c r="E43" s="118">
        <v>0</v>
      </c>
      <c r="F43" s="116">
        <v>45.16</v>
      </c>
      <c r="G43" s="117">
        <v>20.53</v>
      </c>
      <c r="H43" s="118">
        <v>0</v>
      </c>
      <c r="I43" s="119">
        <f t="shared" si="0"/>
        <v>97.8</v>
      </c>
      <c r="J43" s="120">
        <f t="shared" si="1"/>
        <v>103.3</v>
      </c>
      <c r="K43" s="99">
        <f t="shared" si="2"/>
        <v>0</v>
      </c>
      <c r="L43" s="122">
        <f t="shared" si="3"/>
        <v>46.16</v>
      </c>
      <c r="M43" s="123">
        <f t="shared" si="4"/>
        <v>19.87</v>
      </c>
      <c r="N43" s="124">
        <f t="shared" si="5"/>
        <v>0</v>
      </c>
      <c r="O43" s="119">
        <f t="shared" si="6"/>
        <v>97.8</v>
      </c>
      <c r="P43" s="120">
        <f t="shared" si="7"/>
        <v>103.3</v>
      </c>
      <c r="Q43" s="121">
        <f t="shared" si="8"/>
        <v>0</v>
      </c>
      <c r="R43" s="39">
        <v>45.247999999999998</v>
      </c>
      <c r="S43" s="8">
        <v>22.623999999999999</v>
      </c>
      <c r="T43" s="8">
        <v>22.623999999999999</v>
      </c>
      <c r="U43" s="106">
        <f t="shared" si="9"/>
        <v>46.62</v>
      </c>
      <c r="V43" s="107">
        <f t="shared" si="10"/>
        <v>19.87</v>
      </c>
      <c r="W43" s="107">
        <f t="shared" si="11"/>
        <v>0</v>
      </c>
      <c r="X43" s="40"/>
      <c r="AA43" s="40"/>
    </row>
    <row r="44" spans="1:27" ht="18.75" x14ac:dyDescent="0.25">
      <c r="A44" s="164">
        <v>44879.636817129598</v>
      </c>
      <c r="B44" s="164"/>
      <c r="C44" s="65"/>
      <c r="D44" s="65"/>
      <c r="E44" s="65"/>
    </row>
    <row r="45" spans="1:27" ht="18.75" x14ac:dyDescent="0.25">
      <c r="A45" s="78" t="s">
        <v>61</v>
      </c>
      <c r="B45" s="78" t="s">
        <v>88</v>
      </c>
      <c r="C45" s="66"/>
      <c r="D45" s="66"/>
      <c r="E45" s="66"/>
      <c r="F45" s="67"/>
      <c r="G45" s="67"/>
      <c r="H45" s="67"/>
      <c r="I45" s="67"/>
      <c r="J45" s="67"/>
      <c r="K45" s="67"/>
      <c r="L45" s="67"/>
    </row>
    <row r="46" spans="1:27" ht="18.75" x14ac:dyDescent="0.25">
      <c r="B46" s="78"/>
    </row>
  </sheetData>
  <mergeCells count="11">
    <mergeCell ref="R6:T6"/>
    <mergeCell ref="A44:B44"/>
    <mergeCell ref="O1:Q1"/>
    <mergeCell ref="A2:Q2"/>
    <mergeCell ref="A6:A7"/>
    <mergeCell ref="B6:B7"/>
    <mergeCell ref="C6:E6"/>
    <mergeCell ref="F6:H6"/>
    <mergeCell ref="I6:K6"/>
    <mergeCell ref="L6:N6"/>
    <mergeCell ref="O6:Q6"/>
  </mergeCells>
  <conditionalFormatting sqref="K8:K43">
    <cfRule type="cellIs" dxfId="13" priority="2" operator="between">
      <formula>0.1</formula>
      <formula>99.9</formula>
    </cfRule>
  </conditionalFormatting>
  <conditionalFormatting sqref="Q8:Q20 I8:J43 O8:P43 Q22:Q25 Q27 Q30 Q37 Q40:Q41">
    <cfRule type="cellIs" dxfId="12" priority="3" operator="between">
      <formula>0.1</formula>
      <formula>99.9</formula>
    </cfRule>
  </conditionalFormatting>
  <conditionalFormatting sqref="Q21">
    <cfRule type="cellIs" dxfId="11" priority="4" operator="between">
      <formula>0.1</formula>
      <formula>99.9</formula>
    </cfRule>
  </conditionalFormatting>
  <conditionalFormatting sqref="Q26">
    <cfRule type="cellIs" dxfId="10" priority="5" operator="between">
      <formula>0.1</formula>
      <formula>99.9</formula>
    </cfRule>
  </conditionalFormatting>
  <conditionalFormatting sqref="Q28:Q29">
    <cfRule type="cellIs" dxfId="9" priority="6" operator="between">
      <formula>0.1</formula>
      <formula>99.9</formula>
    </cfRule>
  </conditionalFormatting>
  <conditionalFormatting sqref="Q31:Q43">
    <cfRule type="cellIs" dxfId="8" priority="7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3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view="pageBreakPreview" topLeftCell="A10" zoomScaleNormal="75" workbookViewId="0">
      <selection activeCell="A40" sqref="A40"/>
    </sheetView>
  </sheetViews>
  <sheetFormatPr defaultColWidth="8.7109375" defaultRowHeight="15" x14ac:dyDescent="0.25"/>
  <cols>
    <col min="1" max="1" width="6.85546875" customWidth="1"/>
    <col min="2" max="2" width="97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59.25" customHeight="1" x14ac:dyDescent="0.25">
      <c r="A1" s="165" t="s">
        <v>90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9"/>
      <c r="S1" s="9"/>
      <c r="T1" s="9"/>
    </row>
    <row r="2" spans="1:27" s="3" customFormat="1" ht="103.5" customHeight="1" x14ac:dyDescent="0.25">
      <c r="A2" s="166" t="s">
        <v>1</v>
      </c>
      <c r="B2" s="166" t="s">
        <v>2</v>
      </c>
      <c r="C2" s="167" t="s">
        <v>71</v>
      </c>
      <c r="D2" s="167"/>
      <c r="E2" s="167"/>
      <c r="F2" s="167" t="s">
        <v>72</v>
      </c>
      <c r="G2" s="167"/>
      <c r="H2" s="167"/>
      <c r="I2" s="167" t="s">
        <v>73</v>
      </c>
      <c r="J2" s="167"/>
      <c r="K2" s="167"/>
      <c r="L2" s="167" t="s">
        <v>74</v>
      </c>
      <c r="M2" s="167"/>
      <c r="N2" s="167" t="s">
        <v>5</v>
      </c>
      <c r="O2" s="168" t="s">
        <v>75</v>
      </c>
      <c r="P2" s="168"/>
      <c r="Q2" s="168"/>
      <c r="R2" s="163" t="s">
        <v>7</v>
      </c>
      <c r="S2" s="163"/>
      <c r="T2" s="163"/>
    </row>
    <row r="3" spans="1:27" s="3" customFormat="1" ht="127.5" x14ac:dyDescent="0.25">
      <c r="A3" s="166"/>
      <c r="B3" s="166"/>
      <c r="C3" s="16" t="s">
        <v>9</v>
      </c>
      <c r="D3" s="17" t="s">
        <v>10</v>
      </c>
      <c r="E3" s="18" t="s">
        <v>11</v>
      </c>
      <c r="F3" s="16" t="s">
        <v>9</v>
      </c>
      <c r="G3" s="17" t="s">
        <v>10</v>
      </c>
      <c r="H3" s="18" t="s">
        <v>11</v>
      </c>
      <c r="I3" s="16" t="s">
        <v>9</v>
      </c>
      <c r="J3" s="17" t="s">
        <v>10</v>
      </c>
      <c r="K3" s="18" t="s">
        <v>11</v>
      </c>
      <c r="L3" s="19" t="s">
        <v>76</v>
      </c>
      <c r="M3" s="17" t="s">
        <v>77</v>
      </c>
      <c r="N3" s="18" t="s">
        <v>78</v>
      </c>
      <c r="O3" s="20" t="s">
        <v>9</v>
      </c>
      <c r="P3" s="21" t="s">
        <v>10</v>
      </c>
      <c r="Q3" s="22" t="s">
        <v>11</v>
      </c>
      <c r="R3" s="23" t="s">
        <v>9</v>
      </c>
      <c r="S3" s="2" t="s">
        <v>10</v>
      </c>
      <c r="T3" s="2" t="s">
        <v>11</v>
      </c>
    </row>
    <row r="4" spans="1:27" ht="29.25" customHeight="1" x14ac:dyDescent="0.25">
      <c r="A4" s="24">
        <v>1</v>
      </c>
      <c r="B4" s="25" t="s">
        <v>12</v>
      </c>
      <c r="C4" s="93">
        <v>76.83</v>
      </c>
      <c r="D4" s="94">
        <v>40.08</v>
      </c>
      <c r="E4" s="95">
        <v>34.04</v>
      </c>
      <c r="F4" s="96">
        <v>73.78</v>
      </c>
      <c r="G4" s="94">
        <v>39.47</v>
      </c>
      <c r="H4" s="95">
        <v>37.450000000000003</v>
      </c>
      <c r="I4" s="97">
        <f t="shared" ref="I4:I39" si="0">IF(C4=0,0,ROUND(F4/C4*100,1))</f>
        <v>96</v>
      </c>
      <c r="J4" s="98">
        <f t="shared" ref="J4:J39" si="1">IF(D4=0,0,ROUND(G4/D4*100,1))</f>
        <v>98.5</v>
      </c>
      <c r="K4" s="99">
        <f t="shared" ref="K4:K39" si="2">IF(E4=0,0,ROUND(H4/E4*100,1))</f>
        <v>110</v>
      </c>
      <c r="L4" s="100">
        <f t="shared" ref="L4:L39" si="3">ROUND(C4*1,2)</f>
        <v>76.83</v>
      </c>
      <c r="M4" s="101">
        <f t="shared" ref="M4:M39" si="4">ROUND(D4*1,2)</f>
        <v>40.08</v>
      </c>
      <c r="N4" s="102">
        <f t="shared" ref="N4:N39" si="5">ROUND(E4*1.05,2)</f>
        <v>35.74</v>
      </c>
      <c r="O4" s="103">
        <f t="shared" ref="O4:O39" si="6">IF(L4=0,0,ROUND(F4/L4*100,1))</f>
        <v>96</v>
      </c>
      <c r="P4" s="104">
        <f t="shared" ref="P4:P39" si="7">IF(M4=0,0,ROUND(G4/M4*100,1))</f>
        <v>98.5</v>
      </c>
      <c r="Q4" s="105">
        <f t="shared" ref="Q4:Q39" si="8">IF(N4=0,0,ROUND(H4/N4*100,1))</f>
        <v>104.8</v>
      </c>
      <c r="R4" s="39">
        <v>45.247999999999998</v>
      </c>
      <c r="S4" s="8">
        <v>22.623999999999999</v>
      </c>
      <c r="T4" s="8">
        <v>22.623999999999999</v>
      </c>
      <c r="U4" s="106">
        <f t="shared" ref="U4:U39" si="9">ROUND(C4*1.01,2)</f>
        <v>77.599999999999994</v>
      </c>
      <c r="V4" s="107">
        <f t="shared" ref="V4:V39" si="10">ROUND(D4*1,2)</f>
        <v>40.08</v>
      </c>
      <c r="W4" s="107">
        <f t="shared" ref="W4:W39" si="11">ROUND(E4*1.05,2)</f>
        <v>35.74</v>
      </c>
      <c r="X4" s="40"/>
      <c r="AA4" s="40"/>
    </row>
    <row r="5" spans="1:27" ht="26.25" x14ac:dyDescent="0.25">
      <c r="A5" s="41">
        <v>2</v>
      </c>
      <c r="B5" s="42" t="s">
        <v>13</v>
      </c>
      <c r="C5" s="96">
        <v>59.33</v>
      </c>
      <c r="D5" s="108">
        <v>26.79</v>
      </c>
      <c r="E5" s="109">
        <v>0</v>
      </c>
      <c r="F5" s="96">
        <v>75.459999999999994</v>
      </c>
      <c r="G5" s="108">
        <v>35.54</v>
      </c>
      <c r="H5" s="109">
        <v>29.21</v>
      </c>
      <c r="I5" s="110">
        <f t="shared" si="0"/>
        <v>127.2</v>
      </c>
      <c r="J5" s="111">
        <f t="shared" si="1"/>
        <v>132.69999999999999</v>
      </c>
      <c r="K5" s="99">
        <f t="shared" si="2"/>
        <v>0</v>
      </c>
      <c r="L5" s="100">
        <f t="shared" si="3"/>
        <v>59.33</v>
      </c>
      <c r="M5" s="101">
        <f t="shared" si="4"/>
        <v>26.79</v>
      </c>
      <c r="N5" s="102">
        <f t="shared" si="5"/>
        <v>0</v>
      </c>
      <c r="O5" s="110">
        <f t="shared" si="6"/>
        <v>127.2</v>
      </c>
      <c r="P5" s="111">
        <f t="shared" si="7"/>
        <v>132.69999999999999</v>
      </c>
      <c r="Q5" s="112">
        <f t="shared" si="8"/>
        <v>0</v>
      </c>
      <c r="R5" s="39">
        <v>45.247999999999998</v>
      </c>
      <c r="S5" s="8">
        <v>22.623999999999999</v>
      </c>
      <c r="T5" s="8">
        <v>22.623999999999999</v>
      </c>
      <c r="U5" s="106">
        <f t="shared" si="9"/>
        <v>59.92</v>
      </c>
      <c r="V5" s="107">
        <f t="shared" si="10"/>
        <v>26.79</v>
      </c>
      <c r="W5" s="107">
        <f t="shared" si="11"/>
        <v>0</v>
      </c>
      <c r="X5" s="40"/>
      <c r="AA5" s="40"/>
    </row>
    <row r="6" spans="1:27" ht="26.25" x14ac:dyDescent="0.25">
      <c r="A6" s="41">
        <v>3</v>
      </c>
      <c r="B6" s="42" t="s">
        <v>14</v>
      </c>
      <c r="C6" s="96">
        <v>36.31</v>
      </c>
      <c r="D6" s="108">
        <v>21.8</v>
      </c>
      <c r="E6" s="109">
        <v>24.33</v>
      </c>
      <c r="F6" s="96">
        <v>39.81</v>
      </c>
      <c r="G6" s="108">
        <v>23.06</v>
      </c>
      <c r="H6" s="109">
        <v>0</v>
      </c>
      <c r="I6" s="110">
        <f t="shared" si="0"/>
        <v>109.6</v>
      </c>
      <c r="J6" s="111">
        <f t="shared" si="1"/>
        <v>105.8</v>
      </c>
      <c r="K6" s="99">
        <f t="shared" si="2"/>
        <v>0</v>
      </c>
      <c r="L6" s="100">
        <f t="shared" si="3"/>
        <v>36.31</v>
      </c>
      <c r="M6" s="101">
        <f t="shared" si="4"/>
        <v>21.8</v>
      </c>
      <c r="N6" s="102">
        <f t="shared" si="5"/>
        <v>25.55</v>
      </c>
      <c r="O6" s="110">
        <f t="shared" si="6"/>
        <v>109.6</v>
      </c>
      <c r="P6" s="111">
        <f t="shared" si="7"/>
        <v>105.8</v>
      </c>
      <c r="Q6" s="112">
        <f t="shared" si="8"/>
        <v>0</v>
      </c>
      <c r="R6" s="39">
        <v>45.247999999999998</v>
      </c>
      <c r="S6" s="8">
        <v>22.623999999999999</v>
      </c>
      <c r="T6" s="8">
        <v>22.623999999999999</v>
      </c>
      <c r="U6" s="106">
        <f t="shared" si="9"/>
        <v>36.67</v>
      </c>
      <c r="V6" s="107">
        <f t="shared" si="10"/>
        <v>21.8</v>
      </c>
      <c r="W6" s="107">
        <f t="shared" si="11"/>
        <v>25.55</v>
      </c>
      <c r="X6" s="40"/>
      <c r="AA6" s="40"/>
    </row>
    <row r="7" spans="1:27" ht="26.25" x14ac:dyDescent="0.25">
      <c r="A7" s="41">
        <v>4</v>
      </c>
      <c r="B7" s="42" t="s">
        <v>15</v>
      </c>
      <c r="C7" s="96">
        <v>49.95</v>
      </c>
      <c r="D7" s="108">
        <v>29.5</v>
      </c>
      <c r="E7" s="109">
        <v>21.01</v>
      </c>
      <c r="F7" s="96">
        <v>55.46</v>
      </c>
      <c r="G7" s="108">
        <v>31.7</v>
      </c>
      <c r="H7" s="109">
        <v>22.85</v>
      </c>
      <c r="I7" s="110">
        <f t="shared" si="0"/>
        <v>111</v>
      </c>
      <c r="J7" s="111">
        <f t="shared" si="1"/>
        <v>107.5</v>
      </c>
      <c r="K7" s="99">
        <f t="shared" si="2"/>
        <v>108.8</v>
      </c>
      <c r="L7" s="100">
        <f t="shared" si="3"/>
        <v>49.95</v>
      </c>
      <c r="M7" s="101">
        <f t="shared" si="4"/>
        <v>29.5</v>
      </c>
      <c r="N7" s="113">
        <f t="shared" si="5"/>
        <v>22.06</v>
      </c>
      <c r="O7" s="110">
        <f t="shared" si="6"/>
        <v>111</v>
      </c>
      <c r="P7" s="111">
        <f t="shared" si="7"/>
        <v>107.5</v>
      </c>
      <c r="Q7" s="112">
        <f t="shared" si="8"/>
        <v>103.6</v>
      </c>
      <c r="R7" s="39">
        <v>45.247999999999998</v>
      </c>
      <c r="S7" s="8">
        <v>22.623999999999999</v>
      </c>
      <c r="T7" s="8">
        <v>22.623999999999999</v>
      </c>
      <c r="U7" s="106">
        <f t="shared" si="9"/>
        <v>50.45</v>
      </c>
      <c r="V7" s="107">
        <f t="shared" si="10"/>
        <v>29.5</v>
      </c>
      <c r="W7" s="107">
        <f t="shared" si="11"/>
        <v>22.06</v>
      </c>
      <c r="X7" s="40"/>
      <c r="AA7" s="40"/>
    </row>
    <row r="8" spans="1:27" ht="26.25" x14ac:dyDescent="0.25">
      <c r="A8" s="41">
        <v>6</v>
      </c>
      <c r="B8" s="42" t="s">
        <v>16</v>
      </c>
      <c r="C8" s="96">
        <v>55.31</v>
      </c>
      <c r="D8" s="108">
        <v>30.15</v>
      </c>
      <c r="E8" s="109">
        <v>30.31</v>
      </c>
      <c r="F8" s="96">
        <v>59.39</v>
      </c>
      <c r="G8" s="108">
        <v>33.06</v>
      </c>
      <c r="H8" s="109">
        <v>33.11</v>
      </c>
      <c r="I8" s="110">
        <f t="shared" si="0"/>
        <v>107.4</v>
      </c>
      <c r="J8" s="111">
        <f t="shared" si="1"/>
        <v>109.7</v>
      </c>
      <c r="K8" s="99">
        <f t="shared" si="2"/>
        <v>109.2</v>
      </c>
      <c r="L8" s="100">
        <f t="shared" si="3"/>
        <v>55.31</v>
      </c>
      <c r="M8" s="101">
        <f t="shared" si="4"/>
        <v>30.15</v>
      </c>
      <c r="N8" s="102">
        <f t="shared" si="5"/>
        <v>31.83</v>
      </c>
      <c r="O8" s="110">
        <f t="shared" si="6"/>
        <v>107.4</v>
      </c>
      <c r="P8" s="111">
        <f t="shared" si="7"/>
        <v>109.7</v>
      </c>
      <c r="Q8" s="112">
        <f t="shared" si="8"/>
        <v>104</v>
      </c>
      <c r="R8" s="39">
        <v>45.247999999999998</v>
      </c>
      <c r="S8" s="8">
        <v>22.623999999999999</v>
      </c>
      <c r="T8" s="8">
        <v>22.623999999999999</v>
      </c>
      <c r="U8" s="106">
        <f t="shared" si="9"/>
        <v>55.86</v>
      </c>
      <c r="V8" s="107">
        <f t="shared" si="10"/>
        <v>30.15</v>
      </c>
      <c r="W8" s="107">
        <f t="shared" si="11"/>
        <v>31.83</v>
      </c>
      <c r="X8" s="40"/>
      <c r="AA8" s="40"/>
    </row>
    <row r="9" spans="1:27" ht="33.75" customHeight="1" x14ac:dyDescent="0.25">
      <c r="A9" s="41">
        <v>7</v>
      </c>
      <c r="B9" s="42" t="s">
        <v>17</v>
      </c>
      <c r="C9" s="96">
        <v>73.08</v>
      </c>
      <c r="D9" s="108">
        <v>46.09</v>
      </c>
      <c r="E9" s="109">
        <v>30.35</v>
      </c>
      <c r="F9" s="96">
        <v>79.16</v>
      </c>
      <c r="G9" s="108">
        <v>50.49</v>
      </c>
      <c r="H9" s="109">
        <v>33.83</v>
      </c>
      <c r="I9" s="110">
        <f t="shared" si="0"/>
        <v>108.3</v>
      </c>
      <c r="J9" s="111">
        <f t="shared" si="1"/>
        <v>109.5</v>
      </c>
      <c r="K9" s="99">
        <f t="shared" si="2"/>
        <v>111.5</v>
      </c>
      <c r="L9" s="100">
        <f t="shared" si="3"/>
        <v>73.08</v>
      </c>
      <c r="M9" s="101">
        <f t="shared" si="4"/>
        <v>46.09</v>
      </c>
      <c r="N9" s="102">
        <f t="shared" si="5"/>
        <v>31.87</v>
      </c>
      <c r="O9" s="110">
        <f t="shared" si="6"/>
        <v>108.3</v>
      </c>
      <c r="P9" s="111">
        <f t="shared" si="7"/>
        <v>109.5</v>
      </c>
      <c r="Q9" s="112">
        <f t="shared" si="8"/>
        <v>106.1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73.81</v>
      </c>
      <c r="V9" s="107">
        <f t="shared" si="10"/>
        <v>46.09</v>
      </c>
      <c r="W9" s="107">
        <f t="shared" si="11"/>
        <v>31.87</v>
      </c>
      <c r="X9" s="40"/>
      <c r="AA9" s="40"/>
    </row>
    <row r="10" spans="1:27" ht="52.5" x14ac:dyDescent="0.25">
      <c r="A10" s="41">
        <v>8</v>
      </c>
      <c r="B10" s="42" t="s">
        <v>18</v>
      </c>
      <c r="C10" s="96">
        <v>98.99</v>
      </c>
      <c r="D10" s="108">
        <v>47.33</v>
      </c>
      <c r="E10" s="109">
        <v>32.869999999999997</v>
      </c>
      <c r="F10" s="96">
        <v>99.36</v>
      </c>
      <c r="G10" s="108">
        <v>47.51</v>
      </c>
      <c r="H10" s="109">
        <v>35.72</v>
      </c>
      <c r="I10" s="110">
        <f t="shared" si="0"/>
        <v>100.4</v>
      </c>
      <c r="J10" s="111">
        <f t="shared" si="1"/>
        <v>100.4</v>
      </c>
      <c r="K10" s="99">
        <f t="shared" si="2"/>
        <v>108.7</v>
      </c>
      <c r="L10" s="100">
        <f t="shared" si="3"/>
        <v>98.99</v>
      </c>
      <c r="M10" s="101">
        <f t="shared" si="4"/>
        <v>47.33</v>
      </c>
      <c r="N10" s="102">
        <f t="shared" si="5"/>
        <v>34.51</v>
      </c>
      <c r="O10" s="110">
        <f t="shared" si="6"/>
        <v>100.4</v>
      </c>
      <c r="P10" s="111">
        <f t="shared" si="7"/>
        <v>100.4</v>
      </c>
      <c r="Q10" s="112">
        <f t="shared" si="8"/>
        <v>103.5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99.98</v>
      </c>
      <c r="V10" s="107">
        <f t="shared" si="10"/>
        <v>47.33</v>
      </c>
      <c r="W10" s="107">
        <f t="shared" si="11"/>
        <v>34.51</v>
      </c>
      <c r="X10" s="40"/>
      <c r="AA10" s="40"/>
    </row>
    <row r="11" spans="1:27" ht="26.25" x14ac:dyDescent="0.25">
      <c r="A11" s="41">
        <v>9</v>
      </c>
      <c r="B11" s="42" t="s">
        <v>19</v>
      </c>
      <c r="C11" s="96">
        <v>53.54</v>
      </c>
      <c r="D11" s="108">
        <v>29.61</v>
      </c>
      <c r="E11" s="109">
        <v>20.97</v>
      </c>
      <c r="F11" s="96">
        <v>52.85</v>
      </c>
      <c r="G11" s="108">
        <v>28.44</v>
      </c>
      <c r="H11" s="109">
        <v>22.47</v>
      </c>
      <c r="I11" s="110">
        <f t="shared" si="0"/>
        <v>98.7</v>
      </c>
      <c r="J11" s="111">
        <f t="shared" si="1"/>
        <v>96</v>
      </c>
      <c r="K11" s="99">
        <f t="shared" si="2"/>
        <v>107.2</v>
      </c>
      <c r="L11" s="100">
        <f t="shared" si="3"/>
        <v>53.54</v>
      </c>
      <c r="M11" s="101">
        <f t="shared" si="4"/>
        <v>29.61</v>
      </c>
      <c r="N11" s="102">
        <f t="shared" si="5"/>
        <v>22.02</v>
      </c>
      <c r="O11" s="110">
        <f t="shared" si="6"/>
        <v>98.7</v>
      </c>
      <c r="P11" s="111">
        <f t="shared" si="7"/>
        <v>96</v>
      </c>
      <c r="Q11" s="112">
        <f t="shared" si="8"/>
        <v>102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54.08</v>
      </c>
      <c r="V11" s="107">
        <f t="shared" si="10"/>
        <v>29.61</v>
      </c>
      <c r="W11" s="107">
        <f t="shared" si="11"/>
        <v>22.02</v>
      </c>
      <c r="X11" s="40"/>
      <c r="AA11" s="40"/>
    </row>
    <row r="12" spans="1:27" ht="26.25" x14ac:dyDescent="0.25">
      <c r="A12" s="41">
        <v>10</v>
      </c>
      <c r="B12" s="42" t="s">
        <v>20</v>
      </c>
      <c r="C12" s="96">
        <v>51.91</v>
      </c>
      <c r="D12" s="108">
        <v>30.11</v>
      </c>
      <c r="E12" s="109">
        <v>30.14</v>
      </c>
      <c r="F12" s="96">
        <v>52.83</v>
      </c>
      <c r="G12" s="108">
        <v>30.47</v>
      </c>
      <c r="H12" s="109">
        <v>32.32</v>
      </c>
      <c r="I12" s="110">
        <f t="shared" si="0"/>
        <v>101.8</v>
      </c>
      <c r="J12" s="111">
        <f t="shared" si="1"/>
        <v>101.2</v>
      </c>
      <c r="K12" s="99">
        <f t="shared" si="2"/>
        <v>107.2</v>
      </c>
      <c r="L12" s="100">
        <f t="shared" si="3"/>
        <v>51.91</v>
      </c>
      <c r="M12" s="101">
        <f t="shared" si="4"/>
        <v>30.11</v>
      </c>
      <c r="N12" s="102">
        <f t="shared" si="5"/>
        <v>31.65</v>
      </c>
      <c r="O12" s="110">
        <f t="shared" si="6"/>
        <v>101.8</v>
      </c>
      <c r="P12" s="111">
        <f t="shared" si="7"/>
        <v>101.2</v>
      </c>
      <c r="Q12" s="112">
        <f t="shared" si="8"/>
        <v>102.1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52.43</v>
      </c>
      <c r="V12" s="107">
        <f t="shared" si="10"/>
        <v>30.11</v>
      </c>
      <c r="W12" s="107">
        <f t="shared" si="11"/>
        <v>31.65</v>
      </c>
      <c r="X12" s="40"/>
      <c r="AA12" s="40"/>
    </row>
    <row r="13" spans="1:27" ht="26.25" x14ac:dyDescent="0.25">
      <c r="A13" s="41">
        <v>11</v>
      </c>
      <c r="B13" s="42" t="s">
        <v>21</v>
      </c>
      <c r="C13" s="96">
        <v>48.39</v>
      </c>
      <c r="D13" s="108">
        <v>29.12</v>
      </c>
      <c r="E13" s="109">
        <v>25.59</v>
      </c>
      <c r="F13" s="96">
        <v>51.25</v>
      </c>
      <c r="G13" s="108">
        <v>29.67</v>
      </c>
      <c r="H13" s="109">
        <v>28.59</v>
      </c>
      <c r="I13" s="110">
        <f t="shared" si="0"/>
        <v>105.9</v>
      </c>
      <c r="J13" s="111">
        <f t="shared" si="1"/>
        <v>101.9</v>
      </c>
      <c r="K13" s="99">
        <f t="shared" si="2"/>
        <v>111.7</v>
      </c>
      <c r="L13" s="100">
        <f t="shared" si="3"/>
        <v>48.39</v>
      </c>
      <c r="M13" s="101">
        <f t="shared" si="4"/>
        <v>29.12</v>
      </c>
      <c r="N13" s="113">
        <f t="shared" si="5"/>
        <v>26.87</v>
      </c>
      <c r="O13" s="110">
        <f t="shared" si="6"/>
        <v>105.9</v>
      </c>
      <c r="P13" s="111">
        <f t="shared" si="7"/>
        <v>101.9</v>
      </c>
      <c r="Q13" s="112">
        <f t="shared" si="8"/>
        <v>106.4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48.87</v>
      </c>
      <c r="V13" s="107">
        <f t="shared" si="10"/>
        <v>29.12</v>
      </c>
      <c r="W13" s="107">
        <f t="shared" si="11"/>
        <v>26.87</v>
      </c>
      <c r="X13" s="40"/>
      <c r="AA13" s="40"/>
    </row>
    <row r="14" spans="1:27" ht="26.25" x14ac:dyDescent="0.25">
      <c r="A14" s="41">
        <v>12</v>
      </c>
      <c r="B14" s="42" t="s">
        <v>22</v>
      </c>
      <c r="C14" s="96">
        <v>49.53</v>
      </c>
      <c r="D14" s="108">
        <v>30.46</v>
      </c>
      <c r="E14" s="109">
        <v>30.85</v>
      </c>
      <c r="F14" s="96">
        <v>49.12</v>
      </c>
      <c r="G14" s="108">
        <v>31.93</v>
      </c>
      <c r="H14" s="109">
        <v>34.630000000000003</v>
      </c>
      <c r="I14" s="110">
        <f t="shared" si="0"/>
        <v>99.2</v>
      </c>
      <c r="J14" s="111">
        <f t="shared" si="1"/>
        <v>104.8</v>
      </c>
      <c r="K14" s="99">
        <f t="shared" si="2"/>
        <v>112.3</v>
      </c>
      <c r="L14" s="100">
        <f t="shared" si="3"/>
        <v>49.53</v>
      </c>
      <c r="M14" s="114">
        <f t="shared" si="4"/>
        <v>30.46</v>
      </c>
      <c r="N14" s="115">
        <f t="shared" si="5"/>
        <v>32.39</v>
      </c>
      <c r="O14" s="110">
        <f t="shared" si="6"/>
        <v>99.2</v>
      </c>
      <c r="P14" s="111">
        <f t="shared" si="7"/>
        <v>104.8</v>
      </c>
      <c r="Q14" s="112">
        <f t="shared" si="8"/>
        <v>106.9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50.03</v>
      </c>
      <c r="V14" s="107">
        <f t="shared" si="10"/>
        <v>30.46</v>
      </c>
      <c r="W14" s="107">
        <f t="shared" si="11"/>
        <v>32.39</v>
      </c>
      <c r="X14" s="40"/>
      <c r="AA14" s="40"/>
    </row>
    <row r="15" spans="1:27" ht="26.25" x14ac:dyDescent="0.25">
      <c r="A15" s="41">
        <v>13</v>
      </c>
      <c r="B15" s="42" t="s">
        <v>23</v>
      </c>
      <c r="C15" s="96">
        <v>57.25</v>
      </c>
      <c r="D15" s="108">
        <v>31.33</v>
      </c>
      <c r="E15" s="109">
        <v>19.39</v>
      </c>
      <c r="F15" s="96">
        <v>59.3</v>
      </c>
      <c r="G15" s="108">
        <v>32.89</v>
      </c>
      <c r="H15" s="109">
        <v>0</v>
      </c>
      <c r="I15" s="110">
        <f t="shared" si="0"/>
        <v>103.6</v>
      </c>
      <c r="J15" s="111">
        <f t="shared" si="1"/>
        <v>105</v>
      </c>
      <c r="K15" s="99">
        <f t="shared" si="2"/>
        <v>0</v>
      </c>
      <c r="L15" s="100">
        <f t="shared" si="3"/>
        <v>57.25</v>
      </c>
      <c r="M15" s="101">
        <f t="shared" si="4"/>
        <v>31.33</v>
      </c>
      <c r="N15" s="102">
        <f t="shared" si="5"/>
        <v>20.36</v>
      </c>
      <c r="O15" s="110">
        <f t="shared" si="6"/>
        <v>103.6</v>
      </c>
      <c r="P15" s="111">
        <f t="shared" si="7"/>
        <v>105</v>
      </c>
      <c r="Q15" s="112">
        <f t="shared" si="8"/>
        <v>0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57.82</v>
      </c>
      <c r="V15" s="107">
        <f t="shared" si="10"/>
        <v>31.33</v>
      </c>
      <c r="W15" s="107">
        <f t="shared" si="11"/>
        <v>20.36</v>
      </c>
      <c r="X15" s="40"/>
      <c r="AA15" s="40"/>
    </row>
    <row r="16" spans="1:27" ht="26.25" x14ac:dyDescent="0.25">
      <c r="A16" s="41">
        <v>14</v>
      </c>
      <c r="B16" s="42" t="s">
        <v>24</v>
      </c>
      <c r="C16" s="96">
        <v>45.24</v>
      </c>
      <c r="D16" s="108">
        <v>30.93</v>
      </c>
      <c r="E16" s="109">
        <v>27.58</v>
      </c>
      <c r="F16" s="96">
        <v>47.63</v>
      </c>
      <c r="G16" s="108">
        <v>31.08</v>
      </c>
      <c r="H16" s="109">
        <v>28.76</v>
      </c>
      <c r="I16" s="110">
        <f t="shared" si="0"/>
        <v>105.3</v>
      </c>
      <c r="J16" s="111">
        <f t="shared" si="1"/>
        <v>100.5</v>
      </c>
      <c r="K16" s="99">
        <f t="shared" si="2"/>
        <v>104.3</v>
      </c>
      <c r="L16" s="100">
        <f t="shared" si="3"/>
        <v>45.24</v>
      </c>
      <c r="M16" s="101">
        <f t="shared" si="4"/>
        <v>30.93</v>
      </c>
      <c r="N16" s="102">
        <f t="shared" si="5"/>
        <v>28.96</v>
      </c>
      <c r="O16" s="110">
        <f t="shared" si="6"/>
        <v>105.3</v>
      </c>
      <c r="P16" s="111">
        <f t="shared" si="7"/>
        <v>100.5</v>
      </c>
      <c r="Q16" s="112">
        <f t="shared" si="8"/>
        <v>99.3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45.69</v>
      </c>
      <c r="V16" s="107">
        <f t="shared" si="10"/>
        <v>30.93</v>
      </c>
      <c r="W16" s="107">
        <f t="shared" si="11"/>
        <v>28.96</v>
      </c>
      <c r="X16" s="40"/>
      <c r="AA16" s="40"/>
    </row>
    <row r="17" spans="1:27" ht="26.25" x14ac:dyDescent="0.25">
      <c r="A17" s="41">
        <v>15</v>
      </c>
      <c r="B17" s="42" t="s">
        <v>25</v>
      </c>
      <c r="C17" s="96">
        <v>42.21</v>
      </c>
      <c r="D17" s="108">
        <v>25.32</v>
      </c>
      <c r="E17" s="109">
        <v>0</v>
      </c>
      <c r="F17" s="96">
        <v>42.17</v>
      </c>
      <c r="G17" s="108">
        <v>24.84</v>
      </c>
      <c r="H17" s="109">
        <v>0</v>
      </c>
      <c r="I17" s="110">
        <f t="shared" si="0"/>
        <v>99.9</v>
      </c>
      <c r="J17" s="111">
        <f t="shared" si="1"/>
        <v>98.1</v>
      </c>
      <c r="K17" s="99">
        <f t="shared" si="2"/>
        <v>0</v>
      </c>
      <c r="L17" s="100">
        <f t="shared" si="3"/>
        <v>42.21</v>
      </c>
      <c r="M17" s="101">
        <f t="shared" si="4"/>
        <v>25.32</v>
      </c>
      <c r="N17" s="102">
        <f t="shared" si="5"/>
        <v>0</v>
      </c>
      <c r="O17" s="110">
        <f t="shared" si="6"/>
        <v>99.9</v>
      </c>
      <c r="P17" s="111">
        <f t="shared" si="7"/>
        <v>98.1</v>
      </c>
      <c r="Q17" s="112">
        <f t="shared" si="8"/>
        <v>0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42.63</v>
      </c>
      <c r="V17" s="107">
        <f t="shared" si="10"/>
        <v>25.32</v>
      </c>
      <c r="W17" s="107">
        <f t="shared" si="11"/>
        <v>0</v>
      </c>
      <c r="X17" s="40"/>
      <c r="AA17" s="40"/>
    </row>
    <row r="18" spans="1:27" ht="26.25" x14ac:dyDescent="0.25">
      <c r="A18" s="41">
        <v>16</v>
      </c>
      <c r="B18" s="42" t="s">
        <v>26</v>
      </c>
      <c r="C18" s="96">
        <v>43.15</v>
      </c>
      <c r="D18" s="108">
        <v>27.71</v>
      </c>
      <c r="E18" s="109">
        <v>26.36</v>
      </c>
      <c r="F18" s="96">
        <v>48.66</v>
      </c>
      <c r="G18" s="108">
        <v>32.729999999999997</v>
      </c>
      <c r="H18" s="109">
        <v>28.54</v>
      </c>
      <c r="I18" s="110">
        <f t="shared" si="0"/>
        <v>112.8</v>
      </c>
      <c r="J18" s="111">
        <f t="shared" si="1"/>
        <v>118.1</v>
      </c>
      <c r="K18" s="99">
        <f t="shared" si="2"/>
        <v>108.3</v>
      </c>
      <c r="L18" s="100">
        <f t="shared" si="3"/>
        <v>43.15</v>
      </c>
      <c r="M18" s="101">
        <f t="shared" si="4"/>
        <v>27.71</v>
      </c>
      <c r="N18" s="102">
        <f t="shared" si="5"/>
        <v>27.68</v>
      </c>
      <c r="O18" s="110">
        <f t="shared" si="6"/>
        <v>112.8</v>
      </c>
      <c r="P18" s="111">
        <f t="shared" si="7"/>
        <v>118.1</v>
      </c>
      <c r="Q18" s="112">
        <f t="shared" si="8"/>
        <v>103.1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43.58</v>
      </c>
      <c r="V18" s="107">
        <f t="shared" si="10"/>
        <v>27.71</v>
      </c>
      <c r="W18" s="107">
        <f t="shared" si="11"/>
        <v>27.68</v>
      </c>
      <c r="X18" s="40"/>
      <c r="AA18" s="40"/>
    </row>
    <row r="19" spans="1:27" ht="26.25" x14ac:dyDescent="0.25">
      <c r="A19" s="41">
        <v>17</v>
      </c>
      <c r="B19" s="42" t="s">
        <v>27</v>
      </c>
      <c r="C19" s="96">
        <v>45.32</v>
      </c>
      <c r="D19" s="108">
        <v>27.41</v>
      </c>
      <c r="E19" s="109">
        <v>21.03</v>
      </c>
      <c r="F19" s="96">
        <v>46.77</v>
      </c>
      <c r="G19" s="108">
        <v>28.68</v>
      </c>
      <c r="H19" s="109">
        <v>21.74</v>
      </c>
      <c r="I19" s="110">
        <f t="shared" si="0"/>
        <v>103.2</v>
      </c>
      <c r="J19" s="111">
        <f t="shared" si="1"/>
        <v>104.6</v>
      </c>
      <c r="K19" s="99">
        <f t="shared" si="2"/>
        <v>103.4</v>
      </c>
      <c r="L19" s="100">
        <f t="shared" si="3"/>
        <v>45.32</v>
      </c>
      <c r="M19" s="101">
        <f t="shared" si="4"/>
        <v>27.41</v>
      </c>
      <c r="N19" s="102">
        <f t="shared" si="5"/>
        <v>22.08</v>
      </c>
      <c r="O19" s="110">
        <f t="shared" si="6"/>
        <v>103.2</v>
      </c>
      <c r="P19" s="111">
        <f t="shared" si="7"/>
        <v>104.6</v>
      </c>
      <c r="Q19" s="112">
        <f t="shared" si="8"/>
        <v>98.5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45.77</v>
      </c>
      <c r="V19" s="107">
        <f t="shared" si="10"/>
        <v>27.41</v>
      </c>
      <c r="W19" s="107">
        <f t="shared" si="11"/>
        <v>22.08</v>
      </c>
      <c r="X19" s="40"/>
      <c r="AA19" s="40"/>
    </row>
    <row r="20" spans="1:27" ht="30" customHeight="1" x14ac:dyDescent="0.25">
      <c r="A20" s="41">
        <v>18</v>
      </c>
      <c r="B20" s="42" t="s">
        <v>28</v>
      </c>
      <c r="C20" s="96">
        <v>43.73</v>
      </c>
      <c r="D20" s="108">
        <v>27.48</v>
      </c>
      <c r="E20" s="109">
        <v>16.86</v>
      </c>
      <c r="F20" s="96">
        <v>51.35</v>
      </c>
      <c r="G20" s="108">
        <v>32.36</v>
      </c>
      <c r="H20" s="109">
        <v>21.49</v>
      </c>
      <c r="I20" s="110">
        <f t="shared" si="0"/>
        <v>117.4</v>
      </c>
      <c r="J20" s="111">
        <f t="shared" si="1"/>
        <v>117.8</v>
      </c>
      <c r="K20" s="99">
        <f t="shared" si="2"/>
        <v>127.5</v>
      </c>
      <c r="L20" s="100">
        <f t="shared" si="3"/>
        <v>43.73</v>
      </c>
      <c r="M20" s="101">
        <f t="shared" si="4"/>
        <v>27.48</v>
      </c>
      <c r="N20" s="102">
        <f t="shared" si="5"/>
        <v>17.7</v>
      </c>
      <c r="O20" s="110">
        <f t="shared" si="6"/>
        <v>117.4</v>
      </c>
      <c r="P20" s="111">
        <f t="shared" si="7"/>
        <v>117.8</v>
      </c>
      <c r="Q20" s="112">
        <f t="shared" si="8"/>
        <v>121.4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44.17</v>
      </c>
      <c r="V20" s="107">
        <f t="shared" si="10"/>
        <v>27.48</v>
      </c>
      <c r="W20" s="107">
        <f t="shared" si="11"/>
        <v>17.7</v>
      </c>
      <c r="X20" s="40"/>
      <c r="AA20" s="40"/>
    </row>
    <row r="21" spans="1:27" ht="26.25" x14ac:dyDescent="0.25">
      <c r="A21" s="41">
        <v>19</v>
      </c>
      <c r="B21" s="42" t="s">
        <v>29</v>
      </c>
      <c r="C21" s="96">
        <v>62.36</v>
      </c>
      <c r="D21" s="108">
        <v>34.21</v>
      </c>
      <c r="E21" s="109">
        <v>31.05</v>
      </c>
      <c r="F21" s="96">
        <v>73.430000000000007</v>
      </c>
      <c r="G21" s="108">
        <v>39.82</v>
      </c>
      <c r="H21" s="109">
        <v>32.14</v>
      </c>
      <c r="I21" s="110">
        <f t="shared" si="0"/>
        <v>117.8</v>
      </c>
      <c r="J21" s="111">
        <f t="shared" si="1"/>
        <v>116.4</v>
      </c>
      <c r="K21" s="99">
        <f t="shared" si="2"/>
        <v>103.5</v>
      </c>
      <c r="L21" s="100">
        <f t="shared" si="3"/>
        <v>62.36</v>
      </c>
      <c r="M21" s="101">
        <f t="shared" si="4"/>
        <v>34.21</v>
      </c>
      <c r="N21" s="102">
        <f t="shared" si="5"/>
        <v>32.6</v>
      </c>
      <c r="O21" s="110">
        <f t="shared" si="6"/>
        <v>117.8</v>
      </c>
      <c r="P21" s="111">
        <f t="shared" si="7"/>
        <v>116.4</v>
      </c>
      <c r="Q21" s="112">
        <f t="shared" si="8"/>
        <v>98.6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62.98</v>
      </c>
      <c r="V21" s="107">
        <f t="shared" si="10"/>
        <v>34.21</v>
      </c>
      <c r="W21" s="107">
        <f t="shared" si="11"/>
        <v>32.6</v>
      </c>
      <c r="X21" s="40"/>
      <c r="AA21" s="40"/>
    </row>
    <row r="22" spans="1:27" ht="26.25" x14ac:dyDescent="0.25">
      <c r="A22" s="41">
        <v>20</v>
      </c>
      <c r="B22" s="42" t="s">
        <v>30</v>
      </c>
      <c r="C22" s="96">
        <v>33.950000000000003</v>
      </c>
      <c r="D22" s="108">
        <v>22.65</v>
      </c>
      <c r="E22" s="109">
        <v>0</v>
      </c>
      <c r="F22" s="96">
        <v>35.96</v>
      </c>
      <c r="G22" s="108">
        <v>24.22</v>
      </c>
      <c r="H22" s="109">
        <v>0</v>
      </c>
      <c r="I22" s="110">
        <f t="shared" si="0"/>
        <v>105.9</v>
      </c>
      <c r="J22" s="111">
        <f t="shared" si="1"/>
        <v>106.9</v>
      </c>
      <c r="K22" s="99">
        <f t="shared" si="2"/>
        <v>0</v>
      </c>
      <c r="L22" s="100">
        <f t="shared" si="3"/>
        <v>33.950000000000003</v>
      </c>
      <c r="M22" s="101">
        <f t="shared" si="4"/>
        <v>22.65</v>
      </c>
      <c r="N22" s="102">
        <f t="shared" si="5"/>
        <v>0</v>
      </c>
      <c r="O22" s="110">
        <f t="shared" si="6"/>
        <v>105.9</v>
      </c>
      <c r="P22" s="111">
        <f t="shared" si="7"/>
        <v>106.9</v>
      </c>
      <c r="Q22" s="112">
        <f t="shared" si="8"/>
        <v>0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34.29</v>
      </c>
      <c r="V22" s="107">
        <f t="shared" si="10"/>
        <v>22.65</v>
      </c>
      <c r="W22" s="107">
        <f t="shared" si="11"/>
        <v>0</v>
      </c>
      <c r="X22" s="40"/>
      <c r="AA22" s="40"/>
    </row>
    <row r="23" spans="1:27" ht="26.25" x14ac:dyDescent="0.25">
      <c r="A23" s="41">
        <v>21</v>
      </c>
      <c r="B23" s="42" t="s">
        <v>31</v>
      </c>
      <c r="C23" s="96">
        <v>46.03</v>
      </c>
      <c r="D23" s="108">
        <v>23.58</v>
      </c>
      <c r="E23" s="109">
        <v>21.68</v>
      </c>
      <c r="F23" s="96">
        <v>50.02</v>
      </c>
      <c r="G23" s="108">
        <v>24.37</v>
      </c>
      <c r="H23" s="109">
        <v>0</v>
      </c>
      <c r="I23" s="110">
        <f t="shared" si="0"/>
        <v>108.7</v>
      </c>
      <c r="J23" s="111">
        <f t="shared" si="1"/>
        <v>103.4</v>
      </c>
      <c r="K23" s="99">
        <f t="shared" si="2"/>
        <v>0</v>
      </c>
      <c r="L23" s="100">
        <f t="shared" si="3"/>
        <v>46.03</v>
      </c>
      <c r="M23" s="101">
        <f t="shared" si="4"/>
        <v>23.58</v>
      </c>
      <c r="N23" s="102">
        <f t="shared" si="5"/>
        <v>22.76</v>
      </c>
      <c r="O23" s="110">
        <f t="shared" si="6"/>
        <v>108.7</v>
      </c>
      <c r="P23" s="111">
        <f t="shared" si="7"/>
        <v>103.4</v>
      </c>
      <c r="Q23" s="112">
        <f t="shared" si="8"/>
        <v>0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46.49</v>
      </c>
      <c r="V23" s="107">
        <f t="shared" si="10"/>
        <v>23.58</v>
      </c>
      <c r="W23" s="107">
        <f t="shared" si="11"/>
        <v>22.76</v>
      </c>
      <c r="X23" s="40"/>
      <c r="AA23" s="40"/>
    </row>
    <row r="24" spans="1:27" ht="26.25" x14ac:dyDescent="0.25">
      <c r="A24" s="41">
        <v>22</v>
      </c>
      <c r="B24" s="42" t="s">
        <v>32</v>
      </c>
      <c r="C24" s="96">
        <v>36.07</v>
      </c>
      <c r="D24" s="108">
        <v>22.52</v>
      </c>
      <c r="E24" s="109">
        <v>0</v>
      </c>
      <c r="F24" s="96">
        <v>35.96</v>
      </c>
      <c r="G24" s="108">
        <v>25.48</v>
      </c>
      <c r="H24" s="109">
        <v>0</v>
      </c>
      <c r="I24" s="110">
        <f t="shared" si="0"/>
        <v>99.7</v>
      </c>
      <c r="J24" s="111">
        <f t="shared" si="1"/>
        <v>113.1</v>
      </c>
      <c r="K24" s="99">
        <f t="shared" si="2"/>
        <v>0</v>
      </c>
      <c r="L24" s="100">
        <f t="shared" si="3"/>
        <v>36.07</v>
      </c>
      <c r="M24" s="101">
        <f t="shared" si="4"/>
        <v>22.52</v>
      </c>
      <c r="N24" s="102">
        <f t="shared" si="5"/>
        <v>0</v>
      </c>
      <c r="O24" s="110">
        <f t="shared" si="6"/>
        <v>99.7</v>
      </c>
      <c r="P24" s="111">
        <f t="shared" si="7"/>
        <v>113.1</v>
      </c>
      <c r="Q24" s="112">
        <f t="shared" si="8"/>
        <v>0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36.43</v>
      </c>
      <c r="V24" s="107">
        <f t="shared" si="10"/>
        <v>22.52</v>
      </c>
      <c r="W24" s="107">
        <f t="shared" si="11"/>
        <v>0</v>
      </c>
      <c r="X24" s="40"/>
      <c r="AA24" s="40"/>
    </row>
    <row r="25" spans="1:27" ht="26.25" x14ac:dyDescent="0.25">
      <c r="A25" s="41">
        <v>23</v>
      </c>
      <c r="B25" s="42" t="s">
        <v>33</v>
      </c>
      <c r="C25" s="96">
        <v>43.78</v>
      </c>
      <c r="D25" s="108">
        <v>23.68</v>
      </c>
      <c r="E25" s="109">
        <v>0</v>
      </c>
      <c r="F25" s="96">
        <v>42.95</v>
      </c>
      <c r="G25" s="108">
        <v>24.15</v>
      </c>
      <c r="H25" s="109">
        <v>0</v>
      </c>
      <c r="I25" s="110">
        <f t="shared" si="0"/>
        <v>98.1</v>
      </c>
      <c r="J25" s="111">
        <f t="shared" si="1"/>
        <v>102</v>
      </c>
      <c r="K25" s="99">
        <f t="shared" si="2"/>
        <v>0</v>
      </c>
      <c r="L25" s="100">
        <f t="shared" si="3"/>
        <v>43.78</v>
      </c>
      <c r="M25" s="101">
        <f t="shared" si="4"/>
        <v>23.68</v>
      </c>
      <c r="N25" s="102">
        <f t="shared" si="5"/>
        <v>0</v>
      </c>
      <c r="O25" s="110">
        <f t="shared" si="6"/>
        <v>98.1</v>
      </c>
      <c r="P25" s="111">
        <f t="shared" si="7"/>
        <v>102</v>
      </c>
      <c r="Q25" s="112">
        <f t="shared" si="8"/>
        <v>0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44.22</v>
      </c>
      <c r="V25" s="107">
        <f t="shared" si="10"/>
        <v>23.68</v>
      </c>
      <c r="W25" s="107">
        <f t="shared" si="11"/>
        <v>0</v>
      </c>
      <c r="X25" s="40"/>
      <c r="AA25" s="40"/>
    </row>
    <row r="26" spans="1:27" ht="26.25" x14ac:dyDescent="0.25">
      <c r="A26" s="41">
        <v>24</v>
      </c>
      <c r="B26" s="42" t="s">
        <v>34</v>
      </c>
      <c r="C26" s="96">
        <v>51.86</v>
      </c>
      <c r="D26" s="108">
        <v>22.81</v>
      </c>
      <c r="E26" s="109">
        <v>23.24</v>
      </c>
      <c r="F26" s="96">
        <v>55.06</v>
      </c>
      <c r="G26" s="108">
        <v>23.39</v>
      </c>
      <c r="H26" s="109">
        <v>29.59</v>
      </c>
      <c r="I26" s="110">
        <f t="shared" si="0"/>
        <v>106.2</v>
      </c>
      <c r="J26" s="111">
        <f t="shared" si="1"/>
        <v>102.5</v>
      </c>
      <c r="K26" s="99">
        <f t="shared" si="2"/>
        <v>127.3</v>
      </c>
      <c r="L26" s="100">
        <f t="shared" si="3"/>
        <v>51.86</v>
      </c>
      <c r="M26" s="101">
        <f t="shared" si="4"/>
        <v>22.81</v>
      </c>
      <c r="N26" s="102">
        <f t="shared" si="5"/>
        <v>24.4</v>
      </c>
      <c r="O26" s="110">
        <f t="shared" si="6"/>
        <v>106.2</v>
      </c>
      <c r="P26" s="111">
        <f t="shared" si="7"/>
        <v>102.5</v>
      </c>
      <c r="Q26" s="112">
        <f t="shared" si="8"/>
        <v>121.3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52.38</v>
      </c>
      <c r="V26" s="107">
        <f t="shared" si="10"/>
        <v>22.81</v>
      </c>
      <c r="W26" s="107">
        <f t="shared" si="11"/>
        <v>24.4</v>
      </c>
      <c r="X26" s="40"/>
      <c r="AA26" s="40"/>
    </row>
    <row r="27" spans="1:27" ht="26.25" x14ac:dyDescent="0.25">
      <c r="A27" s="41">
        <v>25</v>
      </c>
      <c r="B27" s="42" t="s">
        <v>35</v>
      </c>
      <c r="C27" s="96">
        <v>36.090000000000003</v>
      </c>
      <c r="D27" s="108">
        <v>21.91</v>
      </c>
      <c r="E27" s="109">
        <v>0</v>
      </c>
      <c r="F27" s="96">
        <v>39.35</v>
      </c>
      <c r="G27" s="108">
        <v>24</v>
      </c>
      <c r="H27" s="109">
        <v>0</v>
      </c>
      <c r="I27" s="110">
        <f t="shared" si="0"/>
        <v>109</v>
      </c>
      <c r="J27" s="111">
        <f t="shared" si="1"/>
        <v>109.5</v>
      </c>
      <c r="K27" s="99">
        <f t="shared" si="2"/>
        <v>0</v>
      </c>
      <c r="L27" s="100">
        <f t="shared" si="3"/>
        <v>36.090000000000003</v>
      </c>
      <c r="M27" s="101">
        <f t="shared" si="4"/>
        <v>21.91</v>
      </c>
      <c r="N27" s="102">
        <f t="shared" si="5"/>
        <v>0</v>
      </c>
      <c r="O27" s="110">
        <f t="shared" si="6"/>
        <v>109</v>
      </c>
      <c r="P27" s="111">
        <f t="shared" si="7"/>
        <v>109.5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36.450000000000003</v>
      </c>
      <c r="V27" s="107">
        <f t="shared" si="10"/>
        <v>21.91</v>
      </c>
      <c r="W27" s="107">
        <f t="shared" si="11"/>
        <v>0</v>
      </c>
      <c r="X27" s="40"/>
      <c r="AA27" s="40"/>
    </row>
    <row r="28" spans="1:27" ht="26.25" x14ac:dyDescent="0.25">
      <c r="A28" s="41">
        <v>26</v>
      </c>
      <c r="B28" s="42" t="s">
        <v>36</v>
      </c>
      <c r="C28" s="96">
        <v>43.16</v>
      </c>
      <c r="D28" s="108">
        <v>24.35</v>
      </c>
      <c r="E28" s="109">
        <v>0</v>
      </c>
      <c r="F28" s="96">
        <v>47.39</v>
      </c>
      <c r="G28" s="108">
        <v>27</v>
      </c>
      <c r="H28" s="109">
        <v>0</v>
      </c>
      <c r="I28" s="110">
        <f t="shared" si="0"/>
        <v>109.8</v>
      </c>
      <c r="J28" s="111">
        <f t="shared" si="1"/>
        <v>110.9</v>
      </c>
      <c r="K28" s="99">
        <f t="shared" si="2"/>
        <v>0</v>
      </c>
      <c r="L28" s="100">
        <f t="shared" si="3"/>
        <v>43.16</v>
      </c>
      <c r="M28" s="101">
        <f t="shared" si="4"/>
        <v>24.35</v>
      </c>
      <c r="N28" s="102">
        <f t="shared" si="5"/>
        <v>0</v>
      </c>
      <c r="O28" s="110">
        <f t="shared" si="6"/>
        <v>109.8</v>
      </c>
      <c r="P28" s="111">
        <f t="shared" si="7"/>
        <v>110.9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43.59</v>
      </c>
      <c r="V28" s="107">
        <f t="shared" si="10"/>
        <v>24.35</v>
      </c>
      <c r="W28" s="107">
        <f t="shared" si="11"/>
        <v>0</v>
      </c>
      <c r="X28" s="40"/>
      <c r="AA28" s="40"/>
    </row>
    <row r="29" spans="1:27" ht="26.25" x14ac:dyDescent="0.25">
      <c r="A29" s="41">
        <v>27</v>
      </c>
      <c r="B29" s="42" t="s">
        <v>37</v>
      </c>
      <c r="C29" s="96">
        <v>41.14</v>
      </c>
      <c r="D29" s="108">
        <v>25.96</v>
      </c>
      <c r="E29" s="109">
        <v>0</v>
      </c>
      <c r="F29" s="96">
        <v>42.75</v>
      </c>
      <c r="G29" s="108">
        <v>25.55</v>
      </c>
      <c r="H29" s="109">
        <v>0</v>
      </c>
      <c r="I29" s="110">
        <f t="shared" si="0"/>
        <v>103.9</v>
      </c>
      <c r="J29" s="111">
        <f t="shared" si="1"/>
        <v>98.4</v>
      </c>
      <c r="K29" s="99">
        <f t="shared" si="2"/>
        <v>0</v>
      </c>
      <c r="L29" s="100">
        <f t="shared" si="3"/>
        <v>41.14</v>
      </c>
      <c r="M29" s="101">
        <f t="shared" si="4"/>
        <v>25.96</v>
      </c>
      <c r="N29" s="102">
        <f t="shared" si="5"/>
        <v>0</v>
      </c>
      <c r="O29" s="110">
        <f t="shared" si="6"/>
        <v>103.9</v>
      </c>
      <c r="P29" s="111">
        <f t="shared" si="7"/>
        <v>98.4</v>
      </c>
      <c r="Q29" s="112">
        <f t="shared" si="8"/>
        <v>0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41.55</v>
      </c>
      <c r="V29" s="107">
        <f t="shared" si="10"/>
        <v>25.96</v>
      </c>
      <c r="W29" s="107">
        <f t="shared" si="11"/>
        <v>0</v>
      </c>
      <c r="X29" s="40"/>
      <c r="AA29" s="40"/>
    </row>
    <row r="30" spans="1:27" ht="26.25" x14ac:dyDescent="0.25">
      <c r="A30" s="41">
        <v>28</v>
      </c>
      <c r="B30" s="42" t="s">
        <v>38</v>
      </c>
      <c r="C30" s="96">
        <v>48.4</v>
      </c>
      <c r="D30" s="108">
        <v>24.8</v>
      </c>
      <c r="E30" s="109">
        <v>0</v>
      </c>
      <c r="F30" s="96">
        <v>49.64</v>
      </c>
      <c r="G30" s="108">
        <v>25.24</v>
      </c>
      <c r="H30" s="109">
        <v>0</v>
      </c>
      <c r="I30" s="110">
        <f t="shared" si="0"/>
        <v>102.6</v>
      </c>
      <c r="J30" s="111">
        <f t="shared" si="1"/>
        <v>101.8</v>
      </c>
      <c r="K30" s="99">
        <f t="shared" si="2"/>
        <v>0</v>
      </c>
      <c r="L30" s="100">
        <f t="shared" si="3"/>
        <v>48.4</v>
      </c>
      <c r="M30" s="101">
        <f t="shared" si="4"/>
        <v>24.8</v>
      </c>
      <c r="N30" s="102">
        <f t="shared" si="5"/>
        <v>0</v>
      </c>
      <c r="O30" s="110">
        <f t="shared" si="6"/>
        <v>102.6</v>
      </c>
      <c r="P30" s="111">
        <f t="shared" si="7"/>
        <v>101.8</v>
      </c>
      <c r="Q30" s="112">
        <f t="shared" si="8"/>
        <v>0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48.88</v>
      </c>
      <c r="V30" s="107">
        <f t="shared" si="10"/>
        <v>24.8</v>
      </c>
      <c r="W30" s="107">
        <f t="shared" si="11"/>
        <v>0</v>
      </c>
      <c r="X30" s="40"/>
      <c r="AA30" s="40"/>
    </row>
    <row r="31" spans="1:27" ht="26.25" x14ac:dyDescent="0.25">
      <c r="A31" s="41">
        <v>29</v>
      </c>
      <c r="B31" s="42" t="s">
        <v>39</v>
      </c>
      <c r="C31" s="96">
        <v>47.2</v>
      </c>
      <c r="D31" s="108">
        <v>20.99</v>
      </c>
      <c r="E31" s="109">
        <v>0</v>
      </c>
      <c r="F31" s="96">
        <v>50.43</v>
      </c>
      <c r="G31" s="108">
        <v>25</v>
      </c>
      <c r="H31" s="109">
        <v>0</v>
      </c>
      <c r="I31" s="110">
        <f t="shared" si="0"/>
        <v>106.8</v>
      </c>
      <c r="J31" s="111">
        <f t="shared" si="1"/>
        <v>119.1</v>
      </c>
      <c r="K31" s="99">
        <f t="shared" si="2"/>
        <v>0</v>
      </c>
      <c r="L31" s="100">
        <f t="shared" si="3"/>
        <v>47.2</v>
      </c>
      <c r="M31" s="101">
        <f t="shared" si="4"/>
        <v>20.99</v>
      </c>
      <c r="N31" s="102">
        <f t="shared" si="5"/>
        <v>0</v>
      </c>
      <c r="O31" s="110">
        <f t="shared" si="6"/>
        <v>106.8</v>
      </c>
      <c r="P31" s="111">
        <f t="shared" si="7"/>
        <v>119.1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47.67</v>
      </c>
      <c r="V31" s="107">
        <f t="shared" si="10"/>
        <v>20.99</v>
      </c>
      <c r="W31" s="107">
        <f t="shared" si="11"/>
        <v>0</v>
      </c>
      <c r="X31" s="40"/>
      <c r="AA31" s="40"/>
    </row>
    <row r="32" spans="1:27" ht="26.25" x14ac:dyDescent="0.25">
      <c r="A32" s="41">
        <v>30</v>
      </c>
      <c r="B32" s="42" t="s">
        <v>40</v>
      </c>
      <c r="C32" s="96">
        <v>47.26</v>
      </c>
      <c r="D32" s="108">
        <v>25.64</v>
      </c>
      <c r="E32" s="109">
        <v>0</v>
      </c>
      <c r="F32" s="96">
        <v>46.25</v>
      </c>
      <c r="G32" s="108">
        <v>26.08</v>
      </c>
      <c r="H32" s="109">
        <v>0</v>
      </c>
      <c r="I32" s="110">
        <f t="shared" si="0"/>
        <v>97.9</v>
      </c>
      <c r="J32" s="111">
        <f t="shared" si="1"/>
        <v>101.7</v>
      </c>
      <c r="K32" s="99">
        <f t="shared" si="2"/>
        <v>0</v>
      </c>
      <c r="L32" s="100">
        <f t="shared" si="3"/>
        <v>47.26</v>
      </c>
      <c r="M32" s="101">
        <f t="shared" si="4"/>
        <v>25.64</v>
      </c>
      <c r="N32" s="102">
        <f t="shared" si="5"/>
        <v>0</v>
      </c>
      <c r="O32" s="110">
        <f t="shared" si="6"/>
        <v>97.9</v>
      </c>
      <c r="P32" s="111">
        <f t="shared" si="7"/>
        <v>101.7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47.73</v>
      </c>
      <c r="V32" s="107">
        <f t="shared" si="10"/>
        <v>25.64</v>
      </c>
      <c r="W32" s="107">
        <f t="shared" si="11"/>
        <v>0</v>
      </c>
      <c r="X32" s="40"/>
      <c r="AA32" s="40"/>
    </row>
    <row r="33" spans="1:27" ht="26.25" x14ac:dyDescent="0.25">
      <c r="A33" s="41">
        <v>31</v>
      </c>
      <c r="B33" s="42" t="s">
        <v>41</v>
      </c>
      <c r="C33" s="96">
        <v>50.36</v>
      </c>
      <c r="D33" s="108">
        <v>27.98</v>
      </c>
      <c r="E33" s="109">
        <v>19.3</v>
      </c>
      <c r="F33" s="96">
        <v>60.3</v>
      </c>
      <c r="G33" s="108">
        <v>29.13</v>
      </c>
      <c r="H33" s="109">
        <v>23.17</v>
      </c>
      <c r="I33" s="110">
        <f t="shared" si="0"/>
        <v>119.7</v>
      </c>
      <c r="J33" s="111">
        <f t="shared" si="1"/>
        <v>104.1</v>
      </c>
      <c r="K33" s="99">
        <f t="shared" si="2"/>
        <v>120.1</v>
      </c>
      <c r="L33" s="100">
        <f t="shared" si="3"/>
        <v>50.36</v>
      </c>
      <c r="M33" s="101">
        <f t="shared" si="4"/>
        <v>27.98</v>
      </c>
      <c r="N33" s="102">
        <f t="shared" si="5"/>
        <v>20.27</v>
      </c>
      <c r="O33" s="110">
        <f t="shared" si="6"/>
        <v>119.7</v>
      </c>
      <c r="P33" s="111">
        <f t="shared" si="7"/>
        <v>104.1</v>
      </c>
      <c r="Q33" s="112">
        <f t="shared" si="8"/>
        <v>114.3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50.86</v>
      </c>
      <c r="V33" s="107">
        <f t="shared" si="10"/>
        <v>27.98</v>
      </c>
      <c r="W33" s="107">
        <f t="shared" si="11"/>
        <v>20.27</v>
      </c>
      <c r="X33" s="40"/>
      <c r="AA33" s="40"/>
    </row>
    <row r="34" spans="1:27" ht="26.25" x14ac:dyDescent="0.25">
      <c r="A34" s="41">
        <v>32</v>
      </c>
      <c r="B34" s="42" t="s">
        <v>42</v>
      </c>
      <c r="C34" s="96">
        <v>38.729999999999997</v>
      </c>
      <c r="D34" s="108">
        <v>19.12</v>
      </c>
      <c r="E34" s="109">
        <v>0</v>
      </c>
      <c r="F34" s="96">
        <v>38.909999999999997</v>
      </c>
      <c r="G34" s="108">
        <v>21.01</v>
      </c>
      <c r="H34" s="109">
        <v>0</v>
      </c>
      <c r="I34" s="110">
        <f t="shared" si="0"/>
        <v>100.5</v>
      </c>
      <c r="J34" s="111">
        <f t="shared" si="1"/>
        <v>109.9</v>
      </c>
      <c r="K34" s="99">
        <f t="shared" si="2"/>
        <v>0</v>
      </c>
      <c r="L34" s="100">
        <f t="shared" si="3"/>
        <v>38.729999999999997</v>
      </c>
      <c r="M34" s="101">
        <f t="shared" si="4"/>
        <v>19.12</v>
      </c>
      <c r="N34" s="102">
        <f t="shared" si="5"/>
        <v>0</v>
      </c>
      <c r="O34" s="110">
        <f t="shared" si="6"/>
        <v>100.5</v>
      </c>
      <c r="P34" s="111">
        <f t="shared" si="7"/>
        <v>109.9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39.119999999999997</v>
      </c>
      <c r="V34" s="107">
        <f t="shared" si="10"/>
        <v>19.12</v>
      </c>
      <c r="W34" s="107">
        <f t="shared" si="11"/>
        <v>0</v>
      </c>
      <c r="X34" s="40"/>
      <c r="AA34" s="40"/>
    </row>
    <row r="35" spans="1:27" ht="26.25" x14ac:dyDescent="0.25">
      <c r="A35" s="41">
        <v>33</v>
      </c>
      <c r="B35" s="42" t="s">
        <v>43</v>
      </c>
      <c r="C35" s="96">
        <v>47.88</v>
      </c>
      <c r="D35" s="108">
        <v>26.89</v>
      </c>
      <c r="E35" s="109">
        <v>0</v>
      </c>
      <c r="F35" s="96">
        <v>43.37</v>
      </c>
      <c r="G35" s="108">
        <v>25.59</v>
      </c>
      <c r="H35" s="109">
        <v>0</v>
      </c>
      <c r="I35" s="110">
        <f t="shared" si="0"/>
        <v>90.6</v>
      </c>
      <c r="J35" s="111">
        <f t="shared" si="1"/>
        <v>95.2</v>
      </c>
      <c r="K35" s="99">
        <f t="shared" si="2"/>
        <v>0</v>
      </c>
      <c r="L35" s="100">
        <f t="shared" si="3"/>
        <v>47.88</v>
      </c>
      <c r="M35" s="101">
        <f t="shared" si="4"/>
        <v>26.89</v>
      </c>
      <c r="N35" s="102">
        <f t="shared" si="5"/>
        <v>0</v>
      </c>
      <c r="O35" s="110">
        <f t="shared" si="6"/>
        <v>90.6</v>
      </c>
      <c r="P35" s="111">
        <f t="shared" si="7"/>
        <v>95.2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48.36</v>
      </c>
      <c r="V35" s="107">
        <f t="shared" si="10"/>
        <v>26.89</v>
      </c>
      <c r="W35" s="107">
        <f t="shared" si="11"/>
        <v>0</v>
      </c>
      <c r="X35" s="40"/>
      <c r="AA35" s="40"/>
    </row>
    <row r="36" spans="1:27" ht="26.25" x14ac:dyDescent="0.25">
      <c r="A36" s="41">
        <v>34</v>
      </c>
      <c r="B36" s="42" t="s">
        <v>44</v>
      </c>
      <c r="C36" s="96">
        <v>41.74</v>
      </c>
      <c r="D36" s="108">
        <v>24.4</v>
      </c>
      <c r="E36" s="109">
        <v>17.96</v>
      </c>
      <c r="F36" s="96">
        <v>41.57</v>
      </c>
      <c r="G36" s="108">
        <v>25.05</v>
      </c>
      <c r="H36" s="109">
        <v>20.82</v>
      </c>
      <c r="I36" s="110">
        <f t="shared" si="0"/>
        <v>99.6</v>
      </c>
      <c r="J36" s="111">
        <f t="shared" si="1"/>
        <v>102.7</v>
      </c>
      <c r="K36" s="99">
        <f t="shared" si="2"/>
        <v>115.9</v>
      </c>
      <c r="L36" s="100">
        <f t="shared" si="3"/>
        <v>41.74</v>
      </c>
      <c r="M36" s="101">
        <f t="shared" si="4"/>
        <v>24.4</v>
      </c>
      <c r="N36" s="102">
        <f t="shared" si="5"/>
        <v>18.86</v>
      </c>
      <c r="O36" s="110">
        <f t="shared" si="6"/>
        <v>99.6</v>
      </c>
      <c r="P36" s="111">
        <f t="shared" si="7"/>
        <v>102.7</v>
      </c>
      <c r="Q36" s="112">
        <f t="shared" si="8"/>
        <v>110.4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42.16</v>
      </c>
      <c r="V36" s="107">
        <f t="shared" si="10"/>
        <v>24.4</v>
      </c>
      <c r="W36" s="107">
        <f t="shared" si="11"/>
        <v>18.86</v>
      </c>
      <c r="X36" s="40"/>
      <c r="AA36" s="40"/>
    </row>
    <row r="37" spans="1:27" ht="26.25" x14ac:dyDescent="0.25">
      <c r="A37" s="41">
        <v>35</v>
      </c>
      <c r="B37" s="42" t="s">
        <v>45</v>
      </c>
      <c r="C37" s="96">
        <v>44.75</v>
      </c>
      <c r="D37" s="108">
        <v>22.81</v>
      </c>
      <c r="E37" s="109">
        <v>18.37</v>
      </c>
      <c r="F37" s="96">
        <v>44.88</v>
      </c>
      <c r="G37" s="108">
        <v>23.2</v>
      </c>
      <c r="H37" s="109">
        <v>22.23</v>
      </c>
      <c r="I37" s="110">
        <f t="shared" si="0"/>
        <v>100.3</v>
      </c>
      <c r="J37" s="111">
        <f t="shared" si="1"/>
        <v>101.7</v>
      </c>
      <c r="K37" s="99">
        <f t="shared" si="2"/>
        <v>121</v>
      </c>
      <c r="L37" s="100">
        <f t="shared" si="3"/>
        <v>44.75</v>
      </c>
      <c r="M37" s="101">
        <f t="shared" si="4"/>
        <v>22.81</v>
      </c>
      <c r="N37" s="102">
        <f t="shared" si="5"/>
        <v>19.29</v>
      </c>
      <c r="O37" s="110">
        <f t="shared" si="6"/>
        <v>100.3</v>
      </c>
      <c r="P37" s="111">
        <f t="shared" si="7"/>
        <v>101.7</v>
      </c>
      <c r="Q37" s="112">
        <f t="shared" si="8"/>
        <v>115.2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45.2</v>
      </c>
      <c r="V37" s="107">
        <f t="shared" si="10"/>
        <v>22.81</v>
      </c>
      <c r="W37" s="107">
        <f t="shared" si="11"/>
        <v>19.29</v>
      </c>
      <c r="X37" s="40"/>
      <c r="AA37" s="40"/>
    </row>
    <row r="38" spans="1:27" ht="26.25" x14ac:dyDescent="0.25">
      <c r="A38" s="41">
        <v>36</v>
      </c>
      <c r="B38" s="42" t="s">
        <v>46</v>
      </c>
      <c r="C38" s="96">
        <v>48.18</v>
      </c>
      <c r="D38" s="108">
        <v>26.05</v>
      </c>
      <c r="E38" s="109">
        <v>26.25</v>
      </c>
      <c r="F38" s="96">
        <v>48.02</v>
      </c>
      <c r="G38" s="108">
        <v>26.82</v>
      </c>
      <c r="H38" s="109">
        <v>0</v>
      </c>
      <c r="I38" s="110">
        <f t="shared" si="0"/>
        <v>99.7</v>
      </c>
      <c r="J38" s="111">
        <f t="shared" si="1"/>
        <v>103</v>
      </c>
      <c r="K38" s="99">
        <f t="shared" si="2"/>
        <v>0</v>
      </c>
      <c r="L38" s="100">
        <f t="shared" si="3"/>
        <v>48.18</v>
      </c>
      <c r="M38" s="101">
        <f t="shared" si="4"/>
        <v>26.05</v>
      </c>
      <c r="N38" s="102">
        <f t="shared" si="5"/>
        <v>27.56</v>
      </c>
      <c r="O38" s="110">
        <f t="shared" si="6"/>
        <v>99.7</v>
      </c>
      <c r="P38" s="111">
        <f t="shared" si="7"/>
        <v>103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48.66</v>
      </c>
      <c r="V38" s="107">
        <f t="shared" si="10"/>
        <v>26.05</v>
      </c>
      <c r="W38" s="107">
        <f t="shared" si="11"/>
        <v>27.56</v>
      </c>
      <c r="X38" s="40"/>
      <c r="AA38" s="40"/>
    </row>
    <row r="39" spans="1:27" ht="26.25" x14ac:dyDescent="0.25">
      <c r="A39" s="127">
        <v>37</v>
      </c>
      <c r="B39" s="128" t="s">
        <v>47</v>
      </c>
      <c r="C39" s="129">
        <v>46.16</v>
      </c>
      <c r="D39" s="130">
        <v>19.87</v>
      </c>
      <c r="E39" s="131">
        <v>0</v>
      </c>
      <c r="F39" s="129">
        <v>45.16</v>
      </c>
      <c r="G39" s="130">
        <v>20.58</v>
      </c>
      <c r="H39" s="131">
        <v>0</v>
      </c>
      <c r="I39" s="132">
        <f t="shared" si="0"/>
        <v>97.8</v>
      </c>
      <c r="J39" s="133">
        <f t="shared" si="1"/>
        <v>103.6</v>
      </c>
      <c r="K39" s="134">
        <f t="shared" si="2"/>
        <v>0</v>
      </c>
      <c r="L39" s="135">
        <f t="shared" si="3"/>
        <v>46.16</v>
      </c>
      <c r="M39" s="136">
        <f t="shared" si="4"/>
        <v>19.87</v>
      </c>
      <c r="N39" s="137">
        <f t="shared" si="5"/>
        <v>0</v>
      </c>
      <c r="O39" s="132">
        <f t="shared" si="6"/>
        <v>97.8</v>
      </c>
      <c r="P39" s="133">
        <f t="shared" si="7"/>
        <v>103.6</v>
      </c>
      <c r="Q39" s="138">
        <f t="shared" si="8"/>
        <v>0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46.62</v>
      </c>
      <c r="V39" s="107">
        <f t="shared" si="10"/>
        <v>19.87</v>
      </c>
      <c r="W39" s="107">
        <f t="shared" si="11"/>
        <v>0</v>
      </c>
      <c r="X39" s="40"/>
      <c r="AA39" s="40"/>
    </row>
    <row r="40" spans="1:27" ht="85.5" customHeight="1" x14ac:dyDescent="0.25">
      <c r="A40" s="173" t="s">
        <v>91</v>
      </c>
      <c r="B40" s="173"/>
      <c r="C40" s="139"/>
      <c r="D40" s="140"/>
      <c r="E40" s="141"/>
      <c r="F40" s="139">
        <v>56.52</v>
      </c>
      <c r="G40" s="140">
        <v>30.06</v>
      </c>
      <c r="H40" s="141">
        <v>27.67</v>
      </c>
      <c r="I40" s="142"/>
      <c r="J40" s="143"/>
      <c r="K40" s="143"/>
      <c r="L40" s="174" t="s">
        <v>92</v>
      </c>
      <c r="M40" s="174"/>
      <c r="N40" s="174"/>
      <c r="O40" s="174" t="s">
        <v>93</v>
      </c>
      <c r="P40" s="174"/>
      <c r="Q40" s="174"/>
      <c r="R40" s="91"/>
      <c r="S40" s="91"/>
      <c r="T40" s="91"/>
      <c r="U40" s="144"/>
      <c r="V40" s="145"/>
      <c r="W40" s="145"/>
      <c r="X40" s="40"/>
      <c r="AA40" s="40"/>
    </row>
    <row r="41" spans="1:27" ht="79.5" customHeight="1" x14ac:dyDescent="0.25">
      <c r="A41" s="175" t="s">
        <v>94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46">
        <v>52.82</v>
      </c>
      <c r="M41" s="147">
        <v>26.41</v>
      </c>
      <c r="N41" s="148">
        <v>26.41</v>
      </c>
      <c r="O41" s="149">
        <f>ROUND((F40/L41)*100,1)</f>
        <v>107</v>
      </c>
      <c r="P41" s="104">
        <f>ROUND((G40/M41)*100,1)</f>
        <v>113.8</v>
      </c>
      <c r="Q41" s="105">
        <f>ROUND((H40/N41)*100,1)</f>
        <v>104.8</v>
      </c>
      <c r="R41" s="91"/>
      <c r="S41" s="91"/>
      <c r="T41" s="91"/>
      <c r="U41" s="144"/>
      <c r="V41" s="145"/>
      <c r="W41" s="145"/>
      <c r="X41" s="40"/>
      <c r="AA41" s="40"/>
    </row>
    <row r="42" spans="1:27" ht="83.25" customHeight="1" x14ac:dyDescent="0.25">
      <c r="A42" s="172" t="s">
        <v>95</v>
      </c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50">
        <v>54.88</v>
      </c>
      <c r="M42" s="151">
        <v>27.44</v>
      </c>
      <c r="N42" s="152">
        <v>27.44</v>
      </c>
      <c r="O42" s="153">
        <f>ROUND((F40/L42)*100,1)</f>
        <v>103</v>
      </c>
      <c r="P42" s="120">
        <f>ROUND((G40/M42)*100,1)</f>
        <v>109.5</v>
      </c>
      <c r="Q42" s="121">
        <f>ROUND((H40/N42)*100,1)</f>
        <v>100.8</v>
      </c>
      <c r="R42" s="91"/>
      <c r="S42" s="91"/>
      <c r="T42" s="91"/>
      <c r="U42" s="144"/>
      <c r="V42" s="145"/>
      <c r="W42" s="145"/>
      <c r="X42" s="40"/>
      <c r="AA42" s="40"/>
    </row>
    <row r="43" spans="1:27" ht="18.75" x14ac:dyDescent="0.25">
      <c r="A43" s="164">
        <v>44910.500706018502</v>
      </c>
      <c r="B43" s="164"/>
      <c r="C43" s="65"/>
      <c r="D43" s="65"/>
      <c r="E43" s="65"/>
    </row>
    <row r="44" spans="1:27" ht="18.75" x14ac:dyDescent="0.25">
      <c r="A44" s="78" t="s">
        <v>61</v>
      </c>
      <c r="B44" s="78" t="s">
        <v>88</v>
      </c>
      <c r="C44" s="66"/>
      <c r="D44" s="66"/>
      <c r="E44" s="66"/>
      <c r="F44" s="67"/>
      <c r="G44" s="67"/>
      <c r="H44" s="67"/>
      <c r="I44" s="67"/>
      <c r="J44" s="67"/>
      <c r="K44" s="67"/>
      <c r="L44" s="67"/>
    </row>
    <row r="45" spans="1:27" ht="18.75" x14ac:dyDescent="0.25">
      <c r="B45" s="78"/>
    </row>
  </sheetData>
  <mergeCells count="15">
    <mergeCell ref="A42:K42"/>
    <mergeCell ref="A43:B43"/>
    <mergeCell ref="R2:T2"/>
    <mergeCell ref="A40:B40"/>
    <mergeCell ref="L40:N40"/>
    <mergeCell ref="O40:Q40"/>
    <mergeCell ref="A41:K41"/>
    <mergeCell ref="A1:Q1"/>
    <mergeCell ref="A2:A3"/>
    <mergeCell ref="B2:B3"/>
    <mergeCell ref="C2:E2"/>
    <mergeCell ref="F2:H2"/>
    <mergeCell ref="I2:K2"/>
    <mergeCell ref="L2:N2"/>
    <mergeCell ref="O2:Q2"/>
  </mergeCells>
  <conditionalFormatting sqref="K4:K40 Q17 Q22 Q24:Q25 Q27:Q39 Q41:Q42">
    <cfRule type="cellIs" dxfId="7" priority="2" operator="between">
      <formula>0.1</formula>
      <formula>99.9</formula>
    </cfRule>
  </conditionalFormatting>
  <conditionalFormatting sqref="Q4:Q16 O4:P39 I4:J40 Q18:Q21 Q23 Q26 Q33 Q36:Q37 P41:Q41 O41:P42 O42:Q42">
    <cfRule type="cellIs" dxfId="6" priority="3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5"/>
  <sheetViews>
    <sheetView view="pageBreakPreview" topLeftCell="A7" workbookViewId="0">
      <selection activeCell="C43" sqref="C43"/>
    </sheetView>
  </sheetViews>
  <sheetFormatPr defaultColWidth="8.7109375" defaultRowHeight="15" x14ac:dyDescent="0.25"/>
  <cols>
    <col min="1" max="1" width="6.85546875" customWidth="1"/>
    <col min="2" max="2" width="78.140625" customWidth="1"/>
    <col min="3" max="3" width="16.85546875" customWidth="1"/>
    <col min="4" max="4" width="17.28515625" customWidth="1"/>
    <col min="5" max="8" width="18.7109375" customWidth="1"/>
    <col min="9" max="20" width="18.140625" customWidth="1"/>
    <col min="21" max="21" width="16.140625" hidden="1" customWidth="1"/>
    <col min="22" max="22" width="18.85546875" hidden="1" customWidth="1"/>
    <col min="23" max="23" width="17.5703125" hidden="1" customWidth="1"/>
    <col min="24" max="24" width="16" hidden="1" customWidth="1"/>
    <col min="25" max="25" width="14.28515625" hidden="1" customWidth="1"/>
    <col min="26" max="26" width="13.28515625" hidden="1" customWidth="1"/>
  </cols>
  <sheetData>
    <row r="1" spans="1:30" ht="36.75" customHeight="1" x14ac:dyDescent="0.25">
      <c r="P1" s="86"/>
      <c r="Q1" s="86"/>
      <c r="R1" s="171" t="s">
        <v>69</v>
      </c>
      <c r="S1" s="171"/>
      <c r="T1" s="171"/>
    </row>
    <row r="2" spans="1:30" ht="59.25" customHeight="1" x14ac:dyDescent="0.25">
      <c r="A2" s="165" t="s">
        <v>80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9"/>
      <c r="V2" s="9"/>
      <c r="W2" s="9"/>
    </row>
    <row r="3" spans="1:30" ht="18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30" ht="18" customHeight="1" x14ac:dyDescent="0.25"/>
    <row r="5" spans="1:30" s="3" customFormat="1" ht="103.5" customHeight="1" x14ac:dyDescent="0.25">
      <c r="A5" s="166" t="s">
        <v>1</v>
      </c>
      <c r="B5" s="166" t="s">
        <v>2</v>
      </c>
      <c r="C5" s="167" t="s">
        <v>71</v>
      </c>
      <c r="D5" s="167"/>
      <c r="E5" s="167"/>
      <c r="F5" s="168" t="s">
        <v>97</v>
      </c>
      <c r="G5" s="168"/>
      <c r="H5" s="168"/>
      <c r="I5" s="167" t="s">
        <v>72</v>
      </c>
      <c r="J5" s="167"/>
      <c r="K5" s="167"/>
      <c r="L5" s="167" t="s">
        <v>73</v>
      </c>
      <c r="M5" s="167"/>
      <c r="N5" s="167"/>
      <c r="O5" s="167" t="s">
        <v>74</v>
      </c>
      <c r="P5" s="167"/>
      <c r="Q5" s="167" t="s">
        <v>5</v>
      </c>
      <c r="R5" s="168" t="s">
        <v>75</v>
      </c>
      <c r="S5" s="168"/>
      <c r="T5" s="168"/>
      <c r="U5" s="163" t="s">
        <v>7</v>
      </c>
      <c r="V5" s="163"/>
      <c r="W5" s="163"/>
    </row>
    <row r="6" spans="1:30" s="3" customFormat="1" ht="127.5" x14ac:dyDescent="0.25">
      <c r="A6" s="166"/>
      <c r="B6" s="166"/>
      <c r="C6" s="16" t="s">
        <v>9</v>
      </c>
      <c r="D6" s="17" t="s">
        <v>10</v>
      </c>
      <c r="E6" s="18" t="s">
        <v>11</v>
      </c>
      <c r="F6" s="20" t="s">
        <v>9</v>
      </c>
      <c r="G6" s="21" t="s">
        <v>10</v>
      </c>
      <c r="H6" s="22" t="s">
        <v>11</v>
      </c>
      <c r="I6" s="16" t="s">
        <v>9</v>
      </c>
      <c r="J6" s="17" t="s">
        <v>10</v>
      </c>
      <c r="K6" s="18" t="s">
        <v>11</v>
      </c>
      <c r="L6" s="16" t="s">
        <v>9</v>
      </c>
      <c r="M6" s="17" t="s">
        <v>10</v>
      </c>
      <c r="N6" s="18" t="s">
        <v>11</v>
      </c>
      <c r="O6" s="19" t="s">
        <v>76</v>
      </c>
      <c r="P6" s="17" t="s">
        <v>77</v>
      </c>
      <c r="Q6" s="18" t="s">
        <v>78</v>
      </c>
      <c r="R6" s="20" t="s">
        <v>9</v>
      </c>
      <c r="S6" s="21" t="s">
        <v>10</v>
      </c>
      <c r="T6" s="22" t="s">
        <v>11</v>
      </c>
      <c r="U6" s="23" t="s">
        <v>9</v>
      </c>
      <c r="V6" s="2" t="s">
        <v>10</v>
      </c>
      <c r="W6" s="2" t="s">
        <v>11</v>
      </c>
    </row>
    <row r="7" spans="1:30" ht="52.5" x14ac:dyDescent="0.25">
      <c r="A7" s="24">
        <v>1</v>
      </c>
      <c r="B7" s="25" t="s">
        <v>12</v>
      </c>
      <c r="C7" s="93">
        <v>76.83</v>
      </c>
      <c r="D7" s="94">
        <v>40.08</v>
      </c>
      <c r="E7" s="95">
        <v>34.04</v>
      </c>
      <c r="F7" s="103">
        <v>112</v>
      </c>
      <c r="G7" s="104">
        <v>115.1</v>
      </c>
      <c r="H7" s="105">
        <v>99.2</v>
      </c>
      <c r="I7" s="96">
        <v>72.83</v>
      </c>
      <c r="J7" s="94">
        <v>38.700000000000003</v>
      </c>
      <c r="K7" s="95">
        <v>35.729999999999997</v>
      </c>
      <c r="L7" s="97">
        <v>94.8</v>
      </c>
      <c r="M7" s="98">
        <v>96.6</v>
      </c>
      <c r="N7" s="99">
        <v>105</v>
      </c>
      <c r="O7" s="100">
        <v>76.83</v>
      </c>
      <c r="P7" s="101">
        <v>40.08</v>
      </c>
      <c r="Q7" s="102">
        <v>35.74</v>
      </c>
      <c r="R7" s="103">
        <v>94.8</v>
      </c>
      <c r="S7" s="104">
        <v>96.6</v>
      </c>
      <c r="T7" s="105">
        <v>100</v>
      </c>
      <c r="U7" s="39">
        <v>45.247999999999998</v>
      </c>
      <c r="V7" s="8">
        <v>22.623999999999999</v>
      </c>
      <c r="W7" s="8">
        <v>22.623999999999999</v>
      </c>
      <c r="X7" s="106">
        <v>77.599999999999994</v>
      </c>
      <c r="Y7" s="107">
        <v>40.08</v>
      </c>
      <c r="Z7" s="107">
        <v>35.74</v>
      </c>
      <c r="AA7" s="40"/>
      <c r="AD7" s="40"/>
    </row>
    <row r="8" spans="1:30" ht="26.25" x14ac:dyDescent="0.25">
      <c r="A8" s="41">
        <v>2</v>
      </c>
      <c r="B8" s="42" t="s">
        <v>13</v>
      </c>
      <c r="C8" s="96">
        <v>59.33</v>
      </c>
      <c r="D8" s="108">
        <v>26.79</v>
      </c>
      <c r="E8" s="109">
        <v>0</v>
      </c>
      <c r="F8" s="110">
        <v>106.9</v>
      </c>
      <c r="G8" s="111">
        <v>108.9</v>
      </c>
      <c r="H8" s="112">
        <v>0</v>
      </c>
      <c r="I8" s="96">
        <v>73.42</v>
      </c>
      <c r="J8" s="108">
        <v>34.94</v>
      </c>
      <c r="K8" s="109">
        <v>0</v>
      </c>
      <c r="L8" s="110">
        <v>123.7</v>
      </c>
      <c r="M8" s="111">
        <v>130.4</v>
      </c>
      <c r="N8" s="99">
        <v>0</v>
      </c>
      <c r="O8" s="100">
        <v>59.33</v>
      </c>
      <c r="P8" s="101">
        <v>26.79</v>
      </c>
      <c r="Q8" s="102">
        <v>0</v>
      </c>
      <c r="R8" s="110">
        <v>123.7</v>
      </c>
      <c r="S8" s="111">
        <v>130.4</v>
      </c>
      <c r="T8" s="112">
        <v>0</v>
      </c>
      <c r="U8" s="39">
        <v>45.247999999999998</v>
      </c>
      <c r="V8" s="8">
        <v>22.623999999999999</v>
      </c>
      <c r="W8" s="8">
        <v>22.623999999999999</v>
      </c>
      <c r="X8" s="106">
        <v>59.92</v>
      </c>
      <c r="Y8" s="107">
        <v>26.79</v>
      </c>
      <c r="Z8" s="107">
        <v>0</v>
      </c>
      <c r="AA8" s="40"/>
      <c r="AD8" s="40"/>
    </row>
    <row r="9" spans="1:30" ht="26.25" x14ac:dyDescent="0.25">
      <c r="A9" s="41">
        <v>3</v>
      </c>
      <c r="B9" s="42" t="s">
        <v>14</v>
      </c>
      <c r="C9" s="96">
        <v>36.31</v>
      </c>
      <c r="D9" s="108">
        <v>21.8</v>
      </c>
      <c r="E9" s="109">
        <v>24.33</v>
      </c>
      <c r="F9" s="110">
        <v>100.3</v>
      </c>
      <c r="G9" s="111">
        <v>108.8</v>
      </c>
      <c r="H9" s="112">
        <v>108.3</v>
      </c>
      <c r="I9" s="96">
        <v>37.119999999999997</v>
      </c>
      <c r="J9" s="108">
        <v>21.73</v>
      </c>
      <c r="K9" s="109">
        <v>0</v>
      </c>
      <c r="L9" s="110">
        <v>102.2</v>
      </c>
      <c r="M9" s="111">
        <v>99.7</v>
      </c>
      <c r="N9" s="99">
        <v>0</v>
      </c>
      <c r="O9" s="100">
        <v>36.31</v>
      </c>
      <c r="P9" s="101">
        <v>21.8</v>
      </c>
      <c r="Q9" s="102">
        <v>25.55</v>
      </c>
      <c r="R9" s="110">
        <v>102.2</v>
      </c>
      <c r="S9" s="111">
        <v>99.7</v>
      </c>
      <c r="T9" s="112">
        <v>0</v>
      </c>
      <c r="U9" s="39">
        <v>45.247999999999998</v>
      </c>
      <c r="V9" s="8">
        <v>22.623999999999999</v>
      </c>
      <c r="W9" s="8">
        <v>22.623999999999999</v>
      </c>
      <c r="X9" s="106">
        <v>36.67</v>
      </c>
      <c r="Y9" s="107">
        <v>21.8</v>
      </c>
      <c r="Z9" s="107">
        <v>25.55</v>
      </c>
      <c r="AA9" s="40"/>
      <c r="AD9" s="40"/>
    </row>
    <row r="10" spans="1:30" ht="26.25" x14ac:dyDescent="0.25">
      <c r="A10" s="41">
        <v>4</v>
      </c>
      <c r="B10" s="42" t="s">
        <v>15</v>
      </c>
      <c r="C10" s="96">
        <v>49.95</v>
      </c>
      <c r="D10" s="108">
        <v>29.5</v>
      </c>
      <c r="E10" s="109">
        <v>21.01</v>
      </c>
      <c r="F10" s="110">
        <v>92.6</v>
      </c>
      <c r="G10" s="111">
        <v>97.3</v>
      </c>
      <c r="H10" s="112">
        <v>59.6</v>
      </c>
      <c r="I10" s="96">
        <v>50.54</v>
      </c>
      <c r="J10" s="108">
        <v>30.37</v>
      </c>
      <c r="K10" s="109">
        <v>22.06</v>
      </c>
      <c r="L10" s="110">
        <v>101.2</v>
      </c>
      <c r="M10" s="111">
        <v>102.9</v>
      </c>
      <c r="N10" s="99">
        <v>105</v>
      </c>
      <c r="O10" s="100">
        <v>49.95</v>
      </c>
      <c r="P10" s="101">
        <v>29.5</v>
      </c>
      <c r="Q10" s="113">
        <v>22.06</v>
      </c>
      <c r="R10" s="110">
        <v>101.2</v>
      </c>
      <c r="S10" s="111">
        <v>102.9</v>
      </c>
      <c r="T10" s="112">
        <v>100</v>
      </c>
      <c r="U10" s="39">
        <v>45.247999999999998</v>
      </c>
      <c r="V10" s="8">
        <v>22.623999999999999</v>
      </c>
      <c r="W10" s="8">
        <v>22.623999999999999</v>
      </c>
      <c r="X10" s="106">
        <v>50.45</v>
      </c>
      <c r="Y10" s="107">
        <v>29.5</v>
      </c>
      <c r="Z10" s="107">
        <v>22.06</v>
      </c>
      <c r="AA10" s="40"/>
      <c r="AD10" s="40"/>
    </row>
    <row r="11" spans="1:30" ht="26.25" x14ac:dyDescent="0.25">
      <c r="A11" s="41">
        <v>6</v>
      </c>
      <c r="B11" s="42" t="s">
        <v>16</v>
      </c>
      <c r="C11" s="96">
        <v>55.31</v>
      </c>
      <c r="D11" s="108">
        <v>30.15</v>
      </c>
      <c r="E11" s="109">
        <v>30.31</v>
      </c>
      <c r="F11" s="110">
        <v>104.9</v>
      </c>
      <c r="G11" s="111">
        <v>107.4</v>
      </c>
      <c r="H11" s="112">
        <v>103.8</v>
      </c>
      <c r="I11" s="96">
        <v>55.39</v>
      </c>
      <c r="J11" s="108">
        <v>30.19</v>
      </c>
      <c r="K11" s="109">
        <v>31.84</v>
      </c>
      <c r="L11" s="110">
        <v>100.1</v>
      </c>
      <c r="M11" s="111">
        <v>100.1</v>
      </c>
      <c r="N11" s="99">
        <v>105</v>
      </c>
      <c r="O11" s="100">
        <v>55.31</v>
      </c>
      <c r="P11" s="101">
        <v>30.15</v>
      </c>
      <c r="Q11" s="102">
        <v>31.83</v>
      </c>
      <c r="R11" s="110">
        <v>100.1</v>
      </c>
      <c r="S11" s="111">
        <v>100.1</v>
      </c>
      <c r="T11" s="112">
        <v>100</v>
      </c>
      <c r="U11" s="39">
        <v>45.247999999999998</v>
      </c>
      <c r="V11" s="8">
        <v>22.623999999999999</v>
      </c>
      <c r="W11" s="8">
        <v>22.623999999999999</v>
      </c>
      <c r="X11" s="106">
        <v>55.86</v>
      </c>
      <c r="Y11" s="107">
        <v>30.15</v>
      </c>
      <c r="Z11" s="107">
        <v>31.83</v>
      </c>
      <c r="AA11" s="40"/>
      <c r="AD11" s="40"/>
    </row>
    <row r="12" spans="1:30" ht="52.5" x14ac:dyDescent="0.25">
      <c r="A12" s="41">
        <v>7</v>
      </c>
      <c r="B12" s="42" t="s">
        <v>17</v>
      </c>
      <c r="C12" s="96">
        <v>73.08</v>
      </c>
      <c r="D12" s="108">
        <v>46.09</v>
      </c>
      <c r="E12" s="109">
        <v>30.35</v>
      </c>
      <c r="F12" s="110">
        <v>105.4</v>
      </c>
      <c r="G12" s="111">
        <v>110.5</v>
      </c>
      <c r="H12" s="112">
        <v>100</v>
      </c>
      <c r="I12" s="96">
        <v>75.040000000000006</v>
      </c>
      <c r="J12" s="108">
        <v>47.41</v>
      </c>
      <c r="K12" s="109">
        <v>32.020000000000003</v>
      </c>
      <c r="L12" s="110">
        <v>102.7</v>
      </c>
      <c r="M12" s="111">
        <v>102.9</v>
      </c>
      <c r="N12" s="99">
        <v>105.5</v>
      </c>
      <c r="O12" s="100">
        <v>73.08</v>
      </c>
      <c r="P12" s="101">
        <v>46.09</v>
      </c>
      <c r="Q12" s="102">
        <v>31.87</v>
      </c>
      <c r="R12" s="110">
        <v>102.7</v>
      </c>
      <c r="S12" s="111">
        <v>102.9</v>
      </c>
      <c r="T12" s="112">
        <v>100.5</v>
      </c>
      <c r="U12" s="39">
        <v>45.247999999999998</v>
      </c>
      <c r="V12" s="8">
        <v>22.623999999999999</v>
      </c>
      <c r="W12" s="8">
        <v>22.623999999999999</v>
      </c>
      <c r="X12" s="106">
        <v>73.81</v>
      </c>
      <c r="Y12" s="107">
        <v>46.09</v>
      </c>
      <c r="Z12" s="107">
        <v>31.87</v>
      </c>
      <c r="AA12" s="40"/>
      <c r="AD12" s="40"/>
    </row>
    <row r="13" spans="1:30" ht="52.5" x14ac:dyDescent="0.25">
      <c r="A13" s="41">
        <v>8</v>
      </c>
      <c r="B13" s="42" t="s">
        <v>18</v>
      </c>
      <c r="C13" s="96">
        <v>98.99</v>
      </c>
      <c r="D13" s="108">
        <v>47.33</v>
      </c>
      <c r="E13" s="109">
        <v>32.869999999999997</v>
      </c>
      <c r="F13" s="110">
        <v>118.7</v>
      </c>
      <c r="G13" s="111">
        <v>126.7</v>
      </c>
      <c r="H13" s="112">
        <v>114.5</v>
      </c>
      <c r="I13" s="96">
        <v>86.26</v>
      </c>
      <c r="J13" s="108">
        <v>43.32</v>
      </c>
      <c r="K13" s="109">
        <v>36.549999999999997</v>
      </c>
      <c r="L13" s="110">
        <v>87.1</v>
      </c>
      <c r="M13" s="111">
        <v>91.5</v>
      </c>
      <c r="N13" s="99">
        <v>111.2</v>
      </c>
      <c r="O13" s="100">
        <v>98.99</v>
      </c>
      <c r="P13" s="101">
        <v>47.33</v>
      </c>
      <c r="Q13" s="102">
        <v>34.51</v>
      </c>
      <c r="R13" s="110">
        <v>87.1</v>
      </c>
      <c r="S13" s="111">
        <v>91.5</v>
      </c>
      <c r="T13" s="112">
        <v>105.9</v>
      </c>
      <c r="U13" s="39">
        <v>45.247999999999998</v>
      </c>
      <c r="V13" s="8">
        <v>22.623999999999999</v>
      </c>
      <c r="W13" s="8">
        <v>22.623999999999999</v>
      </c>
      <c r="X13" s="106">
        <v>99.98</v>
      </c>
      <c r="Y13" s="107">
        <v>47.33</v>
      </c>
      <c r="Z13" s="107">
        <v>34.51</v>
      </c>
      <c r="AA13" s="40"/>
      <c r="AD13" s="40"/>
    </row>
    <row r="14" spans="1:30" ht="26.25" x14ac:dyDescent="0.25">
      <c r="A14" s="41">
        <v>9</v>
      </c>
      <c r="B14" s="42" t="s">
        <v>19</v>
      </c>
      <c r="C14" s="96">
        <v>53.54</v>
      </c>
      <c r="D14" s="108">
        <v>29.61</v>
      </c>
      <c r="E14" s="109">
        <v>20.97</v>
      </c>
      <c r="F14" s="110">
        <v>68.5</v>
      </c>
      <c r="G14" s="111">
        <v>66.599999999999994</v>
      </c>
      <c r="H14" s="112">
        <v>60.2</v>
      </c>
      <c r="I14" s="96">
        <v>52.58</v>
      </c>
      <c r="J14" s="108">
        <v>28.92</v>
      </c>
      <c r="K14" s="109">
        <v>21.81</v>
      </c>
      <c r="L14" s="110">
        <v>98.2</v>
      </c>
      <c r="M14" s="111">
        <v>97.7</v>
      </c>
      <c r="N14" s="99">
        <v>104</v>
      </c>
      <c r="O14" s="100">
        <v>53.54</v>
      </c>
      <c r="P14" s="101">
        <v>29.61</v>
      </c>
      <c r="Q14" s="102">
        <v>22.02</v>
      </c>
      <c r="R14" s="110">
        <v>98.2</v>
      </c>
      <c r="S14" s="111">
        <v>97.7</v>
      </c>
      <c r="T14" s="112">
        <v>99</v>
      </c>
      <c r="U14" s="39">
        <v>45.247999999999998</v>
      </c>
      <c r="V14" s="8">
        <v>22.623999999999999</v>
      </c>
      <c r="W14" s="8">
        <v>22.623999999999999</v>
      </c>
      <c r="X14" s="106">
        <v>54.08</v>
      </c>
      <c r="Y14" s="107">
        <v>29.61</v>
      </c>
      <c r="Z14" s="107">
        <v>22.02</v>
      </c>
      <c r="AA14" s="40"/>
      <c r="AD14" s="40"/>
    </row>
    <row r="15" spans="1:30" ht="26.25" x14ac:dyDescent="0.25">
      <c r="A15" s="41">
        <v>10</v>
      </c>
      <c r="B15" s="42" t="s">
        <v>20</v>
      </c>
      <c r="C15" s="96">
        <v>51.91</v>
      </c>
      <c r="D15" s="108">
        <v>30.11</v>
      </c>
      <c r="E15" s="109">
        <v>30.14</v>
      </c>
      <c r="F15" s="110">
        <v>89.3</v>
      </c>
      <c r="G15" s="111">
        <v>91.8</v>
      </c>
      <c r="H15" s="112">
        <v>59.5</v>
      </c>
      <c r="I15" s="96">
        <v>51.7</v>
      </c>
      <c r="J15" s="108">
        <v>30.29</v>
      </c>
      <c r="K15" s="109">
        <v>32.159999999999997</v>
      </c>
      <c r="L15" s="110">
        <v>99.6</v>
      </c>
      <c r="M15" s="111">
        <v>100.6</v>
      </c>
      <c r="N15" s="99">
        <v>106.7</v>
      </c>
      <c r="O15" s="100">
        <v>51.91</v>
      </c>
      <c r="P15" s="101">
        <v>30.11</v>
      </c>
      <c r="Q15" s="102">
        <v>31.65</v>
      </c>
      <c r="R15" s="110">
        <v>99.6</v>
      </c>
      <c r="S15" s="111">
        <v>100.6</v>
      </c>
      <c r="T15" s="112">
        <v>101.6</v>
      </c>
      <c r="U15" s="39">
        <v>45.247999999999998</v>
      </c>
      <c r="V15" s="8">
        <v>22.623999999999999</v>
      </c>
      <c r="W15" s="8">
        <v>22.623999999999999</v>
      </c>
      <c r="X15" s="106">
        <v>52.43</v>
      </c>
      <c r="Y15" s="107">
        <v>30.11</v>
      </c>
      <c r="Z15" s="107">
        <v>31.65</v>
      </c>
      <c r="AA15" s="40"/>
      <c r="AD15" s="40"/>
    </row>
    <row r="16" spans="1:30" ht="26.25" x14ac:dyDescent="0.25">
      <c r="A16" s="41">
        <v>11</v>
      </c>
      <c r="B16" s="42" t="s">
        <v>21</v>
      </c>
      <c r="C16" s="96">
        <v>48.39</v>
      </c>
      <c r="D16" s="108">
        <v>29.12</v>
      </c>
      <c r="E16" s="109">
        <v>25.59</v>
      </c>
      <c r="F16" s="110">
        <v>101</v>
      </c>
      <c r="G16" s="111">
        <v>105.8</v>
      </c>
      <c r="H16" s="112">
        <v>75.8</v>
      </c>
      <c r="I16" s="96">
        <v>48.54</v>
      </c>
      <c r="J16" s="108">
        <v>29.57</v>
      </c>
      <c r="K16" s="109">
        <v>27.95</v>
      </c>
      <c r="L16" s="110">
        <v>100.3</v>
      </c>
      <c r="M16" s="111">
        <v>101.5</v>
      </c>
      <c r="N16" s="99">
        <v>109.2</v>
      </c>
      <c r="O16" s="100">
        <v>48.39</v>
      </c>
      <c r="P16" s="101">
        <v>29.12</v>
      </c>
      <c r="Q16" s="113">
        <v>26.87</v>
      </c>
      <c r="R16" s="110">
        <v>100.3</v>
      </c>
      <c r="S16" s="111">
        <v>101.5</v>
      </c>
      <c r="T16" s="112">
        <v>104</v>
      </c>
      <c r="U16" s="39">
        <v>45.247999999999998</v>
      </c>
      <c r="V16" s="8">
        <v>22.623999999999999</v>
      </c>
      <c r="W16" s="8">
        <v>22.623999999999999</v>
      </c>
      <c r="X16" s="106">
        <v>48.87</v>
      </c>
      <c r="Y16" s="107">
        <v>29.12</v>
      </c>
      <c r="Z16" s="107">
        <v>26.87</v>
      </c>
      <c r="AA16" s="40"/>
      <c r="AD16" s="40"/>
    </row>
    <row r="17" spans="1:30" ht="26.25" x14ac:dyDescent="0.25">
      <c r="A17" s="41">
        <v>12</v>
      </c>
      <c r="B17" s="42" t="s">
        <v>22</v>
      </c>
      <c r="C17" s="96">
        <v>49.53</v>
      </c>
      <c r="D17" s="108">
        <v>30.46</v>
      </c>
      <c r="E17" s="109">
        <v>30.85</v>
      </c>
      <c r="F17" s="110">
        <v>77.5</v>
      </c>
      <c r="G17" s="111">
        <v>76.8</v>
      </c>
      <c r="H17" s="112">
        <v>63.8</v>
      </c>
      <c r="I17" s="96">
        <v>48</v>
      </c>
      <c r="J17" s="108">
        <v>29.49</v>
      </c>
      <c r="K17" s="109">
        <v>31.95</v>
      </c>
      <c r="L17" s="110">
        <v>96.9</v>
      </c>
      <c r="M17" s="111">
        <v>96.8</v>
      </c>
      <c r="N17" s="99">
        <v>103.6</v>
      </c>
      <c r="O17" s="100">
        <v>49.53</v>
      </c>
      <c r="P17" s="114">
        <v>30.46</v>
      </c>
      <c r="Q17" s="115">
        <v>32.39</v>
      </c>
      <c r="R17" s="110">
        <v>96.9</v>
      </c>
      <c r="S17" s="111">
        <v>96.8</v>
      </c>
      <c r="T17" s="112">
        <v>98.6</v>
      </c>
      <c r="U17" s="39">
        <v>45.247999999999998</v>
      </c>
      <c r="V17" s="8">
        <v>22.623999999999999</v>
      </c>
      <c r="W17" s="8">
        <v>22.623999999999999</v>
      </c>
      <c r="X17" s="106">
        <v>50.03</v>
      </c>
      <c r="Y17" s="107">
        <v>30.46</v>
      </c>
      <c r="Z17" s="107">
        <v>32.39</v>
      </c>
      <c r="AA17" s="40"/>
      <c r="AD17" s="40"/>
    </row>
    <row r="18" spans="1:30" ht="26.25" x14ac:dyDescent="0.25">
      <c r="A18" s="41">
        <v>13</v>
      </c>
      <c r="B18" s="42" t="s">
        <v>23</v>
      </c>
      <c r="C18" s="96">
        <v>57.25</v>
      </c>
      <c r="D18" s="108">
        <v>31.33</v>
      </c>
      <c r="E18" s="109">
        <v>19.39</v>
      </c>
      <c r="F18" s="110">
        <v>104</v>
      </c>
      <c r="G18" s="111">
        <v>108.7</v>
      </c>
      <c r="H18" s="112">
        <v>63.1</v>
      </c>
      <c r="I18" s="96">
        <v>56.41</v>
      </c>
      <c r="J18" s="108">
        <v>32.03</v>
      </c>
      <c r="K18" s="109">
        <v>0</v>
      </c>
      <c r="L18" s="110">
        <v>98.5</v>
      </c>
      <c r="M18" s="111">
        <v>102.2</v>
      </c>
      <c r="N18" s="99">
        <v>0</v>
      </c>
      <c r="O18" s="100">
        <v>57.25</v>
      </c>
      <c r="P18" s="101">
        <v>31.33</v>
      </c>
      <c r="Q18" s="102">
        <v>20.36</v>
      </c>
      <c r="R18" s="110">
        <v>98.5</v>
      </c>
      <c r="S18" s="111">
        <v>102.2</v>
      </c>
      <c r="T18" s="112">
        <v>0</v>
      </c>
      <c r="U18" s="39">
        <v>45.247999999999998</v>
      </c>
      <c r="V18" s="8">
        <v>22.623999999999999</v>
      </c>
      <c r="W18" s="8">
        <v>22.623999999999999</v>
      </c>
      <c r="X18" s="106">
        <v>57.82</v>
      </c>
      <c r="Y18" s="107">
        <v>31.33</v>
      </c>
      <c r="Z18" s="107">
        <v>20.36</v>
      </c>
      <c r="AA18" s="40"/>
      <c r="AD18" s="40"/>
    </row>
    <row r="19" spans="1:30" ht="26.25" x14ac:dyDescent="0.25">
      <c r="A19" s="41">
        <v>14</v>
      </c>
      <c r="B19" s="42" t="s">
        <v>24</v>
      </c>
      <c r="C19" s="96">
        <v>45.24</v>
      </c>
      <c r="D19" s="108">
        <v>30.93</v>
      </c>
      <c r="E19" s="109">
        <v>27.58</v>
      </c>
      <c r="F19" s="110">
        <v>79.099999999999994</v>
      </c>
      <c r="G19" s="111">
        <v>80</v>
      </c>
      <c r="H19" s="112">
        <v>56.3</v>
      </c>
      <c r="I19" s="96">
        <v>46.38</v>
      </c>
      <c r="J19" s="108">
        <v>31.71</v>
      </c>
      <c r="K19" s="109">
        <v>28.92</v>
      </c>
      <c r="L19" s="110">
        <v>102.5</v>
      </c>
      <c r="M19" s="111">
        <v>102.5</v>
      </c>
      <c r="N19" s="99">
        <v>104.9</v>
      </c>
      <c r="O19" s="100">
        <v>45.24</v>
      </c>
      <c r="P19" s="101">
        <v>30.93</v>
      </c>
      <c r="Q19" s="102">
        <v>28.96</v>
      </c>
      <c r="R19" s="110">
        <v>102.5</v>
      </c>
      <c r="S19" s="111">
        <v>102.5</v>
      </c>
      <c r="T19" s="112">
        <v>99.9</v>
      </c>
      <c r="U19" s="39">
        <v>45.247999999999998</v>
      </c>
      <c r="V19" s="8">
        <v>22.623999999999999</v>
      </c>
      <c r="W19" s="8">
        <v>22.623999999999999</v>
      </c>
      <c r="X19" s="106">
        <v>45.69</v>
      </c>
      <c r="Y19" s="107">
        <v>30.93</v>
      </c>
      <c r="Z19" s="107">
        <v>28.96</v>
      </c>
      <c r="AA19" s="40"/>
      <c r="AD19" s="40"/>
    </row>
    <row r="20" spans="1:30" ht="26.25" x14ac:dyDescent="0.25">
      <c r="A20" s="41">
        <v>15</v>
      </c>
      <c r="B20" s="42" t="s">
        <v>25</v>
      </c>
      <c r="C20" s="96">
        <v>42.21</v>
      </c>
      <c r="D20" s="108">
        <v>25.32</v>
      </c>
      <c r="E20" s="109">
        <v>0</v>
      </c>
      <c r="F20" s="110">
        <v>98.6</v>
      </c>
      <c r="G20" s="111">
        <v>97.7</v>
      </c>
      <c r="H20" s="112">
        <v>0</v>
      </c>
      <c r="I20" s="96">
        <v>40.83</v>
      </c>
      <c r="J20" s="108">
        <v>24.19</v>
      </c>
      <c r="K20" s="109">
        <v>0</v>
      </c>
      <c r="L20" s="110">
        <v>96.7</v>
      </c>
      <c r="M20" s="111">
        <v>95.5</v>
      </c>
      <c r="N20" s="99">
        <v>0</v>
      </c>
      <c r="O20" s="100">
        <v>42.21</v>
      </c>
      <c r="P20" s="101">
        <v>25.32</v>
      </c>
      <c r="Q20" s="102">
        <v>0</v>
      </c>
      <c r="R20" s="110">
        <v>96.7</v>
      </c>
      <c r="S20" s="111">
        <v>95.5</v>
      </c>
      <c r="T20" s="112">
        <v>0</v>
      </c>
      <c r="U20" s="39">
        <v>45.247999999999998</v>
      </c>
      <c r="V20" s="8">
        <v>22.623999999999999</v>
      </c>
      <c r="W20" s="8">
        <v>22.623999999999999</v>
      </c>
      <c r="X20" s="106">
        <v>42.63</v>
      </c>
      <c r="Y20" s="107">
        <v>25.32</v>
      </c>
      <c r="Z20" s="107">
        <v>0</v>
      </c>
      <c r="AA20" s="40"/>
      <c r="AD20" s="40"/>
    </row>
    <row r="21" spans="1:30" ht="26.25" x14ac:dyDescent="0.25">
      <c r="A21" s="41">
        <v>16</v>
      </c>
      <c r="B21" s="42" t="s">
        <v>26</v>
      </c>
      <c r="C21" s="96">
        <v>43.15</v>
      </c>
      <c r="D21" s="108">
        <v>27.71</v>
      </c>
      <c r="E21" s="109">
        <v>26.36</v>
      </c>
      <c r="F21" s="110">
        <v>91.8</v>
      </c>
      <c r="G21" s="111">
        <v>95.5</v>
      </c>
      <c r="H21" s="112">
        <v>86.9</v>
      </c>
      <c r="I21" s="96">
        <v>43.31</v>
      </c>
      <c r="J21" s="108">
        <v>28.84</v>
      </c>
      <c r="K21" s="109">
        <v>27.69</v>
      </c>
      <c r="L21" s="110">
        <v>100.4</v>
      </c>
      <c r="M21" s="111">
        <v>104.1</v>
      </c>
      <c r="N21" s="99">
        <v>105</v>
      </c>
      <c r="O21" s="100">
        <v>43.15</v>
      </c>
      <c r="P21" s="101">
        <v>27.71</v>
      </c>
      <c r="Q21" s="102">
        <v>27.68</v>
      </c>
      <c r="R21" s="110">
        <v>100.4</v>
      </c>
      <c r="S21" s="111">
        <v>104.1</v>
      </c>
      <c r="T21" s="112">
        <v>100</v>
      </c>
      <c r="U21" s="39">
        <v>45.247999999999998</v>
      </c>
      <c r="V21" s="8">
        <v>22.623999999999999</v>
      </c>
      <c r="W21" s="8">
        <v>22.623999999999999</v>
      </c>
      <c r="X21" s="106">
        <v>43.58</v>
      </c>
      <c r="Y21" s="107">
        <v>27.71</v>
      </c>
      <c r="Z21" s="107">
        <v>27.68</v>
      </c>
      <c r="AA21" s="40"/>
      <c r="AD21" s="40"/>
    </row>
    <row r="22" spans="1:30" ht="26.25" x14ac:dyDescent="0.25">
      <c r="A22" s="41">
        <v>17</v>
      </c>
      <c r="B22" s="42" t="s">
        <v>27</v>
      </c>
      <c r="C22" s="96">
        <v>45.32</v>
      </c>
      <c r="D22" s="108">
        <v>27.41</v>
      </c>
      <c r="E22" s="109">
        <v>21.03</v>
      </c>
      <c r="F22" s="110">
        <v>95.3</v>
      </c>
      <c r="G22" s="111">
        <v>98.7</v>
      </c>
      <c r="H22" s="112">
        <v>79</v>
      </c>
      <c r="I22" s="96">
        <v>45.83</v>
      </c>
      <c r="J22" s="108">
        <v>27.46</v>
      </c>
      <c r="K22" s="109">
        <v>22.11</v>
      </c>
      <c r="L22" s="110">
        <v>101.1</v>
      </c>
      <c r="M22" s="111">
        <v>100.2</v>
      </c>
      <c r="N22" s="99">
        <v>105.1</v>
      </c>
      <c r="O22" s="100">
        <v>45.32</v>
      </c>
      <c r="P22" s="101">
        <v>27.41</v>
      </c>
      <c r="Q22" s="102">
        <v>22.08</v>
      </c>
      <c r="R22" s="110">
        <v>101.1</v>
      </c>
      <c r="S22" s="111">
        <v>100.2</v>
      </c>
      <c r="T22" s="112">
        <v>100.1</v>
      </c>
      <c r="U22" s="39">
        <v>45.247999999999998</v>
      </c>
      <c r="V22" s="8">
        <v>22.623999999999999</v>
      </c>
      <c r="W22" s="8">
        <v>22.623999999999999</v>
      </c>
      <c r="X22" s="106">
        <v>45.77</v>
      </c>
      <c r="Y22" s="107">
        <v>27.41</v>
      </c>
      <c r="Z22" s="107">
        <v>22.08</v>
      </c>
      <c r="AA22" s="40"/>
      <c r="AD22" s="40"/>
    </row>
    <row r="23" spans="1:30" ht="30" customHeight="1" x14ac:dyDescent="0.25">
      <c r="A23" s="41">
        <v>18</v>
      </c>
      <c r="B23" s="42" t="s">
        <v>28</v>
      </c>
      <c r="C23" s="96">
        <v>43.73</v>
      </c>
      <c r="D23" s="108">
        <v>27.48</v>
      </c>
      <c r="E23" s="109">
        <v>16.86</v>
      </c>
      <c r="F23" s="110">
        <v>122.5</v>
      </c>
      <c r="G23" s="111">
        <v>123.5</v>
      </c>
      <c r="H23" s="112">
        <v>94.5</v>
      </c>
      <c r="I23" s="96">
        <v>45.8</v>
      </c>
      <c r="J23" s="108">
        <v>26</v>
      </c>
      <c r="K23" s="109">
        <v>18.43</v>
      </c>
      <c r="L23" s="110">
        <v>104.7</v>
      </c>
      <c r="M23" s="111">
        <v>94.6</v>
      </c>
      <c r="N23" s="99">
        <v>109.3</v>
      </c>
      <c r="O23" s="100">
        <v>43.73</v>
      </c>
      <c r="P23" s="101">
        <v>27.48</v>
      </c>
      <c r="Q23" s="102">
        <v>17.7</v>
      </c>
      <c r="R23" s="110">
        <v>104.7</v>
      </c>
      <c r="S23" s="111">
        <v>94.6</v>
      </c>
      <c r="T23" s="112">
        <v>104.1</v>
      </c>
      <c r="U23" s="39">
        <v>45.247999999999998</v>
      </c>
      <c r="V23" s="8">
        <v>22.623999999999999</v>
      </c>
      <c r="W23" s="8">
        <v>22.623999999999999</v>
      </c>
      <c r="X23" s="106">
        <v>44.17</v>
      </c>
      <c r="Y23" s="107">
        <v>27.48</v>
      </c>
      <c r="Z23" s="107">
        <v>17.7</v>
      </c>
      <c r="AA23" s="40"/>
      <c r="AD23" s="40"/>
    </row>
    <row r="24" spans="1:30" ht="26.25" x14ac:dyDescent="0.25">
      <c r="A24" s="41">
        <v>19</v>
      </c>
      <c r="B24" s="42" t="s">
        <v>29</v>
      </c>
      <c r="C24" s="96">
        <v>62.36</v>
      </c>
      <c r="D24" s="108">
        <v>34.21</v>
      </c>
      <c r="E24" s="109">
        <v>31.05</v>
      </c>
      <c r="F24" s="110">
        <v>71.7</v>
      </c>
      <c r="G24" s="111">
        <v>74.3</v>
      </c>
      <c r="H24" s="112">
        <v>66.599999999999994</v>
      </c>
      <c r="I24" s="96">
        <v>76.08</v>
      </c>
      <c r="J24" s="108">
        <v>43.99</v>
      </c>
      <c r="K24" s="109">
        <v>31.77</v>
      </c>
      <c r="L24" s="110">
        <v>122</v>
      </c>
      <c r="M24" s="111">
        <v>128.6</v>
      </c>
      <c r="N24" s="99">
        <v>102.3</v>
      </c>
      <c r="O24" s="100">
        <v>62.36</v>
      </c>
      <c r="P24" s="101">
        <v>34.21</v>
      </c>
      <c r="Q24" s="102">
        <v>32.6</v>
      </c>
      <c r="R24" s="110">
        <v>122</v>
      </c>
      <c r="S24" s="111">
        <v>128.6</v>
      </c>
      <c r="T24" s="112">
        <v>97.5</v>
      </c>
      <c r="U24" s="39">
        <v>45.247999999999998</v>
      </c>
      <c r="V24" s="8">
        <v>22.623999999999999</v>
      </c>
      <c r="W24" s="8">
        <v>22.623999999999999</v>
      </c>
      <c r="X24" s="106">
        <v>62.98</v>
      </c>
      <c r="Y24" s="107">
        <v>34.21</v>
      </c>
      <c r="Z24" s="107">
        <v>32.6</v>
      </c>
      <c r="AA24" s="40"/>
      <c r="AD24" s="40"/>
    </row>
    <row r="25" spans="1:30" ht="26.25" x14ac:dyDescent="0.25">
      <c r="A25" s="41">
        <v>20</v>
      </c>
      <c r="B25" s="42" t="s">
        <v>30</v>
      </c>
      <c r="C25" s="96">
        <v>33.950000000000003</v>
      </c>
      <c r="D25" s="108">
        <v>22.65</v>
      </c>
      <c r="E25" s="109">
        <v>0</v>
      </c>
      <c r="F25" s="110">
        <v>83.8</v>
      </c>
      <c r="G25" s="111">
        <v>90.8</v>
      </c>
      <c r="H25" s="112">
        <v>0</v>
      </c>
      <c r="I25" s="96">
        <v>28.11</v>
      </c>
      <c r="J25" s="108">
        <v>21.43</v>
      </c>
      <c r="K25" s="109">
        <v>0</v>
      </c>
      <c r="L25" s="110">
        <v>82.8</v>
      </c>
      <c r="M25" s="111">
        <v>94.6</v>
      </c>
      <c r="N25" s="99">
        <v>0</v>
      </c>
      <c r="O25" s="100">
        <v>33.950000000000003</v>
      </c>
      <c r="P25" s="101">
        <v>22.65</v>
      </c>
      <c r="Q25" s="102">
        <v>0</v>
      </c>
      <c r="R25" s="110">
        <v>82.8</v>
      </c>
      <c r="S25" s="111">
        <v>94.6</v>
      </c>
      <c r="T25" s="112">
        <v>0</v>
      </c>
      <c r="U25" s="39">
        <v>45.247999999999998</v>
      </c>
      <c r="V25" s="8">
        <v>22.623999999999999</v>
      </c>
      <c r="W25" s="8">
        <v>22.623999999999999</v>
      </c>
      <c r="X25" s="106">
        <v>34.29</v>
      </c>
      <c r="Y25" s="107">
        <v>22.65</v>
      </c>
      <c r="Z25" s="107">
        <v>0</v>
      </c>
      <c r="AA25" s="40"/>
      <c r="AD25" s="40"/>
    </row>
    <row r="26" spans="1:30" ht="26.25" x14ac:dyDescent="0.25">
      <c r="A26" s="41">
        <v>21</v>
      </c>
      <c r="B26" s="42" t="s">
        <v>31</v>
      </c>
      <c r="C26" s="96">
        <v>46.03</v>
      </c>
      <c r="D26" s="108">
        <v>23.58</v>
      </c>
      <c r="E26" s="109">
        <v>21.68</v>
      </c>
      <c r="F26" s="110">
        <v>96.4</v>
      </c>
      <c r="G26" s="111">
        <v>101.5</v>
      </c>
      <c r="H26" s="112">
        <v>71.400000000000006</v>
      </c>
      <c r="I26" s="96">
        <v>47.29</v>
      </c>
      <c r="J26" s="108">
        <v>22.47</v>
      </c>
      <c r="K26" s="109">
        <v>0</v>
      </c>
      <c r="L26" s="110">
        <v>102.7</v>
      </c>
      <c r="M26" s="111">
        <v>95.3</v>
      </c>
      <c r="N26" s="99">
        <v>0</v>
      </c>
      <c r="O26" s="100">
        <v>46.03</v>
      </c>
      <c r="P26" s="101">
        <v>23.58</v>
      </c>
      <c r="Q26" s="102">
        <v>22.76</v>
      </c>
      <c r="R26" s="110">
        <v>102.7</v>
      </c>
      <c r="S26" s="111">
        <v>95.3</v>
      </c>
      <c r="T26" s="112">
        <v>0</v>
      </c>
      <c r="U26" s="39">
        <v>45.247999999999998</v>
      </c>
      <c r="V26" s="8">
        <v>22.623999999999999</v>
      </c>
      <c r="W26" s="8">
        <v>22.623999999999999</v>
      </c>
      <c r="X26" s="106">
        <v>46.49</v>
      </c>
      <c r="Y26" s="107">
        <v>23.58</v>
      </c>
      <c r="Z26" s="107">
        <v>22.76</v>
      </c>
      <c r="AA26" s="40"/>
      <c r="AD26" s="40"/>
    </row>
    <row r="27" spans="1:30" ht="26.25" x14ac:dyDescent="0.25">
      <c r="A27" s="41">
        <v>22</v>
      </c>
      <c r="B27" s="42" t="s">
        <v>32</v>
      </c>
      <c r="C27" s="96">
        <v>36.07</v>
      </c>
      <c r="D27" s="108">
        <v>22.52</v>
      </c>
      <c r="E27" s="109">
        <v>0</v>
      </c>
      <c r="F27" s="110">
        <v>83.4</v>
      </c>
      <c r="G27" s="111">
        <v>87.6</v>
      </c>
      <c r="H27" s="112">
        <v>0</v>
      </c>
      <c r="I27" s="96">
        <v>37.799999999999997</v>
      </c>
      <c r="J27" s="108">
        <v>23.56</v>
      </c>
      <c r="K27" s="109">
        <v>0</v>
      </c>
      <c r="L27" s="110">
        <v>104.8</v>
      </c>
      <c r="M27" s="111">
        <v>104.6</v>
      </c>
      <c r="N27" s="99">
        <v>0</v>
      </c>
      <c r="O27" s="100">
        <v>36.07</v>
      </c>
      <c r="P27" s="101">
        <v>22.52</v>
      </c>
      <c r="Q27" s="102">
        <v>0</v>
      </c>
      <c r="R27" s="110">
        <v>104.8</v>
      </c>
      <c r="S27" s="111">
        <v>104.6</v>
      </c>
      <c r="T27" s="112">
        <v>0</v>
      </c>
      <c r="U27" s="39">
        <v>45.247999999999998</v>
      </c>
      <c r="V27" s="8">
        <v>22.623999999999999</v>
      </c>
      <c r="W27" s="8">
        <v>22.623999999999999</v>
      </c>
      <c r="X27" s="106">
        <v>36.43</v>
      </c>
      <c r="Y27" s="107">
        <v>22.52</v>
      </c>
      <c r="Z27" s="107">
        <v>0</v>
      </c>
      <c r="AA27" s="40"/>
      <c r="AD27" s="40"/>
    </row>
    <row r="28" spans="1:30" ht="26.25" x14ac:dyDescent="0.25">
      <c r="A28" s="41">
        <v>23</v>
      </c>
      <c r="B28" s="42" t="s">
        <v>33</v>
      </c>
      <c r="C28" s="96">
        <v>43.78</v>
      </c>
      <c r="D28" s="108">
        <v>23.68</v>
      </c>
      <c r="E28" s="109">
        <v>0</v>
      </c>
      <c r="F28" s="110">
        <v>97.5</v>
      </c>
      <c r="G28" s="111">
        <v>91.6</v>
      </c>
      <c r="H28" s="112">
        <v>0</v>
      </c>
      <c r="I28" s="96">
        <v>42.63</v>
      </c>
      <c r="J28" s="108">
        <v>23.6</v>
      </c>
      <c r="K28" s="109">
        <v>0</v>
      </c>
      <c r="L28" s="110">
        <v>97.4</v>
      </c>
      <c r="M28" s="111">
        <v>99.7</v>
      </c>
      <c r="N28" s="99">
        <v>0</v>
      </c>
      <c r="O28" s="100">
        <v>43.78</v>
      </c>
      <c r="P28" s="101">
        <v>23.68</v>
      </c>
      <c r="Q28" s="102">
        <v>0</v>
      </c>
      <c r="R28" s="110">
        <v>97.4</v>
      </c>
      <c r="S28" s="111">
        <v>99.7</v>
      </c>
      <c r="T28" s="112">
        <v>0</v>
      </c>
      <c r="U28" s="39">
        <v>45.247999999999998</v>
      </c>
      <c r="V28" s="8">
        <v>22.623999999999999</v>
      </c>
      <c r="W28" s="8">
        <v>22.623999999999999</v>
      </c>
      <c r="X28" s="106">
        <v>44.22</v>
      </c>
      <c r="Y28" s="107">
        <v>23.68</v>
      </c>
      <c r="Z28" s="107">
        <v>0</v>
      </c>
      <c r="AA28" s="40"/>
      <c r="AD28" s="40"/>
    </row>
    <row r="29" spans="1:30" ht="26.25" x14ac:dyDescent="0.25">
      <c r="A29" s="41">
        <v>24</v>
      </c>
      <c r="B29" s="42" t="s">
        <v>34</v>
      </c>
      <c r="C29" s="96">
        <v>51.86</v>
      </c>
      <c r="D29" s="108">
        <v>22.81</v>
      </c>
      <c r="E29" s="109">
        <v>23.24</v>
      </c>
      <c r="F29" s="110">
        <v>97.4</v>
      </c>
      <c r="G29" s="111">
        <v>93.5</v>
      </c>
      <c r="H29" s="112">
        <v>48.6</v>
      </c>
      <c r="I29" s="96">
        <v>51.49</v>
      </c>
      <c r="J29" s="108">
        <v>22.96</v>
      </c>
      <c r="K29" s="109">
        <v>33.96</v>
      </c>
      <c r="L29" s="110">
        <v>99.3</v>
      </c>
      <c r="M29" s="111">
        <v>100.7</v>
      </c>
      <c r="N29" s="99">
        <v>146.1</v>
      </c>
      <c r="O29" s="100">
        <v>51.86</v>
      </c>
      <c r="P29" s="101">
        <v>22.81</v>
      </c>
      <c r="Q29" s="102">
        <v>24.4</v>
      </c>
      <c r="R29" s="110">
        <v>99.3</v>
      </c>
      <c r="S29" s="111">
        <v>100.7</v>
      </c>
      <c r="T29" s="112">
        <v>139.19999999999999</v>
      </c>
      <c r="U29" s="39">
        <v>45.247999999999998</v>
      </c>
      <c r="V29" s="8">
        <v>22.623999999999999</v>
      </c>
      <c r="W29" s="8">
        <v>22.623999999999999</v>
      </c>
      <c r="X29" s="106">
        <v>52.38</v>
      </c>
      <c r="Y29" s="107">
        <v>22.81</v>
      </c>
      <c r="Z29" s="107">
        <v>24.4</v>
      </c>
      <c r="AA29" s="40"/>
      <c r="AD29" s="40"/>
    </row>
    <row r="30" spans="1:30" ht="26.25" x14ac:dyDescent="0.25">
      <c r="A30" s="41">
        <v>25</v>
      </c>
      <c r="B30" s="42" t="s">
        <v>35</v>
      </c>
      <c r="C30" s="96">
        <v>36.090000000000003</v>
      </c>
      <c r="D30" s="108">
        <v>21.91</v>
      </c>
      <c r="E30" s="109">
        <v>0</v>
      </c>
      <c r="F30" s="110">
        <v>81.7</v>
      </c>
      <c r="G30" s="111">
        <v>85.1</v>
      </c>
      <c r="H30" s="112">
        <v>0</v>
      </c>
      <c r="I30" s="96">
        <v>32.29</v>
      </c>
      <c r="J30" s="108">
        <v>22.41</v>
      </c>
      <c r="K30" s="109">
        <v>0</v>
      </c>
      <c r="L30" s="110">
        <v>89.5</v>
      </c>
      <c r="M30" s="111">
        <v>102.3</v>
      </c>
      <c r="N30" s="99">
        <v>0</v>
      </c>
      <c r="O30" s="100">
        <v>36.090000000000003</v>
      </c>
      <c r="P30" s="101">
        <v>21.91</v>
      </c>
      <c r="Q30" s="102">
        <v>0</v>
      </c>
      <c r="R30" s="110">
        <v>89.5</v>
      </c>
      <c r="S30" s="111">
        <v>102.3</v>
      </c>
      <c r="T30" s="112">
        <v>0</v>
      </c>
      <c r="U30" s="39">
        <v>45.247999999999998</v>
      </c>
      <c r="V30" s="8">
        <v>22.623999999999999</v>
      </c>
      <c r="W30" s="8">
        <v>22.623999999999999</v>
      </c>
      <c r="X30" s="106">
        <v>36.450000000000003</v>
      </c>
      <c r="Y30" s="107">
        <v>21.91</v>
      </c>
      <c r="Z30" s="107">
        <v>0</v>
      </c>
      <c r="AA30" s="40"/>
      <c r="AD30" s="40"/>
    </row>
    <row r="31" spans="1:30" ht="26.25" x14ac:dyDescent="0.25">
      <c r="A31" s="41">
        <v>26</v>
      </c>
      <c r="B31" s="42" t="s">
        <v>36</v>
      </c>
      <c r="C31" s="96">
        <v>43.16</v>
      </c>
      <c r="D31" s="108">
        <v>24.35</v>
      </c>
      <c r="E31" s="109">
        <v>0</v>
      </c>
      <c r="F31" s="110">
        <v>97.7</v>
      </c>
      <c r="G31" s="111">
        <v>106.3</v>
      </c>
      <c r="H31" s="112">
        <v>0</v>
      </c>
      <c r="I31" s="96">
        <v>44.7</v>
      </c>
      <c r="J31" s="108">
        <v>24.15</v>
      </c>
      <c r="K31" s="109">
        <v>0</v>
      </c>
      <c r="L31" s="110">
        <v>103.6</v>
      </c>
      <c r="M31" s="111">
        <v>99.2</v>
      </c>
      <c r="N31" s="99">
        <v>0</v>
      </c>
      <c r="O31" s="100">
        <v>43.16</v>
      </c>
      <c r="P31" s="101">
        <v>24.35</v>
      </c>
      <c r="Q31" s="102">
        <v>0</v>
      </c>
      <c r="R31" s="110">
        <v>103.6</v>
      </c>
      <c r="S31" s="111">
        <v>99.2</v>
      </c>
      <c r="T31" s="112">
        <v>0</v>
      </c>
      <c r="U31" s="39">
        <v>45.247999999999998</v>
      </c>
      <c r="V31" s="8">
        <v>22.623999999999999</v>
      </c>
      <c r="W31" s="8">
        <v>22.623999999999999</v>
      </c>
      <c r="X31" s="106">
        <v>43.59</v>
      </c>
      <c r="Y31" s="107">
        <v>24.35</v>
      </c>
      <c r="Z31" s="107">
        <v>0</v>
      </c>
      <c r="AA31" s="40"/>
      <c r="AD31" s="40"/>
    </row>
    <row r="32" spans="1:30" ht="26.25" x14ac:dyDescent="0.25">
      <c r="A32" s="41">
        <v>27</v>
      </c>
      <c r="B32" s="42" t="s">
        <v>37</v>
      </c>
      <c r="C32" s="96">
        <v>41.14</v>
      </c>
      <c r="D32" s="108">
        <v>25.96</v>
      </c>
      <c r="E32" s="109">
        <v>0</v>
      </c>
      <c r="F32" s="110">
        <v>84.9</v>
      </c>
      <c r="G32" s="111">
        <v>102.2</v>
      </c>
      <c r="H32" s="112">
        <v>0</v>
      </c>
      <c r="I32" s="96">
        <v>39.1</v>
      </c>
      <c r="J32" s="108">
        <v>22.86</v>
      </c>
      <c r="K32" s="109">
        <v>0</v>
      </c>
      <c r="L32" s="110">
        <v>95</v>
      </c>
      <c r="M32" s="111">
        <v>88.1</v>
      </c>
      <c r="N32" s="99">
        <v>0</v>
      </c>
      <c r="O32" s="100">
        <v>41.14</v>
      </c>
      <c r="P32" s="101">
        <v>25.96</v>
      </c>
      <c r="Q32" s="102">
        <v>0</v>
      </c>
      <c r="R32" s="110">
        <v>95</v>
      </c>
      <c r="S32" s="111">
        <v>88.1</v>
      </c>
      <c r="T32" s="112">
        <v>0</v>
      </c>
      <c r="U32" s="39">
        <v>45.247999999999998</v>
      </c>
      <c r="V32" s="8">
        <v>22.623999999999999</v>
      </c>
      <c r="W32" s="8">
        <v>22.623999999999999</v>
      </c>
      <c r="X32" s="106">
        <v>41.55</v>
      </c>
      <c r="Y32" s="107">
        <v>25.96</v>
      </c>
      <c r="Z32" s="107">
        <v>0</v>
      </c>
      <c r="AA32" s="40"/>
      <c r="AD32" s="40"/>
    </row>
    <row r="33" spans="1:30" ht="26.25" x14ac:dyDescent="0.25">
      <c r="A33" s="41">
        <v>28</v>
      </c>
      <c r="B33" s="42" t="s">
        <v>38</v>
      </c>
      <c r="C33" s="96">
        <v>48.4</v>
      </c>
      <c r="D33" s="108">
        <v>24.8</v>
      </c>
      <c r="E33" s="109">
        <v>0</v>
      </c>
      <c r="F33" s="110">
        <v>100.7</v>
      </c>
      <c r="G33" s="111">
        <v>101.6</v>
      </c>
      <c r="H33" s="112">
        <v>0</v>
      </c>
      <c r="I33" s="96">
        <v>51.85</v>
      </c>
      <c r="J33" s="108">
        <v>24.24</v>
      </c>
      <c r="K33" s="109">
        <v>0</v>
      </c>
      <c r="L33" s="110">
        <v>107.1</v>
      </c>
      <c r="M33" s="111">
        <v>97.7</v>
      </c>
      <c r="N33" s="99">
        <v>0</v>
      </c>
      <c r="O33" s="100">
        <v>48.4</v>
      </c>
      <c r="P33" s="101">
        <v>24.8</v>
      </c>
      <c r="Q33" s="102">
        <v>0</v>
      </c>
      <c r="R33" s="110">
        <v>107.1</v>
      </c>
      <c r="S33" s="111">
        <v>97.7</v>
      </c>
      <c r="T33" s="112">
        <v>0</v>
      </c>
      <c r="U33" s="39">
        <v>45.247999999999998</v>
      </c>
      <c r="V33" s="8">
        <v>22.623999999999999</v>
      </c>
      <c r="W33" s="8">
        <v>22.623999999999999</v>
      </c>
      <c r="X33" s="106">
        <v>48.88</v>
      </c>
      <c r="Y33" s="107">
        <v>24.8</v>
      </c>
      <c r="Z33" s="107">
        <v>0</v>
      </c>
      <c r="AA33" s="40"/>
      <c r="AD33" s="40"/>
    </row>
    <row r="34" spans="1:30" ht="26.25" x14ac:dyDescent="0.25">
      <c r="A34" s="41">
        <v>29</v>
      </c>
      <c r="B34" s="42" t="s">
        <v>39</v>
      </c>
      <c r="C34" s="96">
        <v>47.2</v>
      </c>
      <c r="D34" s="108">
        <v>20.99</v>
      </c>
      <c r="E34" s="109">
        <v>0</v>
      </c>
      <c r="F34" s="110">
        <v>110.5</v>
      </c>
      <c r="G34" s="111">
        <v>95.6</v>
      </c>
      <c r="H34" s="112">
        <v>0</v>
      </c>
      <c r="I34" s="96">
        <v>45.12</v>
      </c>
      <c r="J34" s="108">
        <v>20.87</v>
      </c>
      <c r="K34" s="109">
        <v>0</v>
      </c>
      <c r="L34" s="110">
        <v>95.6</v>
      </c>
      <c r="M34" s="111">
        <v>99.4</v>
      </c>
      <c r="N34" s="99">
        <v>0</v>
      </c>
      <c r="O34" s="100">
        <v>47.2</v>
      </c>
      <c r="P34" s="101">
        <v>20.99</v>
      </c>
      <c r="Q34" s="102">
        <v>0</v>
      </c>
      <c r="R34" s="110">
        <v>95.6</v>
      </c>
      <c r="S34" s="111">
        <v>99.4</v>
      </c>
      <c r="T34" s="112">
        <v>0</v>
      </c>
      <c r="U34" s="39">
        <v>45.247999999999998</v>
      </c>
      <c r="V34" s="8">
        <v>22.623999999999999</v>
      </c>
      <c r="W34" s="8">
        <v>22.623999999999999</v>
      </c>
      <c r="X34" s="106">
        <v>47.67</v>
      </c>
      <c r="Y34" s="107">
        <v>20.99</v>
      </c>
      <c r="Z34" s="107">
        <v>0</v>
      </c>
      <c r="AA34" s="40"/>
      <c r="AD34" s="40"/>
    </row>
    <row r="35" spans="1:30" ht="26.25" x14ac:dyDescent="0.25">
      <c r="A35" s="41">
        <v>30</v>
      </c>
      <c r="B35" s="42" t="s">
        <v>40</v>
      </c>
      <c r="C35" s="96">
        <v>47.26</v>
      </c>
      <c r="D35" s="108">
        <v>25.64</v>
      </c>
      <c r="E35" s="109">
        <v>0</v>
      </c>
      <c r="F35" s="110">
        <v>100.7</v>
      </c>
      <c r="G35" s="111">
        <v>103.9</v>
      </c>
      <c r="H35" s="112">
        <v>0</v>
      </c>
      <c r="I35" s="96">
        <v>44.73</v>
      </c>
      <c r="J35" s="108">
        <v>23.9</v>
      </c>
      <c r="K35" s="109">
        <v>0</v>
      </c>
      <c r="L35" s="110">
        <v>94.6</v>
      </c>
      <c r="M35" s="111">
        <v>93.2</v>
      </c>
      <c r="N35" s="99">
        <v>0</v>
      </c>
      <c r="O35" s="100">
        <v>47.26</v>
      </c>
      <c r="P35" s="101">
        <v>25.64</v>
      </c>
      <c r="Q35" s="102">
        <v>0</v>
      </c>
      <c r="R35" s="110">
        <v>94.6</v>
      </c>
      <c r="S35" s="111">
        <v>93.2</v>
      </c>
      <c r="T35" s="112">
        <v>0</v>
      </c>
      <c r="U35" s="39">
        <v>45.247999999999998</v>
      </c>
      <c r="V35" s="8">
        <v>22.623999999999999</v>
      </c>
      <c r="W35" s="8">
        <v>22.623999999999999</v>
      </c>
      <c r="X35" s="106">
        <v>47.73</v>
      </c>
      <c r="Y35" s="107">
        <v>25.64</v>
      </c>
      <c r="Z35" s="107">
        <v>0</v>
      </c>
      <c r="AA35" s="40"/>
      <c r="AD35" s="40"/>
    </row>
    <row r="36" spans="1:30" ht="26.25" x14ac:dyDescent="0.25">
      <c r="A36" s="41">
        <v>31</v>
      </c>
      <c r="B36" s="42" t="s">
        <v>41</v>
      </c>
      <c r="C36" s="96">
        <v>50.36</v>
      </c>
      <c r="D36" s="108">
        <v>27.98</v>
      </c>
      <c r="E36" s="109">
        <v>19.3</v>
      </c>
      <c r="F36" s="110">
        <v>93.7</v>
      </c>
      <c r="G36" s="111">
        <v>95.6</v>
      </c>
      <c r="H36" s="112">
        <v>97.4</v>
      </c>
      <c r="I36" s="96">
        <v>51.91</v>
      </c>
      <c r="J36" s="108">
        <v>27.87</v>
      </c>
      <c r="K36" s="109">
        <v>22.79</v>
      </c>
      <c r="L36" s="110">
        <v>103.1</v>
      </c>
      <c r="M36" s="111">
        <v>99.6</v>
      </c>
      <c r="N36" s="99">
        <v>118.1</v>
      </c>
      <c r="O36" s="100">
        <v>50.36</v>
      </c>
      <c r="P36" s="101">
        <v>27.98</v>
      </c>
      <c r="Q36" s="102">
        <v>20.27</v>
      </c>
      <c r="R36" s="110">
        <v>103.1</v>
      </c>
      <c r="S36" s="111">
        <v>99.6</v>
      </c>
      <c r="T36" s="112">
        <v>112.4</v>
      </c>
      <c r="U36" s="39">
        <v>45.247999999999998</v>
      </c>
      <c r="V36" s="8">
        <v>22.623999999999999</v>
      </c>
      <c r="W36" s="8">
        <v>22.623999999999999</v>
      </c>
      <c r="X36" s="106">
        <v>50.86</v>
      </c>
      <c r="Y36" s="107">
        <v>27.98</v>
      </c>
      <c r="Z36" s="107">
        <v>20.27</v>
      </c>
      <c r="AA36" s="40"/>
      <c r="AD36" s="40"/>
    </row>
    <row r="37" spans="1:30" ht="26.25" x14ac:dyDescent="0.25">
      <c r="A37" s="41">
        <v>32</v>
      </c>
      <c r="B37" s="42" t="s">
        <v>42</v>
      </c>
      <c r="C37" s="96">
        <v>38.729999999999997</v>
      </c>
      <c r="D37" s="108">
        <v>19.12</v>
      </c>
      <c r="E37" s="109">
        <v>0</v>
      </c>
      <c r="F37" s="110">
        <v>91</v>
      </c>
      <c r="G37" s="111">
        <v>91</v>
      </c>
      <c r="H37" s="112">
        <v>0</v>
      </c>
      <c r="I37" s="96">
        <v>35.93</v>
      </c>
      <c r="J37" s="108">
        <v>19.489999999999998</v>
      </c>
      <c r="K37" s="109">
        <v>0</v>
      </c>
      <c r="L37" s="110">
        <v>92.8</v>
      </c>
      <c r="M37" s="111">
        <v>101.9</v>
      </c>
      <c r="N37" s="99">
        <v>0</v>
      </c>
      <c r="O37" s="100">
        <v>38.729999999999997</v>
      </c>
      <c r="P37" s="101">
        <v>19.12</v>
      </c>
      <c r="Q37" s="102">
        <v>0</v>
      </c>
      <c r="R37" s="110">
        <v>92.8</v>
      </c>
      <c r="S37" s="111">
        <v>101.9</v>
      </c>
      <c r="T37" s="112">
        <v>0</v>
      </c>
      <c r="U37" s="39">
        <v>45.247999999999998</v>
      </c>
      <c r="V37" s="8">
        <v>22.623999999999999</v>
      </c>
      <c r="W37" s="8">
        <v>22.623999999999999</v>
      </c>
      <c r="X37" s="106">
        <v>39.119999999999997</v>
      </c>
      <c r="Y37" s="107">
        <v>19.12</v>
      </c>
      <c r="Z37" s="107">
        <v>0</v>
      </c>
      <c r="AA37" s="40"/>
      <c r="AD37" s="40"/>
    </row>
    <row r="38" spans="1:30" ht="26.25" x14ac:dyDescent="0.25">
      <c r="A38" s="41">
        <v>33</v>
      </c>
      <c r="B38" s="42" t="s">
        <v>43</v>
      </c>
      <c r="C38" s="96">
        <v>47.88</v>
      </c>
      <c r="D38" s="108">
        <v>26.89</v>
      </c>
      <c r="E38" s="109">
        <v>0</v>
      </c>
      <c r="F38" s="110">
        <v>97.9</v>
      </c>
      <c r="G38" s="111">
        <v>115.6</v>
      </c>
      <c r="H38" s="112">
        <v>0</v>
      </c>
      <c r="I38" s="96">
        <v>45.91</v>
      </c>
      <c r="J38" s="108">
        <v>26.5</v>
      </c>
      <c r="K38" s="109">
        <v>0</v>
      </c>
      <c r="L38" s="110">
        <v>95.9</v>
      </c>
      <c r="M38" s="111">
        <v>98.5</v>
      </c>
      <c r="N38" s="99">
        <v>0</v>
      </c>
      <c r="O38" s="100">
        <v>47.88</v>
      </c>
      <c r="P38" s="101">
        <v>26.89</v>
      </c>
      <c r="Q38" s="102">
        <v>0</v>
      </c>
      <c r="R38" s="110">
        <v>95.9</v>
      </c>
      <c r="S38" s="111">
        <v>98.5</v>
      </c>
      <c r="T38" s="112">
        <v>0</v>
      </c>
      <c r="U38" s="39">
        <v>45.247999999999998</v>
      </c>
      <c r="V38" s="8">
        <v>22.623999999999999</v>
      </c>
      <c r="W38" s="8">
        <v>22.623999999999999</v>
      </c>
      <c r="X38" s="106">
        <v>48.36</v>
      </c>
      <c r="Y38" s="107">
        <v>26.89</v>
      </c>
      <c r="Z38" s="107">
        <v>0</v>
      </c>
      <c r="AA38" s="40"/>
      <c r="AD38" s="40"/>
    </row>
    <row r="39" spans="1:30" ht="26.25" x14ac:dyDescent="0.25">
      <c r="A39" s="41">
        <v>34</v>
      </c>
      <c r="B39" s="42" t="s">
        <v>44</v>
      </c>
      <c r="C39" s="96">
        <v>41.74</v>
      </c>
      <c r="D39" s="108">
        <v>24.4</v>
      </c>
      <c r="E39" s="109">
        <v>17.96</v>
      </c>
      <c r="F39" s="110">
        <v>100.8</v>
      </c>
      <c r="G39" s="111">
        <v>96.7</v>
      </c>
      <c r="H39" s="112">
        <v>79.8</v>
      </c>
      <c r="I39" s="96">
        <v>43.14</v>
      </c>
      <c r="J39" s="108">
        <v>24.05</v>
      </c>
      <c r="K39" s="109">
        <v>17.86</v>
      </c>
      <c r="L39" s="110">
        <v>103.4</v>
      </c>
      <c r="M39" s="111">
        <v>98.6</v>
      </c>
      <c r="N39" s="99">
        <v>99.4</v>
      </c>
      <c r="O39" s="100">
        <v>41.74</v>
      </c>
      <c r="P39" s="101">
        <v>24.4</v>
      </c>
      <c r="Q39" s="102">
        <v>18.86</v>
      </c>
      <c r="R39" s="110">
        <v>103.4</v>
      </c>
      <c r="S39" s="111">
        <v>98.6</v>
      </c>
      <c r="T39" s="112">
        <v>94.7</v>
      </c>
      <c r="U39" s="39">
        <v>45.247999999999998</v>
      </c>
      <c r="V39" s="8">
        <v>22.623999999999999</v>
      </c>
      <c r="W39" s="8">
        <v>22.623999999999999</v>
      </c>
      <c r="X39" s="106">
        <v>42.16</v>
      </c>
      <c r="Y39" s="107">
        <v>24.4</v>
      </c>
      <c r="Z39" s="107">
        <v>18.86</v>
      </c>
      <c r="AA39" s="40"/>
      <c r="AD39" s="40"/>
    </row>
    <row r="40" spans="1:30" ht="26.25" x14ac:dyDescent="0.25">
      <c r="A40" s="41">
        <v>35</v>
      </c>
      <c r="B40" s="42" t="s">
        <v>45</v>
      </c>
      <c r="C40" s="96">
        <v>44.75</v>
      </c>
      <c r="D40" s="108">
        <v>22.81</v>
      </c>
      <c r="E40" s="109">
        <v>18.37</v>
      </c>
      <c r="F40" s="110">
        <v>90.1</v>
      </c>
      <c r="G40" s="111">
        <v>92.2</v>
      </c>
      <c r="H40" s="112">
        <v>68.400000000000006</v>
      </c>
      <c r="I40" s="96">
        <v>40.200000000000003</v>
      </c>
      <c r="J40" s="108">
        <v>21.69</v>
      </c>
      <c r="K40" s="109">
        <v>22.28</v>
      </c>
      <c r="L40" s="110">
        <v>89.8</v>
      </c>
      <c r="M40" s="111">
        <v>95.1</v>
      </c>
      <c r="N40" s="99">
        <v>121.3</v>
      </c>
      <c r="O40" s="100">
        <v>44.75</v>
      </c>
      <c r="P40" s="101">
        <v>22.81</v>
      </c>
      <c r="Q40" s="102">
        <v>19.29</v>
      </c>
      <c r="R40" s="110">
        <v>89.8</v>
      </c>
      <c r="S40" s="111">
        <v>95.1</v>
      </c>
      <c r="T40" s="112">
        <v>115.5</v>
      </c>
      <c r="U40" s="39">
        <v>45.247999999999998</v>
      </c>
      <c r="V40" s="8">
        <v>22.623999999999999</v>
      </c>
      <c r="W40" s="8">
        <v>22.623999999999999</v>
      </c>
      <c r="X40" s="106">
        <v>45.2</v>
      </c>
      <c r="Y40" s="107">
        <v>22.81</v>
      </c>
      <c r="Z40" s="107">
        <v>19.29</v>
      </c>
      <c r="AA40" s="40"/>
      <c r="AD40" s="40"/>
    </row>
    <row r="41" spans="1:30" ht="26.25" x14ac:dyDescent="0.25">
      <c r="A41" s="41">
        <v>36</v>
      </c>
      <c r="B41" s="42" t="s">
        <v>46</v>
      </c>
      <c r="C41" s="96">
        <v>48.18</v>
      </c>
      <c r="D41" s="108">
        <v>26.05</v>
      </c>
      <c r="E41" s="109">
        <v>26.25</v>
      </c>
      <c r="F41" s="110">
        <v>92.7</v>
      </c>
      <c r="G41" s="111">
        <v>94.8</v>
      </c>
      <c r="H41" s="112">
        <v>0</v>
      </c>
      <c r="I41" s="96">
        <v>49.33</v>
      </c>
      <c r="J41" s="108">
        <v>26.11</v>
      </c>
      <c r="K41" s="109">
        <v>0</v>
      </c>
      <c r="L41" s="110">
        <v>102.4</v>
      </c>
      <c r="M41" s="111">
        <v>100.2</v>
      </c>
      <c r="N41" s="99">
        <v>0</v>
      </c>
      <c r="O41" s="100">
        <v>48.18</v>
      </c>
      <c r="P41" s="101">
        <v>26.05</v>
      </c>
      <c r="Q41" s="102">
        <v>27.56</v>
      </c>
      <c r="R41" s="110">
        <v>102.4</v>
      </c>
      <c r="S41" s="111">
        <v>100.2</v>
      </c>
      <c r="T41" s="112">
        <v>0</v>
      </c>
      <c r="U41" s="39">
        <v>45.247999999999998</v>
      </c>
      <c r="V41" s="8">
        <v>22.623999999999999</v>
      </c>
      <c r="W41" s="8">
        <v>22.623999999999999</v>
      </c>
      <c r="X41" s="106">
        <v>48.66</v>
      </c>
      <c r="Y41" s="107">
        <v>26.05</v>
      </c>
      <c r="Z41" s="107">
        <v>27.56</v>
      </c>
      <c r="AA41" s="40"/>
      <c r="AD41" s="40"/>
    </row>
    <row r="42" spans="1:30" ht="26.25" x14ac:dyDescent="0.25">
      <c r="A42" s="53">
        <v>37</v>
      </c>
      <c r="B42" s="54" t="s">
        <v>47</v>
      </c>
      <c r="C42" s="116">
        <v>46.16</v>
      </c>
      <c r="D42" s="117">
        <v>19.87</v>
      </c>
      <c r="E42" s="118">
        <v>0</v>
      </c>
      <c r="F42" s="119">
        <v>97.3</v>
      </c>
      <c r="G42" s="120">
        <v>92.1</v>
      </c>
      <c r="H42" s="121">
        <v>0</v>
      </c>
      <c r="I42" s="116">
        <v>44.26</v>
      </c>
      <c r="J42" s="117">
        <v>19.12</v>
      </c>
      <c r="K42" s="118">
        <v>0</v>
      </c>
      <c r="L42" s="119">
        <v>95.9</v>
      </c>
      <c r="M42" s="120">
        <v>96.2</v>
      </c>
      <c r="N42" s="121">
        <v>0</v>
      </c>
      <c r="O42" s="122">
        <v>46.16</v>
      </c>
      <c r="P42" s="123">
        <v>19.87</v>
      </c>
      <c r="Q42" s="124">
        <v>0</v>
      </c>
      <c r="R42" s="119">
        <v>95.9</v>
      </c>
      <c r="S42" s="120">
        <v>96.2</v>
      </c>
      <c r="T42" s="121">
        <v>0</v>
      </c>
      <c r="U42" s="39">
        <v>45.247999999999998</v>
      </c>
      <c r="V42" s="8">
        <v>22.623999999999999</v>
      </c>
      <c r="W42" s="8">
        <v>22.623999999999999</v>
      </c>
      <c r="X42" s="106">
        <v>46.62</v>
      </c>
      <c r="Y42" s="107">
        <v>19.87</v>
      </c>
      <c r="Z42" s="107">
        <v>0</v>
      </c>
      <c r="AA42" s="40"/>
      <c r="AD42" s="40"/>
    </row>
    <row r="43" spans="1:30" ht="18.75" x14ac:dyDescent="0.25">
      <c r="A43" s="164">
        <v>44686</v>
      </c>
      <c r="B43" s="164"/>
      <c r="C43" s="65"/>
      <c r="D43" s="65"/>
      <c r="E43" s="65"/>
    </row>
    <row r="44" spans="1:30" ht="18.75" x14ac:dyDescent="0.25">
      <c r="A44" s="78" t="s">
        <v>61</v>
      </c>
      <c r="B44" s="78" t="s">
        <v>62</v>
      </c>
      <c r="C44" s="66"/>
      <c r="D44" s="66"/>
      <c r="E44" s="66"/>
      <c r="F44" s="66"/>
      <c r="G44" s="66"/>
      <c r="H44" s="66"/>
      <c r="I44" s="67"/>
      <c r="J44" s="67"/>
      <c r="K44" s="67"/>
      <c r="L44" s="67"/>
      <c r="M44" s="67"/>
      <c r="N44" s="67"/>
      <c r="O44" s="67"/>
    </row>
    <row r="45" spans="1:30" ht="18.75" x14ac:dyDescent="0.25">
      <c r="B45" s="78"/>
    </row>
  </sheetData>
  <mergeCells count="12">
    <mergeCell ref="U5:W5"/>
    <mergeCell ref="A43:B43"/>
    <mergeCell ref="R1:T1"/>
    <mergeCell ref="A2:T2"/>
    <mergeCell ref="A5:A6"/>
    <mergeCell ref="B5:B6"/>
    <mergeCell ref="C5:E5"/>
    <mergeCell ref="F5:H5"/>
    <mergeCell ref="I5:K5"/>
    <mergeCell ref="L5:N5"/>
    <mergeCell ref="O5:Q5"/>
    <mergeCell ref="R5:T5"/>
  </mergeCells>
  <conditionalFormatting sqref="H7:H19 F7:G42 H21:H24 H26 H29 H36 H39:H40">
    <cfRule type="cellIs" dxfId="5" priority="2" operator="lessThan">
      <formula>100</formula>
    </cfRule>
  </conditionalFormatting>
  <conditionalFormatting sqref="N7:N42">
    <cfRule type="cellIs" dxfId="4" priority="3" operator="between">
      <formula>0.1</formula>
      <formula>100</formula>
    </cfRule>
  </conditionalFormatting>
  <conditionalFormatting sqref="N8:N42">
    <cfRule type="cellIs" dxfId="3" priority="4" operator="between">
      <formula>0.1</formula>
      <formula>100</formula>
    </cfRule>
    <cfRule type="cellIs" dxfId="2" priority="5" operator="between">
      <formula>0.1</formula>
      <formula>100</formula>
    </cfRule>
    <cfRule type="cellIs" dxfId="1" priority="6" operator="between">
      <formula>0.1</formula>
      <formula>100</formula>
    </cfRule>
  </conditionalFormatting>
  <conditionalFormatting sqref="T7:T19 L7:M42 R7:S42 T21:T24 T26 T29 T36 T39:T40">
    <cfRule type="cellIs" dxfId="0" priority="7" operator="between">
      <formula>0.1</formula>
      <formula>99.9</formula>
    </cfRule>
  </conditionalFormatting>
  <pageMargins left="0.70833333333333304" right="0.70833333333333304" top="0.74791666666666701" bottom="0.74791666666666701" header="0.51180555555555496" footer="0.51180555555555496"/>
  <pageSetup paperSize="9" scale="31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view="pageBreakPreview" workbookViewId="0"/>
  </sheetViews>
  <sheetFormatPr defaultColWidth="8.7109375" defaultRowHeight="15" x14ac:dyDescent="0.25"/>
  <cols>
    <col min="1" max="1" width="4.42578125" customWidth="1"/>
    <col min="2" max="2" width="75.28515625" customWidth="1"/>
    <col min="3" max="11" width="18.140625" customWidth="1"/>
    <col min="12" max="12" width="10.7109375" hidden="1" customWidth="1"/>
    <col min="13" max="13" width="14.85546875" hidden="1" customWidth="1"/>
    <col min="14" max="14" width="15" hidden="1" customWidth="1"/>
  </cols>
  <sheetData>
    <row r="1" spans="1:14" ht="42" customHeight="1" x14ac:dyDescent="0.25">
      <c r="A1" s="160" t="s">
        <v>49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9"/>
      <c r="M1" s="9"/>
      <c r="N1" s="9"/>
    </row>
    <row r="2" spans="1:14" ht="15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8" customHeight="1" x14ac:dyDescent="0.25"/>
    <row r="4" spans="1:14" s="3" customFormat="1" ht="34.5" customHeight="1" x14ac:dyDescent="0.25">
      <c r="A4" s="161" t="s">
        <v>1</v>
      </c>
      <c r="B4" s="161" t="s">
        <v>2</v>
      </c>
      <c r="C4" s="162" t="s">
        <v>50</v>
      </c>
      <c r="D4" s="162"/>
      <c r="E4" s="162"/>
      <c r="F4" s="162" t="s">
        <v>4</v>
      </c>
      <c r="G4" s="162"/>
      <c r="H4" s="162" t="s">
        <v>5</v>
      </c>
      <c r="I4" s="161" t="s">
        <v>6</v>
      </c>
      <c r="J4" s="161"/>
      <c r="K4" s="161"/>
      <c r="L4" s="159" t="s">
        <v>7</v>
      </c>
      <c r="M4" s="159"/>
      <c r="N4" s="159"/>
    </row>
    <row r="5" spans="1:14" s="3" customFormat="1" ht="56.25" x14ac:dyDescent="0.25">
      <c r="A5" s="161"/>
      <c r="B5" s="161"/>
      <c r="C5" s="11" t="s">
        <v>9</v>
      </c>
      <c r="D5" s="10" t="s">
        <v>10</v>
      </c>
      <c r="E5" s="10" t="s">
        <v>11</v>
      </c>
      <c r="F5" s="11" t="s">
        <v>9</v>
      </c>
      <c r="G5" s="10" t="s">
        <v>10</v>
      </c>
      <c r="H5" s="10" t="s">
        <v>11</v>
      </c>
      <c r="I5" s="11" t="s">
        <v>9</v>
      </c>
      <c r="J5" s="10" t="s">
        <v>10</v>
      </c>
      <c r="K5" s="10" t="s">
        <v>11</v>
      </c>
      <c r="L5" s="4" t="s">
        <v>9</v>
      </c>
      <c r="M5" s="2" t="s">
        <v>10</v>
      </c>
      <c r="N5" s="2" t="s">
        <v>11</v>
      </c>
    </row>
    <row r="6" spans="1:14" ht="18.75" x14ac:dyDescent="0.25">
      <c r="A6" s="12">
        <v>1</v>
      </c>
      <c r="B6" s="13" t="s">
        <v>12</v>
      </c>
      <c r="C6" s="14">
        <v>63.29</v>
      </c>
      <c r="D6" s="14">
        <v>34.18</v>
      </c>
      <c r="E6" s="14">
        <v>30.06</v>
      </c>
      <c r="F6" s="14">
        <v>60.72</v>
      </c>
      <c r="G6" s="14">
        <v>32.04</v>
      </c>
      <c r="H6" s="14">
        <v>28.57</v>
      </c>
      <c r="I6" s="15">
        <v>104.2</v>
      </c>
      <c r="J6" s="15">
        <v>106.7</v>
      </c>
      <c r="K6" s="15">
        <v>105.2</v>
      </c>
      <c r="L6" s="8">
        <v>45.247999999999998</v>
      </c>
      <c r="M6" s="8">
        <v>22.623999999999999</v>
      </c>
      <c r="N6" s="8">
        <v>22.623999999999999</v>
      </c>
    </row>
    <row r="7" spans="1:14" ht="18.75" x14ac:dyDescent="0.25">
      <c r="A7" s="12">
        <v>2</v>
      </c>
      <c r="B7" s="13" t="s">
        <v>13</v>
      </c>
      <c r="C7" s="14">
        <v>48.4</v>
      </c>
      <c r="D7" s="14">
        <v>23.18</v>
      </c>
      <c r="E7" s="14"/>
      <c r="F7" s="14">
        <v>49.73</v>
      </c>
      <c r="G7" s="14">
        <v>23.31</v>
      </c>
      <c r="H7" s="14"/>
      <c r="I7" s="15">
        <v>97.3</v>
      </c>
      <c r="J7" s="15">
        <v>99.4</v>
      </c>
      <c r="K7" s="15"/>
      <c r="L7" s="8">
        <v>45.247999999999998</v>
      </c>
      <c r="M7" s="8">
        <v>22.623999999999999</v>
      </c>
      <c r="N7" s="8">
        <v>22.623999999999999</v>
      </c>
    </row>
    <row r="8" spans="1:14" ht="18.75" x14ac:dyDescent="0.25">
      <c r="A8" s="12">
        <v>3</v>
      </c>
      <c r="B8" s="13" t="s">
        <v>14</v>
      </c>
      <c r="C8" s="14">
        <v>38.86</v>
      </c>
      <c r="D8" s="14">
        <v>22.81</v>
      </c>
      <c r="E8" s="14">
        <v>21.77</v>
      </c>
      <c r="F8" s="14">
        <v>37.06</v>
      </c>
      <c r="G8" s="14">
        <v>21.92</v>
      </c>
      <c r="H8" s="14">
        <v>21.75</v>
      </c>
      <c r="I8" s="15">
        <v>104.9</v>
      </c>
      <c r="J8" s="15">
        <v>104.1</v>
      </c>
      <c r="K8" s="15">
        <v>100.1</v>
      </c>
      <c r="L8" s="8">
        <v>45.247999999999998</v>
      </c>
      <c r="M8" s="8">
        <v>22.623999999999999</v>
      </c>
      <c r="N8" s="8">
        <v>22.623999999999999</v>
      </c>
    </row>
    <row r="9" spans="1:14" ht="18.75" x14ac:dyDescent="0.25">
      <c r="A9" s="12">
        <v>4</v>
      </c>
      <c r="B9" s="13" t="s">
        <v>15</v>
      </c>
      <c r="C9" s="14">
        <v>46.22</v>
      </c>
      <c r="D9" s="14">
        <v>25.06</v>
      </c>
      <c r="E9" s="14">
        <v>24.99</v>
      </c>
      <c r="F9" s="14">
        <v>46.14</v>
      </c>
      <c r="G9" s="14">
        <v>25.04</v>
      </c>
      <c r="H9" s="14">
        <v>24.97</v>
      </c>
      <c r="I9" s="15">
        <v>100.2</v>
      </c>
      <c r="J9" s="15">
        <v>100.1</v>
      </c>
      <c r="K9" s="15">
        <v>100.1</v>
      </c>
      <c r="L9" s="8">
        <v>45.247999999999998</v>
      </c>
      <c r="M9" s="8">
        <v>22.623999999999999</v>
      </c>
      <c r="N9" s="8">
        <v>22.623999999999999</v>
      </c>
    </row>
    <row r="10" spans="1:14" ht="18.75" x14ac:dyDescent="0.25">
      <c r="A10" s="12">
        <v>5</v>
      </c>
      <c r="B10" s="13" t="s">
        <v>16</v>
      </c>
      <c r="C10" s="14">
        <v>50.78</v>
      </c>
      <c r="D10" s="14">
        <v>26.87</v>
      </c>
      <c r="E10" s="14">
        <v>26.1</v>
      </c>
      <c r="F10" s="14">
        <v>50.43</v>
      </c>
      <c r="G10" s="14">
        <v>26.87</v>
      </c>
      <c r="H10" s="14">
        <v>25.77</v>
      </c>
      <c r="I10" s="15">
        <v>100.7</v>
      </c>
      <c r="J10" s="15">
        <v>100</v>
      </c>
      <c r="K10" s="15">
        <v>101.3</v>
      </c>
      <c r="L10" s="8">
        <v>45.247999999999998</v>
      </c>
      <c r="M10" s="8">
        <v>22.623999999999999</v>
      </c>
      <c r="N10" s="8">
        <v>22.623999999999999</v>
      </c>
    </row>
    <row r="11" spans="1:14" ht="18.75" x14ac:dyDescent="0.25">
      <c r="A11" s="12">
        <v>6</v>
      </c>
      <c r="B11" s="13" t="s">
        <v>17</v>
      </c>
      <c r="C11" s="14">
        <v>52</v>
      </c>
      <c r="D11" s="14">
        <v>30.94</v>
      </c>
      <c r="E11" s="14">
        <v>25.89</v>
      </c>
      <c r="F11" s="14">
        <v>48.45</v>
      </c>
      <c r="G11" s="14">
        <v>27.01</v>
      </c>
      <c r="H11" s="14">
        <v>25.89</v>
      </c>
      <c r="I11" s="15">
        <v>107.3</v>
      </c>
      <c r="J11" s="15">
        <v>114.6</v>
      </c>
      <c r="K11" s="15">
        <v>100</v>
      </c>
      <c r="L11" s="8">
        <v>45.247999999999998</v>
      </c>
      <c r="M11" s="8">
        <v>22.623999999999999</v>
      </c>
      <c r="N11" s="8">
        <v>22.623999999999999</v>
      </c>
    </row>
    <row r="12" spans="1:14" ht="18.75" x14ac:dyDescent="0.25">
      <c r="A12" s="12">
        <v>7</v>
      </c>
      <c r="B12" s="13" t="s">
        <v>18</v>
      </c>
      <c r="C12" s="14">
        <v>74.319999999999993</v>
      </c>
      <c r="D12" s="14">
        <v>33.200000000000003</v>
      </c>
      <c r="E12" s="14">
        <v>25.45</v>
      </c>
      <c r="F12" s="14">
        <v>53.21</v>
      </c>
      <c r="G12" s="14">
        <v>24.99</v>
      </c>
      <c r="H12" s="14">
        <v>21.6</v>
      </c>
      <c r="I12" s="15">
        <v>139.69999999999999</v>
      </c>
      <c r="J12" s="15">
        <v>132.9</v>
      </c>
      <c r="K12" s="15">
        <v>117.8</v>
      </c>
      <c r="L12" s="8">
        <v>45.247999999999998</v>
      </c>
      <c r="M12" s="8">
        <v>22.623999999999999</v>
      </c>
      <c r="N12" s="8">
        <v>22.623999999999999</v>
      </c>
    </row>
    <row r="13" spans="1:14" ht="18.75" x14ac:dyDescent="0.25">
      <c r="A13" s="12">
        <v>8</v>
      </c>
      <c r="B13" s="13" t="s">
        <v>19</v>
      </c>
      <c r="C13" s="14">
        <v>41.34</v>
      </c>
      <c r="D13" s="14">
        <v>22.16</v>
      </c>
      <c r="E13" s="14"/>
      <c r="F13" s="14">
        <v>41.2</v>
      </c>
      <c r="G13" s="14">
        <v>21.51</v>
      </c>
      <c r="H13" s="14"/>
      <c r="I13" s="15">
        <v>100.3</v>
      </c>
      <c r="J13" s="15">
        <v>103</v>
      </c>
      <c r="K13" s="15"/>
      <c r="L13" s="8">
        <v>45.247999999999998</v>
      </c>
      <c r="M13" s="8">
        <v>22.623999999999999</v>
      </c>
      <c r="N13" s="8">
        <v>22.623999999999999</v>
      </c>
    </row>
    <row r="14" spans="1:14" ht="18.75" x14ac:dyDescent="0.25">
      <c r="A14" s="12">
        <v>9</v>
      </c>
      <c r="B14" s="13" t="s">
        <v>20</v>
      </c>
      <c r="C14" s="14">
        <v>43.96</v>
      </c>
      <c r="D14" s="14">
        <v>24.29</v>
      </c>
      <c r="E14" s="14">
        <v>23.47</v>
      </c>
      <c r="F14" s="14">
        <v>42.22</v>
      </c>
      <c r="G14" s="14">
        <v>22.64</v>
      </c>
      <c r="H14" s="14">
        <v>22.75</v>
      </c>
      <c r="I14" s="15">
        <v>104.1</v>
      </c>
      <c r="J14" s="15">
        <v>107.3</v>
      </c>
      <c r="K14" s="15">
        <v>103.2</v>
      </c>
      <c r="L14" s="8">
        <v>45.247999999999998</v>
      </c>
      <c r="M14" s="8">
        <v>22.623999999999999</v>
      </c>
      <c r="N14" s="8">
        <v>22.623999999999999</v>
      </c>
    </row>
    <row r="15" spans="1:14" ht="18.75" x14ac:dyDescent="0.25">
      <c r="A15" s="12">
        <v>10</v>
      </c>
      <c r="B15" s="13" t="s">
        <v>21</v>
      </c>
      <c r="C15" s="14">
        <v>45.61</v>
      </c>
      <c r="D15" s="14">
        <v>25.35</v>
      </c>
      <c r="E15" s="14"/>
      <c r="F15" s="14">
        <v>45.06</v>
      </c>
      <c r="G15" s="14">
        <v>24.83</v>
      </c>
      <c r="H15" s="14"/>
      <c r="I15" s="15">
        <v>101.2</v>
      </c>
      <c r="J15" s="15">
        <v>102.1</v>
      </c>
      <c r="K15" s="15"/>
      <c r="L15" s="8">
        <v>45.247999999999998</v>
      </c>
      <c r="M15" s="8">
        <v>22.623999999999999</v>
      </c>
      <c r="N15" s="8">
        <v>22.623999999999999</v>
      </c>
    </row>
    <row r="16" spans="1:14" ht="18.75" x14ac:dyDescent="0.25">
      <c r="A16" s="12">
        <v>11</v>
      </c>
      <c r="B16" s="13" t="s">
        <v>22</v>
      </c>
      <c r="C16" s="14">
        <v>45.83</v>
      </c>
      <c r="D16" s="14">
        <v>27.16</v>
      </c>
      <c r="E16" s="14">
        <v>26.42</v>
      </c>
      <c r="F16" s="14">
        <v>45.82</v>
      </c>
      <c r="G16" s="14">
        <v>26.14</v>
      </c>
      <c r="H16" s="14">
        <v>26.42</v>
      </c>
      <c r="I16" s="15">
        <v>100</v>
      </c>
      <c r="J16" s="15">
        <v>103.9</v>
      </c>
      <c r="K16" s="15">
        <v>100</v>
      </c>
      <c r="L16" s="8">
        <v>45.247999999999998</v>
      </c>
      <c r="M16" s="8">
        <v>22.623999999999999</v>
      </c>
      <c r="N16" s="8">
        <v>22.623999999999999</v>
      </c>
    </row>
    <row r="17" spans="1:14" ht="18.75" x14ac:dyDescent="0.25">
      <c r="A17" s="12">
        <v>12</v>
      </c>
      <c r="B17" s="13" t="s">
        <v>23</v>
      </c>
      <c r="C17" s="14">
        <v>50.85</v>
      </c>
      <c r="D17" s="14">
        <v>26.73</v>
      </c>
      <c r="E17" s="14">
        <v>26.76</v>
      </c>
      <c r="F17" s="14">
        <v>48.17</v>
      </c>
      <c r="G17" s="14">
        <v>25.01</v>
      </c>
      <c r="H17" s="14">
        <v>23.81</v>
      </c>
      <c r="I17" s="15">
        <v>105.6</v>
      </c>
      <c r="J17" s="15">
        <v>106.9</v>
      </c>
      <c r="K17" s="15">
        <v>112.4</v>
      </c>
      <c r="L17" s="8">
        <v>45.247999999999998</v>
      </c>
      <c r="M17" s="8">
        <v>22.623999999999999</v>
      </c>
      <c r="N17" s="8">
        <v>22.623999999999999</v>
      </c>
    </row>
    <row r="18" spans="1:14" ht="18.75" x14ac:dyDescent="0.25">
      <c r="A18" s="12">
        <v>13</v>
      </c>
      <c r="B18" s="13" t="s">
        <v>24</v>
      </c>
      <c r="C18" s="14">
        <v>41.7</v>
      </c>
      <c r="D18" s="14">
        <v>26.23</v>
      </c>
      <c r="E18" s="14">
        <v>26.38</v>
      </c>
      <c r="F18" s="14">
        <v>40.659999999999997</v>
      </c>
      <c r="G18" s="14">
        <v>25.19</v>
      </c>
      <c r="H18" s="14">
        <v>25.54</v>
      </c>
      <c r="I18" s="15">
        <v>102.6</v>
      </c>
      <c r="J18" s="15">
        <v>104.1</v>
      </c>
      <c r="K18" s="15">
        <v>103.3</v>
      </c>
      <c r="L18" s="8">
        <v>45.247999999999998</v>
      </c>
      <c r="M18" s="8">
        <v>22.623999999999999</v>
      </c>
      <c r="N18" s="8">
        <v>22.623999999999999</v>
      </c>
    </row>
    <row r="19" spans="1:14" ht="18.75" x14ac:dyDescent="0.25">
      <c r="A19" s="12">
        <v>14</v>
      </c>
      <c r="B19" s="13" t="s">
        <v>25</v>
      </c>
      <c r="C19" s="14">
        <v>39.770000000000003</v>
      </c>
      <c r="D19" s="14">
        <v>23.35</v>
      </c>
      <c r="E19" s="14"/>
      <c r="F19" s="14">
        <v>40.03</v>
      </c>
      <c r="G19" s="14">
        <v>23.69</v>
      </c>
      <c r="H19" s="14"/>
      <c r="I19" s="15">
        <v>99.4</v>
      </c>
      <c r="J19" s="15">
        <v>98.6</v>
      </c>
      <c r="K19" s="15"/>
      <c r="L19" s="8">
        <v>45.247999999999998</v>
      </c>
      <c r="M19" s="8">
        <v>22.623999999999999</v>
      </c>
      <c r="N19" s="8">
        <v>22.623999999999999</v>
      </c>
    </row>
    <row r="20" spans="1:14" ht="18.75" x14ac:dyDescent="0.25">
      <c r="A20" s="12">
        <v>15</v>
      </c>
      <c r="B20" s="13" t="s">
        <v>26</v>
      </c>
      <c r="C20" s="14">
        <v>41.3</v>
      </c>
      <c r="D20" s="14">
        <v>23.77</v>
      </c>
      <c r="E20" s="14">
        <v>23.04</v>
      </c>
      <c r="F20" s="14">
        <v>39.99</v>
      </c>
      <c r="G20" s="14">
        <v>22.5</v>
      </c>
      <c r="H20" s="14">
        <v>23.04</v>
      </c>
      <c r="I20" s="15">
        <v>103.3</v>
      </c>
      <c r="J20" s="15">
        <v>105.6</v>
      </c>
      <c r="K20" s="15">
        <v>100</v>
      </c>
      <c r="L20" s="8">
        <v>45.247999999999998</v>
      </c>
      <c r="M20" s="8">
        <v>22.623999999999999</v>
      </c>
      <c r="N20" s="8">
        <v>22.623999999999999</v>
      </c>
    </row>
    <row r="21" spans="1:14" ht="18.75" x14ac:dyDescent="0.25">
      <c r="A21" s="12">
        <v>16</v>
      </c>
      <c r="B21" s="13" t="s">
        <v>27</v>
      </c>
      <c r="C21" s="14">
        <v>45.7</v>
      </c>
      <c r="D21" s="14">
        <v>27.95</v>
      </c>
      <c r="E21" s="14">
        <v>24.42</v>
      </c>
      <c r="F21" s="14">
        <v>45.79</v>
      </c>
      <c r="G21" s="14">
        <v>27.9</v>
      </c>
      <c r="H21" s="14">
        <v>24.33</v>
      </c>
      <c r="I21" s="15">
        <v>99.8</v>
      </c>
      <c r="J21" s="15">
        <v>100.2</v>
      </c>
      <c r="K21" s="15">
        <v>100.4</v>
      </c>
      <c r="L21" s="8">
        <v>45.247999999999998</v>
      </c>
      <c r="M21" s="8">
        <v>22.623999999999999</v>
      </c>
      <c r="N21" s="8">
        <v>22.623999999999999</v>
      </c>
    </row>
    <row r="22" spans="1:14" ht="18.75" x14ac:dyDescent="0.25">
      <c r="A22" s="12">
        <v>17</v>
      </c>
      <c r="B22" s="13" t="s">
        <v>28</v>
      </c>
      <c r="C22" s="14">
        <v>43.46</v>
      </c>
      <c r="D22" s="14">
        <v>25.94</v>
      </c>
      <c r="E22" s="14">
        <v>19.100000000000001</v>
      </c>
      <c r="F22" s="14">
        <v>43.75</v>
      </c>
      <c r="G22" s="14">
        <v>24.87</v>
      </c>
      <c r="H22" s="14">
        <v>20.99</v>
      </c>
      <c r="I22" s="15">
        <v>99.3</v>
      </c>
      <c r="J22" s="15">
        <v>104.3</v>
      </c>
      <c r="K22" s="15">
        <v>91</v>
      </c>
      <c r="L22" s="8">
        <v>45.247999999999998</v>
      </c>
      <c r="M22" s="8">
        <v>22.623999999999999</v>
      </c>
      <c r="N22" s="8">
        <v>22.623999999999999</v>
      </c>
    </row>
    <row r="23" spans="1:14" ht="18.75" x14ac:dyDescent="0.25">
      <c r="A23" s="12">
        <v>18</v>
      </c>
      <c r="B23" s="13" t="s">
        <v>29</v>
      </c>
      <c r="C23" s="14">
        <v>48.04</v>
      </c>
      <c r="D23" s="14">
        <v>28.37</v>
      </c>
      <c r="E23" s="14">
        <v>26.05</v>
      </c>
      <c r="F23" s="14">
        <v>47.82</v>
      </c>
      <c r="G23" s="14">
        <v>26.08</v>
      </c>
      <c r="H23" s="14">
        <v>26.05</v>
      </c>
      <c r="I23" s="15">
        <v>100.5</v>
      </c>
      <c r="J23" s="15">
        <v>108.8</v>
      </c>
      <c r="K23" s="15">
        <v>100</v>
      </c>
      <c r="L23" s="8">
        <v>45.247999999999998</v>
      </c>
      <c r="M23" s="8">
        <v>22.623999999999999</v>
      </c>
      <c r="N23" s="8">
        <v>22.623999999999999</v>
      </c>
    </row>
    <row r="24" spans="1:14" ht="18.75" x14ac:dyDescent="0.25">
      <c r="A24" s="12">
        <v>19</v>
      </c>
      <c r="B24" s="13" t="s">
        <v>30</v>
      </c>
      <c r="C24" s="14">
        <v>39.979999999999997</v>
      </c>
      <c r="D24" s="14">
        <v>20.6</v>
      </c>
      <c r="E24" s="14"/>
      <c r="F24" s="14">
        <v>42.75</v>
      </c>
      <c r="G24" s="14">
        <v>19.809999999999999</v>
      </c>
      <c r="H24" s="14"/>
      <c r="I24" s="15">
        <v>93.5</v>
      </c>
      <c r="J24" s="15">
        <v>104</v>
      </c>
      <c r="K24" s="15"/>
      <c r="L24" s="8">
        <v>45.247999999999998</v>
      </c>
      <c r="M24" s="8">
        <v>22.623999999999999</v>
      </c>
      <c r="N24" s="8">
        <v>22.623999999999999</v>
      </c>
    </row>
    <row r="25" spans="1:14" ht="18.75" x14ac:dyDescent="0.25">
      <c r="A25" s="12">
        <v>20</v>
      </c>
      <c r="B25" s="13" t="s">
        <v>31</v>
      </c>
      <c r="C25" s="14">
        <v>43.69</v>
      </c>
      <c r="D25" s="14">
        <v>20.56</v>
      </c>
      <c r="E25" s="14"/>
      <c r="F25" s="14">
        <v>43.86</v>
      </c>
      <c r="G25" s="14">
        <v>20.48</v>
      </c>
      <c r="H25" s="14"/>
      <c r="I25" s="15">
        <v>99.6</v>
      </c>
      <c r="J25" s="15">
        <v>100.4</v>
      </c>
      <c r="K25" s="15"/>
      <c r="L25" s="8">
        <v>45.247999999999998</v>
      </c>
      <c r="M25" s="8">
        <v>22.623999999999999</v>
      </c>
      <c r="N25" s="8">
        <v>22.623999999999999</v>
      </c>
    </row>
    <row r="26" spans="1:14" ht="18.75" x14ac:dyDescent="0.25">
      <c r="A26" s="12">
        <v>21</v>
      </c>
      <c r="B26" s="13" t="s">
        <v>32</v>
      </c>
      <c r="C26" s="14">
        <v>37.24</v>
      </c>
      <c r="D26" s="14">
        <v>20.56</v>
      </c>
      <c r="E26" s="14"/>
      <c r="F26" s="14">
        <v>37.57</v>
      </c>
      <c r="G26" s="14">
        <v>19.41</v>
      </c>
      <c r="H26" s="14"/>
      <c r="I26" s="15">
        <v>99.1</v>
      </c>
      <c r="J26" s="15">
        <v>105.9</v>
      </c>
      <c r="K26" s="15"/>
      <c r="L26" s="8">
        <v>45.247999999999998</v>
      </c>
      <c r="M26" s="8">
        <v>22.623999999999999</v>
      </c>
      <c r="N26" s="8">
        <v>22.623999999999999</v>
      </c>
    </row>
    <row r="27" spans="1:14" ht="18.75" x14ac:dyDescent="0.25">
      <c r="A27" s="12">
        <v>22</v>
      </c>
      <c r="B27" s="13" t="s">
        <v>33</v>
      </c>
      <c r="C27" s="14">
        <v>42.74</v>
      </c>
      <c r="D27" s="14">
        <v>22.65</v>
      </c>
      <c r="E27" s="14"/>
      <c r="F27" s="14">
        <v>39.450000000000003</v>
      </c>
      <c r="G27" s="14">
        <v>20.25</v>
      </c>
      <c r="H27" s="14"/>
      <c r="I27" s="15">
        <v>108.3</v>
      </c>
      <c r="J27" s="15">
        <v>111.9</v>
      </c>
      <c r="K27" s="15"/>
      <c r="L27" s="8">
        <v>45.247999999999998</v>
      </c>
      <c r="M27" s="8">
        <v>22.623999999999999</v>
      </c>
      <c r="N27" s="8">
        <v>22.623999999999999</v>
      </c>
    </row>
    <row r="28" spans="1:14" ht="18.75" x14ac:dyDescent="0.25">
      <c r="A28" s="12">
        <v>23</v>
      </c>
      <c r="B28" s="13" t="s">
        <v>34</v>
      </c>
      <c r="C28" s="14">
        <v>44.88</v>
      </c>
      <c r="D28" s="14">
        <v>20.58</v>
      </c>
      <c r="E28" s="14">
        <v>12.71</v>
      </c>
      <c r="F28" s="14">
        <v>43.36</v>
      </c>
      <c r="G28" s="14">
        <v>20</v>
      </c>
      <c r="H28" s="14"/>
      <c r="I28" s="15">
        <v>103.5</v>
      </c>
      <c r="J28" s="15">
        <v>102.9</v>
      </c>
      <c r="K28" s="15"/>
      <c r="L28" s="8">
        <v>45.247999999999998</v>
      </c>
      <c r="M28" s="8">
        <v>22.623999999999999</v>
      </c>
      <c r="N28" s="8">
        <v>22.623999999999999</v>
      </c>
    </row>
    <row r="29" spans="1:14" ht="18.75" x14ac:dyDescent="0.25">
      <c r="A29" s="12">
        <v>24</v>
      </c>
      <c r="B29" s="13" t="s">
        <v>35</v>
      </c>
      <c r="C29" s="14">
        <v>36.28</v>
      </c>
      <c r="D29" s="14">
        <v>19.27</v>
      </c>
      <c r="E29" s="14"/>
      <c r="F29" s="14">
        <v>34.72</v>
      </c>
      <c r="G29" s="14">
        <v>18.350000000000001</v>
      </c>
      <c r="H29" s="14"/>
      <c r="I29" s="15">
        <v>104.5</v>
      </c>
      <c r="J29" s="15">
        <v>105</v>
      </c>
      <c r="K29" s="15"/>
      <c r="L29" s="8">
        <v>45.247999999999998</v>
      </c>
      <c r="M29" s="8">
        <v>22.623999999999999</v>
      </c>
      <c r="N29" s="8">
        <v>22.623999999999999</v>
      </c>
    </row>
    <row r="30" spans="1:14" ht="18.75" x14ac:dyDescent="0.25">
      <c r="A30" s="12">
        <v>25</v>
      </c>
      <c r="B30" s="13" t="s">
        <v>36</v>
      </c>
      <c r="C30" s="14">
        <v>42.47</v>
      </c>
      <c r="D30" s="14">
        <v>22.82</v>
      </c>
      <c r="E30" s="14"/>
      <c r="F30" s="14">
        <v>42.42</v>
      </c>
      <c r="G30" s="14">
        <v>22.02</v>
      </c>
      <c r="H30" s="14"/>
      <c r="I30" s="15">
        <v>100.1</v>
      </c>
      <c r="J30" s="15">
        <v>103.6</v>
      </c>
      <c r="K30" s="15"/>
      <c r="L30" s="8">
        <v>45.247999999999998</v>
      </c>
      <c r="M30" s="8">
        <v>22.623999999999999</v>
      </c>
      <c r="N30" s="8">
        <v>22.623999999999999</v>
      </c>
    </row>
    <row r="31" spans="1:14" ht="18.75" x14ac:dyDescent="0.25">
      <c r="A31" s="12">
        <v>26</v>
      </c>
      <c r="B31" s="13" t="s">
        <v>37</v>
      </c>
      <c r="C31" s="14">
        <v>43.46</v>
      </c>
      <c r="D31" s="14">
        <v>19.45</v>
      </c>
      <c r="E31" s="14"/>
      <c r="F31" s="14">
        <v>44.24</v>
      </c>
      <c r="G31" s="14">
        <v>19.23</v>
      </c>
      <c r="H31" s="14"/>
      <c r="I31" s="15">
        <v>98.2</v>
      </c>
      <c r="J31" s="15">
        <v>101.1</v>
      </c>
      <c r="K31" s="15"/>
      <c r="L31" s="8">
        <v>45.247999999999998</v>
      </c>
      <c r="M31" s="8">
        <v>22.623999999999999</v>
      </c>
      <c r="N31" s="8">
        <v>22.623999999999999</v>
      </c>
    </row>
    <row r="32" spans="1:14" ht="18.75" x14ac:dyDescent="0.25">
      <c r="A32" s="12">
        <v>27</v>
      </c>
      <c r="B32" s="13" t="s">
        <v>38</v>
      </c>
      <c r="C32" s="14">
        <v>46.53</v>
      </c>
      <c r="D32" s="14">
        <v>22.76</v>
      </c>
      <c r="E32" s="14"/>
      <c r="F32" s="14">
        <v>47.22</v>
      </c>
      <c r="G32" s="14">
        <v>22.7</v>
      </c>
      <c r="H32" s="14"/>
      <c r="I32" s="15">
        <v>98.5</v>
      </c>
      <c r="J32" s="15">
        <v>100.3</v>
      </c>
      <c r="K32" s="15"/>
      <c r="L32" s="8">
        <v>45.247999999999998</v>
      </c>
      <c r="M32" s="8">
        <v>22.623999999999999</v>
      </c>
      <c r="N32" s="8">
        <v>22.623999999999999</v>
      </c>
    </row>
    <row r="33" spans="1:14" ht="18.75" x14ac:dyDescent="0.25">
      <c r="A33" s="12">
        <v>28</v>
      </c>
      <c r="B33" s="13" t="s">
        <v>39</v>
      </c>
      <c r="C33" s="14">
        <v>40.85</v>
      </c>
      <c r="D33" s="14">
        <v>17.89</v>
      </c>
      <c r="E33" s="14"/>
      <c r="F33" s="14">
        <v>42.7</v>
      </c>
      <c r="G33" s="14">
        <v>16.82</v>
      </c>
      <c r="H33" s="14"/>
      <c r="I33" s="15">
        <v>95.7</v>
      </c>
      <c r="J33" s="15">
        <v>106.4</v>
      </c>
      <c r="K33" s="15"/>
      <c r="L33" s="8">
        <v>45.247999999999998</v>
      </c>
      <c r="M33" s="8">
        <v>22.623999999999999</v>
      </c>
      <c r="N33" s="8">
        <v>22.623999999999999</v>
      </c>
    </row>
    <row r="34" spans="1:14" ht="18.75" x14ac:dyDescent="0.25">
      <c r="A34" s="12">
        <v>29</v>
      </c>
      <c r="B34" s="13" t="s">
        <v>40</v>
      </c>
      <c r="C34" s="14">
        <v>43.39</v>
      </c>
      <c r="D34" s="14">
        <v>20.7</v>
      </c>
      <c r="E34" s="14"/>
      <c r="F34" s="14">
        <v>43.44</v>
      </c>
      <c r="G34" s="14">
        <v>20.65</v>
      </c>
      <c r="H34" s="14"/>
      <c r="I34" s="15">
        <v>99.9</v>
      </c>
      <c r="J34" s="15">
        <v>100.2</v>
      </c>
      <c r="K34" s="15"/>
      <c r="L34" s="8">
        <v>45.247999999999998</v>
      </c>
      <c r="M34" s="8">
        <v>22.623999999999999</v>
      </c>
      <c r="N34" s="8">
        <v>22.623999999999999</v>
      </c>
    </row>
    <row r="35" spans="1:14" ht="18.75" x14ac:dyDescent="0.25">
      <c r="A35" s="12">
        <v>30</v>
      </c>
      <c r="B35" s="13" t="s">
        <v>41</v>
      </c>
      <c r="C35" s="14">
        <v>53.11</v>
      </c>
      <c r="D35" s="14">
        <v>24.32</v>
      </c>
      <c r="E35" s="14">
        <v>20.88</v>
      </c>
      <c r="F35" s="14">
        <v>50.38</v>
      </c>
      <c r="G35" s="14">
        <v>22.24</v>
      </c>
      <c r="H35" s="14">
        <v>21.16</v>
      </c>
      <c r="I35" s="15">
        <v>105.4</v>
      </c>
      <c r="J35" s="15">
        <v>109.4</v>
      </c>
      <c r="K35" s="15">
        <v>98.7</v>
      </c>
      <c r="L35" s="8">
        <v>45.247999999999998</v>
      </c>
      <c r="M35" s="8">
        <v>22.623999999999999</v>
      </c>
      <c r="N35" s="8">
        <v>22.623999999999999</v>
      </c>
    </row>
    <row r="36" spans="1:14" ht="18.75" x14ac:dyDescent="0.25">
      <c r="A36" s="12">
        <v>31</v>
      </c>
      <c r="B36" s="13" t="s">
        <v>42</v>
      </c>
      <c r="C36" s="14">
        <v>41.15</v>
      </c>
      <c r="D36" s="14">
        <v>18.97</v>
      </c>
      <c r="E36" s="14"/>
      <c r="F36" s="14">
        <v>41.59</v>
      </c>
      <c r="G36" s="14">
        <v>18.29</v>
      </c>
      <c r="H36" s="14"/>
      <c r="I36" s="15">
        <v>98.9</v>
      </c>
      <c r="J36" s="15">
        <v>103.7</v>
      </c>
      <c r="K36" s="15"/>
      <c r="L36" s="8">
        <v>45.247999999999998</v>
      </c>
      <c r="M36" s="8">
        <v>22.623999999999999</v>
      </c>
      <c r="N36" s="8">
        <v>22.623999999999999</v>
      </c>
    </row>
    <row r="37" spans="1:14" ht="18.75" x14ac:dyDescent="0.25">
      <c r="A37" s="12">
        <v>32</v>
      </c>
      <c r="B37" s="13" t="s">
        <v>43</v>
      </c>
      <c r="C37" s="14">
        <v>43.89</v>
      </c>
      <c r="D37" s="14">
        <v>18.71</v>
      </c>
      <c r="E37" s="14"/>
      <c r="F37" s="14">
        <v>43.12</v>
      </c>
      <c r="G37" s="14">
        <v>18.07</v>
      </c>
      <c r="H37" s="14"/>
      <c r="I37" s="15">
        <v>101.8</v>
      </c>
      <c r="J37" s="15">
        <v>103.5</v>
      </c>
      <c r="K37" s="15"/>
      <c r="L37" s="8">
        <v>45.247999999999998</v>
      </c>
      <c r="M37" s="8">
        <v>22.623999999999999</v>
      </c>
      <c r="N37" s="8">
        <v>22.623999999999999</v>
      </c>
    </row>
    <row r="38" spans="1:14" ht="18.75" x14ac:dyDescent="0.25">
      <c r="A38" s="12">
        <v>33</v>
      </c>
      <c r="B38" s="13" t="s">
        <v>44</v>
      </c>
      <c r="C38" s="14">
        <v>41.44</v>
      </c>
      <c r="D38" s="14">
        <v>22.85</v>
      </c>
      <c r="E38" s="14">
        <v>25.73</v>
      </c>
      <c r="F38" s="14">
        <v>40.86</v>
      </c>
      <c r="G38" s="14">
        <v>21.63</v>
      </c>
      <c r="H38" s="14">
        <v>21.36</v>
      </c>
      <c r="I38" s="15">
        <v>101.4</v>
      </c>
      <c r="J38" s="15">
        <v>105.6</v>
      </c>
      <c r="K38" s="15">
        <v>120.5</v>
      </c>
      <c r="L38" s="8">
        <v>45.247999999999998</v>
      </c>
      <c r="M38" s="8">
        <v>22.623999999999999</v>
      </c>
      <c r="N38" s="8">
        <v>22.623999999999999</v>
      </c>
    </row>
    <row r="39" spans="1:14" ht="18.75" x14ac:dyDescent="0.25">
      <c r="A39" s="12">
        <v>34</v>
      </c>
      <c r="B39" s="13" t="s">
        <v>45</v>
      </c>
      <c r="C39" s="14">
        <v>42.38</v>
      </c>
      <c r="D39" s="14">
        <v>19.940000000000001</v>
      </c>
      <c r="E39" s="14">
        <v>17.8</v>
      </c>
      <c r="F39" s="14">
        <v>41.43</v>
      </c>
      <c r="G39" s="14">
        <v>18.96</v>
      </c>
      <c r="H39" s="14">
        <v>17.48</v>
      </c>
      <c r="I39" s="15">
        <v>102.3</v>
      </c>
      <c r="J39" s="15">
        <v>105.2</v>
      </c>
      <c r="K39" s="15">
        <v>101.8</v>
      </c>
      <c r="L39" s="8">
        <v>45.247999999999998</v>
      </c>
      <c r="M39" s="8">
        <v>22.623999999999999</v>
      </c>
      <c r="N39" s="8">
        <v>22.623999999999999</v>
      </c>
    </row>
    <row r="40" spans="1:14" ht="18.75" x14ac:dyDescent="0.25">
      <c r="A40" s="12">
        <v>35</v>
      </c>
      <c r="B40" s="13" t="s">
        <v>46</v>
      </c>
      <c r="C40" s="14">
        <v>46.21</v>
      </c>
      <c r="D40" s="14">
        <v>23.8</v>
      </c>
      <c r="E40" s="14"/>
      <c r="F40" s="14">
        <v>45</v>
      </c>
      <c r="G40" s="14">
        <v>22.31</v>
      </c>
      <c r="H40" s="14"/>
      <c r="I40" s="15">
        <v>102.7</v>
      </c>
      <c r="J40" s="15">
        <v>106.7</v>
      </c>
      <c r="K40" s="15"/>
      <c r="L40" s="8">
        <v>45.247999999999998</v>
      </c>
      <c r="M40" s="8">
        <v>22.623999999999999</v>
      </c>
      <c r="N40" s="8">
        <v>22.623999999999999</v>
      </c>
    </row>
    <row r="41" spans="1:14" ht="18.75" x14ac:dyDescent="0.25">
      <c r="A41" s="12">
        <v>36</v>
      </c>
      <c r="B41" s="13" t="s">
        <v>47</v>
      </c>
      <c r="C41" s="14">
        <v>47.02</v>
      </c>
      <c r="D41" s="14">
        <v>18.54</v>
      </c>
      <c r="E41" s="14"/>
      <c r="F41" s="14">
        <v>45.25</v>
      </c>
      <c r="G41" s="14">
        <v>18.66</v>
      </c>
      <c r="H41" s="14"/>
      <c r="I41" s="15">
        <v>103.9</v>
      </c>
      <c r="J41" s="15">
        <v>99.4</v>
      </c>
      <c r="K41" s="15"/>
      <c r="L41" s="8">
        <v>45.247999999999998</v>
      </c>
      <c r="M41" s="8">
        <v>22.623999999999999</v>
      </c>
      <c r="N41" s="8">
        <v>22.623999999999999</v>
      </c>
    </row>
    <row r="42" spans="1:14" ht="18.75" customHeight="1" x14ac:dyDescent="0.25">
      <c r="A42" s="155">
        <f ca="1">NOW()</f>
        <v>45275.421082754627</v>
      </c>
      <c r="B42" s="155"/>
    </row>
    <row r="43" spans="1:14" x14ac:dyDescent="0.25">
      <c r="A43" s="156"/>
      <c r="B43" s="156"/>
      <c r="C43" s="156"/>
      <c r="D43" s="156"/>
      <c r="E43" s="156"/>
      <c r="F43" s="156"/>
    </row>
  </sheetData>
  <mergeCells count="9">
    <mergeCell ref="L4:N4"/>
    <mergeCell ref="A42:B42"/>
    <mergeCell ref="A43:F43"/>
    <mergeCell ref="A1:K1"/>
    <mergeCell ref="A4:A5"/>
    <mergeCell ref="B4:B5"/>
    <mergeCell ref="C4:E4"/>
    <mergeCell ref="F4:H4"/>
    <mergeCell ref="I4:K4"/>
  </mergeCells>
  <pageMargins left="0.70833333333333304" right="0.70833333333333304" top="0.74791666666666701" bottom="0.74791666666666701" header="0.51180555555555496" footer="0.51180555555555496"/>
  <pageSetup paperSize="9" scale="53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view="pageBreakPreview" zoomScale="64" zoomScaleNormal="66" zoomScaleSheetLayoutView="64" workbookViewId="0">
      <selection activeCell="Q25" sqref="Q25"/>
    </sheetView>
  </sheetViews>
  <sheetFormatPr defaultColWidth="8.7109375" defaultRowHeight="15" x14ac:dyDescent="0.25"/>
  <cols>
    <col min="1" max="1" width="6.85546875" customWidth="1"/>
    <col min="2" max="2" width="97.140625" customWidth="1"/>
    <col min="3" max="5" width="18.140625" customWidth="1"/>
    <col min="6" max="6" width="16.140625" hidden="1" customWidth="1"/>
    <col min="7" max="7" width="18.85546875" hidden="1" customWidth="1"/>
    <col min="8" max="8" width="17.5703125" hidden="1" customWidth="1"/>
    <col min="9" max="9" width="16" hidden="1" customWidth="1"/>
    <col min="10" max="10" width="14.28515625" hidden="1" customWidth="1"/>
    <col min="11" max="11" width="13.28515625" hidden="1" customWidth="1"/>
  </cols>
  <sheetData>
    <row r="1" spans="1:15" ht="15.75" x14ac:dyDescent="0.25">
      <c r="E1" s="154" t="s">
        <v>69</v>
      </c>
    </row>
    <row r="2" spans="1:15" ht="15.75" x14ac:dyDescent="0.25">
      <c r="E2" s="154" t="s">
        <v>99</v>
      </c>
    </row>
    <row r="3" spans="1:15" ht="15.75" x14ac:dyDescent="0.25">
      <c r="E3" s="154" t="s">
        <v>100</v>
      </c>
    </row>
    <row r="4" spans="1:15" ht="15.75" x14ac:dyDescent="0.25">
      <c r="E4" s="154" t="s">
        <v>101</v>
      </c>
    </row>
    <row r="5" spans="1:15" ht="15.75" x14ac:dyDescent="0.25">
      <c r="E5" s="154" t="s">
        <v>102</v>
      </c>
    </row>
    <row r="6" spans="1:15" ht="165.75" customHeight="1" thickBot="1" x14ac:dyDescent="0.3">
      <c r="A6" s="165" t="s">
        <v>98</v>
      </c>
      <c r="B6" s="165"/>
      <c r="C6" s="165"/>
      <c r="D6" s="165"/>
      <c r="E6" s="165"/>
      <c r="F6" s="9"/>
      <c r="G6" s="9"/>
      <c r="H6" s="9"/>
    </row>
    <row r="7" spans="1:15" s="3" customFormat="1" ht="103.5" customHeight="1" thickBot="1" x14ac:dyDescent="0.3">
      <c r="A7" s="166" t="s">
        <v>1</v>
      </c>
      <c r="B7" s="166" t="s">
        <v>2</v>
      </c>
      <c r="C7" s="168" t="s">
        <v>96</v>
      </c>
      <c r="D7" s="168"/>
      <c r="E7" s="168"/>
      <c r="F7" s="163" t="s">
        <v>7</v>
      </c>
      <c r="G7" s="163"/>
      <c r="H7" s="163"/>
    </row>
    <row r="8" spans="1:15" s="3" customFormat="1" ht="102.75" thickBot="1" x14ac:dyDescent="0.3">
      <c r="A8" s="166"/>
      <c r="B8" s="166"/>
      <c r="C8" s="20" t="s">
        <v>9</v>
      </c>
      <c r="D8" s="21" t="s">
        <v>10</v>
      </c>
      <c r="E8" s="22" t="s">
        <v>11</v>
      </c>
      <c r="F8" s="23" t="s">
        <v>9</v>
      </c>
      <c r="G8" s="2" t="s">
        <v>10</v>
      </c>
      <c r="H8" s="2" t="s">
        <v>11</v>
      </c>
    </row>
    <row r="9" spans="1:15" ht="29.25" customHeight="1" x14ac:dyDescent="0.25">
      <c r="A9" s="24">
        <v>1</v>
      </c>
      <c r="B9" s="25" t="s">
        <v>12</v>
      </c>
      <c r="C9" s="103">
        <v>100.6</v>
      </c>
      <c r="D9" s="104">
        <v>111</v>
      </c>
      <c r="E9" s="105">
        <v>100.1</v>
      </c>
      <c r="F9" s="39">
        <v>45.247999999999998</v>
      </c>
      <c r="G9" s="8">
        <v>22.623999999999999</v>
      </c>
      <c r="H9" s="8">
        <v>22.623999999999999</v>
      </c>
      <c r="I9" s="106">
        <v>75.03</v>
      </c>
      <c r="J9" s="107">
        <v>39.380000000000003</v>
      </c>
      <c r="K9" s="107">
        <v>39.270000000000003</v>
      </c>
      <c r="L9" s="40"/>
      <c r="O9" s="40"/>
    </row>
    <row r="10" spans="1:15" ht="26.25" x14ac:dyDescent="0.25">
      <c r="A10" s="41">
        <v>2</v>
      </c>
      <c r="B10" s="42" t="s">
        <v>13</v>
      </c>
      <c r="C10" s="110">
        <v>100.1</v>
      </c>
      <c r="D10" s="111">
        <v>103.3</v>
      </c>
      <c r="E10" s="112">
        <v>93.4</v>
      </c>
      <c r="F10" s="39">
        <v>45.247999999999998</v>
      </c>
      <c r="G10" s="8">
        <v>22.623999999999999</v>
      </c>
      <c r="H10" s="8">
        <v>22.623999999999999</v>
      </c>
      <c r="I10" s="106">
        <v>80.2</v>
      </c>
      <c r="J10" s="107">
        <v>36.520000000000003</v>
      </c>
      <c r="K10" s="107">
        <v>29.37</v>
      </c>
      <c r="L10" s="40"/>
      <c r="O10" s="40"/>
    </row>
    <row r="11" spans="1:15" ht="26.25" x14ac:dyDescent="0.25">
      <c r="A11" s="41">
        <v>3</v>
      </c>
      <c r="B11" s="42" t="s">
        <v>14</v>
      </c>
      <c r="C11" s="110">
        <v>92.6</v>
      </c>
      <c r="D11" s="111">
        <v>102.6</v>
      </c>
      <c r="E11" s="112">
        <v>0</v>
      </c>
      <c r="F11" s="39">
        <v>45.247999999999998</v>
      </c>
      <c r="G11" s="8">
        <v>22.623999999999999</v>
      </c>
      <c r="H11" s="8">
        <v>22.623999999999999</v>
      </c>
      <c r="I11" s="106">
        <v>40.950000000000003</v>
      </c>
      <c r="J11" s="107">
        <v>23.57</v>
      </c>
      <c r="K11" s="107">
        <v>0</v>
      </c>
      <c r="L11" s="40"/>
      <c r="O11" s="40"/>
    </row>
    <row r="12" spans="1:15" ht="26.25" x14ac:dyDescent="0.25">
      <c r="A12" s="41">
        <v>4</v>
      </c>
      <c r="B12" s="42" t="s">
        <v>15</v>
      </c>
      <c r="C12" s="110">
        <v>96.1</v>
      </c>
      <c r="D12" s="111">
        <v>104.4</v>
      </c>
      <c r="E12" s="112">
        <v>99.4</v>
      </c>
      <c r="F12" s="39">
        <v>45.247999999999998</v>
      </c>
      <c r="G12" s="8">
        <v>22.623999999999999</v>
      </c>
      <c r="H12" s="8">
        <v>22.623999999999999</v>
      </c>
      <c r="I12" s="106">
        <v>56.74</v>
      </c>
      <c r="J12" s="107">
        <v>32.79</v>
      </c>
      <c r="K12" s="107">
        <v>24.41</v>
      </c>
      <c r="L12" s="40"/>
      <c r="O12" s="40"/>
    </row>
    <row r="13" spans="1:15" ht="26.25" x14ac:dyDescent="0.25">
      <c r="A13" s="41">
        <v>5</v>
      </c>
      <c r="B13" s="42" t="s">
        <v>16</v>
      </c>
      <c r="C13" s="110">
        <v>101.4</v>
      </c>
      <c r="D13" s="111">
        <v>109.7</v>
      </c>
      <c r="E13" s="112">
        <v>100</v>
      </c>
      <c r="F13" s="39">
        <v>45.247999999999998</v>
      </c>
      <c r="G13" s="8">
        <v>22.623999999999999</v>
      </c>
      <c r="H13" s="8">
        <v>22.623999999999999</v>
      </c>
      <c r="I13" s="106">
        <v>61.52</v>
      </c>
      <c r="J13" s="107">
        <v>32.979999999999997</v>
      </c>
      <c r="K13" s="107">
        <v>34.79</v>
      </c>
      <c r="L13" s="40"/>
      <c r="O13" s="40"/>
    </row>
    <row r="14" spans="1:15" ht="33.75" customHeight="1" x14ac:dyDescent="0.25">
      <c r="A14" s="41">
        <v>6</v>
      </c>
      <c r="B14" s="42" t="s">
        <v>17</v>
      </c>
      <c r="C14" s="110">
        <v>97.8</v>
      </c>
      <c r="D14" s="111">
        <v>105.2</v>
      </c>
      <c r="E14" s="112">
        <v>97.1</v>
      </c>
      <c r="F14" s="39">
        <v>45.247999999999998</v>
      </c>
      <c r="G14" s="8">
        <v>22.623999999999999</v>
      </c>
      <c r="H14" s="8">
        <v>22.623999999999999</v>
      </c>
      <c r="I14" s="106">
        <v>81.92</v>
      </c>
      <c r="J14" s="107">
        <v>52.43</v>
      </c>
      <c r="K14" s="107">
        <v>36.049999999999997</v>
      </c>
      <c r="L14" s="40"/>
      <c r="O14" s="40"/>
    </row>
    <row r="15" spans="1:15" ht="52.5" x14ac:dyDescent="0.25">
      <c r="A15" s="41">
        <v>7</v>
      </c>
      <c r="B15" s="42" t="s">
        <v>18</v>
      </c>
      <c r="C15" s="110">
        <v>105.7</v>
      </c>
      <c r="D15" s="111">
        <v>112.3</v>
      </c>
      <c r="E15" s="112">
        <v>95.9</v>
      </c>
      <c r="F15" s="39">
        <v>45.247999999999998</v>
      </c>
      <c r="G15" s="8">
        <v>22.623999999999999</v>
      </c>
      <c r="H15" s="8">
        <v>22.623999999999999</v>
      </c>
      <c r="I15" s="106">
        <v>99.74</v>
      </c>
      <c r="J15" s="107">
        <v>47.43</v>
      </c>
      <c r="K15" s="107">
        <v>37.53</v>
      </c>
      <c r="L15" s="40"/>
      <c r="O15" s="40"/>
    </row>
    <row r="16" spans="1:15" ht="26.25" x14ac:dyDescent="0.25">
      <c r="A16" s="41">
        <v>8</v>
      </c>
      <c r="B16" s="42" t="s">
        <v>19</v>
      </c>
      <c r="C16" s="110">
        <v>100.6</v>
      </c>
      <c r="D16" s="111">
        <v>105</v>
      </c>
      <c r="E16" s="112">
        <v>103.9</v>
      </c>
      <c r="F16" s="39">
        <v>45.247999999999998</v>
      </c>
      <c r="G16" s="8">
        <v>22.623999999999999</v>
      </c>
      <c r="H16" s="8">
        <v>22.623999999999999</v>
      </c>
      <c r="I16" s="106">
        <v>53.18</v>
      </c>
      <c r="J16" s="107">
        <v>28.21</v>
      </c>
      <c r="K16" s="107">
        <v>23.54</v>
      </c>
      <c r="L16" s="40"/>
      <c r="O16" s="40"/>
    </row>
    <row r="17" spans="1:15" ht="26.25" x14ac:dyDescent="0.25">
      <c r="A17" s="41">
        <v>9</v>
      </c>
      <c r="B17" s="42" t="s">
        <v>20</v>
      </c>
      <c r="C17" s="110">
        <v>99</v>
      </c>
      <c r="D17" s="111">
        <v>107.6</v>
      </c>
      <c r="E17" s="112">
        <v>100.3</v>
      </c>
      <c r="F17" s="39">
        <v>45.247999999999998</v>
      </c>
      <c r="G17" s="8">
        <v>22.623999999999999</v>
      </c>
      <c r="H17" s="8">
        <v>22.623999999999999</v>
      </c>
      <c r="I17" s="106">
        <v>53.12</v>
      </c>
      <c r="J17" s="107">
        <v>30.4</v>
      </c>
      <c r="K17" s="107">
        <v>34.57</v>
      </c>
      <c r="L17" s="40"/>
      <c r="O17" s="40"/>
    </row>
    <row r="18" spans="1:15" ht="26.25" x14ac:dyDescent="0.25">
      <c r="A18" s="41">
        <v>10</v>
      </c>
      <c r="B18" s="42" t="s">
        <v>21</v>
      </c>
      <c r="C18" s="110">
        <v>100.4</v>
      </c>
      <c r="D18" s="111">
        <v>112.1</v>
      </c>
      <c r="E18" s="112">
        <v>103.5</v>
      </c>
      <c r="F18" s="39">
        <v>45.247999999999998</v>
      </c>
      <c r="G18" s="8">
        <v>22.623999999999999</v>
      </c>
      <c r="H18" s="8">
        <v>22.623999999999999</v>
      </c>
      <c r="I18" s="106">
        <v>52.14</v>
      </c>
      <c r="J18" s="107">
        <v>30.29</v>
      </c>
      <c r="K18" s="107">
        <v>31.14</v>
      </c>
      <c r="L18" s="40"/>
      <c r="O18" s="40"/>
    </row>
    <row r="19" spans="1:15" ht="26.25" x14ac:dyDescent="0.25">
      <c r="A19" s="41">
        <v>11</v>
      </c>
      <c r="B19" s="42" t="s">
        <v>22</v>
      </c>
      <c r="C19" s="110">
        <v>100</v>
      </c>
      <c r="D19" s="111">
        <v>105.2</v>
      </c>
      <c r="E19" s="112">
        <v>100</v>
      </c>
      <c r="F19" s="39">
        <v>45.247999999999998</v>
      </c>
      <c r="G19" s="8">
        <v>22.623999999999999</v>
      </c>
      <c r="H19" s="8">
        <v>22.623999999999999</v>
      </c>
      <c r="I19" s="106">
        <v>50.2</v>
      </c>
      <c r="J19" s="107">
        <v>32.119999999999997</v>
      </c>
      <c r="K19" s="107">
        <v>36.479999999999997</v>
      </c>
      <c r="L19" s="40"/>
      <c r="O19" s="40"/>
    </row>
    <row r="20" spans="1:15" ht="26.25" x14ac:dyDescent="0.25">
      <c r="A20" s="41">
        <v>12</v>
      </c>
      <c r="B20" s="42" t="s">
        <v>23</v>
      </c>
      <c r="C20" s="110">
        <v>98.7</v>
      </c>
      <c r="D20" s="111">
        <v>106.1</v>
      </c>
      <c r="E20" s="112">
        <v>0</v>
      </c>
      <c r="F20" s="39">
        <v>45.247999999999998</v>
      </c>
      <c r="G20" s="8">
        <v>22.623999999999999</v>
      </c>
      <c r="H20" s="8">
        <v>22.623999999999999</v>
      </c>
      <c r="I20" s="106">
        <v>61.01</v>
      </c>
      <c r="J20" s="107">
        <v>34.03</v>
      </c>
      <c r="K20" s="107">
        <v>0</v>
      </c>
      <c r="L20" s="40"/>
      <c r="O20" s="40"/>
    </row>
    <row r="21" spans="1:15" ht="26.25" x14ac:dyDescent="0.25">
      <c r="A21" s="41">
        <v>13</v>
      </c>
      <c r="B21" s="42" t="s">
        <v>24</v>
      </c>
      <c r="C21" s="110">
        <v>98.3</v>
      </c>
      <c r="D21" s="111">
        <v>103.6</v>
      </c>
      <c r="E21" s="112">
        <v>91.2</v>
      </c>
      <c r="F21" s="39">
        <v>45.247999999999998</v>
      </c>
      <c r="G21" s="8">
        <v>22.623999999999999</v>
      </c>
      <c r="H21" s="8">
        <v>22.623999999999999</v>
      </c>
      <c r="I21" s="106">
        <v>48.73</v>
      </c>
      <c r="J21" s="107">
        <v>31.65</v>
      </c>
      <c r="K21" s="107">
        <v>30.07</v>
      </c>
      <c r="L21" s="40"/>
      <c r="O21" s="40"/>
    </row>
    <row r="22" spans="1:15" ht="26.25" x14ac:dyDescent="0.25">
      <c r="A22" s="41">
        <v>14</v>
      </c>
      <c r="B22" s="42" t="s">
        <v>25</v>
      </c>
      <c r="C22" s="110">
        <v>98.3</v>
      </c>
      <c r="D22" s="111">
        <v>100.8</v>
      </c>
      <c r="E22" s="112">
        <v>0</v>
      </c>
      <c r="F22" s="39">
        <v>45.247999999999998</v>
      </c>
      <c r="G22" s="8">
        <v>22.623999999999999</v>
      </c>
      <c r="H22" s="8">
        <v>22.623999999999999</v>
      </c>
      <c r="I22" s="106">
        <v>42.83</v>
      </c>
      <c r="J22" s="107">
        <v>25.33</v>
      </c>
      <c r="K22" s="107">
        <v>0</v>
      </c>
      <c r="L22" s="40"/>
      <c r="O22" s="40"/>
    </row>
    <row r="23" spans="1:15" ht="26.25" x14ac:dyDescent="0.25">
      <c r="A23" s="41">
        <v>15</v>
      </c>
      <c r="B23" s="42" t="s">
        <v>26</v>
      </c>
      <c r="C23" s="110">
        <v>100.6</v>
      </c>
      <c r="D23" s="111">
        <v>106.2</v>
      </c>
      <c r="E23" s="112">
        <v>99.8</v>
      </c>
      <c r="F23" s="39">
        <v>45.247999999999998</v>
      </c>
      <c r="G23" s="8">
        <v>22.623999999999999</v>
      </c>
      <c r="H23" s="8">
        <v>22.623999999999999</v>
      </c>
      <c r="I23" s="106">
        <v>49.2</v>
      </c>
      <c r="J23" s="107">
        <v>32.729999999999997</v>
      </c>
      <c r="K23" s="107">
        <v>29.93</v>
      </c>
      <c r="L23" s="40"/>
      <c r="O23" s="40"/>
    </row>
    <row r="24" spans="1:15" ht="26.25" x14ac:dyDescent="0.25">
      <c r="A24" s="41">
        <v>16</v>
      </c>
      <c r="B24" s="42" t="s">
        <v>27</v>
      </c>
      <c r="C24" s="110">
        <v>100.2</v>
      </c>
      <c r="D24" s="111">
        <v>101</v>
      </c>
      <c r="E24" s="112">
        <v>0</v>
      </c>
      <c r="F24" s="39">
        <v>45.247999999999998</v>
      </c>
      <c r="G24" s="8">
        <v>22.623999999999999</v>
      </c>
      <c r="H24" s="8">
        <v>22.623999999999999</v>
      </c>
      <c r="I24" s="106">
        <v>47.37</v>
      </c>
      <c r="J24" s="107">
        <v>29.35</v>
      </c>
      <c r="K24" s="107">
        <v>24.2</v>
      </c>
      <c r="L24" s="40"/>
      <c r="O24" s="40"/>
    </row>
    <row r="25" spans="1:15" ht="30" customHeight="1" x14ac:dyDescent="0.25">
      <c r="A25" s="41">
        <v>17</v>
      </c>
      <c r="B25" s="42" t="s">
        <v>28</v>
      </c>
      <c r="C25" s="110">
        <v>104.3</v>
      </c>
      <c r="D25" s="111">
        <v>105.2</v>
      </c>
      <c r="E25" s="112">
        <v>83.9</v>
      </c>
      <c r="F25" s="39">
        <v>45.247999999999998</v>
      </c>
      <c r="G25" s="8">
        <v>22.623999999999999</v>
      </c>
      <c r="H25" s="8">
        <v>22.623999999999999</v>
      </c>
      <c r="I25" s="106">
        <v>53.45</v>
      </c>
      <c r="J25" s="107">
        <v>34.69</v>
      </c>
      <c r="K25" s="107">
        <v>22.96</v>
      </c>
      <c r="L25" s="40"/>
      <c r="O25" s="40"/>
    </row>
    <row r="26" spans="1:15" ht="26.25" x14ac:dyDescent="0.25">
      <c r="A26" s="41">
        <v>18</v>
      </c>
      <c r="B26" s="42" t="s">
        <v>29</v>
      </c>
      <c r="C26" s="110">
        <v>102.3</v>
      </c>
      <c r="D26" s="111">
        <v>106.7</v>
      </c>
      <c r="E26" s="112">
        <v>100</v>
      </c>
      <c r="F26" s="39">
        <v>45.247999999999998</v>
      </c>
      <c r="G26" s="8">
        <v>22.623999999999999</v>
      </c>
      <c r="H26" s="8">
        <v>22.623999999999999</v>
      </c>
      <c r="I26" s="106">
        <v>74.34</v>
      </c>
      <c r="J26" s="107">
        <v>39.83</v>
      </c>
      <c r="K26" s="107">
        <v>34.11</v>
      </c>
      <c r="L26" s="40"/>
      <c r="O26" s="40"/>
    </row>
    <row r="27" spans="1:15" ht="26.25" x14ac:dyDescent="0.25">
      <c r="A27" s="41">
        <v>19</v>
      </c>
      <c r="B27" s="42" t="s">
        <v>30</v>
      </c>
      <c r="C27" s="110">
        <v>114.6</v>
      </c>
      <c r="D27" s="111">
        <v>106.6</v>
      </c>
      <c r="E27" s="112">
        <v>0</v>
      </c>
      <c r="F27" s="39">
        <v>45.247999999999998</v>
      </c>
      <c r="G27" s="8">
        <v>22.623999999999999</v>
      </c>
      <c r="H27" s="8">
        <v>22.623999999999999</v>
      </c>
      <c r="I27" s="106">
        <v>37.770000000000003</v>
      </c>
      <c r="J27" s="107">
        <v>24.6</v>
      </c>
      <c r="K27" s="107">
        <v>0</v>
      </c>
      <c r="L27" s="40"/>
      <c r="O27" s="40"/>
    </row>
    <row r="28" spans="1:15" ht="26.25" x14ac:dyDescent="0.25">
      <c r="A28" s="41">
        <v>20</v>
      </c>
      <c r="B28" s="42" t="s">
        <v>31</v>
      </c>
      <c r="C28" s="110">
        <v>95.9</v>
      </c>
      <c r="D28" s="111">
        <v>103.9</v>
      </c>
      <c r="E28" s="112">
        <v>0</v>
      </c>
      <c r="F28" s="39">
        <v>45.247999999999998</v>
      </c>
      <c r="G28" s="8">
        <v>22.623999999999999</v>
      </c>
      <c r="H28" s="8">
        <v>22.623999999999999</v>
      </c>
      <c r="I28" s="106">
        <v>51.05</v>
      </c>
      <c r="J28" s="107">
        <v>24.74</v>
      </c>
      <c r="K28" s="107">
        <v>0</v>
      </c>
      <c r="L28" s="40"/>
      <c r="O28" s="40"/>
    </row>
    <row r="29" spans="1:15" ht="26.25" x14ac:dyDescent="0.25">
      <c r="A29" s="41">
        <v>21</v>
      </c>
      <c r="B29" s="42" t="s">
        <v>32</v>
      </c>
      <c r="C29" s="110">
        <v>110.3</v>
      </c>
      <c r="D29" s="111">
        <v>109.6</v>
      </c>
      <c r="E29" s="112">
        <v>0</v>
      </c>
      <c r="F29" s="39">
        <v>45.247999999999998</v>
      </c>
      <c r="G29" s="8">
        <v>22.623999999999999</v>
      </c>
      <c r="H29" s="8">
        <v>22.623999999999999</v>
      </c>
      <c r="I29" s="106">
        <v>37.159999999999997</v>
      </c>
      <c r="J29" s="107">
        <v>25.66</v>
      </c>
      <c r="K29" s="107">
        <v>0</v>
      </c>
      <c r="L29" s="40"/>
      <c r="O29" s="40"/>
    </row>
    <row r="30" spans="1:15" ht="26.25" x14ac:dyDescent="0.25">
      <c r="A30" s="41">
        <v>22</v>
      </c>
      <c r="B30" s="42" t="s">
        <v>33</v>
      </c>
      <c r="C30" s="110">
        <v>102.1</v>
      </c>
      <c r="D30" s="111">
        <v>102.4</v>
      </c>
      <c r="E30" s="112">
        <v>0</v>
      </c>
      <c r="F30" s="39">
        <v>45.247999999999998</v>
      </c>
      <c r="G30" s="8">
        <v>22.623999999999999</v>
      </c>
      <c r="H30" s="8">
        <v>22.623999999999999</v>
      </c>
      <c r="I30" s="106">
        <v>45.89</v>
      </c>
      <c r="J30" s="107">
        <v>24.64</v>
      </c>
      <c r="K30" s="107">
        <v>0</v>
      </c>
      <c r="L30" s="40"/>
      <c r="O30" s="40"/>
    </row>
    <row r="31" spans="1:15" ht="26.25" x14ac:dyDescent="0.25">
      <c r="A31" s="41">
        <v>23</v>
      </c>
      <c r="B31" s="42" t="s">
        <v>34</v>
      </c>
      <c r="C31" s="110">
        <v>93.8</v>
      </c>
      <c r="D31" s="111">
        <v>107.1</v>
      </c>
      <c r="E31" s="112">
        <v>54.3</v>
      </c>
      <c r="F31" s="39">
        <v>45.247999999999998</v>
      </c>
      <c r="G31" s="8">
        <v>22.623999999999999</v>
      </c>
      <c r="H31" s="8">
        <v>22.623999999999999</v>
      </c>
      <c r="I31" s="106">
        <v>56.15</v>
      </c>
      <c r="J31" s="107">
        <v>23.24</v>
      </c>
      <c r="K31" s="107">
        <v>30.77</v>
      </c>
      <c r="L31" s="40"/>
      <c r="O31" s="40"/>
    </row>
    <row r="32" spans="1:15" ht="26.25" x14ac:dyDescent="0.25">
      <c r="A32" s="41">
        <v>24</v>
      </c>
      <c r="B32" s="42" t="s">
        <v>35</v>
      </c>
      <c r="C32" s="110">
        <v>97.1</v>
      </c>
      <c r="D32" s="111">
        <v>118.4</v>
      </c>
      <c r="E32" s="112">
        <v>0</v>
      </c>
      <c r="F32" s="39">
        <v>45.247999999999998</v>
      </c>
      <c r="G32" s="8">
        <v>22.623999999999999</v>
      </c>
      <c r="H32" s="8">
        <v>22.623999999999999</v>
      </c>
      <c r="I32" s="106">
        <v>40.32</v>
      </c>
      <c r="J32" s="107">
        <v>24.12</v>
      </c>
      <c r="K32" s="107">
        <v>0</v>
      </c>
      <c r="L32" s="40"/>
      <c r="O32" s="40"/>
    </row>
    <row r="33" spans="1:15" ht="26.25" x14ac:dyDescent="0.25">
      <c r="A33" s="41">
        <v>25</v>
      </c>
      <c r="B33" s="42" t="s">
        <v>36</v>
      </c>
      <c r="C33" s="110">
        <v>99.9</v>
      </c>
      <c r="D33" s="111">
        <v>108.6</v>
      </c>
      <c r="E33" s="112">
        <v>0</v>
      </c>
      <c r="F33" s="39">
        <v>45.247999999999998</v>
      </c>
      <c r="G33" s="8">
        <v>22.623999999999999</v>
      </c>
      <c r="H33" s="8">
        <v>22.623999999999999</v>
      </c>
      <c r="I33" s="106">
        <v>48.22</v>
      </c>
      <c r="J33" s="107">
        <v>27.2</v>
      </c>
      <c r="K33" s="107">
        <v>0</v>
      </c>
      <c r="L33" s="40"/>
      <c r="O33" s="40"/>
    </row>
    <row r="34" spans="1:15" ht="26.25" x14ac:dyDescent="0.25">
      <c r="A34" s="41">
        <v>26</v>
      </c>
      <c r="B34" s="42" t="s">
        <v>37</v>
      </c>
      <c r="C34" s="110">
        <v>103.5</v>
      </c>
      <c r="D34" s="111">
        <v>115.3</v>
      </c>
      <c r="E34" s="112">
        <v>0</v>
      </c>
      <c r="F34" s="39">
        <v>45.247999999999998</v>
      </c>
      <c r="G34" s="8">
        <v>22.623999999999999</v>
      </c>
      <c r="H34" s="8">
        <v>22.623999999999999</v>
      </c>
      <c r="I34" s="106">
        <v>42.68</v>
      </c>
      <c r="J34" s="107">
        <v>26.31</v>
      </c>
      <c r="K34" s="107">
        <v>0</v>
      </c>
      <c r="L34" s="40"/>
      <c r="O34" s="40"/>
    </row>
    <row r="35" spans="1:15" ht="26.25" x14ac:dyDescent="0.25">
      <c r="A35" s="41">
        <v>27</v>
      </c>
      <c r="B35" s="42" t="s">
        <v>38</v>
      </c>
      <c r="C35" s="110">
        <v>93.1</v>
      </c>
      <c r="D35" s="111">
        <v>112.9</v>
      </c>
      <c r="E35" s="112">
        <v>0</v>
      </c>
      <c r="F35" s="39">
        <v>45.247999999999998</v>
      </c>
      <c r="G35" s="8">
        <v>22.623999999999999</v>
      </c>
      <c r="H35" s="8">
        <v>22.623999999999999</v>
      </c>
      <c r="I35" s="106">
        <v>50.03</v>
      </c>
      <c r="J35" s="107">
        <v>25.55</v>
      </c>
      <c r="K35" s="107">
        <v>0</v>
      </c>
      <c r="L35" s="40"/>
      <c r="O35" s="40"/>
    </row>
    <row r="36" spans="1:15" ht="26.25" x14ac:dyDescent="0.25">
      <c r="A36" s="41">
        <v>28</v>
      </c>
      <c r="B36" s="42" t="s">
        <v>39</v>
      </c>
      <c r="C36" s="110">
        <v>98.8</v>
      </c>
      <c r="D36" s="111">
        <v>115.3</v>
      </c>
      <c r="E36" s="112">
        <v>0</v>
      </c>
      <c r="F36" s="39">
        <v>45.247999999999998</v>
      </c>
      <c r="G36" s="8">
        <v>22.623999999999999</v>
      </c>
      <c r="H36" s="8">
        <v>22.623999999999999</v>
      </c>
      <c r="I36" s="106">
        <v>52.14</v>
      </c>
      <c r="J36" s="107">
        <v>24.97</v>
      </c>
      <c r="K36" s="107">
        <v>0</v>
      </c>
      <c r="L36" s="40"/>
      <c r="O36" s="40"/>
    </row>
    <row r="37" spans="1:15" ht="26.25" x14ac:dyDescent="0.25">
      <c r="A37" s="41">
        <v>29</v>
      </c>
      <c r="B37" s="42" t="s">
        <v>40</v>
      </c>
      <c r="C37" s="110">
        <v>94.3</v>
      </c>
      <c r="D37" s="111">
        <v>106.3</v>
      </c>
      <c r="E37" s="112">
        <v>0</v>
      </c>
      <c r="F37" s="39">
        <v>45.247999999999998</v>
      </c>
      <c r="G37" s="8">
        <v>22.623999999999999</v>
      </c>
      <c r="H37" s="8">
        <v>22.623999999999999</v>
      </c>
      <c r="I37" s="106">
        <v>46.8</v>
      </c>
      <c r="J37" s="107">
        <v>26.16</v>
      </c>
      <c r="K37" s="107">
        <v>0</v>
      </c>
      <c r="L37" s="40"/>
      <c r="O37" s="40"/>
    </row>
    <row r="38" spans="1:15" ht="26.25" x14ac:dyDescent="0.25">
      <c r="A38" s="41">
        <v>30</v>
      </c>
      <c r="B38" s="42" t="s">
        <v>41</v>
      </c>
      <c r="C38" s="110">
        <v>88.7</v>
      </c>
      <c r="D38" s="111">
        <v>106.4</v>
      </c>
      <c r="E38" s="112">
        <v>89.9</v>
      </c>
      <c r="F38" s="39">
        <v>45.247999999999998</v>
      </c>
      <c r="G38" s="8">
        <v>22.623999999999999</v>
      </c>
      <c r="H38" s="8">
        <v>22.623999999999999</v>
      </c>
      <c r="I38" s="106">
        <v>61.62</v>
      </c>
      <c r="J38" s="107">
        <v>29.22</v>
      </c>
      <c r="K38" s="107">
        <v>24.61</v>
      </c>
      <c r="L38" s="40"/>
      <c r="O38" s="40"/>
    </row>
    <row r="39" spans="1:15" ht="26.25" x14ac:dyDescent="0.25">
      <c r="A39" s="41">
        <v>31</v>
      </c>
      <c r="B39" s="42" t="s">
        <v>42</v>
      </c>
      <c r="C39" s="110">
        <v>94.9</v>
      </c>
      <c r="D39" s="111">
        <v>109.9</v>
      </c>
      <c r="E39" s="112">
        <v>0</v>
      </c>
      <c r="F39" s="39">
        <v>45.247999999999998</v>
      </c>
      <c r="G39" s="8">
        <v>22.623999999999999</v>
      </c>
      <c r="H39" s="8">
        <v>22.623999999999999</v>
      </c>
      <c r="I39" s="106">
        <v>39.99</v>
      </c>
      <c r="J39" s="107">
        <v>21.32</v>
      </c>
      <c r="K39" s="107">
        <v>0</v>
      </c>
      <c r="L39" s="40"/>
      <c r="O39" s="40"/>
    </row>
    <row r="40" spans="1:15" ht="26.25" x14ac:dyDescent="0.25">
      <c r="A40" s="41">
        <v>32</v>
      </c>
      <c r="B40" s="42" t="s">
        <v>43</v>
      </c>
      <c r="C40" s="110">
        <v>99.7</v>
      </c>
      <c r="D40" s="111">
        <v>108.3</v>
      </c>
      <c r="E40" s="112">
        <v>0</v>
      </c>
      <c r="F40" s="39">
        <v>45.247999999999998</v>
      </c>
      <c r="G40" s="8">
        <v>22.623999999999999</v>
      </c>
      <c r="H40" s="8">
        <v>22.623999999999999</v>
      </c>
      <c r="I40" s="106">
        <v>43.98</v>
      </c>
      <c r="J40" s="107">
        <v>25.77</v>
      </c>
      <c r="K40" s="107">
        <v>0</v>
      </c>
      <c r="L40" s="40"/>
      <c r="O40" s="40"/>
    </row>
    <row r="41" spans="1:15" ht="26.25" x14ac:dyDescent="0.25">
      <c r="A41" s="41">
        <v>33</v>
      </c>
      <c r="B41" s="42" t="s">
        <v>44</v>
      </c>
      <c r="C41" s="110">
        <v>93.5</v>
      </c>
      <c r="D41" s="111">
        <v>111.9</v>
      </c>
      <c r="E41" s="112">
        <v>101.7</v>
      </c>
      <c r="F41" s="39">
        <v>45.247999999999998</v>
      </c>
      <c r="G41" s="8">
        <v>22.623999999999999</v>
      </c>
      <c r="H41" s="8">
        <v>22.623999999999999</v>
      </c>
      <c r="I41" s="106">
        <v>41.84</v>
      </c>
      <c r="J41" s="107">
        <v>24.98</v>
      </c>
      <c r="K41" s="107">
        <v>22.72</v>
      </c>
      <c r="L41" s="40"/>
      <c r="O41" s="40"/>
    </row>
    <row r="42" spans="1:15" ht="26.25" x14ac:dyDescent="0.25">
      <c r="A42" s="41">
        <v>34</v>
      </c>
      <c r="B42" s="42" t="s">
        <v>45</v>
      </c>
      <c r="C42" s="110">
        <v>102.8</v>
      </c>
      <c r="D42" s="111">
        <v>99</v>
      </c>
      <c r="E42" s="112">
        <v>89</v>
      </c>
      <c r="F42" s="39">
        <v>45.247999999999998</v>
      </c>
      <c r="G42" s="8">
        <v>22.623999999999999</v>
      </c>
      <c r="H42" s="8">
        <v>22.623999999999999</v>
      </c>
      <c r="I42" s="106">
        <v>45.82</v>
      </c>
      <c r="J42" s="107">
        <v>23.18</v>
      </c>
      <c r="K42" s="107">
        <v>23.8</v>
      </c>
      <c r="L42" s="40"/>
      <c r="O42" s="40"/>
    </row>
    <row r="43" spans="1:15" ht="26.25" x14ac:dyDescent="0.25">
      <c r="A43" s="41">
        <v>35</v>
      </c>
      <c r="B43" s="42" t="s">
        <v>46</v>
      </c>
      <c r="C43" s="110">
        <v>100.9</v>
      </c>
      <c r="D43" s="111">
        <v>106.3</v>
      </c>
      <c r="E43" s="112">
        <v>0</v>
      </c>
      <c r="F43" s="39">
        <v>45.247999999999998</v>
      </c>
      <c r="G43" s="8">
        <v>22.623999999999999</v>
      </c>
      <c r="H43" s="8">
        <v>22.623999999999999</v>
      </c>
      <c r="I43" s="106">
        <v>49.15</v>
      </c>
      <c r="J43" s="107">
        <v>26.71</v>
      </c>
      <c r="K43" s="107">
        <v>0</v>
      </c>
      <c r="L43" s="40"/>
      <c r="O43" s="40"/>
    </row>
    <row r="44" spans="1:15" ht="27" thickBot="1" x14ac:dyDescent="0.3">
      <c r="A44" s="53">
        <v>36</v>
      </c>
      <c r="B44" s="54" t="s">
        <v>47</v>
      </c>
      <c r="C44" s="119">
        <v>90</v>
      </c>
      <c r="D44" s="120">
        <v>99.6</v>
      </c>
      <c r="E44" s="121">
        <v>0</v>
      </c>
      <c r="F44" s="39">
        <v>45.247999999999998</v>
      </c>
      <c r="G44" s="8">
        <v>22.623999999999999</v>
      </c>
      <c r="H44" s="8">
        <v>22.623999999999999</v>
      </c>
      <c r="I44" s="106">
        <v>47.73</v>
      </c>
      <c r="J44" s="107">
        <v>21.77</v>
      </c>
      <c r="K44" s="107">
        <v>0</v>
      </c>
      <c r="L44" s="40"/>
      <c r="O44" s="40"/>
    </row>
  </sheetData>
  <mergeCells count="5">
    <mergeCell ref="A6:E6"/>
    <mergeCell ref="A7:A8"/>
    <mergeCell ref="B7:B8"/>
    <mergeCell ref="C7:E7"/>
    <mergeCell ref="F7:H7"/>
  </mergeCells>
  <pageMargins left="0.70866141732283472" right="0.70866141732283472" top="0.74803149606299213" bottom="0.74803149606299213" header="0.51181102362204722" footer="0.51181102362204722"/>
  <pageSetup paperSize="9" scale="52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3"/>
  <sheetViews>
    <sheetView view="pageBreakPreview" zoomScaleNormal="70" workbookViewId="0">
      <selection activeCell="I48" sqref="I48"/>
    </sheetView>
  </sheetViews>
  <sheetFormatPr defaultColWidth="8.7109375" defaultRowHeight="15" x14ac:dyDescent="0.25"/>
  <cols>
    <col min="1" max="1" width="6.85546875" customWidth="1"/>
    <col min="2" max="2" width="78.140625" customWidth="1"/>
    <col min="3" max="3" width="13.5703125" customWidth="1"/>
    <col min="4" max="4" width="17.28515625" customWidth="1"/>
    <col min="5" max="5" width="18.7109375" customWidth="1"/>
    <col min="6" max="17" width="18.140625" customWidth="1"/>
    <col min="18" max="18" width="10.7109375" hidden="1" customWidth="1"/>
    <col min="19" max="19" width="14.85546875" hidden="1" customWidth="1"/>
    <col min="20" max="20" width="15" hidden="1" customWidth="1"/>
  </cols>
  <sheetData>
    <row r="1" spans="1:27" ht="59.25" customHeight="1" x14ac:dyDescent="0.25">
      <c r="A1" s="165" t="s">
        <v>49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9"/>
      <c r="S1" s="9"/>
      <c r="T1" s="9"/>
    </row>
    <row r="2" spans="1:27" ht="18.75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7" ht="18" customHeight="1" x14ac:dyDescent="0.25"/>
    <row r="4" spans="1:27" s="3" customFormat="1" ht="103.5" customHeight="1" x14ac:dyDescent="0.25">
      <c r="A4" s="166" t="s">
        <v>1</v>
      </c>
      <c r="B4" s="166" t="s">
        <v>2</v>
      </c>
      <c r="C4" s="167" t="s">
        <v>51</v>
      </c>
      <c r="D4" s="167"/>
      <c r="E4" s="167"/>
      <c r="F4" s="167" t="s">
        <v>50</v>
      </c>
      <c r="G4" s="167"/>
      <c r="H4" s="167"/>
      <c r="I4" s="167" t="s">
        <v>52</v>
      </c>
      <c r="J4" s="167"/>
      <c r="K4" s="167"/>
      <c r="L4" s="167" t="s">
        <v>53</v>
      </c>
      <c r="M4" s="167"/>
      <c r="N4" s="167" t="s">
        <v>5</v>
      </c>
      <c r="O4" s="168" t="s">
        <v>54</v>
      </c>
      <c r="P4" s="168"/>
      <c r="Q4" s="168"/>
      <c r="R4" s="163" t="s">
        <v>7</v>
      </c>
      <c r="S4" s="163"/>
      <c r="T4" s="163"/>
    </row>
    <row r="5" spans="1:27" s="3" customFormat="1" ht="127.5" x14ac:dyDescent="0.25">
      <c r="A5" s="166"/>
      <c r="B5" s="166"/>
      <c r="C5" s="16" t="s">
        <v>9</v>
      </c>
      <c r="D5" s="17" t="s">
        <v>10</v>
      </c>
      <c r="E5" s="18" t="s">
        <v>11</v>
      </c>
      <c r="F5" s="16" t="s">
        <v>9</v>
      </c>
      <c r="G5" s="17" t="s">
        <v>10</v>
      </c>
      <c r="H5" s="18" t="s">
        <v>11</v>
      </c>
      <c r="I5" s="16" t="s">
        <v>9</v>
      </c>
      <c r="J5" s="17" t="s">
        <v>10</v>
      </c>
      <c r="K5" s="18" t="s">
        <v>11</v>
      </c>
      <c r="L5" s="19" t="s">
        <v>55</v>
      </c>
      <c r="M5" s="17" t="s">
        <v>56</v>
      </c>
      <c r="N5" s="18" t="s">
        <v>57</v>
      </c>
      <c r="O5" s="20" t="s">
        <v>9</v>
      </c>
      <c r="P5" s="21" t="s">
        <v>10</v>
      </c>
      <c r="Q5" s="22" t="s">
        <v>11</v>
      </c>
      <c r="R5" s="23" t="s">
        <v>9</v>
      </c>
      <c r="S5" s="2" t="s">
        <v>10</v>
      </c>
      <c r="T5" s="2" t="s">
        <v>11</v>
      </c>
    </row>
    <row r="6" spans="1:27" ht="52.5" x14ac:dyDescent="0.25">
      <c r="A6" s="24">
        <v>1</v>
      </c>
      <c r="B6" s="25" t="s">
        <v>12</v>
      </c>
      <c r="C6" s="26">
        <v>58.95</v>
      </c>
      <c r="D6" s="27">
        <v>32.04</v>
      </c>
      <c r="E6" s="28">
        <v>27.74</v>
      </c>
      <c r="F6" s="29">
        <v>63.29</v>
      </c>
      <c r="G6" s="30">
        <v>34.18</v>
      </c>
      <c r="H6" s="31">
        <v>30.06</v>
      </c>
      <c r="I6" s="32">
        <f>ROUND(F6/C6*100,1)</f>
        <v>107.4</v>
      </c>
      <c r="J6" s="33">
        <f>ROUND(G6/D6*100,1)</f>
        <v>106.7</v>
      </c>
      <c r="K6" s="34">
        <f>ROUND(H6/E6*100,1)</f>
        <v>108.4</v>
      </c>
      <c r="L6" s="29">
        <v>60.72</v>
      </c>
      <c r="M6" s="30">
        <v>32.04</v>
      </c>
      <c r="N6" s="35">
        <v>28.57</v>
      </c>
      <c r="O6" s="36">
        <f t="shared" ref="O6:O41" si="0">ROUND(F6/L6*100,1)</f>
        <v>104.2</v>
      </c>
      <c r="P6" s="37">
        <f t="shared" ref="P6:P41" si="1">ROUND(G6/M6*100,1)</f>
        <v>106.7</v>
      </c>
      <c r="Q6" s="38">
        <f t="shared" ref="Q6:Q41" si="2">ROUND(H6/N6*100,1)</f>
        <v>105.2</v>
      </c>
      <c r="R6" s="39">
        <v>45.247999999999998</v>
      </c>
      <c r="S6" s="8">
        <v>22.623999999999999</v>
      </c>
      <c r="T6" s="8">
        <v>22.623999999999999</v>
      </c>
      <c r="X6" s="40"/>
      <c r="AA6" s="40"/>
    </row>
    <row r="7" spans="1:27" ht="26.25" x14ac:dyDescent="0.25">
      <c r="A7" s="41">
        <v>2</v>
      </c>
      <c r="B7" s="42" t="s">
        <v>13</v>
      </c>
      <c r="C7" s="43">
        <v>48.28</v>
      </c>
      <c r="D7" s="44">
        <v>23.31</v>
      </c>
      <c r="E7" s="45"/>
      <c r="F7" s="46">
        <v>48.38</v>
      </c>
      <c r="G7" s="47">
        <v>23.19</v>
      </c>
      <c r="H7" s="48"/>
      <c r="I7" s="49">
        <f t="shared" ref="I7:I41" si="3">ROUND(F7/C7*100,1)</f>
        <v>100.2</v>
      </c>
      <c r="J7" s="50">
        <f t="shared" ref="J7:J41" si="4">ROUND(G7/D7*100,1)</f>
        <v>99.5</v>
      </c>
      <c r="K7" s="51"/>
      <c r="L7" s="46">
        <v>49.73</v>
      </c>
      <c r="M7" s="47">
        <v>23.31</v>
      </c>
      <c r="N7" s="52"/>
      <c r="O7" s="49">
        <f t="shared" si="0"/>
        <v>97.3</v>
      </c>
      <c r="P7" s="50">
        <f t="shared" si="1"/>
        <v>99.5</v>
      </c>
      <c r="Q7" s="51" t="e">
        <f t="shared" si="2"/>
        <v>#DIV/0!</v>
      </c>
      <c r="R7" s="39">
        <v>45.247999999999998</v>
      </c>
      <c r="S7" s="8">
        <v>22.623999999999999</v>
      </c>
      <c r="T7" s="8">
        <v>22.623999999999999</v>
      </c>
      <c r="X7" s="40"/>
      <c r="AA7" s="40"/>
    </row>
    <row r="8" spans="1:27" ht="26.25" x14ac:dyDescent="0.25">
      <c r="A8" s="41">
        <v>3</v>
      </c>
      <c r="B8" s="42" t="s">
        <v>14</v>
      </c>
      <c r="C8" s="43">
        <v>35.979999999999997</v>
      </c>
      <c r="D8" s="44">
        <v>21.92</v>
      </c>
      <c r="E8" s="45">
        <v>21.12</v>
      </c>
      <c r="F8" s="46">
        <v>38.85</v>
      </c>
      <c r="G8" s="47">
        <v>22.82</v>
      </c>
      <c r="H8" s="48">
        <v>21.77</v>
      </c>
      <c r="I8" s="49">
        <f t="shared" si="3"/>
        <v>108</v>
      </c>
      <c r="J8" s="50">
        <f t="shared" si="4"/>
        <v>104.1</v>
      </c>
      <c r="K8" s="51">
        <f>ROUND(H8/E8*100,1)</f>
        <v>103.1</v>
      </c>
      <c r="L8" s="46">
        <v>37.06</v>
      </c>
      <c r="M8" s="47">
        <v>21.92</v>
      </c>
      <c r="N8" s="52">
        <v>21.75</v>
      </c>
      <c r="O8" s="49">
        <f t="shared" si="0"/>
        <v>104.8</v>
      </c>
      <c r="P8" s="50">
        <f t="shared" si="1"/>
        <v>104.1</v>
      </c>
      <c r="Q8" s="51">
        <f t="shared" si="2"/>
        <v>100.1</v>
      </c>
      <c r="R8" s="39">
        <v>45.247999999999998</v>
      </c>
      <c r="S8" s="8">
        <v>22.623999999999999</v>
      </c>
      <c r="T8" s="8">
        <v>22.623999999999999</v>
      </c>
      <c r="X8" s="40"/>
      <c r="AA8" s="40"/>
    </row>
    <row r="9" spans="1:27" ht="26.25" x14ac:dyDescent="0.25">
      <c r="A9" s="41">
        <v>4</v>
      </c>
      <c r="B9" s="42" t="s">
        <v>15</v>
      </c>
      <c r="C9" s="43">
        <v>44.8</v>
      </c>
      <c r="D9" s="44">
        <v>25.04</v>
      </c>
      <c r="E9" s="45">
        <v>24.24</v>
      </c>
      <c r="F9" s="46">
        <v>46.22</v>
      </c>
      <c r="G9" s="47">
        <v>25.06</v>
      </c>
      <c r="H9" s="48">
        <v>24.99</v>
      </c>
      <c r="I9" s="49">
        <f t="shared" si="3"/>
        <v>103.2</v>
      </c>
      <c r="J9" s="50">
        <f t="shared" si="4"/>
        <v>100.1</v>
      </c>
      <c r="K9" s="51">
        <f>ROUND(H9/E9*100,1)</f>
        <v>103.1</v>
      </c>
      <c r="L9" s="46">
        <v>46.14</v>
      </c>
      <c r="M9" s="47">
        <v>25.04</v>
      </c>
      <c r="N9" s="52">
        <v>24.97</v>
      </c>
      <c r="O9" s="49">
        <f t="shared" si="0"/>
        <v>100.2</v>
      </c>
      <c r="P9" s="50">
        <f t="shared" si="1"/>
        <v>100.1</v>
      </c>
      <c r="Q9" s="51">
        <f t="shared" si="2"/>
        <v>100.1</v>
      </c>
      <c r="R9" s="39">
        <v>45.247999999999998</v>
      </c>
      <c r="S9" s="8">
        <v>22.623999999999999</v>
      </c>
      <c r="T9" s="8">
        <v>22.623999999999999</v>
      </c>
      <c r="X9" s="40"/>
      <c r="AA9" s="40"/>
    </row>
    <row r="10" spans="1:27" ht="26.25" x14ac:dyDescent="0.25">
      <c r="A10" s="41">
        <v>5</v>
      </c>
      <c r="B10" s="42" t="s">
        <v>16</v>
      </c>
      <c r="C10" s="43">
        <v>48.96</v>
      </c>
      <c r="D10" s="44">
        <v>26.87</v>
      </c>
      <c r="E10" s="45">
        <v>25.02</v>
      </c>
      <c r="F10" s="46">
        <v>50.78</v>
      </c>
      <c r="G10" s="47">
        <v>26.87</v>
      </c>
      <c r="H10" s="48">
        <v>26.1</v>
      </c>
      <c r="I10" s="49">
        <f t="shared" si="3"/>
        <v>103.7</v>
      </c>
      <c r="J10" s="50">
        <f t="shared" si="4"/>
        <v>100</v>
      </c>
      <c r="K10" s="51">
        <f>ROUND(H10/E10*100,1)</f>
        <v>104.3</v>
      </c>
      <c r="L10" s="46">
        <v>50.43</v>
      </c>
      <c r="M10" s="47">
        <v>26.87</v>
      </c>
      <c r="N10" s="52">
        <v>25.77</v>
      </c>
      <c r="O10" s="49">
        <f t="shared" si="0"/>
        <v>100.7</v>
      </c>
      <c r="P10" s="50">
        <f t="shared" si="1"/>
        <v>100</v>
      </c>
      <c r="Q10" s="51">
        <f t="shared" si="2"/>
        <v>101.3</v>
      </c>
      <c r="R10" s="39">
        <v>45.247999999999998</v>
      </c>
      <c r="S10" s="8">
        <v>22.623999999999999</v>
      </c>
      <c r="T10" s="8">
        <v>22.623999999999999</v>
      </c>
      <c r="X10" s="40"/>
      <c r="AA10" s="40"/>
    </row>
    <row r="11" spans="1:27" ht="52.5" x14ac:dyDescent="0.25">
      <c r="A11" s="41">
        <v>6</v>
      </c>
      <c r="B11" s="42" t="s">
        <v>17</v>
      </c>
      <c r="C11" s="43">
        <v>47.04</v>
      </c>
      <c r="D11" s="44">
        <v>27.01</v>
      </c>
      <c r="E11" s="45">
        <v>25.14</v>
      </c>
      <c r="F11" s="46">
        <v>52</v>
      </c>
      <c r="G11" s="47">
        <v>30.94</v>
      </c>
      <c r="H11" s="48">
        <v>25.89</v>
      </c>
      <c r="I11" s="49">
        <f t="shared" si="3"/>
        <v>110.5</v>
      </c>
      <c r="J11" s="50">
        <f t="shared" si="4"/>
        <v>114.6</v>
      </c>
      <c r="K11" s="51">
        <f>ROUND(H11/E11*100,1)</f>
        <v>103</v>
      </c>
      <c r="L11" s="46">
        <v>48.45</v>
      </c>
      <c r="M11" s="47">
        <v>27.01</v>
      </c>
      <c r="N11" s="52">
        <v>25.89</v>
      </c>
      <c r="O11" s="49">
        <f t="shared" si="0"/>
        <v>107.3</v>
      </c>
      <c r="P11" s="50">
        <f t="shared" si="1"/>
        <v>114.6</v>
      </c>
      <c r="Q11" s="51">
        <f t="shared" si="2"/>
        <v>100</v>
      </c>
      <c r="R11" s="39">
        <v>45.247999999999998</v>
      </c>
      <c r="S11" s="8">
        <v>22.623999999999999</v>
      </c>
      <c r="T11" s="8">
        <v>22.623999999999999</v>
      </c>
      <c r="X11" s="40"/>
      <c r="AA11" s="40"/>
    </row>
    <row r="12" spans="1:27" ht="52.5" x14ac:dyDescent="0.25">
      <c r="A12" s="41">
        <v>7</v>
      </c>
      <c r="B12" s="42" t="s">
        <v>18</v>
      </c>
      <c r="C12" s="43">
        <v>51.66</v>
      </c>
      <c r="D12" s="44">
        <v>24.99</v>
      </c>
      <c r="E12" s="45">
        <v>20.97</v>
      </c>
      <c r="F12" s="46">
        <v>74.319999999999993</v>
      </c>
      <c r="G12" s="47">
        <v>33.200000000000003</v>
      </c>
      <c r="H12" s="48">
        <v>25.45</v>
      </c>
      <c r="I12" s="49">
        <f t="shared" si="3"/>
        <v>143.9</v>
      </c>
      <c r="J12" s="50">
        <f t="shared" si="4"/>
        <v>132.9</v>
      </c>
      <c r="K12" s="51">
        <f>ROUND(H12/E12*100,1)</f>
        <v>121.4</v>
      </c>
      <c r="L12" s="46">
        <v>53.21</v>
      </c>
      <c r="M12" s="47">
        <v>24.99</v>
      </c>
      <c r="N12" s="52">
        <v>21.6</v>
      </c>
      <c r="O12" s="49">
        <f t="shared" si="0"/>
        <v>139.69999999999999</v>
      </c>
      <c r="P12" s="50">
        <f t="shared" si="1"/>
        <v>132.9</v>
      </c>
      <c r="Q12" s="51">
        <f t="shared" si="2"/>
        <v>117.8</v>
      </c>
      <c r="R12" s="39">
        <v>45.247999999999998</v>
      </c>
      <c r="S12" s="8">
        <v>22.623999999999999</v>
      </c>
      <c r="T12" s="8">
        <v>22.623999999999999</v>
      </c>
      <c r="X12" s="40"/>
      <c r="AA12" s="40"/>
    </row>
    <row r="13" spans="1:27" ht="26.25" x14ac:dyDescent="0.25">
      <c r="A13" s="41">
        <v>8</v>
      </c>
      <c r="B13" s="42" t="s">
        <v>19</v>
      </c>
      <c r="C13" s="43">
        <v>40</v>
      </c>
      <c r="D13" s="44">
        <v>21.51</v>
      </c>
      <c r="E13" s="45"/>
      <c r="F13" s="46">
        <v>41.34</v>
      </c>
      <c r="G13" s="47">
        <v>22.16</v>
      </c>
      <c r="H13" s="48"/>
      <c r="I13" s="49">
        <f t="shared" si="3"/>
        <v>103.4</v>
      </c>
      <c r="J13" s="50">
        <f t="shared" si="4"/>
        <v>103</v>
      </c>
      <c r="K13" s="51"/>
      <c r="L13" s="46">
        <v>41.2</v>
      </c>
      <c r="M13" s="47">
        <v>21.51</v>
      </c>
      <c r="N13" s="52"/>
      <c r="O13" s="49">
        <f t="shared" si="0"/>
        <v>100.3</v>
      </c>
      <c r="P13" s="50">
        <f t="shared" si="1"/>
        <v>103</v>
      </c>
      <c r="Q13" s="51" t="e">
        <f t="shared" si="2"/>
        <v>#DIV/0!</v>
      </c>
      <c r="R13" s="39">
        <v>45.247999999999998</v>
      </c>
      <c r="S13" s="8">
        <v>22.623999999999999</v>
      </c>
      <c r="T13" s="8">
        <v>22.623999999999999</v>
      </c>
      <c r="X13" s="40"/>
      <c r="AA13" s="40"/>
    </row>
    <row r="14" spans="1:27" ht="26.25" x14ac:dyDescent="0.25">
      <c r="A14" s="41">
        <v>9</v>
      </c>
      <c r="B14" s="42" t="s">
        <v>20</v>
      </c>
      <c r="C14" s="43">
        <v>40.99</v>
      </c>
      <c r="D14" s="44">
        <v>22.64</v>
      </c>
      <c r="E14" s="45">
        <v>22.09</v>
      </c>
      <c r="F14" s="46">
        <v>43.96</v>
      </c>
      <c r="G14" s="47">
        <v>24.29</v>
      </c>
      <c r="H14" s="48">
        <v>23.47</v>
      </c>
      <c r="I14" s="49">
        <f t="shared" si="3"/>
        <v>107.2</v>
      </c>
      <c r="J14" s="50">
        <f t="shared" si="4"/>
        <v>107.3</v>
      </c>
      <c r="K14" s="51">
        <f>ROUND(H14/E14*100,1)</f>
        <v>106.2</v>
      </c>
      <c r="L14" s="46">
        <v>42.22</v>
      </c>
      <c r="M14" s="47">
        <v>22.64</v>
      </c>
      <c r="N14" s="52">
        <v>22.75</v>
      </c>
      <c r="O14" s="49">
        <f t="shared" si="0"/>
        <v>104.1</v>
      </c>
      <c r="P14" s="50">
        <f t="shared" si="1"/>
        <v>107.3</v>
      </c>
      <c r="Q14" s="51">
        <f t="shared" si="2"/>
        <v>103.2</v>
      </c>
      <c r="R14" s="39">
        <v>45.247999999999998</v>
      </c>
      <c r="S14" s="8">
        <v>22.623999999999999</v>
      </c>
      <c r="T14" s="8">
        <v>22.623999999999999</v>
      </c>
      <c r="X14" s="40"/>
      <c r="AA14" s="40"/>
    </row>
    <row r="15" spans="1:27" ht="26.25" x14ac:dyDescent="0.25">
      <c r="A15" s="41">
        <v>10</v>
      </c>
      <c r="B15" s="42" t="s">
        <v>21</v>
      </c>
      <c r="C15" s="43">
        <v>43.75</v>
      </c>
      <c r="D15" s="44">
        <v>24.83</v>
      </c>
      <c r="E15" s="45"/>
      <c r="F15" s="46">
        <v>45.61</v>
      </c>
      <c r="G15" s="47">
        <v>25.35</v>
      </c>
      <c r="H15" s="48"/>
      <c r="I15" s="49">
        <f t="shared" si="3"/>
        <v>104.3</v>
      </c>
      <c r="J15" s="50">
        <f t="shared" si="4"/>
        <v>102.1</v>
      </c>
      <c r="K15" s="51"/>
      <c r="L15" s="46">
        <v>45.06</v>
      </c>
      <c r="M15" s="47">
        <v>24.83</v>
      </c>
      <c r="N15" s="52"/>
      <c r="O15" s="49">
        <f t="shared" si="0"/>
        <v>101.2</v>
      </c>
      <c r="P15" s="50">
        <f t="shared" si="1"/>
        <v>102.1</v>
      </c>
      <c r="Q15" s="51" t="e">
        <f t="shared" si="2"/>
        <v>#DIV/0!</v>
      </c>
      <c r="R15" s="39">
        <v>45.247999999999998</v>
      </c>
      <c r="S15" s="8">
        <v>22.623999999999999</v>
      </c>
      <c r="T15" s="8">
        <v>22.623999999999999</v>
      </c>
      <c r="X15" s="40"/>
      <c r="AA15" s="40"/>
    </row>
    <row r="16" spans="1:27" ht="26.25" x14ac:dyDescent="0.25">
      <c r="A16" s="41">
        <v>11</v>
      </c>
      <c r="B16" s="42" t="s">
        <v>22</v>
      </c>
      <c r="C16" s="43">
        <v>44.49</v>
      </c>
      <c r="D16" s="44">
        <v>26.14</v>
      </c>
      <c r="E16" s="45">
        <v>25.65</v>
      </c>
      <c r="F16" s="46">
        <v>45.83</v>
      </c>
      <c r="G16" s="47">
        <v>27.16</v>
      </c>
      <c r="H16" s="48">
        <v>26.42</v>
      </c>
      <c r="I16" s="49">
        <f t="shared" si="3"/>
        <v>103</v>
      </c>
      <c r="J16" s="50">
        <f t="shared" si="4"/>
        <v>103.9</v>
      </c>
      <c r="K16" s="51">
        <f>ROUND(H16/E16*100,1)</f>
        <v>103</v>
      </c>
      <c r="L16" s="46">
        <v>45.82</v>
      </c>
      <c r="M16" s="47">
        <v>26.14</v>
      </c>
      <c r="N16" s="52">
        <v>26.42</v>
      </c>
      <c r="O16" s="49">
        <f t="shared" si="0"/>
        <v>100</v>
      </c>
      <c r="P16" s="50">
        <f t="shared" si="1"/>
        <v>103.9</v>
      </c>
      <c r="Q16" s="51">
        <f t="shared" si="2"/>
        <v>100</v>
      </c>
      <c r="R16" s="39">
        <v>45.247999999999998</v>
      </c>
      <c r="S16" s="8">
        <v>22.623999999999999</v>
      </c>
      <c r="T16" s="8">
        <v>22.623999999999999</v>
      </c>
      <c r="X16" s="40"/>
      <c r="AA16" s="40"/>
    </row>
    <row r="17" spans="1:27" ht="26.25" x14ac:dyDescent="0.25">
      <c r="A17" s="41">
        <v>12</v>
      </c>
      <c r="B17" s="42" t="s">
        <v>23</v>
      </c>
      <c r="C17" s="43">
        <v>46.77</v>
      </c>
      <c r="D17" s="44">
        <v>25.01</v>
      </c>
      <c r="E17" s="45">
        <v>23.12</v>
      </c>
      <c r="F17" s="46">
        <v>50.85</v>
      </c>
      <c r="G17" s="47">
        <v>26.73</v>
      </c>
      <c r="H17" s="48">
        <v>26.76</v>
      </c>
      <c r="I17" s="49">
        <f t="shared" si="3"/>
        <v>108.7</v>
      </c>
      <c r="J17" s="50">
        <f t="shared" si="4"/>
        <v>106.9</v>
      </c>
      <c r="K17" s="51">
        <f>ROUND(H17/E17*100,1)</f>
        <v>115.7</v>
      </c>
      <c r="L17" s="46">
        <v>48.17</v>
      </c>
      <c r="M17" s="47">
        <v>25.01</v>
      </c>
      <c r="N17" s="52">
        <v>23.81</v>
      </c>
      <c r="O17" s="49">
        <f t="shared" si="0"/>
        <v>105.6</v>
      </c>
      <c r="P17" s="50">
        <f t="shared" si="1"/>
        <v>106.9</v>
      </c>
      <c r="Q17" s="51">
        <f t="shared" si="2"/>
        <v>112.4</v>
      </c>
      <c r="R17" s="39">
        <v>45.247999999999998</v>
      </c>
      <c r="S17" s="8">
        <v>22.623999999999999</v>
      </c>
      <c r="T17" s="8">
        <v>22.623999999999999</v>
      </c>
      <c r="X17" s="40"/>
      <c r="AA17" s="40"/>
    </row>
    <row r="18" spans="1:27" ht="26.25" x14ac:dyDescent="0.25">
      <c r="A18" s="41">
        <v>13</v>
      </c>
      <c r="B18" s="42" t="s">
        <v>24</v>
      </c>
      <c r="C18" s="43">
        <v>39.479999999999997</v>
      </c>
      <c r="D18" s="44">
        <v>25.19</v>
      </c>
      <c r="E18" s="45">
        <v>24.8</v>
      </c>
      <c r="F18" s="46">
        <v>41.7</v>
      </c>
      <c r="G18" s="47">
        <v>26.23</v>
      </c>
      <c r="H18" s="48">
        <v>26.38</v>
      </c>
      <c r="I18" s="49">
        <f t="shared" si="3"/>
        <v>105.6</v>
      </c>
      <c r="J18" s="50">
        <f t="shared" si="4"/>
        <v>104.1</v>
      </c>
      <c r="K18" s="51">
        <f>ROUND(H18/E18*100,1)</f>
        <v>106.4</v>
      </c>
      <c r="L18" s="46">
        <v>40.659999999999997</v>
      </c>
      <c r="M18" s="47">
        <v>25.19</v>
      </c>
      <c r="N18" s="52">
        <v>25.54</v>
      </c>
      <c r="O18" s="49">
        <f t="shared" si="0"/>
        <v>102.6</v>
      </c>
      <c r="P18" s="50">
        <f t="shared" si="1"/>
        <v>104.1</v>
      </c>
      <c r="Q18" s="51">
        <f t="shared" si="2"/>
        <v>103.3</v>
      </c>
      <c r="R18" s="39">
        <v>45.247999999999998</v>
      </c>
      <c r="S18" s="8">
        <v>22.623999999999999</v>
      </c>
      <c r="T18" s="8">
        <v>22.623999999999999</v>
      </c>
      <c r="X18" s="40"/>
      <c r="AA18" s="40"/>
    </row>
    <row r="19" spans="1:27" ht="26.25" x14ac:dyDescent="0.25">
      <c r="A19" s="41">
        <v>14</v>
      </c>
      <c r="B19" s="42" t="s">
        <v>25</v>
      </c>
      <c r="C19" s="43">
        <v>38.86</v>
      </c>
      <c r="D19" s="44">
        <v>23.69</v>
      </c>
      <c r="E19" s="45"/>
      <c r="F19" s="46">
        <v>39.770000000000003</v>
      </c>
      <c r="G19" s="47">
        <v>23.35</v>
      </c>
      <c r="H19" s="48"/>
      <c r="I19" s="49">
        <f t="shared" si="3"/>
        <v>102.3</v>
      </c>
      <c r="J19" s="50">
        <f t="shared" si="4"/>
        <v>98.6</v>
      </c>
      <c r="K19" s="51"/>
      <c r="L19" s="46">
        <v>40.03</v>
      </c>
      <c r="M19" s="47">
        <v>23.69</v>
      </c>
      <c r="N19" s="52"/>
      <c r="O19" s="49">
        <f t="shared" si="0"/>
        <v>99.4</v>
      </c>
      <c r="P19" s="50">
        <f t="shared" si="1"/>
        <v>98.6</v>
      </c>
      <c r="Q19" s="51" t="e">
        <f t="shared" si="2"/>
        <v>#DIV/0!</v>
      </c>
      <c r="R19" s="39">
        <v>45.247999999999998</v>
      </c>
      <c r="S19" s="8">
        <v>22.623999999999999</v>
      </c>
      <c r="T19" s="8">
        <v>22.623999999999999</v>
      </c>
      <c r="X19" s="40"/>
      <c r="AA19" s="40"/>
    </row>
    <row r="20" spans="1:27" ht="26.25" x14ac:dyDescent="0.25">
      <c r="A20" s="41">
        <v>15</v>
      </c>
      <c r="B20" s="42" t="s">
        <v>26</v>
      </c>
      <c r="C20" s="43">
        <v>38.83</v>
      </c>
      <c r="D20" s="44">
        <v>22.5</v>
      </c>
      <c r="E20" s="45">
        <v>22.37</v>
      </c>
      <c r="F20" s="46">
        <v>41.3</v>
      </c>
      <c r="G20" s="47">
        <v>23.77</v>
      </c>
      <c r="H20" s="48">
        <v>23.04</v>
      </c>
      <c r="I20" s="49">
        <f t="shared" si="3"/>
        <v>106.4</v>
      </c>
      <c r="J20" s="50">
        <f t="shared" si="4"/>
        <v>105.6</v>
      </c>
      <c r="K20" s="51">
        <f>ROUND(H20/E20*100,1)</f>
        <v>103</v>
      </c>
      <c r="L20" s="46">
        <v>39.99</v>
      </c>
      <c r="M20" s="47">
        <v>22.5</v>
      </c>
      <c r="N20" s="52">
        <v>23.04</v>
      </c>
      <c r="O20" s="49">
        <f t="shared" si="0"/>
        <v>103.3</v>
      </c>
      <c r="P20" s="50">
        <f t="shared" si="1"/>
        <v>105.6</v>
      </c>
      <c r="Q20" s="51">
        <f t="shared" si="2"/>
        <v>100</v>
      </c>
      <c r="R20" s="39">
        <v>45.247999999999998</v>
      </c>
      <c r="S20" s="8">
        <v>22.623999999999999</v>
      </c>
      <c r="T20" s="8">
        <v>22.623999999999999</v>
      </c>
      <c r="X20" s="40"/>
      <c r="AA20" s="40"/>
    </row>
    <row r="21" spans="1:27" ht="26.25" x14ac:dyDescent="0.25">
      <c r="A21" s="41">
        <v>16</v>
      </c>
      <c r="B21" s="42" t="s">
        <v>27</v>
      </c>
      <c r="C21" s="43">
        <v>44.46</v>
      </c>
      <c r="D21" s="44">
        <v>27.9</v>
      </c>
      <c r="E21" s="45">
        <v>23.62</v>
      </c>
      <c r="F21" s="46">
        <v>45.7</v>
      </c>
      <c r="G21" s="47">
        <v>27.95</v>
      </c>
      <c r="H21" s="48">
        <v>24.42</v>
      </c>
      <c r="I21" s="49">
        <f t="shared" si="3"/>
        <v>102.8</v>
      </c>
      <c r="J21" s="50">
        <f t="shared" si="4"/>
        <v>100.2</v>
      </c>
      <c r="K21" s="51">
        <f>ROUND(H21/E21*100,1)</f>
        <v>103.4</v>
      </c>
      <c r="L21" s="46">
        <v>45.79</v>
      </c>
      <c r="M21" s="47">
        <v>27.9</v>
      </c>
      <c r="N21" s="52">
        <v>24.33</v>
      </c>
      <c r="O21" s="49">
        <f t="shared" si="0"/>
        <v>99.8</v>
      </c>
      <c r="P21" s="50">
        <f t="shared" si="1"/>
        <v>100.2</v>
      </c>
      <c r="Q21" s="51">
        <f t="shared" si="2"/>
        <v>100.4</v>
      </c>
      <c r="R21" s="39">
        <v>45.247999999999998</v>
      </c>
      <c r="S21" s="8">
        <v>22.623999999999999</v>
      </c>
      <c r="T21" s="8">
        <v>22.623999999999999</v>
      </c>
      <c r="X21" s="40"/>
      <c r="AA21" s="40"/>
    </row>
    <row r="22" spans="1:27" ht="30" customHeight="1" x14ac:dyDescent="0.25">
      <c r="A22" s="41">
        <v>17</v>
      </c>
      <c r="B22" s="42" t="s">
        <v>28</v>
      </c>
      <c r="C22" s="43">
        <v>42.48</v>
      </c>
      <c r="D22" s="44">
        <v>24.87</v>
      </c>
      <c r="E22" s="45">
        <v>20.38</v>
      </c>
      <c r="F22" s="46">
        <v>43.46</v>
      </c>
      <c r="G22" s="47">
        <v>25.94</v>
      </c>
      <c r="H22" s="48">
        <v>19.100000000000001</v>
      </c>
      <c r="I22" s="49">
        <f t="shared" si="3"/>
        <v>102.3</v>
      </c>
      <c r="J22" s="50">
        <f t="shared" si="4"/>
        <v>104.3</v>
      </c>
      <c r="K22" s="51">
        <f>ROUND(H22/E22*100,1)</f>
        <v>93.7</v>
      </c>
      <c r="L22" s="46">
        <v>43.75</v>
      </c>
      <c r="M22" s="47">
        <v>24.87</v>
      </c>
      <c r="N22" s="52">
        <v>20.99</v>
      </c>
      <c r="O22" s="49">
        <f t="shared" si="0"/>
        <v>99.3</v>
      </c>
      <c r="P22" s="50">
        <f t="shared" si="1"/>
        <v>104.3</v>
      </c>
      <c r="Q22" s="51">
        <f t="shared" si="2"/>
        <v>91</v>
      </c>
      <c r="R22" s="39">
        <v>45.247999999999998</v>
      </c>
      <c r="S22" s="8">
        <v>22.623999999999999</v>
      </c>
      <c r="T22" s="8">
        <v>22.623999999999999</v>
      </c>
      <c r="X22" s="40"/>
      <c r="AA22" s="40"/>
    </row>
    <row r="23" spans="1:27" ht="26.25" x14ac:dyDescent="0.25">
      <c r="A23" s="41">
        <v>18</v>
      </c>
      <c r="B23" s="42" t="s">
        <v>29</v>
      </c>
      <c r="C23" s="43">
        <v>46.43</v>
      </c>
      <c r="D23" s="44">
        <v>26.08</v>
      </c>
      <c r="E23" s="45">
        <v>25.29</v>
      </c>
      <c r="F23" s="46">
        <v>48.04</v>
      </c>
      <c r="G23" s="47">
        <v>28.37</v>
      </c>
      <c r="H23" s="48">
        <v>26.05</v>
      </c>
      <c r="I23" s="49">
        <f t="shared" si="3"/>
        <v>103.5</v>
      </c>
      <c r="J23" s="50">
        <f t="shared" si="4"/>
        <v>108.8</v>
      </c>
      <c r="K23" s="51">
        <f>ROUND(H23/E23*100,1)</f>
        <v>103</v>
      </c>
      <c r="L23" s="46">
        <v>47.82</v>
      </c>
      <c r="M23" s="47">
        <v>26.08</v>
      </c>
      <c r="N23" s="52">
        <v>26.05</v>
      </c>
      <c r="O23" s="49">
        <f t="shared" si="0"/>
        <v>100.5</v>
      </c>
      <c r="P23" s="50">
        <f t="shared" si="1"/>
        <v>108.8</v>
      </c>
      <c r="Q23" s="51">
        <f t="shared" si="2"/>
        <v>100</v>
      </c>
      <c r="R23" s="39">
        <v>45.247999999999998</v>
      </c>
      <c r="S23" s="8">
        <v>22.623999999999999</v>
      </c>
      <c r="T23" s="8">
        <v>22.623999999999999</v>
      </c>
      <c r="X23" s="40"/>
      <c r="AA23" s="40"/>
    </row>
    <row r="24" spans="1:27" ht="26.25" x14ac:dyDescent="0.25">
      <c r="A24" s="41">
        <v>19</v>
      </c>
      <c r="B24" s="42" t="s">
        <v>30</v>
      </c>
      <c r="C24" s="43">
        <v>41.5</v>
      </c>
      <c r="D24" s="44">
        <v>19.809999999999999</v>
      </c>
      <c r="E24" s="45"/>
      <c r="F24" s="46">
        <v>39.979999999999997</v>
      </c>
      <c r="G24" s="47">
        <v>20.59</v>
      </c>
      <c r="H24" s="48"/>
      <c r="I24" s="49">
        <f t="shared" si="3"/>
        <v>96.3</v>
      </c>
      <c r="J24" s="50">
        <f t="shared" si="4"/>
        <v>103.9</v>
      </c>
      <c r="K24" s="51"/>
      <c r="L24" s="46">
        <v>42.75</v>
      </c>
      <c r="M24" s="47">
        <v>19.809999999999999</v>
      </c>
      <c r="N24" s="52"/>
      <c r="O24" s="49">
        <f t="shared" si="0"/>
        <v>93.5</v>
      </c>
      <c r="P24" s="50">
        <f t="shared" si="1"/>
        <v>103.9</v>
      </c>
      <c r="Q24" s="51" t="e">
        <f t="shared" si="2"/>
        <v>#DIV/0!</v>
      </c>
      <c r="R24" s="39">
        <v>45.247999999999998</v>
      </c>
      <c r="S24" s="8">
        <v>22.623999999999999</v>
      </c>
      <c r="T24" s="8">
        <v>22.623999999999999</v>
      </c>
      <c r="X24" s="40"/>
      <c r="AA24" s="40"/>
    </row>
    <row r="25" spans="1:27" ht="26.25" x14ac:dyDescent="0.25">
      <c r="A25" s="41">
        <v>20</v>
      </c>
      <c r="B25" s="42" t="s">
        <v>31</v>
      </c>
      <c r="C25" s="43">
        <v>42.58</v>
      </c>
      <c r="D25" s="44">
        <v>20.48</v>
      </c>
      <c r="E25" s="45"/>
      <c r="F25" s="46">
        <v>43.68</v>
      </c>
      <c r="G25" s="47">
        <v>20.57</v>
      </c>
      <c r="H25" s="48"/>
      <c r="I25" s="49">
        <f t="shared" si="3"/>
        <v>102.6</v>
      </c>
      <c r="J25" s="50">
        <f t="shared" si="4"/>
        <v>100.4</v>
      </c>
      <c r="K25" s="51"/>
      <c r="L25" s="46">
        <v>43.86</v>
      </c>
      <c r="M25" s="47">
        <v>20.48</v>
      </c>
      <c r="N25" s="52"/>
      <c r="O25" s="49">
        <f t="shared" si="0"/>
        <v>99.6</v>
      </c>
      <c r="P25" s="50">
        <f t="shared" si="1"/>
        <v>100.4</v>
      </c>
      <c r="Q25" s="51" t="e">
        <f t="shared" si="2"/>
        <v>#DIV/0!</v>
      </c>
      <c r="R25" s="39">
        <v>45.247999999999998</v>
      </c>
      <c r="S25" s="8">
        <v>22.623999999999999</v>
      </c>
      <c r="T25" s="8">
        <v>22.623999999999999</v>
      </c>
      <c r="X25" s="40"/>
      <c r="AA25" s="40"/>
    </row>
    <row r="26" spans="1:27" ht="26.25" x14ac:dyDescent="0.25">
      <c r="A26" s="41">
        <v>21</v>
      </c>
      <c r="B26" s="42" t="s">
        <v>32</v>
      </c>
      <c r="C26" s="43">
        <v>36.479999999999997</v>
      </c>
      <c r="D26" s="44">
        <v>19.41</v>
      </c>
      <c r="E26" s="45"/>
      <c r="F26" s="46">
        <v>37.24</v>
      </c>
      <c r="G26" s="47">
        <v>20.56</v>
      </c>
      <c r="H26" s="48"/>
      <c r="I26" s="49">
        <f t="shared" si="3"/>
        <v>102.1</v>
      </c>
      <c r="J26" s="50">
        <f t="shared" si="4"/>
        <v>105.9</v>
      </c>
      <c r="K26" s="51"/>
      <c r="L26" s="46">
        <v>37.57</v>
      </c>
      <c r="M26" s="47">
        <v>19.41</v>
      </c>
      <c r="N26" s="52"/>
      <c r="O26" s="49">
        <f t="shared" si="0"/>
        <v>99.1</v>
      </c>
      <c r="P26" s="50">
        <f t="shared" si="1"/>
        <v>105.9</v>
      </c>
      <c r="Q26" s="51" t="e">
        <f t="shared" si="2"/>
        <v>#DIV/0!</v>
      </c>
      <c r="R26" s="39">
        <v>45.247999999999998</v>
      </c>
      <c r="S26" s="8">
        <v>22.623999999999999</v>
      </c>
      <c r="T26" s="8">
        <v>22.623999999999999</v>
      </c>
      <c r="X26" s="40"/>
      <c r="AA26" s="40"/>
    </row>
    <row r="27" spans="1:27" ht="26.25" x14ac:dyDescent="0.25">
      <c r="A27" s="41">
        <v>22</v>
      </c>
      <c r="B27" s="42" t="s">
        <v>33</v>
      </c>
      <c r="C27" s="43">
        <v>38.299999999999997</v>
      </c>
      <c r="D27" s="44">
        <v>20.25</v>
      </c>
      <c r="E27" s="45"/>
      <c r="F27" s="46">
        <v>42.74</v>
      </c>
      <c r="G27" s="47">
        <v>22.65</v>
      </c>
      <c r="H27" s="48"/>
      <c r="I27" s="49">
        <f t="shared" si="3"/>
        <v>111.6</v>
      </c>
      <c r="J27" s="50">
        <f t="shared" si="4"/>
        <v>111.9</v>
      </c>
      <c r="K27" s="51"/>
      <c r="L27" s="46">
        <v>39.450000000000003</v>
      </c>
      <c r="M27" s="47">
        <v>20.25</v>
      </c>
      <c r="N27" s="52"/>
      <c r="O27" s="49">
        <f t="shared" si="0"/>
        <v>108.3</v>
      </c>
      <c r="P27" s="50">
        <f t="shared" si="1"/>
        <v>111.9</v>
      </c>
      <c r="Q27" s="51" t="e">
        <f t="shared" si="2"/>
        <v>#DIV/0!</v>
      </c>
      <c r="R27" s="39">
        <v>45.247999999999998</v>
      </c>
      <c r="S27" s="8">
        <v>22.623999999999999</v>
      </c>
      <c r="T27" s="8">
        <v>22.623999999999999</v>
      </c>
      <c r="X27" s="40"/>
      <c r="AA27" s="40"/>
    </row>
    <row r="28" spans="1:27" ht="26.25" x14ac:dyDescent="0.25">
      <c r="A28" s="41">
        <v>23</v>
      </c>
      <c r="B28" s="42" t="s">
        <v>34</v>
      </c>
      <c r="C28" s="43">
        <v>42.1</v>
      </c>
      <c r="D28" s="44">
        <v>20</v>
      </c>
      <c r="E28" s="45"/>
      <c r="F28" s="46">
        <v>44.91</v>
      </c>
      <c r="G28" s="47">
        <v>20.58</v>
      </c>
      <c r="H28" s="48">
        <v>12.71</v>
      </c>
      <c r="I28" s="49">
        <f t="shared" si="3"/>
        <v>106.7</v>
      </c>
      <c r="J28" s="50">
        <f t="shared" si="4"/>
        <v>102.9</v>
      </c>
      <c r="K28" s="51"/>
      <c r="L28" s="46">
        <v>43.36</v>
      </c>
      <c r="M28" s="47">
        <v>20</v>
      </c>
      <c r="N28" s="52"/>
      <c r="O28" s="49">
        <f t="shared" si="0"/>
        <v>103.6</v>
      </c>
      <c r="P28" s="50">
        <f t="shared" si="1"/>
        <v>102.9</v>
      </c>
      <c r="Q28" s="51" t="e">
        <f t="shared" si="2"/>
        <v>#DIV/0!</v>
      </c>
      <c r="R28" s="39">
        <v>45.247999999999998</v>
      </c>
      <c r="S28" s="8">
        <v>22.623999999999999</v>
      </c>
      <c r="T28" s="8">
        <v>22.623999999999999</v>
      </c>
      <c r="X28" s="40"/>
      <c r="AA28" s="40"/>
    </row>
    <row r="29" spans="1:27" ht="26.25" x14ac:dyDescent="0.25">
      <c r="A29" s="41">
        <v>24</v>
      </c>
      <c r="B29" s="42" t="s">
        <v>35</v>
      </c>
      <c r="C29" s="43">
        <v>33.71</v>
      </c>
      <c r="D29" s="44">
        <v>18.350000000000001</v>
      </c>
      <c r="E29" s="45"/>
      <c r="F29" s="46">
        <v>36.22</v>
      </c>
      <c r="G29" s="47">
        <v>19.27</v>
      </c>
      <c r="H29" s="48"/>
      <c r="I29" s="49">
        <f t="shared" si="3"/>
        <v>107.4</v>
      </c>
      <c r="J29" s="50">
        <f t="shared" si="4"/>
        <v>105</v>
      </c>
      <c r="K29" s="51"/>
      <c r="L29" s="46">
        <v>34.72</v>
      </c>
      <c r="M29" s="47">
        <v>18.350000000000001</v>
      </c>
      <c r="N29" s="52"/>
      <c r="O29" s="49">
        <f t="shared" si="0"/>
        <v>104.3</v>
      </c>
      <c r="P29" s="50">
        <f t="shared" si="1"/>
        <v>105</v>
      </c>
      <c r="Q29" s="51" t="e">
        <f t="shared" si="2"/>
        <v>#DIV/0!</v>
      </c>
      <c r="R29" s="39">
        <v>45.247999999999998</v>
      </c>
      <c r="S29" s="8">
        <v>22.623999999999999</v>
      </c>
      <c r="T29" s="8">
        <v>22.623999999999999</v>
      </c>
      <c r="X29" s="40"/>
      <c r="AA29" s="40"/>
    </row>
    <row r="30" spans="1:27" ht="26.25" x14ac:dyDescent="0.25">
      <c r="A30" s="41">
        <v>25</v>
      </c>
      <c r="B30" s="42" t="s">
        <v>36</v>
      </c>
      <c r="C30" s="43">
        <v>41.18</v>
      </c>
      <c r="D30" s="44">
        <v>22.02</v>
      </c>
      <c r="E30" s="45"/>
      <c r="F30" s="46">
        <v>42.47</v>
      </c>
      <c r="G30" s="47">
        <v>22.82</v>
      </c>
      <c r="H30" s="48"/>
      <c r="I30" s="49">
        <f t="shared" si="3"/>
        <v>103.1</v>
      </c>
      <c r="J30" s="50">
        <f t="shared" si="4"/>
        <v>103.6</v>
      </c>
      <c r="K30" s="51"/>
      <c r="L30" s="46">
        <v>42.42</v>
      </c>
      <c r="M30" s="47">
        <v>22.02</v>
      </c>
      <c r="N30" s="52"/>
      <c r="O30" s="49">
        <f t="shared" si="0"/>
        <v>100.1</v>
      </c>
      <c r="P30" s="50">
        <f t="shared" si="1"/>
        <v>103.6</v>
      </c>
      <c r="Q30" s="51" t="e">
        <f t="shared" si="2"/>
        <v>#DIV/0!</v>
      </c>
      <c r="R30" s="39">
        <v>45.247999999999998</v>
      </c>
      <c r="S30" s="8">
        <v>22.623999999999999</v>
      </c>
      <c r="T30" s="8">
        <v>22.623999999999999</v>
      </c>
      <c r="X30" s="40"/>
      <c r="AA30" s="40"/>
    </row>
    <row r="31" spans="1:27" ht="26.25" x14ac:dyDescent="0.25">
      <c r="A31" s="41">
        <v>26</v>
      </c>
      <c r="B31" s="42" t="s">
        <v>37</v>
      </c>
      <c r="C31" s="43">
        <v>42.95</v>
      </c>
      <c r="D31" s="44">
        <v>19.23</v>
      </c>
      <c r="E31" s="45"/>
      <c r="F31" s="46">
        <v>43.46</v>
      </c>
      <c r="G31" s="47">
        <v>19.45</v>
      </c>
      <c r="H31" s="48"/>
      <c r="I31" s="49">
        <f t="shared" si="3"/>
        <v>101.2</v>
      </c>
      <c r="J31" s="50">
        <f t="shared" si="4"/>
        <v>101.1</v>
      </c>
      <c r="K31" s="51"/>
      <c r="L31" s="46">
        <v>44.24</v>
      </c>
      <c r="M31" s="47">
        <v>19.23</v>
      </c>
      <c r="N31" s="52"/>
      <c r="O31" s="49">
        <f t="shared" si="0"/>
        <v>98.2</v>
      </c>
      <c r="P31" s="50">
        <f t="shared" si="1"/>
        <v>101.1</v>
      </c>
      <c r="Q31" s="51" t="e">
        <f t="shared" si="2"/>
        <v>#DIV/0!</v>
      </c>
      <c r="R31" s="39">
        <v>45.247999999999998</v>
      </c>
      <c r="S31" s="8">
        <v>22.623999999999999</v>
      </c>
      <c r="T31" s="8">
        <v>22.623999999999999</v>
      </c>
      <c r="X31" s="40"/>
      <c r="AA31" s="40"/>
    </row>
    <row r="32" spans="1:27" ht="26.25" x14ac:dyDescent="0.25">
      <c r="A32" s="41">
        <v>27</v>
      </c>
      <c r="B32" s="42" t="s">
        <v>38</v>
      </c>
      <c r="C32" s="43">
        <v>45.84</v>
      </c>
      <c r="D32" s="44">
        <v>22.7</v>
      </c>
      <c r="E32" s="45"/>
      <c r="F32" s="46">
        <v>46.49</v>
      </c>
      <c r="G32" s="47">
        <v>22.66</v>
      </c>
      <c r="H32" s="48"/>
      <c r="I32" s="49">
        <f t="shared" si="3"/>
        <v>101.4</v>
      </c>
      <c r="J32" s="50">
        <f t="shared" si="4"/>
        <v>99.8</v>
      </c>
      <c r="K32" s="51"/>
      <c r="L32" s="46">
        <v>47.22</v>
      </c>
      <c r="M32" s="47">
        <v>22.7</v>
      </c>
      <c r="N32" s="52"/>
      <c r="O32" s="49">
        <f t="shared" si="0"/>
        <v>98.5</v>
      </c>
      <c r="P32" s="50">
        <f t="shared" si="1"/>
        <v>99.8</v>
      </c>
      <c r="Q32" s="51" t="e">
        <f t="shared" si="2"/>
        <v>#DIV/0!</v>
      </c>
      <c r="R32" s="39">
        <v>45.247999999999998</v>
      </c>
      <c r="S32" s="8">
        <v>22.623999999999999</v>
      </c>
      <c r="T32" s="8">
        <v>22.623999999999999</v>
      </c>
      <c r="X32" s="40"/>
      <c r="AA32" s="40"/>
    </row>
    <row r="33" spans="1:27" ht="26.25" x14ac:dyDescent="0.25">
      <c r="A33" s="41">
        <v>28</v>
      </c>
      <c r="B33" s="42" t="s">
        <v>39</v>
      </c>
      <c r="C33" s="43">
        <v>41.46</v>
      </c>
      <c r="D33" s="44">
        <v>16.82</v>
      </c>
      <c r="E33" s="45"/>
      <c r="F33" s="46">
        <v>40.93</v>
      </c>
      <c r="G33" s="47">
        <v>18.239999999999998</v>
      </c>
      <c r="H33" s="48"/>
      <c r="I33" s="49">
        <f t="shared" si="3"/>
        <v>98.7</v>
      </c>
      <c r="J33" s="50">
        <f t="shared" si="4"/>
        <v>108.4</v>
      </c>
      <c r="K33" s="51"/>
      <c r="L33" s="46">
        <v>42.7</v>
      </c>
      <c r="M33" s="47">
        <v>16.82</v>
      </c>
      <c r="N33" s="52"/>
      <c r="O33" s="49">
        <f t="shared" si="0"/>
        <v>95.9</v>
      </c>
      <c r="P33" s="50">
        <f t="shared" si="1"/>
        <v>108.4</v>
      </c>
      <c r="Q33" s="51" t="e">
        <f t="shared" si="2"/>
        <v>#DIV/0!</v>
      </c>
      <c r="R33" s="39">
        <v>45.247999999999998</v>
      </c>
      <c r="S33" s="8">
        <v>22.623999999999999</v>
      </c>
      <c r="T33" s="8">
        <v>22.623999999999999</v>
      </c>
      <c r="X33" s="40"/>
      <c r="AA33" s="40"/>
    </row>
    <row r="34" spans="1:27" ht="26.25" x14ac:dyDescent="0.25">
      <c r="A34" s="41">
        <v>29</v>
      </c>
      <c r="B34" s="42" t="s">
        <v>40</v>
      </c>
      <c r="C34" s="43">
        <v>42.17</v>
      </c>
      <c r="D34" s="44">
        <v>20.65</v>
      </c>
      <c r="E34" s="45"/>
      <c r="F34" s="46">
        <v>43.39</v>
      </c>
      <c r="G34" s="47">
        <v>20.7</v>
      </c>
      <c r="H34" s="48"/>
      <c r="I34" s="49">
        <f t="shared" si="3"/>
        <v>102.9</v>
      </c>
      <c r="J34" s="50">
        <f t="shared" si="4"/>
        <v>100.2</v>
      </c>
      <c r="K34" s="51"/>
      <c r="L34" s="46">
        <v>43.44</v>
      </c>
      <c r="M34" s="47">
        <v>20.65</v>
      </c>
      <c r="N34" s="52"/>
      <c r="O34" s="49">
        <f t="shared" si="0"/>
        <v>99.9</v>
      </c>
      <c r="P34" s="50">
        <f t="shared" si="1"/>
        <v>100.2</v>
      </c>
      <c r="Q34" s="51" t="e">
        <f t="shared" si="2"/>
        <v>#DIV/0!</v>
      </c>
      <c r="R34" s="39">
        <v>45.247999999999998</v>
      </c>
      <c r="S34" s="8">
        <v>22.623999999999999</v>
      </c>
      <c r="T34" s="8">
        <v>22.623999999999999</v>
      </c>
      <c r="X34" s="40"/>
      <c r="AA34" s="40"/>
    </row>
    <row r="35" spans="1:27" ht="26.25" x14ac:dyDescent="0.25">
      <c r="A35" s="41">
        <v>30</v>
      </c>
      <c r="B35" s="42" t="s">
        <v>41</v>
      </c>
      <c r="C35" s="43">
        <v>48.91</v>
      </c>
      <c r="D35" s="44">
        <v>22.24</v>
      </c>
      <c r="E35" s="45">
        <v>20.54</v>
      </c>
      <c r="F35" s="46">
        <v>53.11</v>
      </c>
      <c r="G35" s="47">
        <v>24.32</v>
      </c>
      <c r="H35" s="48">
        <v>20.88</v>
      </c>
      <c r="I35" s="49">
        <f t="shared" si="3"/>
        <v>108.6</v>
      </c>
      <c r="J35" s="50">
        <f t="shared" si="4"/>
        <v>109.4</v>
      </c>
      <c r="K35" s="51">
        <f>ROUND(H35/E35*100,1)</f>
        <v>101.7</v>
      </c>
      <c r="L35" s="46">
        <v>50.38</v>
      </c>
      <c r="M35" s="47">
        <v>22.24</v>
      </c>
      <c r="N35" s="52">
        <v>21.16</v>
      </c>
      <c r="O35" s="49">
        <f t="shared" si="0"/>
        <v>105.4</v>
      </c>
      <c r="P35" s="50">
        <f t="shared" si="1"/>
        <v>109.4</v>
      </c>
      <c r="Q35" s="51">
        <f t="shared" si="2"/>
        <v>98.7</v>
      </c>
      <c r="R35" s="39">
        <v>45.247999999999998</v>
      </c>
      <c r="S35" s="8">
        <v>22.623999999999999</v>
      </c>
      <c r="T35" s="8">
        <v>22.623999999999999</v>
      </c>
      <c r="X35" s="40"/>
      <c r="AA35" s="40"/>
    </row>
    <row r="36" spans="1:27" ht="26.25" x14ac:dyDescent="0.25">
      <c r="A36" s="41">
        <v>31</v>
      </c>
      <c r="B36" s="42" t="s">
        <v>42</v>
      </c>
      <c r="C36" s="43">
        <v>40.380000000000003</v>
      </c>
      <c r="D36" s="44">
        <v>18.29</v>
      </c>
      <c r="E36" s="45"/>
      <c r="F36" s="46">
        <v>41.15</v>
      </c>
      <c r="G36" s="47">
        <v>18.97</v>
      </c>
      <c r="H36" s="48"/>
      <c r="I36" s="49">
        <f t="shared" si="3"/>
        <v>101.9</v>
      </c>
      <c r="J36" s="50">
        <f t="shared" si="4"/>
        <v>103.7</v>
      </c>
      <c r="K36" s="51"/>
      <c r="L36" s="46">
        <v>41.59</v>
      </c>
      <c r="M36" s="47">
        <v>18.29</v>
      </c>
      <c r="N36" s="52"/>
      <c r="O36" s="49">
        <f t="shared" si="0"/>
        <v>98.9</v>
      </c>
      <c r="P36" s="50">
        <f t="shared" si="1"/>
        <v>103.7</v>
      </c>
      <c r="Q36" s="51" t="e">
        <f t="shared" si="2"/>
        <v>#DIV/0!</v>
      </c>
      <c r="R36" s="39">
        <v>45.247999999999998</v>
      </c>
      <c r="S36" s="8">
        <v>22.623999999999999</v>
      </c>
      <c r="T36" s="8">
        <v>22.623999999999999</v>
      </c>
      <c r="X36" s="40"/>
      <c r="AA36" s="40"/>
    </row>
    <row r="37" spans="1:27" ht="26.25" x14ac:dyDescent="0.25">
      <c r="A37" s="41">
        <v>32</v>
      </c>
      <c r="B37" s="42" t="s">
        <v>43</v>
      </c>
      <c r="C37" s="43">
        <v>41.86</v>
      </c>
      <c r="D37" s="44">
        <v>18.07</v>
      </c>
      <c r="E37" s="45"/>
      <c r="F37" s="46">
        <v>43.63</v>
      </c>
      <c r="G37" s="47">
        <v>19.350000000000001</v>
      </c>
      <c r="H37" s="48"/>
      <c r="I37" s="49">
        <f t="shared" si="3"/>
        <v>104.2</v>
      </c>
      <c r="J37" s="50">
        <f t="shared" si="4"/>
        <v>107.1</v>
      </c>
      <c r="K37" s="51"/>
      <c r="L37" s="46">
        <v>43.12</v>
      </c>
      <c r="M37" s="47">
        <v>18.07</v>
      </c>
      <c r="N37" s="52"/>
      <c r="O37" s="49">
        <f t="shared" si="0"/>
        <v>101.2</v>
      </c>
      <c r="P37" s="50">
        <f t="shared" si="1"/>
        <v>107.1</v>
      </c>
      <c r="Q37" s="51" t="e">
        <f t="shared" si="2"/>
        <v>#DIV/0!</v>
      </c>
      <c r="R37" s="39">
        <v>45.247999999999998</v>
      </c>
      <c r="S37" s="8">
        <v>22.623999999999999</v>
      </c>
      <c r="T37" s="8">
        <v>22.623999999999999</v>
      </c>
      <c r="X37" s="40"/>
      <c r="AA37" s="40"/>
    </row>
    <row r="38" spans="1:27" ht="26.25" x14ac:dyDescent="0.25">
      <c r="A38" s="41">
        <v>33</v>
      </c>
      <c r="B38" s="42" t="s">
        <v>44</v>
      </c>
      <c r="C38" s="43">
        <v>39.67</v>
      </c>
      <c r="D38" s="44">
        <v>21.63</v>
      </c>
      <c r="E38" s="45">
        <v>20.74</v>
      </c>
      <c r="F38" s="46">
        <v>41.62</v>
      </c>
      <c r="G38" s="47">
        <v>22.85</v>
      </c>
      <c r="H38" s="48">
        <v>24.06</v>
      </c>
      <c r="I38" s="49">
        <f t="shared" si="3"/>
        <v>104.9</v>
      </c>
      <c r="J38" s="50">
        <f t="shared" si="4"/>
        <v>105.6</v>
      </c>
      <c r="K38" s="51">
        <f>ROUND(H38/E38*100,1)</f>
        <v>116</v>
      </c>
      <c r="L38" s="46">
        <v>40.86</v>
      </c>
      <c r="M38" s="47">
        <v>21.63</v>
      </c>
      <c r="N38" s="52">
        <v>21.36</v>
      </c>
      <c r="O38" s="49">
        <f t="shared" si="0"/>
        <v>101.9</v>
      </c>
      <c r="P38" s="50">
        <f t="shared" si="1"/>
        <v>105.6</v>
      </c>
      <c r="Q38" s="51">
        <f t="shared" si="2"/>
        <v>112.6</v>
      </c>
      <c r="R38" s="39">
        <v>45.247999999999998</v>
      </c>
      <c r="S38" s="8">
        <v>22.623999999999999</v>
      </c>
      <c r="T38" s="8">
        <v>22.623999999999999</v>
      </c>
      <c r="X38" s="40"/>
      <c r="AA38" s="40"/>
    </row>
    <row r="39" spans="1:27" ht="26.25" x14ac:dyDescent="0.25">
      <c r="A39" s="41">
        <v>34</v>
      </c>
      <c r="B39" s="42" t="s">
        <v>45</v>
      </c>
      <c r="C39" s="43">
        <v>40.22</v>
      </c>
      <c r="D39" s="44">
        <v>18.96</v>
      </c>
      <c r="E39" s="45">
        <v>16.97</v>
      </c>
      <c r="F39" s="46">
        <v>42.38</v>
      </c>
      <c r="G39" s="47">
        <v>19.940000000000001</v>
      </c>
      <c r="H39" s="48">
        <v>17.8</v>
      </c>
      <c r="I39" s="49">
        <f t="shared" si="3"/>
        <v>105.4</v>
      </c>
      <c r="J39" s="50">
        <f t="shared" si="4"/>
        <v>105.2</v>
      </c>
      <c r="K39" s="51">
        <f>ROUND(H39/E39*100,1)</f>
        <v>104.9</v>
      </c>
      <c r="L39" s="46">
        <v>41.43</v>
      </c>
      <c r="M39" s="47">
        <v>18.96</v>
      </c>
      <c r="N39" s="52">
        <v>17.48</v>
      </c>
      <c r="O39" s="49">
        <f t="shared" si="0"/>
        <v>102.3</v>
      </c>
      <c r="P39" s="50">
        <f t="shared" si="1"/>
        <v>105.2</v>
      </c>
      <c r="Q39" s="51">
        <f t="shared" si="2"/>
        <v>101.8</v>
      </c>
      <c r="R39" s="39">
        <v>45.247999999999998</v>
      </c>
      <c r="S39" s="8">
        <v>22.623999999999999</v>
      </c>
      <c r="T39" s="8">
        <v>22.623999999999999</v>
      </c>
      <c r="X39" s="40"/>
      <c r="AA39" s="40"/>
    </row>
    <row r="40" spans="1:27" ht="26.25" x14ac:dyDescent="0.25">
      <c r="A40" s="41">
        <v>35</v>
      </c>
      <c r="B40" s="42" t="s">
        <v>46</v>
      </c>
      <c r="C40" s="43">
        <v>43.69</v>
      </c>
      <c r="D40" s="44">
        <v>22.31</v>
      </c>
      <c r="E40" s="45"/>
      <c r="F40" s="46">
        <v>46.21</v>
      </c>
      <c r="G40" s="47">
        <v>23.8</v>
      </c>
      <c r="H40" s="48"/>
      <c r="I40" s="49">
        <f t="shared" si="3"/>
        <v>105.8</v>
      </c>
      <c r="J40" s="50">
        <f t="shared" si="4"/>
        <v>106.7</v>
      </c>
      <c r="K40" s="51"/>
      <c r="L40" s="46">
        <v>45</v>
      </c>
      <c r="M40" s="47">
        <v>22.31</v>
      </c>
      <c r="N40" s="52"/>
      <c r="O40" s="49">
        <f t="shared" si="0"/>
        <v>102.7</v>
      </c>
      <c r="P40" s="50">
        <f t="shared" si="1"/>
        <v>106.7</v>
      </c>
      <c r="Q40" s="51" t="e">
        <f t="shared" si="2"/>
        <v>#DIV/0!</v>
      </c>
      <c r="R40" s="39">
        <v>45.247999999999998</v>
      </c>
      <c r="S40" s="8">
        <v>22.623999999999999</v>
      </c>
      <c r="T40" s="8">
        <v>22.623999999999999</v>
      </c>
      <c r="X40" s="40"/>
      <c r="AA40" s="40"/>
    </row>
    <row r="41" spans="1:27" ht="26.25" x14ac:dyDescent="0.25">
      <c r="A41" s="53">
        <v>36</v>
      </c>
      <c r="B41" s="54" t="s">
        <v>47</v>
      </c>
      <c r="C41" s="55">
        <v>43.93</v>
      </c>
      <c r="D41" s="56">
        <v>18.66</v>
      </c>
      <c r="E41" s="57"/>
      <c r="F41" s="58">
        <v>47.05</v>
      </c>
      <c r="G41" s="59">
        <v>18.54</v>
      </c>
      <c r="H41" s="60"/>
      <c r="I41" s="61">
        <f t="shared" si="3"/>
        <v>107.1</v>
      </c>
      <c r="J41" s="62">
        <f t="shared" si="4"/>
        <v>99.4</v>
      </c>
      <c r="K41" s="63"/>
      <c r="L41" s="58">
        <v>45.25</v>
      </c>
      <c r="M41" s="59">
        <v>18.66</v>
      </c>
      <c r="N41" s="64"/>
      <c r="O41" s="61">
        <f t="shared" si="0"/>
        <v>104</v>
      </c>
      <c r="P41" s="62">
        <f t="shared" si="1"/>
        <v>99.4</v>
      </c>
      <c r="Q41" s="63" t="e">
        <f t="shared" si="2"/>
        <v>#DIV/0!</v>
      </c>
      <c r="R41" s="39">
        <v>45.247999999999998</v>
      </c>
      <c r="S41" s="8">
        <v>22.623999999999999</v>
      </c>
      <c r="T41" s="8">
        <v>22.623999999999999</v>
      </c>
      <c r="X41" s="40"/>
      <c r="AA41" s="40"/>
    </row>
    <row r="42" spans="1:27" ht="18.75" x14ac:dyDescent="0.25">
      <c r="A42" s="164">
        <f ca="1">NOW()</f>
        <v>45275.421082754627</v>
      </c>
      <c r="B42" s="164"/>
      <c r="C42" s="65"/>
      <c r="D42" s="65"/>
      <c r="E42" s="65"/>
    </row>
    <row r="43" spans="1:27" x14ac:dyDescent="0.25">
      <c r="A43" s="66"/>
      <c r="B43" s="66"/>
      <c r="C43" s="66"/>
      <c r="D43" s="66"/>
      <c r="E43" s="66"/>
      <c r="F43" s="67"/>
      <c r="G43" s="67"/>
      <c r="H43" s="67"/>
      <c r="I43" s="67"/>
      <c r="J43" s="67"/>
      <c r="K43" s="67"/>
      <c r="L43" s="67"/>
    </row>
  </sheetData>
  <mergeCells count="10">
    <mergeCell ref="R4:T4"/>
    <mergeCell ref="A42:B42"/>
    <mergeCell ref="A1:Q1"/>
    <mergeCell ref="A4:A5"/>
    <mergeCell ref="B4:B5"/>
    <mergeCell ref="C4:E4"/>
    <mergeCell ref="F4:H4"/>
    <mergeCell ref="I4:K4"/>
    <mergeCell ref="L4:N4"/>
    <mergeCell ref="O4:Q4"/>
  </mergeCells>
  <conditionalFormatting sqref="I6:J41">
    <cfRule type="cellIs" dxfId="74" priority="2" operator="lessThan">
      <formula>100</formula>
    </cfRule>
  </conditionalFormatting>
  <conditionalFormatting sqref="K22">
    <cfRule type="cellIs" dxfId="73" priority="3" operator="lessThan">
      <formula>100</formula>
    </cfRule>
  </conditionalFormatting>
  <conditionalFormatting sqref="O6:Q41">
    <cfRule type="cellIs" dxfId="72" priority="4" operator="lessThan">
      <formula>100</formula>
    </cfRule>
  </conditionalFormatting>
  <pageMargins left="0.70833333333333304" right="0.39374999999999999" top="0.39374999999999999" bottom="0.74861111111111101" header="0.51180555555555496" footer="0.31527777777777799"/>
  <pageSetup paperSize="9" scale="38" firstPageNumber="0" orientation="landscape" horizontalDpi="300" verticalDpi="300" r:id="rId1"/>
  <headerFooter>
    <oddFooter>&amp;C&amp;Z&amp;F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view="pageBreakPreview" zoomScaleNormal="70" workbookViewId="0">
      <selection activeCell="O7" sqref="O7"/>
    </sheetView>
  </sheetViews>
  <sheetFormatPr defaultColWidth="8.7109375" defaultRowHeight="15" x14ac:dyDescent="0.25"/>
  <cols>
    <col min="1" max="1" width="6.85546875" customWidth="1"/>
    <col min="2" max="2" width="78.140625" customWidth="1"/>
    <col min="3" max="3" width="13.5703125" customWidth="1"/>
    <col min="4" max="4" width="17.28515625" customWidth="1"/>
    <col min="5" max="5" width="18.7109375" customWidth="1"/>
    <col min="6" max="17" width="18.140625" customWidth="1"/>
    <col min="18" max="18" width="10.7109375" hidden="1" customWidth="1"/>
    <col min="19" max="19" width="14.85546875" hidden="1" customWidth="1"/>
    <col min="20" max="20" width="15" hidden="1" customWidth="1"/>
  </cols>
  <sheetData>
    <row r="1" spans="1:27" ht="59.25" customHeight="1" x14ac:dyDescent="0.25">
      <c r="A1" s="165" t="s">
        <v>58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9"/>
      <c r="S1" s="9"/>
      <c r="T1" s="9"/>
    </row>
    <row r="2" spans="1:27" ht="18.75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7" ht="18" customHeight="1" x14ac:dyDescent="0.25"/>
    <row r="4" spans="1:27" s="3" customFormat="1" ht="103.5" customHeight="1" x14ac:dyDescent="0.25">
      <c r="A4" s="166" t="s">
        <v>1</v>
      </c>
      <c r="B4" s="166" t="s">
        <v>2</v>
      </c>
      <c r="C4" s="167" t="s">
        <v>51</v>
      </c>
      <c r="D4" s="167"/>
      <c r="E4" s="167"/>
      <c r="F4" s="167" t="s">
        <v>59</v>
      </c>
      <c r="G4" s="167"/>
      <c r="H4" s="167"/>
      <c r="I4" s="167" t="s">
        <v>60</v>
      </c>
      <c r="J4" s="167"/>
      <c r="K4" s="167"/>
      <c r="L4" s="167" t="s">
        <v>53</v>
      </c>
      <c r="M4" s="167"/>
      <c r="N4" s="167" t="s">
        <v>5</v>
      </c>
      <c r="O4" s="168" t="s">
        <v>54</v>
      </c>
      <c r="P4" s="168"/>
      <c r="Q4" s="168"/>
      <c r="R4" s="163" t="s">
        <v>7</v>
      </c>
      <c r="S4" s="163"/>
      <c r="T4" s="163"/>
    </row>
    <row r="5" spans="1:27" s="3" customFormat="1" ht="127.5" x14ac:dyDescent="0.25">
      <c r="A5" s="166"/>
      <c r="B5" s="166"/>
      <c r="C5" s="16" t="s">
        <v>9</v>
      </c>
      <c r="D5" s="17" t="s">
        <v>10</v>
      </c>
      <c r="E5" s="18" t="s">
        <v>11</v>
      </c>
      <c r="F5" s="16" t="s">
        <v>9</v>
      </c>
      <c r="G5" s="17" t="s">
        <v>10</v>
      </c>
      <c r="H5" s="18" t="s">
        <v>11</v>
      </c>
      <c r="I5" s="16" t="s">
        <v>9</v>
      </c>
      <c r="J5" s="17" t="s">
        <v>10</v>
      </c>
      <c r="K5" s="18" t="s">
        <v>11</v>
      </c>
      <c r="L5" s="19" t="s">
        <v>55</v>
      </c>
      <c r="M5" s="17" t="s">
        <v>56</v>
      </c>
      <c r="N5" s="18" t="s">
        <v>57</v>
      </c>
      <c r="O5" s="20" t="s">
        <v>9</v>
      </c>
      <c r="P5" s="21" t="s">
        <v>10</v>
      </c>
      <c r="Q5" s="22" t="s">
        <v>11</v>
      </c>
      <c r="R5" s="23" t="s">
        <v>9</v>
      </c>
      <c r="S5" s="2" t="s">
        <v>10</v>
      </c>
      <c r="T5" s="2" t="s">
        <v>11</v>
      </c>
    </row>
    <row r="6" spans="1:27" ht="52.5" x14ac:dyDescent="0.25">
      <c r="A6" s="24">
        <v>1</v>
      </c>
      <c r="B6" s="25" t="s">
        <v>12</v>
      </c>
      <c r="C6" s="26">
        <v>58.95</v>
      </c>
      <c r="D6" s="27">
        <v>32.04</v>
      </c>
      <c r="E6" s="28">
        <v>27.74</v>
      </c>
      <c r="F6" s="68">
        <v>63.65</v>
      </c>
      <c r="G6" s="69">
        <v>34.450000000000003</v>
      </c>
      <c r="H6" s="70">
        <v>30.26</v>
      </c>
      <c r="I6" s="32">
        <f>ROUND(F6/C6*100,1)</f>
        <v>108</v>
      </c>
      <c r="J6" s="33">
        <f>ROUND(G6/D6*100,1)</f>
        <v>107.5</v>
      </c>
      <c r="K6" s="34">
        <f>ROUND(H6/E6*100,1)</f>
        <v>109.1</v>
      </c>
      <c r="L6" s="29">
        <v>60.72</v>
      </c>
      <c r="M6" s="30">
        <v>32.04</v>
      </c>
      <c r="N6" s="35">
        <v>28.57</v>
      </c>
      <c r="O6" s="36">
        <f t="shared" ref="O6:O41" si="0">ROUND(F6/L6*100,1)</f>
        <v>104.8</v>
      </c>
      <c r="P6" s="37">
        <f t="shared" ref="P6:P41" si="1">ROUND(G6/M6*100,1)</f>
        <v>107.5</v>
      </c>
      <c r="Q6" s="38">
        <f t="shared" ref="Q6:Q41" si="2">ROUND(H6/N6*100,1)</f>
        <v>105.9</v>
      </c>
      <c r="R6" s="39">
        <v>45.247999999999998</v>
      </c>
      <c r="S6" s="8">
        <v>22.623999999999999</v>
      </c>
      <c r="T6" s="8">
        <v>22.623999999999999</v>
      </c>
      <c r="V6" s="71"/>
      <c r="W6" s="71"/>
      <c r="X6" s="40"/>
      <c r="AA6" s="40"/>
    </row>
    <row r="7" spans="1:27" ht="26.25" x14ac:dyDescent="0.25">
      <c r="A7" s="41">
        <v>2</v>
      </c>
      <c r="B7" s="42" t="s">
        <v>13</v>
      </c>
      <c r="C7" s="43">
        <v>48.28</v>
      </c>
      <c r="D7" s="44">
        <v>23.31</v>
      </c>
      <c r="E7" s="45"/>
      <c r="F7" s="72">
        <v>48.79</v>
      </c>
      <c r="G7" s="73">
        <v>23.2</v>
      </c>
      <c r="H7" s="74"/>
      <c r="I7" s="49">
        <f t="shared" ref="I7:I41" si="3">ROUND(F7/C7*100,1)</f>
        <v>101.1</v>
      </c>
      <c r="J7" s="50">
        <f t="shared" ref="J7:J41" si="4">ROUND(G7/D7*100,1)</f>
        <v>99.5</v>
      </c>
      <c r="K7" s="51"/>
      <c r="L7" s="46">
        <v>49.73</v>
      </c>
      <c r="M7" s="47">
        <v>23.31</v>
      </c>
      <c r="N7" s="52"/>
      <c r="O7" s="49">
        <f t="shared" si="0"/>
        <v>98.1</v>
      </c>
      <c r="P7" s="50">
        <f t="shared" si="1"/>
        <v>99.5</v>
      </c>
      <c r="Q7" s="51" t="e">
        <f t="shared" si="2"/>
        <v>#DIV/0!</v>
      </c>
      <c r="R7" s="39">
        <v>45.247999999999998</v>
      </c>
      <c r="S7" s="8">
        <v>22.623999999999999</v>
      </c>
      <c r="T7" s="8">
        <v>22.623999999999999</v>
      </c>
      <c r="V7" s="71"/>
      <c r="W7" s="71"/>
      <c r="X7" s="40"/>
      <c r="AA7" s="40"/>
    </row>
    <row r="8" spans="1:27" ht="26.25" x14ac:dyDescent="0.25">
      <c r="A8" s="41">
        <v>3</v>
      </c>
      <c r="B8" s="42" t="s">
        <v>14</v>
      </c>
      <c r="C8" s="43">
        <v>35.979999999999997</v>
      </c>
      <c r="D8" s="44">
        <v>21.92</v>
      </c>
      <c r="E8" s="45">
        <v>21.12</v>
      </c>
      <c r="F8" s="72">
        <v>38.74</v>
      </c>
      <c r="G8" s="73">
        <v>22.64</v>
      </c>
      <c r="H8" s="74">
        <v>22.23</v>
      </c>
      <c r="I8" s="49">
        <f t="shared" si="3"/>
        <v>107.7</v>
      </c>
      <c r="J8" s="50">
        <f t="shared" si="4"/>
        <v>103.3</v>
      </c>
      <c r="K8" s="51">
        <f>ROUND(H8/E8*100,1)</f>
        <v>105.3</v>
      </c>
      <c r="L8" s="46">
        <v>37.06</v>
      </c>
      <c r="M8" s="47">
        <v>21.92</v>
      </c>
      <c r="N8" s="52">
        <v>21.75</v>
      </c>
      <c r="O8" s="49">
        <f t="shared" si="0"/>
        <v>104.5</v>
      </c>
      <c r="P8" s="50">
        <f t="shared" si="1"/>
        <v>103.3</v>
      </c>
      <c r="Q8" s="51">
        <f t="shared" si="2"/>
        <v>102.2</v>
      </c>
      <c r="R8" s="39">
        <v>45.247999999999998</v>
      </c>
      <c r="S8" s="8">
        <v>22.623999999999999</v>
      </c>
      <c r="T8" s="8">
        <v>22.623999999999999</v>
      </c>
      <c r="V8" s="71"/>
      <c r="W8" s="71"/>
      <c r="X8" s="40"/>
      <c r="AA8" s="40"/>
    </row>
    <row r="9" spans="1:27" ht="26.25" x14ac:dyDescent="0.25">
      <c r="A9" s="41">
        <v>4</v>
      </c>
      <c r="B9" s="42" t="s">
        <v>15</v>
      </c>
      <c r="C9" s="43">
        <v>44.8</v>
      </c>
      <c r="D9" s="44">
        <v>25.04</v>
      </c>
      <c r="E9" s="45">
        <v>24.24</v>
      </c>
      <c r="F9" s="72">
        <v>46.11</v>
      </c>
      <c r="G9" s="73">
        <v>25.07</v>
      </c>
      <c r="H9" s="74">
        <v>25</v>
      </c>
      <c r="I9" s="49">
        <f t="shared" si="3"/>
        <v>102.9</v>
      </c>
      <c r="J9" s="50">
        <f t="shared" si="4"/>
        <v>100.1</v>
      </c>
      <c r="K9" s="51">
        <f>ROUND(H9/E9*100,1)</f>
        <v>103.1</v>
      </c>
      <c r="L9" s="46">
        <v>46.14</v>
      </c>
      <c r="M9" s="47">
        <v>25.04</v>
      </c>
      <c r="N9" s="52">
        <v>24.97</v>
      </c>
      <c r="O9" s="49">
        <f t="shared" si="0"/>
        <v>99.9</v>
      </c>
      <c r="P9" s="50">
        <f t="shared" si="1"/>
        <v>100.1</v>
      </c>
      <c r="Q9" s="51">
        <f t="shared" si="2"/>
        <v>100.1</v>
      </c>
      <c r="R9" s="39">
        <v>45.247999999999998</v>
      </c>
      <c r="S9" s="8">
        <v>22.623999999999999</v>
      </c>
      <c r="T9" s="8">
        <v>22.623999999999999</v>
      </c>
      <c r="V9" s="71"/>
      <c r="W9" s="71"/>
      <c r="X9" s="40"/>
      <c r="AA9" s="40"/>
    </row>
    <row r="10" spans="1:27" ht="26.25" x14ac:dyDescent="0.25">
      <c r="A10" s="41">
        <v>5</v>
      </c>
      <c r="B10" s="42" t="s">
        <v>16</v>
      </c>
      <c r="C10" s="43">
        <v>48.96</v>
      </c>
      <c r="D10" s="44">
        <v>26.87</v>
      </c>
      <c r="E10" s="45">
        <v>25.02</v>
      </c>
      <c r="F10" s="72">
        <v>50.75</v>
      </c>
      <c r="G10" s="73">
        <v>27.01</v>
      </c>
      <c r="H10" s="74">
        <v>25.93</v>
      </c>
      <c r="I10" s="49">
        <f t="shared" si="3"/>
        <v>103.7</v>
      </c>
      <c r="J10" s="50">
        <f t="shared" si="4"/>
        <v>100.5</v>
      </c>
      <c r="K10" s="51">
        <f>ROUND(H10/E10*100,1)</f>
        <v>103.6</v>
      </c>
      <c r="L10" s="46">
        <v>50.43</v>
      </c>
      <c r="M10" s="47">
        <v>26.87</v>
      </c>
      <c r="N10" s="52">
        <v>25.77</v>
      </c>
      <c r="O10" s="49">
        <f t="shared" si="0"/>
        <v>100.6</v>
      </c>
      <c r="P10" s="50">
        <f t="shared" si="1"/>
        <v>100.5</v>
      </c>
      <c r="Q10" s="51">
        <f t="shared" si="2"/>
        <v>100.6</v>
      </c>
      <c r="R10" s="39">
        <v>45.247999999999998</v>
      </c>
      <c r="S10" s="8">
        <v>22.623999999999999</v>
      </c>
      <c r="T10" s="8">
        <v>22.623999999999999</v>
      </c>
      <c r="V10" s="71"/>
      <c r="W10" s="71"/>
      <c r="X10" s="40"/>
      <c r="AA10" s="40"/>
    </row>
    <row r="11" spans="1:27" ht="52.5" x14ac:dyDescent="0.25">
      <c r="A11" s="41">
        <v>6</v>
      </c>
      <c r="B11" s="42" t="s">
        <v>17</v>
      </c>
      <c r="C11" s="43">
        <v>47.04</v>
      </c>
      <c r="D11" s="44">
        <v>27.01</v>
      </c>
      <c r="E11" s="45">
        <v>25.14</v>
      </c>
      <c r="F11" s="72">
        <v>53.04</v>
      </c>
      <c r="G11" s="73">
        <v>31.82</v>
      </c>
      <c r="H11" s="74">
        <v>26.23</v>
      </c>
      <c r="I11" s="49">
        <f t="shared" si="3"/>
        <v>112.8</v>
      </c>
      <c r="J11" s="50">
        <f t="shared" si="4"/>
        <v>117.8</v>
      </c>
      <c r="K11" s="51">
        <f>ROUND(H11/E11*100,1)</f>
        <v>104.3</v>
      </c>
      <c r="L11" s="46">
        <v>48.45</v>
      </c>
      <c r="M11" s="47">
        <v>27.01</v>
      </c>
      <c r="N11" s="52">
        <v>25.89</v>
      </c>
      <c r="O11" s="49">
        <f t="shared" si="0"/>
        <v>109.5</v>
      </c>
      <c r="P11" s="50">
        <f t="shared" si="1"/>
        <v>117.8</v>
      </c>
      <c r="Q11" s="51">
        <f t="shared" si="2"/>
        <v>101.3</v>
      </c>
      <c r="R11" s="39">
        <v>45.247999999999998</v>
      </c>
      <c r="S11" s="8">
        <v>22.623999999999999</v>
      </c>
      <c r="T11" s="8">
        <v>22.623999999999999</v>
      </c>
      <c r="V11" s="71"/>
      <c r="W11" s="71"/>
      <c r="X11" s="40"/>
      <c r="AA11" s="40"/>
    </row>
    <row r="12" spans="1:27" ht="52.5" x14ac:dyDescent="0.25">
      <c r="A12" s="41">
        <v>7</v>
      </c>
      <c r="B12" s="42" t="s">
        <v>18</v>
      </c>
      <c r="C12" s="43">
        <v>51.66</v>
      </c>
      <c r="D12" s="44">
        <v>24.99</v>
      </c>
      <c r="E12" s="45">
        <v>20.97</v>
      </c>
      <c r="F12" s="72">
        <v>76.08</v>
      </c>
      <c r="G12" s="73">
        <v>33.950000000000003</v>
      </c>
      <c r="H12" s="74">
        <v>26.32</v>
      </c>
      <c r="I12" s="49">
        <f t="shared" si="3"/>
        <v>147.30000000000001</v>
      </c>
      <c r="J12" s="50">
        <f t="shared" si="4"/>
        <v>135.9</v>
      </c>
      <c r="K12" s="51">
        <f>ROUND(H12/E12*100,1)</f>
        <v>125.5</v>
      </c>
      <c r="L12" s="46">
        <v>53.21</v>
      </c>
      <c r="M12" s="47">
        <v>24.99</v>
      </c>
      <c r="N12" s="52">
        <v>21.6</v>
      </c>
      <c r="O12" s="49">
        <f t="shared" si="0"/>
        <v>143</v>
      </c>
      <c r="P12" s="50">
        <f t="shared" si="1"/>
        <v>135.9</v>
      </c>
      <c r="Q12" s="51">
        <f t="shared" si="2"/>
        <v>121.9</v>
      </c>
      <c r="R12" s="39">
        <v>45.247999999999998</v>
      </c>
      <c r="S12" s="8">
        <v>22.623999999999999</v>
      </c>
      <c r="T12" s="8">
        <v>22.623999999999999</v>
      </c>
      <c r="V12" s="71"/>
      <c r="W12" s="71"/>
      <c r="X12" s="40"/>
      <c r="AA12" s="40"/>
    </row>
    <row r="13" spans="1:27" ht="26.25" x14ac:dyDescent="0.25">
      <c r="A13" s="41">
        <v>8</v>
      </c>
      <c r="B13" s="42" t="s">
        <v>19</v>
      </c>
      <c r="C13" s="43">
        <v>40</v>
      </c>
      <c r="D13" s="44">
        <v>21.51</v>
      </c>
      <c r="E13" s="45"/>
      <c r="F13" s="72">
        <v>41.78</v>
      </c>
      <c r="G13" s="73">
        <v>22.48</v>
      </c>
      <c r="H13" s="74"/>
      <c r="I13" s="49">
        <f t="shared" si="3"/>
        <v>104.5</v>
      </c>
      <c r="J13" s="50">
        <f t="shared" si="4"/>
        <v>104.5</v>
      </c>
      <c r="K13" s="51"/>
      <c r="L13" s="46">
        <v>41.2</v>
      </c>
      <c r="M13" s="47">
        <v>21.51</v>
      </c>
      <c r="N13" s="52"/>
      <c r="O13" s="49">
        <f t="shared" si="0"/>
        <v>101.4</v>
      </c>
      <c r="P13" s="50">
        <f t="shared" si="1"/>
        <v>104.5</v>
      </c>
      <c r="Q13" s="51" t="e">
        <f t="shared" si="2"/>
        <v>#DIV/0!</v>
      </c>
      <c r="R13" s="39">
        <v>45.247999999999998</v>
      </c>
      <c r="S13" s="8">
        <v>22.623999999999999</v>
      </c>
      <c r="T13" s="8">
        <v>22.623999999999999</v>
      </c>
      <c r="V13" s="71"/>
      <c r="W13" s="71"/>
      <c r="X13" s="40"/>
      <c r="AA13" s="40"/>
    </row>
    <row r="14" spans="1:27" ht="26.25" x14ac:dyDescent="0.25">
      <c r="A14" s="41">
        <v>9</v>
      </c>
      <c r="B14" s="42" t="s">
        <v>20</v>
      </c>
      <c r="C14" s="43">
        <v>40.99</v>
      </c>
      <c r="D14" s="44">
        <v>22.64</v>
      </c>
      <c r="E14" s="45">
        <v>22.09</v>
      </c>
      <c r="F14" s="72">
        <v>43.79</v>
      </c>
      <c r="G14" s="73">
        <v>24.25</v>
      </c>
      <c r="H14" s="74">
        <v>23.5</v>
      </c>
      <c r="I14" s="49">
        <f t="shared" si="3"/>
        <v>106.8</v>
      </c>
      <c r="J14" s="50">
        <f t="shared" si="4"/>
        <v>107.1</v>
      </c>
      <c r="K14" s="51">
        <f>ROUND(H14/E14*100,1)</f>
        <v>106.4</v>
      </c>
      <c r="L14" s="46">
        <v>42.22</v>
      </c>
      <c r="M14" s="47">
        <v>22.64</v>
      </c>
      <c r="N14" s="52">
        <v>22.75</v>
      </c>
      <c r="O14" s="49">
        <f t="shared" si="0"/>
        <v>103.7</v>
      </c>
      <c r="P14" s="50">
        <f t="shared" si="1"/>
        <v>107.1</v>
      </c>
      <c r="Q14" s="51">
        <f t="shared" si="2"/>
        <v>103.3</v>
      </c>
      <c r="R14" s="39">
        <v>45.247999999999998</v>
      </c>
      <c r="S14" s="8">
        <v>22.623999999999999</v>
      </c>
      <c r="T14" s="8">
        <v>22.623999999999999</v>
      </c>
      <c r="V14" s="71"/>
      <c r="W14" s="71"/>
      <c r="X14" s="40"/>
      <c r="AA14" s="40"/>
    </row>
    <row r="15" spans="1:27" ht="26.25" x14ac:dyDescent="0.25">
      <c r="A15" s="41">
        <v>10</v>
      </c>
      <c r="B15" s="42" t="s">
        <v>21</v>
      </c>
      <c r="C15" s="43">
        <v>43.75</v>
      </c>
      <c r="D15" s="44">
        <v>24.83</v>
      </c>
      <c r="E15" s="45"/>
      <c r="F15" s="72">
        <v>45.26</v>
      </c>
      <c r="G15" s="73">
        <v>26.22</v>
      </c>
      <c r="H15" s="74"/>
      <c r="I15" s="49">
        <f t="shared" si="3"/>
        <v>103.5</v>
      </c>
      <c r="J15" s="50">
        <f t="shared" si="4"/>
        <v>105.6</v>
      </c>
      <c r="K15" s="51"/>
      <c r="L15" s="46">
        <v>45.06</v>
      </c>
      <c r="M15" s="47">
        <v>24.83</v>
      </c>
      <c r="N15" s="52"/>
      <c r="O15" s="49">
        <f t="shared" si="0"/>
        <v>100.4</v>
      </c>
      <c r="P15" s="50">
        <f t="shared" si="1"/>
        <v>105.6</v>
      </c>
      <c r="Q15" s="51" t="e">
        <f t="shared" si="2"/>
        <v>#DIV/0!</v>
      </c>
      <c r="R15" s="39">
        <v>45.247999999999998</v>
      </c>
      <c r="S15" s="8">
        <v>22.623999999999999</v>
      </c>
      <c r="T15" s="8">
        <v>22.623999999999999</v>
      </c>
      <c r="V15" s="71"/>
      <c r="W15" s="71"/>
      <c r="X15" s="40"/>
      <c r="AA15" s="40"/>
    </row>
    <row r="16" spans="1:27" ht="26.25" x14ac:dyDescent="0.25">
      <c r="A16" s="41">
        <v>11</v>
      </c>
      <c r="B16" s="42" t="s">
        <v>22</v>
      </c>
      <c r="C16" s="43">
        <v>44.49</v>
      </c>
      <c r="D16" s="44">
        <v>26.14</v>
      </c>
      <c r="E16" s="45">
        <v>25.65</v>
      </c>
      <c r="F16" s="72">
        <v>46.13</v>
      </c>
      <c r="G16" s="73">
        <v>27.37</v>
      </c>
      <c r="H16" s="74">
        <v>26.42</v>
      </c>
      <c r="I16" s="49">
        <f t="shared" si="3"/>
        <v>103.7</v>
      </c>
      <c r="J16" s="50">
        <f t="shared" si="4"/>
        <v>104.7</v>
      </c>
      <c r="K16" s="51">
        <f>ROUND(H16/E16*100,1)</f>
        <v>103</v>
      </c>
      <c r="L16" s="46">
        <v>45.82</v>
      </c>
      <c r="M16" s="47">
        <v>26.14</v>
      </c>
      <c r="N16" s="52">
        <v>26.42</v>
      </c>
      <c r="O16" s="49">
        <f t="shared" si="0"/>
        <v>100.7</v>
      </c>
      <c r="P16" s="50">
        <f t="shared" si="1"/>
        <v>104.7</v>
      </c>
      <c r="Q16" s="51">
        <f t="shared" si="2"/>
        <v>100</v>
      </c>
      <c r="R16" s="39">
        <v>45.247999999999998</v>
      </c>
      <c r="S16" s="8">
        <v>22.623999999999999</v>
      </c>
      <c r="T16" s="8">
        <v>22.623999999999999</v>
      </c>
      <c r="V16" s="71"/>
      <c r="W16" s="71"/>
      <c r="X16" s="40"/>
      <c r="AA16" s="40"/>
    </row>
    <row r="17" spans="1:27" ht="26.25" x14ac:dyDescent="0.25">
      <c r="A17" s="41">
        <v>12</v>
      </c>
      <c r="B17" s="42" t="s">
        <v>23</v>
      </c>
      <c r="C17" s="43">
        <v>46.77</v>
      </c>
      <c r="D17" s="44">
        <v>25.01</v>
      </c>
      <c r="E17" s="45">
        <v>23.12</v>
      </c>
      <c r="F17" s="72">
        <v>51.51</v>
      </c>
      <c r="G17" s="73">
        <v>27.35</v>
      </c>
      <c r="H17" s="74">
        <v>24.53</v>
      </c>
      <c r="I17" s="49">
        <f t="shared" si="3"/>
        <v>110.1</v>
      </c>
      <c r="J17" s="50">
        <f t="shared" si="4"/>
        <v>109.4</v>
      </c>
      <c r="K17" s="51">
        <f>ROUND(H17/E17*100,1)</f>
        <v>106.1</v>
      </c>
      <c r="L17" s="46">
        <v>48.17</v>
      </c>
      <c r="M17" s="47">
        <v>25.01</v>
      </c>
      <c r="N17" s="52">
        <v>23.81</v>
      </c>
      <c r="O17" s="49">
        <f t="shared" si="0"/>
        <v>106.9</v>
      </c>
      <c r="P17" s="50">
        <f t="shared" si="1"/>
        <v>109.4</v>
      </c>
      <c r="Q17" s="51">
        <f t="shared" si="2"/>
        <v>103</v>
      </c>
      <c r="R17" s="39">
        <v>45.247999999999998</v>
      </c>
      <c r="S17" s="8">
        <v>22.623999999999999</v>
      </c>
      <c r="T17" s="8">
        <v>22.623999999999999</v>
      </c>
      <c r="V17" s="71"/>
      <c r="W17" s="71"/>
      <c r="X17" s="40"/>
      <c r="AA17" s="40"/>
    </row>
    <row r="18" spans="1:27" ht="26.25" x14ac:dyDescent="0.25">
      <c r="A18" s="41">
        <v>13</v>
      </c>
      <c r="B18" s="42" t="s">
        <v>24</v>
      </c>
      <c r="C18" s="43">
        <v>39.479999999999997</v>
      </c>
      <c r="D18" s="44">
        <v>25.19</v>
      </c>
      <c r="E18" s="45">
        <v>24.8</v>
      </c>
      <c r="F18" s="72">
        <v>40.99</v>
      </c>
      <c r="G18" s="73">
        <v>26.22</v>
      </c>
      <c r="H18" s="74">
        <v>26.43</v>
      </c>
      <c r="I18" s="49">
        <f t="shared" si="3"/>
        <v>103.8</v>
      </c>
      <c r="J18" s="50">
        <f t="shared" si="4"/>
        <v>104.1</v>
      </c>
      <c r="K18" s="51">
        <f>ROUND(H18/E18*100,1)</f>
        <v>106.6</v>
      </c>
      <c r="L18" s="46">
        <v>40.659999999999997</v>
      </c>
      <c r="M18" s="47">
        <v>25.19</v>
      </c>
      <c r="N18" s="52">
        <v>25.54</v>
      </c>
      <c r="O18" s="49">
        <f t="shared" si="0"/>
        <v>100.8</v>
      </c>
      <c r="P18" s="50">
        <f t="shared" si="1"/>
        <v>104.1</v>
      </c>
      <c r="Q18" s="51">
        <f t="shared" si="2"/>
        <v>103.5</v>
      </c>
      <c r="R18" s="39">
        <v>45.247999999999998</v>
      </c>
      <c r="S18" s="8">
        <v>22.623999999999999</v>
      </c>
      <c r="T18" s="8">
        <v>22.623999999999999</v>
      </c>
      <c r="V18" s="71"/>
      <c r="W18" s="71"/>
      <c r="X18" s="40"/>
      <c r="AA18" s="40"/>
    </row>
    <row r="19" spans="1:27" ht="26.25" x14ac:dyDescent="0.25">
      <c r="A19" s="41">
        <v>14</v>
      </c>
      <c r="B19" s="42" t="s">
        <v>25</v>
      </c>
      <c r="C19" s="43">
        <v>38.86</v>
      </c>
      <c r="D19" s="44">
        <v>23.69</v>
      </c>
      <c r="E19" s="45"/>
      <c r="F19" s="72">
        <v>39.97</v>
      </c>
      <c r="G19" s="73">
        <v>23.6</v>
      </c>
      <c r="H19" s="74"/>
      <c r="I19" s="49">
        <f t="shared" si="3"/>
        <v>102.9</v>
      </c>
      <c r="J19" s="50">
        <f t="shared" si="4"/>
        <v>99.6</v>
      </c>
      <c r="K19" s="51"/>
      <c r="L19" s="46">
        <v>40.03</v>
      </c>
      <c r="M19" s="47">
        <v>23.69</v>
      </c>
      <c r="N19" s="52"/>
      <c r="O19" s="49">
        <f t="shared" si="0"/>
        <v>99.9</v>
      </c>
      <c r="P19" s="50">
        <f t="shared" si="1"/>
        <v>99.6</v>
      </c>
      <c r="Q19" s="51" t="e">
        <f t="shared" si="2"/>
        <v>#DIV/0!</v>
      </c>
      <c r="R19" s="39">
        <v>45.247999999999998</v>
      </c>
      <c r="S19" s="8">
        <v>22.623999999999999</v>
      </c>
      <c r="T19" s="8">
        <v>22.623999999999999</v>
      </c>
      <c r="V19" s="71"/>
      <c r="W19" s="71"/>
      <c r="X19" s="40"/>
      <c r="AA19" s="40"/>
    </row>
    <row r="20" spans="1:27" ht="26.25" x14ac:dyDescent="0.25">
      <c r="A20" s="41">
        <v>15</v>
      </c>
      <c r="B20" s="42" t="s">
        <v>26</v>
      </c>
      <c r="C20" s="43">
        <v>38.83</v>
      </c>
      <c r="D20" s="44">
        <v>22.5</v>
      </c>
      <c r="E20" s="45">
        <v>22.37</v>
      </c>
      <c r="F20" s="72">
        <v>41.34</v>
      </c>
      <c r="G20" s="73">
        <v>24.07</v>
      </c>
      <c r="H20" s="74">
        <v>23.19</v>
      </c>
      <c r="I20" s="49">
        <f t="shared" si="3"/>
        <v>106.5</v>
      </c>
      <c r="J20" s="50">
        <f t="shared" si="4"/>
        <v>107</v>
      </c>
      <c r="K20" s="51">
        <f>ROUND(H20/E20*100,1)</f>
        <v>103.7</v>
      </c>
      <c r="L20" s="46">
        <v>39.99</v>
      </c>
      <c r="M20" s="47">
        <v>22.5</v>
      </c>
      <c r="N20" s="52">
        <v>23.04</v>
      </c>
      <c r="O20" s="49">
        <f t="shared" si="0"/>
        <v>103.4</v>
      </c>
      <c r="P20" s="50">
        <f t="shared" si="1"/>
        <v>107</v>
      </c>
      <c r="Q20" s="51">
        <f t="shared" si="2"/>
        <v>100.7</v>
      </c>
      <c r="R20" s="39">
        <v>45.247999999999998</v>
      </c>
      <c r="S20" s="8">
        <v>22.623999999999999</v>
      </c>
      <c r="T20" s="8">
        <v>22.623999999999999</v>
      </c>
      <c r="V20" s="71"/>
      <c r="W20" s="71"/>
      <c r="X20" s="40"/>
      <c r="AA20" s="40"/>
    </row>
    <row r="21" spans="1:27" ht="26.25" x14ac:dyDescent="0.25">
      <c r="A21" s="41">
        <v>16</v>
      </c>
      <c r="B21" s="42" t="s">
        <v>27</v>
      </c>
      <c r="C21" s="43">
        <v>44.46</v>
      </c>
      <c r="D21" s="44">
        <v>27.9</v>
      </c>
      <c r="E21" s="45">
        <v>23.62</v>
      </c>
      <c r="F21" s="72">
        <v>45.75</v>
      </c>
      <c r="G21" s="73">
        <v>27.92</v>
      </c>
      <c r="H21" s="74">
        <v>24.52</v>
      </c>
      <c r="I21" s="49">
        <f t="shared" si="3"/>
        <v>102.9</v>
      </c>
      <c r="J21" s="50">
        <f t="shared" si="4"/>
        <v>100.1</v>
      </c>
      <c r="K21" s="51">
        <f>ROUND(H21/E21*100,1)</f>
        <v>103.8</v>
      </c>
      <c r="L21" s="46">
        <v>45.79</v>
      </c>
      <c r="M21" s="47">
        <v>27.9</v>
      </c>
      <c r="N21" s="52">
        <v>24.33</v>
      </c>
      <c r="O21" s="49">
        <f t="shared" si="0"/>
        <v>99.9</v>
      </c>
      <c r="P21" s="50">
        <f t="shared" si="1"/>
        <v>100.1</v>
      </c>
      <c r="Q21" s="51">
        <f t="shared" si="2"/>
        <v>100.8</v>
      </c>
      <c r="R21" s="39">
        <v>45.247999999999998</v>
      </c>
      <c r="S21" s="8">
        <v>22.623999999999999</v>
      </c>
      <c r="T21" s="8">
        <v>22.623999999999999</v>
      </c>
      <c r="V21" s="71"/>
      <c r="W21" s="71"/>
      <c r="X21" s="40"/>
      <c r="AA21" s="40"/>
    </row>
    <row r="22" spans="1:27" ht="30" customHeight="1" x14ac:dyDescent="0.25">
      <c r="A22" s="41">
        <v>17</v>
      </c>
      <c r="B22" s="42" t="s">
        <v>28</v>
      </c>
      <c r="C22" s="43">
        <v>42.48</v>
      </c>
      <c r="D22" s="44">
        <v>24.87</v>
      </c>
      <c r="E22" s="45">
        <v>20.38</v>
      </c>
      <c r="F22" s="72">
        <v>43.31</v>
      </c>
      <c r="G22" s="73">
        <v>26.01</v>
      </c>
      <c r="H22" s="74">
        <v>19.11</v>
      </c>
      <c r="I22" s="49">
        <f t="shared" si="3"/>
        <v>102</v>
      </c>
      <c r="J22" s="50">
        <f t="shared" si="4"/>
        <v>104.6</v>
      </c>
      <c r="K22" s="51">
        <f>ROUND(H22/E22*100,1)</f>
        <v>93.8</v>
      </c>
      <c r="L22" s="46">
        <v>43.75</v>
      </c>
      <c r="M22" s="47">
        <v>24.87</v>
      </c>
      <c r="N22" s="52">
        <v>20.99</v>
      </c>
      <c r="O22" s="49">
        <f t="shared" si="0"/>
        <v>99</v>
      </c>
      <c r="P22" s="50">
        <f t="shared" si="1"/>
        <v>104.6</v>
      </c>
      <c r="Q22" s="51">
        <f t="shared" si="2"/>
        <v>91</v>
      </c>
      <c r="R22" s="39">
        <v>45.247999999999998</v>
      </c>
      <c r="S22" s="8">
        <v>22.623999999999999</v>
      </c>
      <c r="T22" s="8">
        <v>22.623999999999999</v>
      </c>
      <c r="V22" s="71"/>
      <c r="W22" s="71"/>
      <c r="X22" s="40"/>
      <c r="AA22" s="40"/>
    </row>
    <row r="23" spans="1:27" ht="26.25" x14ac:dyDescent="0.25">
      <c r="A23" s="41">
        <v>18</v>
      </c>
      <c r="B23" s="42" t="s">
        <v>29</v>
      </c>
      <c r="C23" s="43">
        <v>46.43</v>
      </c>
      <c r="D23" s="44">
        <v>26.08</v>
      </c>
      <c r="E23" s="45">
        <v>25.29</v>
      </c>
      <c r="F23" s="72">
        <v>48.44</v>
      </c>
      <c r="G23" s="73">
        <v>28.75</v>
      </c>
      <c r="H23" s="74">
        <v>26.06</v>
      </c>
      <c r="I23" s="49">
        <f t="shared" si="3"/>
        <v>104.3</v>
      </c>
      <c r="J23" s="50">
        <f t="shared" si="4"/>
        <v>110.2</v>
      </c>
      <c r="K23" s="51">
        <f>ROUND(H23/E23*100,1)</f>
        <v>103</v>
      </c>
      <c r="L23" s="46">
        <v>47.82</v>
      </c>
      <c r="M23" s="47">
        <v>26.08</v>
      </c>
      <c r="N23" s="52">
        <v>26.05</v>
      </c>
      <c r="O23" s="49">
        <f t="shared" si="0"/>
        <v>101.3</v>
      </c>
      <c r="P23" s="50">
        <f t="shared" si="1"/>
        <v>110.2</v>
      </c>
      <c r="Q23" s="51">
        <f t="shared" si="2"/>
        <v>100</v>
      </c>
      <c r="R23" s="39">
        <v>45.247999999999998</v>
      </c>
      <c r="S23" s="8">
        <v>22.623999999999999</v>
      </c>
      <c r="T23" s="8">
        <v>22.623999999999999</v>
      </c>
      <c r="V23" s="71"/>
      <c r="W23" s="71"/>
      <c r="X23" s="40"/>
      <c r="AA23" s="40"/>
    </row>
    <row r="24" spans="1:27" ht="26.25" x14ac:dyDescent="0.25">
      <c r="A24" s="41">
        <v>19</v>
      </c>
      <c r="B24" s="42" t="s">
        <v>30</v>
      </c>
      <c r="C24" s="43">
        <v>41.5</v>
      </c>
      <c r="D24" s="44">
        <v>19.809999999999999</v>
      </c>
      <c r="E24" s="45"/>
      <c r="F24" s="72">
        <v>40.01</v>
      </c>
      <c r="G24" s="73">
        <v>20.51</v>
      </c>
      <c r="H24" s="74"/>
      <c r="I24" s="49">
        <f t="shared" si="3"/>
        <v>96.4</v>
      </c>
      <c r="J24" s="50">
        <f t="shared" si="4"/>
        <v>103.5</v>
      </c>
      <c r="K24" s="51"/>
      <c r="L24" s="46">
        <v>42.75</v>
      </c>
      <c r="M24" s="47">
        <v>19.809999999999999</v>
      </c>
      <c r="N24" s="52"/>
      <c r="O24" s="49">
        <f t="shared" si="0"/>
        <v>93.6</v>
      </c>
      <c r="P24" s="50">
        <f t="shared" si="1"/>
        <v>103.5</v>
      </c>
      <c r="Q24" s="51" t="e">
        <f t="shared" si="2"/>
        <v>#DIV/0!</v>
      </c>
      <c r="R24" s="39">
        <v>45.247999999999998</v>
      </c>
      <c r="S24" s="8">
        <v>22.623999999999999</v>
      </c>
      <c r="T24" s="8">
        <v>22.623999999999999</v>
      </c>
      <c r="V24" s="71"/>
      <c r="W24" s="71"/>
      <c r="X24" s="40"/>
      <c r="AA24" s="40"/>
    </row>
    <row r="25" spans="1:27" ht="26.25" x14ac:dyDescent="0.25">
      <c r="A25" s="41">
        <v>20</v>
      </c>
      <c r="B25" s="42" t="s">
        <v>31</v>
      </c>
      <c r="C25" s="43">
        <v>42.58</v>
      </c>
      <c r="D25" s="44">
        <v>20.48</v>
      </c>
      <c r="E25" s="45"/>
      <c r="F25" s="72">
        <v>44.06</v>
      </c>
      <c r="G25" s="73">
        <v>20.82</v>
      </c>
      <c r="H25" s="74"/>
      <c r="I25" s="49">
        <f t="shared" si="3"/>
        <v>103.5</v>
      </c>
      <c r="J25" s="50">
        <f t="shared" si="4"/>
        <v>101.7</v>
      </c>
      <c r="K25" s="51"/>
      <c r="L25" s="46">
        <v>43.86</v>
      </c>
      <c r="M25" s="47">
        <v>20.48</v>
      </c>
      <c r="N25" s="52"/>
      <c r="O25" s="49">
        <f t="shared" si="0"/>
        <v>100.5</v>
      </c>
      <c r="P25" s="50">
        <f t="shared" si="1"/>
        <v>101.7</v>
      </c>
      <c r="Q25" s="51" t="e">
        <f t="shared" si="2"/>
        <v>#DIV/0!</v>
      </c>
      <c r="R25" s="39">
        <v>45.247999999999998</v>
      </c>
      <c r="S25" s="8">
        <v>22.623999999999999</v>
      </c>
      <c r="T25" s="8">
        <v>22.623999999999999</v>
      </c>
      <c r="V25" s="71"/>
      <c r="W25" s="71"/>
      <c r="X25" s="40"/>
      <c r="AA25" s="40"/>
    </row>
    <row r="26" spans="1:27" ht="26.25" x14ac:dyDescent="0.25">
      <c r="A26" s="41">
        <v>21</v>
      </c>
      <c r="B26" s="42" t="s">
        <v>32</v>
      </c>
      <c r="C26" s="43">
        <v>36.479999999999997</v>
      </c>
      <c r="D26" s="44">
        <v>19.41</v>
      </c>
      <c r="E26" s="45"/>
      <c r="F26" s="72">
        <v>37.619999999999997</v>
      </c>
      <c r="G26" s="73">
        <v>20.74</v>
      </c>
      <c r="H26" s="74"/>
      <c r="I26" s="49">
        <f t="shared" si="3"/>
        <v>103.1</v>
      </c>
      <c r="J26" s="50">
        <f t="shared" si="4"/>
        <v>106.9</v>
      </c>
      <c r="K26" s="51"/>
      <c r="L26" s="46">
        <v>37.57</v>
      </c>
      <c r="M26" s="47">
        <v>19.41</v>
      </c>
      <c r="N26" s="52"/>
      <c r="O26" s="49">
        <f t="shared" si="0"/>
        <v>100.1</v>
      </c>
      <c r="P26" s="50">
        <f t="shared" si="1"/>
        <v>106.9</v>
      </c>
      <c r="Q26" s="51" t="e">
        <f t="shared" si="2"/>
        <v>#DIV/0!</v>
      </c>
      <c r="R26" s="39">
        <v>45.247999999999998</v>
      </c>
      <c r="S26" s="8">
        <v>22.623999999999999</v>
      </c>
      <c r="T26" s="8">
        <v>22.623999999999999</v>
      </c>
      <c r="V26" s="71"/>
      <c r="W26" s="71"/>
      <c r="X26" s="40"/>
      <c r="AA26" s="40"/>
    </row>
    <row r="27" spans="1:27" ht="26.25" x14ac:dyDescent="0.25">
      <c r="A27" s="41">
        <v>22</v>
      </c>
      <c r="B27" s="42" t="s">
        <v>33</v>
      </c>
      <c r="C27" s="43">
        <v>38.299999999999997</v>
      </c>
      <c r="D27" s="44">
        <v>20.25</v>
      </c>
      <c r="E27" s="45"/>
      <c r="F27" s="72">
        <v>42.81</v>
      </c>
      <c r="G27" s="73">
        <v>22.63</v>
      </c>
      <c r="H27" s="74"/>
      <c r="I27" s="49">
        <f t="shared" si="3"/>
        <v>111.8</v>
      </c>
      <c r="J27" s="50">
        <f t="shared" si="4"/>
        <v>111.8</v>
      </c>
      <c r="K27" s="51"/>
      <c r="L27" s="46">
        <v>39.450000000000003</v>
      </c>
      <c r="M27" s="47">
        <v>20.25</v>
      </c>
      <c r="N27" s="52"/>
      <c r="O27" s="49">
        <f t="shared" si="0"/>
        <v>108.5</v>
      </c>
      <c r="P27" s="50">
        <f t="shared" si="1"/>
        <v>111.8</v>
      </c>
      <c r="Q27" s="51" t="e">
        <f t="shared" si="2"/>
        <v>#DIV/0!</v>
      </c>
      <c r="R27" s="39">
        <v>45.247999999999998</v>
      </c>
      <c r="S27" s="8">
        <v>22.623999999999999</v>
      </c>
      <c r="T27" s="8">
        <v>22.623999999999999</v>
      </c>
      <c r="V27" s="71"/>
      <c r="W27" s="71"/>
      <c r="X27" s="40"/>
      <c r="AA27" s="40"/>
    </row>
    <row r="28" spans="1:27" ht="26.25" x14ac:dyDescent="0.25">
      <c r="A28" s="41">
        <v>23</v>
      </c>
      <c r="B28" s="42" t="s">
        <v>34</v>
      </c>
      <c r="C28" s="43">
        <v>42.1</v>
      </c>
      <c r="D28" s="44">
        <v>20</v>
      </c>
      <c r="E28" s="45"/>
      <c r="F28" s="72">
        <v>44.8</v>
      </c>
      <c r="G28" s="73">
        <v>20.54</v>
      </c>
      <c r="H28" s="74">
        <v>12.59</v>
      </c>
      <c r="I28" s="49">
        <f t="shared" si="3"/>
        <v>106.4</v>
      </c>
      <c r="J28" s="50">
        <f t="shared" si="4"/>
        <v>102.7</v>
      </c>
      <c r="K28" s="51"/>
      <c r="L28" s="46">
        <v>43.36</v>
      </c>
      <c r="M28" s="47">
        <v>20</v>
      </c>
      <c r="N28" s="52"/>
      <c r="O28" s="49">
        <f t="shared" si="0"/>
        <v>103.3</v>
      </c>
      <c r="P28" s="50">
        <f t="shared" si="1"/>
        <v>102.7</v>
      </c>
      <c r="Q28" s="51" t="e">
        <f t="shared" si="2"/>
        <v>#DIV/0!</v>
      </c>
      <c r="R28" s="39">
        <v>45.247999999999998</v>
      </c>
      <c r="S28" s="8">
        <v>22.623999999999999</v>
      </c>
      <c r="T28" s="8">
        <v>22.623999999999999</v>
      </c>
      <c r="V28" s="71"/>
      <c r="W28" s="71"/>
      <c r="X28" s="40"/>
      <c r="AA28" s="40"/>
    </row>
    <row r="29" spans="1:27" ht="26.25" x14ac:dyDescent="0.25">
      <c r="A29" s="41">
        <v>24</v>
      </c>
      <c r="B29" s="42" t="s">
        <v>35</v>
      </c>
      <c r="C29" s="43">
        <v>33.71</v>
      </c>
      <c r="D29" s="44">
        <v>18.350000000000001</v>
      </c>
      <c r="E29" s="45"/>
      <c r="F29" s="72">
        <v>36.69</v>
      </c>
      <c r="G29" s="73">
        <v>19.5</v>
      </c>
      <c r="H29" s="74"/>
      <c r="I29" s="49">
        <f t="shared" si="3"/>
        <v>108.8</v>
      </c>
      <c r="J29" s="50">
        <f t="shared" si="4"/>
        <v>106.3</v>
      </c>
      <c r="K29" s="51"/>
      <c r="L29" s="46">
        <v>34.72</v>
      </c>
      <c r="M29" s="47">
        <v>18.350000000000001</v>
      </c>
      <c r="N29" s="52"/>
      <c r="O29" s="49">
        <f t="shared" si="0"/>
        <v>105.7</v>
      </c>
      <c r="P29" s="50">
        <f t="shared" si="1"/>
        <v>106.3</v>
      </c>
      <c r="Q29" s="51" t="e">
        <f t="shared" si="2"/>
        <v>#DIV/0!</v>
      </c>
      <c r="R29" s="39">
        <v>45.247999999999998</v>
      </c>
      <c r="S29" s="8">
        <v>22.623999999999999</v>
      </c>
      <c r="T29" s="8">
        <v>22.623999999999999</v>
      </c>
      <c r="V29" s="71"/>
      <c r="W29" s="71"/>
      <c r="X29" s="40"/>
      <c r="AA29" s="40"/>
    </row>
    <row r="30" spans="1:27" ht="26.25" x14ac:dyDescent="0.25">
      <c r="A30" s="41">
        <v>25</v>
      </c>
      <c r="B30" s="42" t="s">
        <v>36</v>
      </c>
      <c r="C30" s="43">
        <v>41.18</v>
      </c>
      <c r="D30" s="44">
        <v>22.02</v>
      </c>
      <c r="E30" s="45"/>
      <c r="F30" s="72">
        <v>42.43</v>
      </c>
      <c r="G30" s="73">
        <v>22.83</v>
      </c>
      <c r="H30" s="74"/>
      <c r="I30" s="49">
        <f t="shared" si="3"/>
        <v>103</v>
      </c>
      <c r="J30" s="50">
        <f t="shared" si="4"/>
        <v>103.7</v>
      </c>
      <c r="K30" s="51"/>
      <c r="L30" s="46">
        <v>42.42</v>
      </c>
      <c r="M30" s="47">
        <v>22.02</v>
      </c>
      <c r="N30" s="52"/>
      <c r="O30" s="49">
        <f t="shared" si="0"/>
        <v>100</v>
      </c>
      <c r="P30" s="50">
        <f t="shared" si="1"/>
        <v>103.7</v>
      </c>
      <c r="Q30" s="51" t="e">
        <f t="shared" si="2"/>
        <v>#DIV/0!</v>
      </c>
      <c r="R30" s="39">
        <v>45.247999999999998</v>
      </c>
      <c r="S30" s="8">
        <v>22.623999999999999</v>
      </c>
      <c r="T30" s="8">
        <v>22.623999999999999</v>
      </c>
      <c r="V30" s="71"/>
      <c r="W30" s="71"/>
      <c r="X30" s="40"/>
      <c r="AA30" s="40"/>
    </row>
    <row r="31" spans="1:27" ht="26.25" x14ac:dyDescent="0.25">
      <c r="A31" s="41">
        <v>26</v>
      </c>
      <c r="B31" s="42" t="s">
        <v>37</v>
      </c>
      <c r="C31" s="43">
        <v>42.95</v>
      </c>
      <c r="D31" s="44">
        <v>19.23</v>
      </c>
      <c r="E31" s="45"/>
      <c r="F31" s="72">
        <v>43.38</v>
      </c>
      <c r="G31" s="73">
        <v>19.62</v>
      </c>
      <c r="H31" s="74"/>
      <c r="I31" s="49">
        <f t="shared" si="3"/>
        <v>101</v>
      </c>
      <c r="J31" s="50">
        <f t="shared" si="4"/>
        <v>102</v>
      </c>
      <c r="K31" s="51"/>
      <c r="L31" s="46">
        <v>44.24</v>
      </c>
      <c r="M31" s="47">
        <v>19.23</v>
      </c>
      <c r="N31" s="52"/>
      <c r="O31" s="49">
        <f t="shared" si="0"/>
        <v>98.1</v>
      </c>
      <c r="P31" s="50">
        <f t="shared" si="1"/>
        <v>102</v>
      </c>
      <c r="Q31" s="51" t="e">
        <f t="shared" si="2"/>
        <v>#DIV/0!</v>
      </c>
      <c r="R31" s="39">
        <v>45.247999999999998</v>
      </c>
      <c r="S31" s="8">
        <v>22.623999999999999</v>
      </c>
      <c r="T31" s="8">
        <v>22.623999999999999</v>
      </c>
      <c r="V31" s="71"/>
      <c r="W31" s="71"/>
      <c r="X31" s="40"/>
      <c r="AA31" s="40"/>
    </row>
    <row r="32" spans="1:27" ht="26.25" x14ac:dyDescent="0.25">
      <c r="A32" s="41">
        <v>27</v>
      </c>
      <c r="B32" s="42" t="s">
        <v>38</v>
      </c>
      <c r="C32" s="43">
        <v>45.84</v>
      </c>
      <c r="D32" s="44">
        <v>22.7</v>
      </c>
      <c r="E32" s="45"/>
      <c r="F32" s="72">
        <v>46.37</v>
      </c>
      <c r="G32" s="73">
        <v>22.8</v>
      </c>
      <c r="H32" s="74"/>
      <c r="I32" s="49">
        <f t="shared" si="3"/>
        <v>101.2</v>
      </c>
      <c r="J32" s="50">
        <f t="shared" si="4"/>
        <v>100.4</v>
      </c>
      <c r="K32" s="51"/>
      <c r="L32" s="46">
        <v>47.22</v>
      </c>
      <c r="M32" s="47">
        <v>22.7</v>
      </c>
      <c r="N32" s="52"/>
      <c r="O32" s="49">
        <f t="shared" si="0"/>
        <v>98.2</v>
      </c>
      <c r="P32" s="50">
        <f t="shared" si="1"/>
        <v>100.4</v>
      </c>
      <c r="Q32" s="51" t="e">
        <f t="shared" si="2"/>
        <v>#DIV/0!</v>
      </c>
      <c r="R32" s="39">
        <v>45.247999999999998</v>
      </c>
      <c r="S32" s="8">
        <v>22.623999999999999</v>
      </c>
      <c r="T32" s="8">
        <v>22.623999999999999</v>
      </c>
      <c r="V32" s="71"/>
      <c r="W32" s="71"/>
      <c r="X32" s="40"/>
      <c r="AA32" s="40"/>
    </row>
    <row r="33" spans="1:27" ht="26.25" x14ac:dyDescent="0.25">
      <c r="A33" s="41">
        <v>28</v>
      </c>
      <c r="B33" s="42" t="s">
        <v>39</v>
      </c>
      <c r="C33" s="43">
        <v>41.46</v>
      </c>
      <c r="D33" s="44">
        <v>16.82</v>
      </c>
      <c r="E33" s="45"/>
      <c r="F33" s="72">
        <v>40.99</v>
      </c>
      <c r="G33" s="73">
        <v>17.96</v>
      </c>
      <c r="H33" s="74"/>
      <c r="I33" s="49">
        <f t="shared" si="3"/>
        <v>98.9</v>
      </c>
      <c r="J33" s="50">
        <f t="shared" si="4"/>
        <v>106.8</v>
      </c>
      <c r="K33" s="51"/>
      <c r="L33" s="46">
        <v>42.7</v>
      </c>
      <c r="M33" s="47">
        <v>16.82</v>
      </c>
      <c r="N33" s="52"/>
      <c r="O33" s="49">
        <f t="shared" si="0"/>
        <v>96</v>
      </c>
      <c r="P33" s="50">
        <f t="shared" si="1"/>
        <v>106.8</v>
      </c>
      <c r="Q33" s="51" t="e">
        <f t="shared" si="2"/>
        <v>#DIV/0!</v>
      </c>
      <c r="R33" s="39">
        <v>45.247999999999998</v>
      </c>
      <c r="S33" s="8">
        <v>22.623999999999999</v>
      </c>
      <c r="T33" s="8">
        <v>22.623999999999999</v>
      </c>
      <c r="V33" s="71"/>
      <c r="W33" s="71"/>
      <c r="X33" s="40"/>
      <c r="AA33" s="40"/>
    </row>
    <row r="34" spans="1:27" ht="26.25" x14ac:dyDescent="0.25">
      <c r="A34" s="41">
        <v>29</v>
      </c>
      <c r="B34" s="42" t="s">
        <v>40</v>
      </c>
      <c r="C34" s="43">
        <v>42.17</v>
      </c>
      <c r="D34" s="44">
        <v>20.65</v>
      </c>
      <c r="E34" s="45"/>
      <c r="F34" s="72">
        <v>43.85</v>
      </c>
      <c r="G34" s="73">
        <v>20.83</v>
      </c>
      <c r="H34" s="74"/>
      <c r="I34" s="49">
        <f t="shared" si="3"/>
        <v>104</v>
      </c>
      <c r="J34" s="50">
        <f t="shared" si="4"/>
        <v>100.9</v>
      </c>
      <c r="K34" s="51"/>
      <c r="L34" s="46">
        <v>43.44</v>
      </c>
      <c r="M34" s="47">
        <v>20.65</v>
      </c>
      <c r="N34" s="52"/>
      <c r="O34" s="49">
        <f t="shared" si="0"/>
        <v>100.9</v>
      </c>
      <c r="P34" s="50">
        <f t="shared" si="1"/>
        <v>100.9</v>
      </c>
      <c r="Q34" s="51" t="e">
        <f t="shared" si="2"/>
        <v>#DIV/0!</v>
      </c>
      <c r="R34" s="39">
        <v>45.247999999999998</v>
      </c>
      <c r="S34" s="8">
        <v>22.623999999999999</v>
      </c>
      <c r="T34" s="8">
        <v>22.623999999999999</v>
      </c>
      <c r="V34" s="71"/>
      <c r="W34" s="71"/>
      <c r="X34" s="40"/>
      <c r="AA34" s="40"/>
    </row>
    <row r="35" spans="1:27" ht="26.25" x14ac:dyDescent="0.25">
      <c r="A35" s="41">
        <v>30</v>
      </c>
      <c r="B35" s="42" t="s">
        <v>41</v>
      </c>
      <c r="C35" s="43">
        <v>48.91</v>
      </c>
      <c r="D35" s="44">
        <v>22.24</v>
      </c>
      <c r="E35" s="45">
        <v>20.54</v>
      </c>
      <c r="F35" s="72">
        <v>52.9</v>
      </c>
      <c r="G35" s="73">
        <v>24.3</v>
      </c>
      <c r="H35" s="74">
        <v>21.08</v>
      </c>
      <c r="I35" s="49">
        <f t="shared" si="3"/>
        <v>108.2</v>
      </c>
      <c r="J35" s="50">
        <f t="shared" si="4"/>
        <v>109.3</v>
      </c>
      <c r="K35" s="51">
        <f>ROUND(H35/E35*100,1)</f>
        <v>102.6</v>
      </c>
      <c r="L35" s="46">
        <v>50.38</v>
      </c>
      <c r="M35" s="47">
        <v>22.24</v>
      </c>
      <c r="N35" s="52">
        <v>21.16</v>
      </c>
      <c r="O35" s="49">
        <f t="shared" si="0"/>
        <v>105</v>
      </c>
      <c r="P35" s="50">
        <f t="shared" si="1"/>
        <v>109.3</v>
      </c>
      <c r="Q35" s="51">
        <f t="shared" si="2"/>
        <v>99.6</v>
      </c>
      <c r="R35" s="39">
        <v>45.247999999999998</v>
      </c>
      <c r="S35" s="8">
        <v>22.623999999999999</v>
      </c>
      <c r="T35" s="8">
        <v>22.623999999999999</v>
      </c>
      <c r="V35" s="71"/>
      <c r="W35" s="71"/>
      <c r="X35" s="40"/>
      <c r="AA35" s="40"/>
    </row>
    <row r="36" spans="1:27" ht="26.25" x14ac:dyDescent="0.25">
      <c r="A36" s="41">
        <v>31</v>
      </c>
      <c r="B36" s="42" t="s">
        <v>42</v>
      </c>
      <c r="C36" s="43">
        <v>40.380000000000003</v>
      </c>
      <c r="D36" s="44">
        <v>18.29</v>
      </c>
      <c r="E36" s="45"/>
      <c r="F36" s="72">
        <v>41.37</v>
      </c>
      <c r="G36" s="73">
        <v>18.86</v>
      </c>
      <c r="H36" s="74"/>
      <c r="I36" s="49">
        <f t="shared" si="3"/>
        <v>102.5</v>
      </c>
      <c r="J36" s="50">
        <f t="shared" si="4"/>
        <v>103.1</v>
      </c>
      <c r="K36" s="51"/>
      <c r="L36" s="46">
        <v>41.59</v>
      </c>
      <c r="M36" s="47">
        <v>18.29</v>
      </c>
      <c r="N36" s="52"/>
      <c r="O36" s="49">
        <f t="shared" si="0"/>
        <v>99.5</v>
      </c>
      <c r="P36" s="50">
        <f t="shared" si="1"/>
        <v>103.1</v>
      </c>
      <c r="Q36" s="51" t="e">
        <f t="shared" si="2"/>
        <v>#DIV/0!</v>
      </c>
      <c r="R36" s="39">
        <v>45.247999999999998</v>
      </c>
      <c r="S36" s="8">
        <v>22.623999999999999</v>
      </c>
      <c r="T36" s="8">
        <v>22.623999999999999</v>
      </c>
      <c r="V36" s="71"/>
      <c r="W36" s="71"/>
      <c r="X36" s="40"/>
      <c r="AA36" s="40"/>
    </row>
    <row r="37" spans="1:27" ht="26.25" x14ac:dyDescent="0.25">
      <c r="A37" s="41">
        <v>32</v>
      </c>
      <c r="B37" s="42" t="s">
        <v>43</v>
      </c>
      <c r="C37" s="43">
        <v>41.86</v>
      </c>
      <c r="D37" s="44">
        <v>18.07</v>
      </c>
      <c r="E37" s="45"/>
      <c r="F37" s="72">
        <v>44.01</v>
      </c>
      <c r="G37" s="73">
        <v>19.34</v>
      </c>
      <c r="H37" s="74"/>
      <c r="I37" s="49">
        <f t="shared" si="3"/>
        <v>105.1</v>
      </c>
      <c r="J37" s="50">
        <f t="shared" si="4"/>
        <v>107</v>
      </c>
      <c r="K37" s="51"/>
      <c r="L37" s="46">
        <v>43.12</v>
      </c>
      <c r="M37" s="47">
        <v>18.07</v>
      </c>
      <c r="N37" s="52"/>
      <c r="O37" s="49">
        <f t="shared" si="0"/>
        <v>102.1</v>
      </c>
      <c r="P37" s="50">
        <f t="shared" si="1"/>
        <v>107</v>
      </c>
      <c r="Q37" s="51" t="e">
        <f t="shared" si="2"/>
        <v>#DIV/0!</v>
      </c>
      <c r="R37" s="39">
        <v>45.247999999999998</v>
      </c>
      <c r="S37" s="8">
        <v>22.623999999999999</v>
      </c>
      <c r="T37" s="8">
        <v>22.623999999999999</v>
      </c>
      <c r="V37" s="71"/>
      <c r="W37" s="71"/>
      <c r="X37" s="40"/>
      <c r="AA37" s="40"/>
    </row>
    <row r="38" spans="1:27" ht="26.25" x14ac:dyDescent="0.25">
      <c r="A38" s="41">
        <v>33</v>
      </c>
      <c r="B38" s="42" t="s">
        <v>44</v>
      </c>
      <c r="C38" s="43">
        <v>39.67</v>
      </c>
      <c r="D38" s="44">
        <v>21.63</v>
      </c>
      <c r="E38" s="45">
        <v>20.74</v>
      </c>
      <c r="F38" s="72">
        <v>41.37</v>
      </c>
      <c r="G38" s="73">
        <v>22.67</v>
      </c>
      <c r="H38" s="74">
        <v>24.1</v>
      </c>
      <c r="I38" s="49">
        <f t="shared" si="3"/>
        <v>104.3</v>
      </c>
      <c r="J38" s="50">
        <f t="shared" si="4"/>
        <v>104.8</v>
      </c>
      <c r="K38" s="51">
        <f>ROUND(H38/E38*100,1)</f>
        <v>116.2</v>
      </c>
      <c r="L38" s="46">
        <v>40.86</v>
      </c>
      <c r="M38" s="47">
        <v>21.63</v>
      </c>
      <c r="N38" s="52">
        <v>21.36</v>
      </c>
      <c r="O38" s="49">
        <f t="shared" si="0"/>
        <v>101.2</v>
      </c>
      <c r="P38" s="50">
        <f t="shared" si="1"/>
        <v>104.8</v>
      </c>
      <c r="Q38" s="51">
        <f t="shared" si="2"/>
        <v>112.8</v>
      </c>
      <c r="R38" s="39">
        <v>45.247999999999998</v>
      </c>
      <c r="S38" s="8">
        <v>22.623999999999999</v>
      </c>
      <c r="T38" s="8">
        <v>22.623999999999999</v>
      </c>
      <c r="V38" s="71"/>
      <c r="W38" s="71"/>
      <c r="X38" s="40"/>
      <c r="AA38" s="40"/>
    </row>
    <row r="39" spans="1:27" ht="26.25" x14ac:dyDescent="0.25">
      <c r="A39" s="41">
        <v>34</v>
      </c>
      <c r="B39" s="42" t="s">
        <v>45</v>
      </c>
      <c r="C39" s="43">
        <v>40.22</v>
      </c>
      <c r="D39" s="44">
        <v>18.96</v>
      </c>
      <c r="E39" s="45">
        <v>16.97</v>
      </c>
      <c r="F39" s="72">
        <v>42.73</v>
      </c>
      <c r="G39" s="73">
        <v>20.07</v>
      </c>
      <c r="H39" s="74">
        <v>17.96</v>
      </c>
      <c r="I39" s="49">
        <f t="shared" si="3"/>
        <v>106.2</v>
      </c>
      <c r="J39" s="50">
        <f t="shared" si="4"/>
        <v>105.9</v>
      </c>
      <c r="K39" s="51">
        <f>ROUND(H39/E39*100,1)</f>
        <v>105.8</v>
      </c>
      <c r="L39" s="46">
        <v>41.43</v>
      </c>
      <c r="M39" s="47">
        <v>18.96</v>
      </c>
      <c r="N39" s="52">
        <v>17.48</v>
      </c>
      <c r="O39" s="49">
        <f t="shared" si="0"/>
        <v>103.1</v>
      </c>
      <c r="P39" s="50">
        <f t="shared" si="1"/>
        <v>105.9</v>
      </c>
      <c r="Q39" s="51">
        <f t="shared" si="2"/>
        <v>102.7</v>
      </c>
      <c r="R39" s="39">
        <v>45.247999999999998</v>
      </c>
      <c r="S39" s="8">
        <v>22.623999999999999</v>
      </c>
      <c r="T39" s="8">
        <v>22.623999999999999</v>
      </c>
      <c r="V39" s="71"/>
      <c r="W39" s="71"/>
      <c r="X39" s="40"/>
      <c r="AA39" s="40"/>
    </row>
    <row r="40" spans="1:27" ht="26.25" x14ac:dyDescent="0.25">
      <c r="A40" s="41">
        <v>35</v>
      </c>
      <c r="B40" s="42" t="s">
        <v>46</v>
      </c>
      <c r="C40" s="43">
        <v>43.69</v>
      </c>
      <c r="D40" s="44">
        <v>22.31</v>
      </c>
      <c r="E40" s="45"/>
      <c r="F40" s="72">
        <v>46.88</v>
      </c>
      <c r="G40" s="73">
        <v>23.5</v>
      </c>
      <c r="H40" s="74"/>
      <c r="I40" s="49">
        <f t="shared" si="3"/>
        <v>107.3</v>
      </c>
      <c r="J40" s="50">
        <f t="shared" si="4"/>
        <v>105.3</v>
      </c>
      <c r="K40" s="51"/>
      <c r="L40" s="46">
        <v>45</v>
      </c>
      <c r="M40" s="47">
        <v>22.31</v>
      </c>
      <c r="N40" s="52"/>
      <c r="O40" s="49">
        <f t="shared" si="0"/>
        <v>104.2</v>
      </c>
      <c r="P40" s="50">
        <f t="shared" si="1"/>
        <v>105.3</v>
      </c>
      <c r="Q40" s="51" t="e">
        <f t="shared" si="2"/>
        <v>#DIV/0!</v>
      </c>
      <c r="R40" s="39">
        <v>45.247999999999998</v>
      </c>
      <c r="S40" s="8">
        <v>22.623999999999999</v>
      </c>
      <c r="T40" s="8">
        <v>22.623999999999999</v>
      </c>
      <c r="V40" s="71"/>
      <c r="W40" s="71"/>
      <c r="X40" s="40"/>
      <c r="AA40" s="40"/>
    </row>
    <row r="41" spans="1:27" ht="26.25" x14ac:dyDescent="0.25">
      <c r="A41" s="53">
        <v>36</v>
      </c>
      <c r="B41" s="54" t="s">
        <v>47</v>
      </c>
      <c r="C41" s="55">
        <v>43.93</v>
      </c>
      <c r="D41" s="56">
        <v>18.66</v>
      </c>
      <c r="E41" s="57"/>
      <c r="F41" s="75">
        <v>46.81</v>
      </c>
      <c r="G41" s="76">
        <v>18.43</v>
      </c>
      <c r="H41" s="77"/>
      <c r="I41" s="61">
        <f t="shared" si="3"/>
        <v>106.6</v>
      </c>
      <c r="J41" s="62">
        <f t="shared" si="4"/>
        <v>98.8</v>
      </c>
      <c r="K41" s="63"/>
      <c r="L41" s="58">
        <v>45.25</v>
      </c>
      <c r="M41" s="59">
        <v>18.66</v>
      </c>
      <c r="N41" s="64"/>
      <c r="O41" s="61">
        <f t="shared" si="0"/>
        <v>103.4</v>
      </c>
      <c r="P41" s="62">
        <f t="shared" si="1"/>
        <v>98.8</v>
      </c>
      <c r="Q41" s="63" t="e">
        <f t="shared" si="2"/>
        <v>#DIV/0!</v>
      </c>
      <c r="R41" s="39">
        <v>45.247999999999998</v>
      </c>
      <c r="S41" s="8">
        <v>22.623999999999999</v>
      </c>
      <c r="T41" s="8">
        <v>22.623999999999999</v>
      </c>
      <c r="V41" s="71"/>
      <c r="W41" s="71"/>
      <c r="X41" s="40"/>
      <c r="AA41" s="40"/>
    </row>
    <row r="42" spans="1:27" ht="18.75" x14ac:dyDescent="0.25">
      <c r="A42" s="164">
        <f ca="1">NOW()</f>
        <v>45275.421082754627</v>
      </c>
      <c r="B42" s="164"/>
      <c r="C42" s="65"/>
      <c r="D42" s="65"/>
      <c r="E42" s="65"/>
    </row>
    <row r="43" spans="1:27" ht="18.75" x14ac:dyDescent="0.25">
      <c r="A43" s="78" t="s">
        <v>61</v>
      </c>
      <c r="B43" s="78" t="s">
        <v>62</v>
      </c>
      <c r="C43" s="66"/>
      <c r="D43" s="66"/>
      <c r="E43" s="66"/>
      <c r="F43" s="67"/>
      <c r="G43" s="67"/>
      <c r="H43" s="67"/>
      <c r="I43" s="67"/>
      <c r="J43" s="67"/>
      <c r="K43" s="67"/>
      <c r="L43" s="67"/>
    </row>
    <row r="44" spans="1:27" ht="18.75" x14ac:dyDescent="0.25">
      <c r="B44" s="78" t="s">
        <v>63</v>
      </c>
    </row>
  </sheetData>
  <mergeCells count="10">
    <mergeCell ref="R4:T4"/>
    <mergeCell ref="A42:B42"/>
    <mergeCell ref="A1:Q1"/>
    <mergeCell ref="A4:A5"/>
    <mergeCell ref="B4:B5"/>
    <mergeCell ref="C4:E4"/>
    <mergeCell ref="F4:H4"/>
    <mergeCell ref="I4:K4"/>
    <mergeCell ref="L4:N4"/>
    <mergeCell ref="O4:Q4"/>
  </mergeCells>
  <conditionalFormatting sqref="I6:J41">
    <cfRule type="cellIs" dxfId="71" priority="2" operator="lessThan">
      <formula>100</formula>
    </cfRule>
  </conditionalFormatting>
  <conditionalFormatting sqref="K22">
    <cfRule type="cellIs" dxfId="70" priority="3" operator="lessThan">
      <formula>100</formula>
    </cfRule>
  </conditionalFormatting>
  <conditionalFormatting sqref="O6:Q41">
    <cfRule type="cellIs" dxfId="69" priority="4" operator="lessThan">
      <formula>100</formula>
    </cfRule>
  </conditionalFormatting>
  <pageMargins left="0.70833333333333304" right="0.39374999999999999" top="0.39374999999999999" bottom="0.74861111111111101" header="0.51180555555555496" footer="0.31527777777777799"/>
  <pageSetup paperSize="9" scale="37" firstPageNumber="0" orientation="landscape" horizontalDpi="300" verticalDpi="300" r:id="rId1"/>
  <headerFooter>
    <oddFooter>&amp;C&amp;Z&amp;F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view="pageBreakPreview" topLeftCell="A22" workbookViewId="0">
      <selection activeCell="N50" sqref="N50"/>
    </sheetView>
  </sheetViews>
  <sheetFormatPr defaultColWidth="8.7109375" defaultRowHeight="15" x14ac:dyDescent="0.25"/>
  <cols>
    <col min="1" max="1" width="6.85546875" customWidth="1"/>
    <col min="2" max="2" width="78.140625" customWidth="1"/>
    <col min="3" max="3" width="13.5703125" customWidth="1"/>
    <col min="4" max="4" width="17.28515625" customWidth="1"/>
    <col min="5" max="5" width="18.7109375" customWidth="1"/>
    <col min="6" max="17" width="18.140625" customWidth="1"/>
    <col min="18" max="18" width="10.7109375" hidden="1" customWidth="1"/>
    <col min="19" max="19" width="14.85546875" hidden="1" customWidth="1"/>
    <col min="20" max="20" width="15" hidden="1" customWidth="1"/>
  </cols>
  <sheetData>
    <row r="1" spans="1:27" ht="27" customHeight="1" x14ac:dyDescent="0.25">
      <c r="A1" s="165" t="s">
        <v>64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9"/>
      <c r="S1" s="9"/>
      <c r="T1" s="9"/>
    </row>
    <row r="2" spans="1:27" ht="18.75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7" ht="27" customHeight="1" x14ac:dyDescent="0.25">
      <c r="B3" s="170" t="s">
        <v>65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</row>
    <row r="4" spans="1:27" s="3" customFormat="1" ht="103.5" customHeight="1" x14ac:dyDescent="0.25">
      <c r="A4" s="166" t="s">
        <v>1</v>
      </c>
      <c r="B4" s="166" t="s">
        <v>2</v>
      </c>
      <c r="C4" s="167" t="s">
        <v>51</v>
      </c>
      <c r="D4" s="167"/>
      <c r="E4" s="167"/>
      <c r="F4" s="167" t="s">
        <v>59</v>
      </c>
      <c r="G4" s="167"/>
      <c r="H4" s="167"/>
      <c r="I4" s="167" t="s">
        <v>60</v>
      </c>
      <c r="J4" s="167"/>
      <c r="K4" s="167"/>
      <c r="L4" s="167" t="s">
        <v>66</v>
      </c>
      <c r="M4" s="167"/>
      <c r="N4" s="167"/>
      <c r="O4" s="167" t="s">
        <v>67</v>
      </c>
      <c r="P4" s="167"/>
      <c r="Q4" s="167"/>
      <c r="R4" s="163" t="s">
        <v>7</v>
      </c>
      <c r="S4" s="163"/>
      <c r="T4" s="163"/>
    </row>
    <row r="5" spans="1:27" s="3" customFormat="1" ht="129" customHeight="1" x14ac:dyDescent="0.25">
      <c r="A5" s="166"/>
      <c r="B5" s="166"/>
      <c r="C5" s="16" t="s">
        <v>9</v>
      </c>
      <c r="D5" s="17" t="s">
        <v>10</v>
      </c>
      <c r="E5" s="18" t="s">
        <v>11</v>
      </c>
      <c r="F5" s="16" t="s">
        <v>9</v>
      </c>
      <c r="G5" s="17" t="s">
        <v>10</v>
      </c>
      <c r="H5" s="18" t="s">
        <v>11</v>
      </c>
      <c r="I5" s="16" t="s">
        <v>9</v>
      </c>
      <c r="J5" s="17" t="s">
        <v>10</v>
      </c>
      <c r="K5" s="18" t="s">
        <v>11</v>
      </c>
      <c r="L5" s="16" t="s">
        <v>9</v>
      </c>
      <c r="M5" s="17" t="s">
        <v>10</v>
      </c>
      <c r="N5" s="18" t="s">
        <v>11</v>
      </c>
      <c r="O5" s="16" t="s">
        <v>9</v>
      </c>
      <c r="P5" s="17" t="s">
        <v>10</v>
      </c>
      <c r="Q5" s="18" t="s">
        <v>11</v>
      </c>
      <c r="R5" s="23" t="s">
        <v>9</v>
      </c>
      <c r="S5" s="2" t="s">
        <v>10</v>
      </c>
      <c r="T5" s="2" t="s">
        <v>11</v>
      </c>
    </row>
    <row r="6" spans="1:27" ht="52.5" x14ac:dyDescent="0.25">
      <c r="A6" s="24">
        <v>1</v>
      </c>
      <c r="B6" s="25" t="s">
        <v>12</v>
      </c>
      <c r="C6" s="26">
        <v>58.95</v>
      </c>
      <c r="D6" s="27">
        <v>32.04</v>
      </c>
      <c r="E6" s="28">
        <v>27.74</v>
      </c>
      <c r="F6" s="68">
        <v>63.65</v>
      </c>
      <c r="G6" s="69">
        <v>34.450000000000003</v>
      </c>
      <c r="H6" s="70">
        <v>30.26</v>
      </c>
      <c r="I6" s="32">
        <f>ROUND(F6/C6*100,1)</f>
        <v>108</v>
      </c>
      <c r="J6" s="33">
        <f>ROUND(G6/D6*100,1)</f>
        <v>107.5</v>
      </c>
      <c r="K6" s="34">
        <f>ROUND(H6/E6*100,1)</f>
        <v>109.1</v>
      </c>
      <c r="L6" s="79">
        <v>65.06</v>
      </c>
      <c r="M6" s="80">
        <v>35.450000000000003</v>
      </c>
      <c r="N6" s="81">
        <v>33.35</v>
      </c>
      <c r="O6" s="36">
        <f t="shared" ref="O6:O41" si="0">ROUND(L6/F6*100,1)</f>
        <v>102.2</v>
      </c>
      <c r="P6" s="37">
        <f t="shared" ref="P6:P41" si="1">ROUND(M6/G6*100,1)</f>
        <v>102.9</v>
      </c>
      <c r="Q6" s="38">
        <f t="shared" ref="Q6:Q41" si="2">ROUND(N6/H6*100,1)</f>
        <v>110.2</v>
      </c>
      <c r="R6" s="39">
        <v>45.247999999999998</v>
      </c>
      <c r="S6" s="8">
        <v>22.623999999999999</v>
      </c>
      <c r="T6" s="8">
        <v>22.623999999999999</v>
      </c>
      <c r="V6" s="71"/>
      <c r="W6" s="71"/>
      <c r="X6" s="40"/>
      <c r="AA6" s="40"/>
    </row>
    <row r="7" spans="1:27" ht="26.25" x14ac:dyDescent="0.25">
      <c r="A7" s="41">
        <v>2</v>
      </c>
      <c r="B7" s="42" t="s">
        <v>13</v>
      </c>
      <c r="C7" s="43">
        <v>48.28</v>
      </c>
      <c r="D7" s="44">
        <v>23.31</v>
      </c>
      <c r="E7" s="45"/>
      <c r="F7" s="72">
        <v>48.79</v>
      </c>
      <c r="G7" s="73">
        <v>23.2</v>
      </c>
      <c r="H7" s="74"/>
      <c r="I7" s="49">
        <f t="shared" ref="I7:I41" si="3">ROUND(F7/C7*100,1)</f>
        <v>101.1</v>
      </c>
      <c r="J7" s="50">
        <f t="shared" ref="J7:J41" si="4">ROUND(G7/D7*100,1)</f>
        <v>99.5</v>
      </c>
      <c r="K7" s="51"/>
      <c r="L7" s="46">
        <v>49.15</v>
      </c>
      <c r="M7" s="47">
        <v>23.08</v>
      </c>
      <c r="N7" s="48">
        <v>0</v>
      </c>
      <c r="O7" s="49">
        <f t="shared" si="0"/>
        <v>100.7</v>
      </c>
      <c r="P7" s="50">
        <f t="shared" si="1"/>
        <v>99.5</v>
      </c>
      <c r="Q7" s="51" t="e">
        <f t="shared" si="2"/>
        <v>#DIV/0!</v>
      </c>
      <c r="R7" s="39">
        <v>45.247999999999998</v>
      </c>
      <c r="S7" s="8">
        <v>22.623999999999999</v>
      </c>
      <c r="T7" s="8">
        <v>22.623999999999999</v>
      </c>
      <c r="V7" s="71"/>
      <c r="W7" s="71"/>
      <c r="X7" s="40"/>
      <c r="AA7" s="40"/>
    </row>
    <row r="8" spans="1:27" ht="26.25" x14ac:dyDescent="0.25">
      <c r="A8" s="41">
        <v>3</v>
      </c>
      <c r="B8" s="42" t="s">
        <v>14</v>
      </c>
      <c r="C8" s="43">
        <v>35.979999999999997</v>
      </c>
      <c r="D8" s="44">
        <v>21.92</v>
      </c>
      <c r="E8" s="45">
        <v>21.12</v>
      </c>
      <c r="F8" s="72">
        <v>38.74</v>
      </c>
      <c r="G8" s="73">
        <v>22.64</v>
      </c>
      <c r="H8" s="74">
        <v>22.23</v>
      </c>
      <c r="I8" s="49">
        <f t="shared" si="3"/>
        <v>107.7</v>
      </c>
      <c r="J8" s="50">
        <f t="shared" si="4"/>
        <v>103.3</v>
      </c>
      <c r="K8" s="51">
        <f>ROUND(H8/E8*100,1)</f>
        <v>105.3</v>
      </c>
      <c r="L8" s="46">
        <v>39.79</v>
      </c>
      <c r="M8" s="47">
        <v>21.69</v>
      </c>
      <c r="N8" s="48">
        <v>21.78</v>
      </c>
      <c r="O8" s="49">
        <f t="shared" si="0"/>
        <v>102.7</v>
      </c>
      <c r="P8" s="50">
        <f t="shared" si="1"/>
        <v>95.8</v>
      </c>
      <c r="Q8" s="51">
        <f t="shared" si="2"/>
        <v>98</v>
      </c>
      <c r="R8" s="39">
        <v>45.247999999999998</v>
      </c>
      <c r="S8" s="8">
        <v>22.623999999999999</v>
      </c>
      <c r="T8" s="8">
        <v>22.623999999999999</v>
      </c>
      <c r="V8" s="71"/>
      <c r="W8" s="71"/>
      <c r="X8" s="40"/>
      <c r="AA8" s="40"/>
    </row>
    <row r="9" spans="1:27" ht="26.25" x14ac:dyDescent="0.25">
      <c r="A9" s="41">
        <v>4</v>
      </c>
      <c r="B9" s="42" t="s">
        <v>15</v>
      </c>
      <c r="C9" s="43">
        <v>44.8</v>
      </c>
      <c r="D9" s="44">
        <v>25.04</v>
      </c>
      <c r="E9" s="45">
        <v>24.24</v>
      </c>
      <c r="F9" s="72">
        <v>46.11</v>
      </c>
      <c r="G9" s="73">
        <v>25.07</v>
      </c>
      <c r="H9" s="74">
        <v>25</v>
      </c>
      <c r="I9" s="49">
        <f t="shared" si="3"/>
        <v>102.9</v>
      </c>
      <c r="J9" s="50">
        <f t="shared" si="4"/>
        <v>100.1</v>
      </c>
      <c r="K9" s="51">
        <f>ROUND(H9/E9*100,1)</f>
        <v>103.1</v>
      </c>
      <c r="L9" s="46">
        <v>46.68</v>
      </c>
      <c r="M9" s="47">
        <v>25.08</v>
      </c>
      <c r="N9" s="48">
        <v>27.69</v>
      </c>
      <c r="O9" s="49">
        <f t="shared" si="0"/>
        <v>101.2</v>
      </c>
      <c r="P9" s="50">
        <f t="shared" si="1"/>
        <v>100</v>
      </c>
      <c r="Q9" s="51">
        <f t="shared" si="2"/>
        <v>110.8</v>
      </c>
      <c r="R9" s="39">
        <v>45.247999999999998</v>
      </c>
      <c r="S9" s="8">
        <v>22.623999999999999</v>
      </c>
      <c r="T9" s="8">
        <v>22.623999999999999</v>
      </c>
      <c r="V9" s="71"/>
      <c r="W9" s="71"/>
      <c r="X9" s="40"/>
      <c r="AA9" s="40"/>
    </row>
    <row r="10" spans="1:27" ht="26.25" x14ac:dyDescent="0.25">
      <c r="A10" s="41">
        <v>5</v>
      </c>
      <c r="B10" s="42" t="s">
        <v>16</v>
      </c>
      <c r="C10" s="43">
        <v>48.96</v>
      </c>
      <c r="D10" s="44">
        <v>26.87</v>
      </c>
      <c r="E10" s="45">
        <v>25.02</v>
      </c>
      <c r="F10" s="72">
        <v>50.75</v>
      </c>
      <c r="G10" s="73">
        <v>27.01</v>
      </c>
      <c r="H10" s="74">
        <v>25.93</v>
      </c>
      <c r="I10" s="49">
        <f t="shared" si="3"/>
        <v>103.7</v>
      </c>
      <c r="J10" s="50">
        <f t="shared" si="4"/>
        <v>100.5</v>
      </c>
      <c r="K10" s="51">
        <f>ROUND(H10/E10*100,1)</f>
        <v>103.6</v>
      </c>
      <c r="L10" s="46">
        <v>51.69</v>
      </c>
      <c r="M10" s="47">
        <v>26.98</v>
      </c>
      <c r="N10" s="48">
        <v>27.25</v>
      </c>
      <c r="O10" s="49">
        <f t="shared" si="0"/>
        <v>101.9</v>
      </c>
      <c r="P10" s="50">
        <f t="shared" si="1"/>
        <v>99.9</v>
      </c>
      <c r="Q10" s="51">
        <f t="shared" si="2"/>
        <v>105.1</v>
      </c>
      <c r="R10" s="39">
        <v>45.247999999999998</v>
      </c>
      <c r="S10" s="8">
        <v>22.623999999999999</v>
      </c>
      <c r="T10" s="8">
        <v>22.623999999999999</v>
      </c>
      <c r="V10" s="71"/>
      <c r="W10" s="71"/>
      <c r="X10" s="40"/>
      <c r="AA10" s="40"/>
    </row>
    <row r="11" spans="1:27" ht="52.5" x14ac:dyDescent="0.25">
      <c r="A11" s="41">
        <v>6</v>
      </c>
      <c r="B11" s="42" t="s">
        <v>17</v>
      </c>
      <c r="C11" s="43">
        <v>47.04</v>
      </c>
      <c r="D11" s="44">
        <v>27.01</v>
      </c>
      <c r="E11" s="45">
        <v>25.14</v>
      </c>
      <c r="F11" s="72">
        <v>53.04</v>
      </c>
      <c r="G11" s="73">
        <v>31.82</v>
      </c>
      <c r="H11" s="74">
        <v>26.23</v>
      </c>
      <c r="I11" s="49">
        <f t="shared" si="3"/>
        <v>112.8</v>
      </c>
      <c r="J11" s="50">
        <f t="shared" si="4"/>
        <v>117.8</v>
      </c>
      <c r="K11" s="51">
        <f>ROUND(H11/E11*100,1)</f>
        <v>104.3</v>
      </c>
      <c r="L11" s="46">
        <v>63.96</v>
      </c>
      <c r="M11" s="47">
        <v>39.840000000000003</v>
      </c>
      <c r="N11" s="48">
        <v>27.53</v>
      </c>
      <c r="O11" s="49">
        <f t="shared" si="0"/>
        <v>120.6</v>
      </c>
      <c r="P11" s="50">
        <f t="shared" si="1"/>
        <v>125.2</v>
      </c>
      <c r="Q11" s="51">
        <f t="shared" si="2"/>
        <v>105</v>
      </c>
      <c r="R11" s="39">
        <v>45.247999999999998</v>
      </c>
      <c r="S11" s="8">
        <v>22.623999999999999</v>
      </c>
      <c r="T11" s="8">
        <v>22.623999999999999</v>
      </c>
      <c r="V11" s="71"/>
      <c r="W11" s="71"/>
      <c r="X11" s="40"/>
      <c r="AA11" s="40"/>
    </row>
    <row r="12" spans="1:27" ht="52.5" x14ac:dyDescent="0.25">
      <c r="A12" s="41">
        <v>7</v>
      </c>
      <c r="B12" s="42" t="s">
        <v>18</v>
      </c>
      <c r="C12" s="43">
        <v>51.66</v>
      </c>
      <c r="D12" s="44">
        <v>24.99</v>
      </c>
      <c r="E12" s="45">
        <v>20.97</v>
      </c>
      <c r="F12" s="72">
        <v>76.08</v>
      </c>
      <c r="G12" s="73">
        <v>33.950000000000003</v>
      </c>
      <c r="H12" s="74">
        <v>26.32</v>
      </c>
      <c r="I12" s="49">
        <f t="shared" si="3"/>
        <v>147.30000000000001</v>
      </c>
      <c r="J12" s="50">
        <f t="shared" si="4"/>
        <v>135.9</v>
      </c>
      <c r="K12" s="51">
        <f>ROUND(H12/E12*100,1)</f>
        <v>125.5</v>
      </c>
      <c r="L12" s="46">
        <v>78.16</v>
      </c>
      <c r="M12" s="47">
        <v>35.369999999999997</v>
      </c>
      <c r="N12" s="48">
        <v>27.4</v>
      </c>
      <c r="O12" s="49">
        <f t="shared" si="0"/>
        <v>102.7</v>
      </c>
      <c r="P12" s="50">
        <f t="shared" si="1"/>
        <v>104.2</v>
      </c>
      <c r="Q12" s="51">
        <f t="shared" si="2"/>
        <v>104.1</v>
      </c>
      <c r="R12" s="39">
        <v>45.247999999999998</v>
      </c>
      <c r="S12" s="8">
        <v>22.623999999999999</v>
      </c>
      <c r="T12" s="8">
        <v>22.623999999999999</v>
      </c>
      <c r="V12" s="71"/>
      <c r="W12" s="71"/>
      <c r="X12" s="40"/>
      <c r="AA12" s="40"/>
    </row>
    <row r="13" spans="1:27" ht="26.25" x14ac:dyDescent="0.25">
      <c r="A13" s="41">
        <v>8</v>
      </c>
      <c r="B13" s="42" t="s">
        <v>19</v>
      </c>
      <c r="C13" s="43">
        <v>40</v>
      </c>
      <c r="D13" s="44">
        <v>21.51</v>
      </c>
      <c r="E13" s="45"/>
      <c r="F13" s="72">
        <v>41.78</v>
      </c>
      <c r="G13" s="73">
        <v>22.48</v>
      </c>
      <c r="H13" s="74"/>
      <c r="I13" s="49">
        <f t="shared" si="3"/>
        <v>104.5</v>
      </c>
      <c r="J13" s="50">
        <f t="shared" si="4"/>
        <v>104.5</v>
      </c>
      <c r="K13" s="51"/>
      <c r="L13" s="82">
        <v>43.86</v>
      </c>
      <c r="M13" s="83">
        <v>25.18</v>
      </c>
      <c r="N13" s="84">
        <v>0</v>
      </c>
      <c r="O13" s="49">
        <f t="shared" si="0"/>
        <v>105</v>
      </c>
      <c r="P13" s="50">
        <f t="shared" si="1"/>
        <v>112</v>
      </c>
      <c r="Q13" s="51" t="e">
        <f t="shared" si="2"/>
        <v>#DIV/0!</v>
      </c>
      <c r="R13" s="39">
        <v>45.247999999999998</v>
      </c>
      <c r="S13" s="8">
        <v>22.623999999999999</v>
      </c>
      <c r="T13" s="8">
        <v>22.623999999999999</v>
      </c>
      <c r="V13" s="71"/>
      <c r="W13" s="71"/>
      <c r="X13" s="40"/>
      <c r="AA13" s="40"/>
    </row>
    <row r="14" spans="1:27" ht="26.25" x14ac:dyDescent="0.25">
      <c r="A14" s="41">
        <v>9</v>
      </c>
      <c r="B14" s="42" t="s">
        <v>20</v>
      </c>
      <c r="C14" s="43">
        <v>40.99</v>
      </c>
      <c r="D14" s="44">
        <v>22.64</v>
      </c>
      <c r="E14" s="45">
        <v>22.09</v>
      </c>
      <c r="F14" s="72">
        <v>43.79</v>
      </c>
      <c r="G14" s="73">
        <v>24.25</v>
      </c>
      <c r="H14" s="74">
        <v>23.5</v>
      </c>
      <c r="I14" s="49">
        <f t="shared" si="3"/>
        <v>106.8</v>
      </c>
      <c r="J14" s="50">
        <f t="shared" si="4"/>
        <v>107.1</v>
      </c>
      <c r="K14" s="51">
        <f>ROUND(H14/E14*100,1)</f>
        <v>106.4</v>
      </c>
      <c r="L14" s="46">
        <v>44.88</v>
      </c>
      <c r="M14" s="47">
        <v>24.26</v>
      </c>
      <c r="N14" s="48">
        <v>25.19</v>
      </c>
      <c r="O14" s="49">
        <f t="shared" si="0"/>
        <v>102.5</v>
      </c>
      <c r="P14" s="50">
        <f t="shared" si="1"/>
        <v>100</v>
      </c>
      <c r="Q14" s="51">
        <f t="shared" si="2"/>
        <v>107.2</v>
      </c>
      <c r="R14" s="39">
        <v>45.247999999999998</v>
      </c>
      <c r="S14" s="8">
        <v>22.623999999999999</v>
      </c>
      <c r="T14" s="8">
        <v>22.623999999999999</v>
      </c>
      <c r="V14" s="71"/>
      <c r="W14" s="71"/>
      <c r="X14" s="40"/>
      <c r="AA14" s="40"/>
    </row>
    <row r="15" spans="1:27" ht="26.25" x14ac:dyDescent="0.25">
      <c r="A15" s="41">
        <v>10</v>
      </c>
      <c r="B15" s="42" t="s">
        <v>21</v>
      </c>
      <c r="C15" s="43">
        <v>43.75</v>
      </c>
      <c r="D15" s="44">
        <v>24.83</v>
      </c>
      <c r="E15" s="45"/>
      <c r="F15" s="72">
        <v>45.26</v>
      </c>
      <c r="G15" s="73">
        <v>26.22</v>
      </c>
      <c r="H15" s="74"/>
      <c r="I15" s="49">
        <f t="shared" si="3"/>
        <v>103.5</v>
      </c>
      <c r="J15" s="50">
        <f t="shared" si="4"/>
        <v>105.6</v>
      </c>
      <c r="K15" s="51"/>
      <c r="L15" s="46">
        <v>45.43</v>
      </c>
      <c r="M15" s="47">
        <v>26.36</v>
      </c>
      <c r="N15" s="48">
        <v>0</v>
      </c>
      <c r="O15" s="49">
        <f t="shared" si="0"/>
        <v>100.4</v>
      </c>
      <c r="P15" s="50">
        <f t="shared" si="1"/>
        <v>100.5</v>
      </c>
      <c r="Q15" s="51" t="e">
        <f t="shared" si="2"/>
        <v>#DIV/0!</v>
      </c>
      <c r="R15" s="39">
        <v>45.247999999999998</v>
      </c>
      <c r="S15" s="8">
        <v>22.623999999999999</v>
      </c>
      <c r="T15" s="8">
        <v>22.623999999999999</v>
      </c>
      <c r="V15" s="71"/>
      <c r="W15" s="71"/>
      <c r="X15" s="40"/>
      <c r="AA15" s="40"/>
    </row>
    <row r="16" spans="1:27" ht="26.25" x14ac:dyDescent="0.25">
      <c r="A16" s="41">
        <v>11</v>
      </c>
      <c r="B16" s="42" t="s">
        <v>22</v>
      </c>
      <c r="C16" s="43">
        <v>44.49</v>
      </c>
      <c r="D16" s="44">
        <v>26.14</v>
      </c>
      <c r="E16" s="45">
        <v>25.65</v>
      </c>
      <c r="F16" s="72">
        <v>46.13</v>
      </c>
      <c r="G16" s="73">
        <v>27.37</v>
      </c>
      <c r="H16" s="74">
        <v>26.42</v>
      </c>
      <c r="I16" s="49">
        <f t="shared" si="3"/>
        <v>103.7</v>
      </c>
      <c r="J16" s="50">
        <f t="shared" si="4"/>
        <v>104.7</v>
      </c>
      <c r="K16" s="51">
        <f>ROUND(H16/E16*100,1)</f>
        <v>103</v>
      </c>
      <c r="L16" s="46">
        <v>46.59</v>
      </c>
      <c r="M16" s="47">
        <v>28.5</v>
      </c>
      <c r="N16" s="48">
        <v>27.75</v>
      </c>
      <c r="O16" s="49">
        <f t="shared" si="0"/>
        <v>101</v>
      </c>
      <c r="P16" s="50">
        <f t="shared" si="1"/>
        <v>104.1</v>
      </c>
      <c r="Q16" s="51">
        <f t="shared" si="2"/>
        <v>105</v>
      </c>
      <c r="R16" s="39">
        <v>45.247999999999998</v>
      </c>
      <c r="S16" s="8">
        <v>22.623999999999999</v>
      </c>
      <c r="T16" s="8">
        <v>22.623999999999999</v>
      </c>
      <c r="V16" s="71"/>
      <c r="W16" s="71"/>
      <c r="X16" s="40"/>
      <c r="AA16" s="40"/>
    </row>
    <row r="17" spans="1:27" ht="26.25" x14ac:dyDescent="0.25">
      <c r="A17" s="41">
        <v>12</v>
      </c>
      <c r="B17" s="42" t="s">
        <v>23</v>
      </c>
      <c r="C17" s="43">
        <v>46.77</v>
      </c>
      <c r="D17" s="44">
        <v>25.01</v>
      </c>
      <c r="E17" s="45">
        <v>23.12</v>
      </c>
      <c r="F17" s="72">
        <v>51.51</v>
      </c>
      <c r="G17" s="73">
        <v>27.35</v>
      </c>
      <c r="H17" s="74">
        <v>24.53</v>
      </c>
      <c r="I17" s="49">
        <f t="shared" si="3"/>
        <v>110.1</v>
      </c>
      <c r="J17" s="50">
        <f t="shared" si="4"/>
        <v>109.4</v>
      </c>
      <c r="K17" s="51">
        <f>ROUND(H17/E17*100,1)</f>
        <v>106.1</v>
      </c>
      <c r="L17" s="46">
        <v>53.14</v>
      </c>
      <c r="M17" s="47">
        <v>28.67</v>
      </c>
      <c r="N17" s="48">
        <v>0</v>
      </c>
      <c r="O17" s="49">
        <f t="shared" si="0"/>
        <v>103.2</v>
      </c>
      <c r="P17" s="50">
        <f t="shared" si="1"/>
        <v>104.8</v>
      </c>
      <c r="Q17" s="51">
        <f t="shared" si="2"/>
        <v>0</v>
      </c>
      <c r="R17" s="39">
        <v>45.247999999999998</v>
      </c>
      <c r="S17" s="8">
        <v>22.623999999999999</v>
      </c>
      <c r="T17" s="8">
        <v>22.623999999999999</v>
      </c>
      <c r="V17" s="71"/>
      <c r="W17" s="71"/>
      <c r="X17" s="40"/>
      <c r="AA17" s="40"/>
    </row>
    <row r="18" spans="1:27" ht="26.25" x14ac:dyDescent="0.25">
      <c r="A18" s="41">
        <v>13</v>
      </c>
      <c r="B18" s="42" t="s">
        <v>24</v>
      </c>
      <c r="C18" s="43">
        <v>39.479999999999997</v>
      </c>
      <c r="D18" s="44">
        <v>25.19</v>
      </c>
      <c r="E18" s="45">
        <v>24.8</v>
      </c>
      <c r="F18" s="72">
        <v>40.99</v>
      </c>
      <c r="G18" s="73">
        <v>26.22</v>
      </c>
      <c r="H18" s="74">
        <v>26.43</v>
      </c>
      <c r="I18" s="49">
        <f t="shared" si="3"/>
        <v>103.8</v>
      </c>
      <c r="J18" s="50">
        <f t="shared" si="4"/>
        <v>104.1</v>
      </c>
      <c r="K18" s="51">
        <f>ROUND(H18/E18*100,1)</f>
        <v>106.6</v>
      </c>
      <c r="L18" s="46">
        <v>41.61</v>
      </c>
      <c r="M18" s="47">
        <v>27.38</v>
      </c>
      <c r="N18" s="48">
        <v>26.95</v>
      </c>
      <c r="O18" s="49">
        <f t="shared" si="0"/>
        <v>101.5</v>
      </c>
      <c r="P18" s="50">
        <f t="shared" si="1"/>
        <v>104.4</v>
      </c>
      <c r="Q18" s="51">
        <f t="shared" si="2"/>
        <v>102</v>
      </c>
      <c r="R18" s="39">
        <v>45.247999999999998</v>
      </c>
      <c r="S18" s="8">
        <v>22.623999999999999</v>
      </c>
      <c r="T18" s="8">
        <v>22.623999999999999</v>
      </c>
      <c r="V18" s="71"/>
      <c r="W18" s="71"/>
      <c r="X18" s="40"/>
      <c r="AA18" s="40"/>
    </row>
    <row r="19" spans="1:27" ht="26.25" x14ac:dyDescent="0.25">
      <c r="A19" s="41">
        <v>14</v>
      </c>
      <c r="B19" s="42" t="s">
        <v>25</v>
      </c>
      <c r="C19" s="43">
        <v>38.86</v>
      </c>
      <c r="D19" s="44">
        <v>23.69</v>
      </c>
      <c r="E19" s="45"/>
      <c r="F19" s="72">
        <v>39.97</v>
      </c>
      <c r="G19" s="73">
        <v>23.6</v>
      </c>
      <c r="H19" s="74"/>
      <c r="I19" s="49">
        <f t="shared" si="3"/>
        <v>102.9</v>
      </c>
      <c r="J19" s="50">
        <f t="shared" si="4"/>
        <v>99.6</v>
      </c>
      <c r="K19" s="51"/>
      <c r="L19" s="46">
        <v>41.08</v>
      </c>
      <c r="M19" s="47">
        <v>24.84</v>
      </c>
      <c r="N19" s="48">
        <v>0</v>
      </c>
      <c r="O19" s="49">
        <f t="shared" si="0"/>
        <v>102.8</v>
      </c>
      <c r="P19" s="50">
        <f t="shared" si="1"/>
        <v>105.3</v>
      </c>
      <c r="Q19" s="51" t="e">
        <f t="shared" si="2"/>
        <v>#DIV/0!</v>
      </c>
      <c r="R19" s="39">
        <v>45.247999999999998</v>
      </c>
      <c r="S19" s="8">
        <v>22.623999999999999</v>
      </c>
      <c r="T19" s="8">
        <v>22.623999999999999</v>
      </c>
      <c r="V19" s="71"/>
      <c r="W19" s="71"/>
      <c r="X19" s="40"/>
      <c r="AA19" s="40"/>
    </row>
    <row r="20" spans="1:27" ht="26.25" x14ac:dyDescent="0.25">
      <c r="A20" s="41">
        <v>15</v>
      </c>
      <c r="B20" s="42" t="s">
        <v>26</v>
      </c>
      <c r="C20" s="43">
        <v>38.83</v>
      </c>
      <c r="D20" s="44">
        <v>22.5</v>
      </c>
      <c r="E20" s="45">
        <v>22.37</v>
      </c>
      <c r="F20" s="72">
        <v>41.34</v>
      </c>
      <c r="G20" s="73">
        <v>24.07</v>
      </c>
      <c r="H20" s="74">
        <v>23.19</v>
      </c>
      <c r="I20" s="49">
        <f t="shared" si="3"/>
        <v>106.5</v>
      </c>
      <c r="J20" s="50">
        <f t="shared" si="4"/>
        <v>107</v>
      </c>
      <c r="K20" s="51">
        <f>ROUND(H20/E20*100,1)</f>
        <v>103.7</v>
      </c>
      <c r="L20" s="46">
        <v>41.82</v>
      </c>
      <c r="M20" s="47">
        <v>24.41</v>
      </c>
      <c r="N20" s="48">
        <v>24.49</v>
      </c>
      <c r="O20" s="49">
        <f t="shared" si="0"/>
        <v>101.2</v>
      </c>
      <c r="P20" s="50">
        <f t="shared" si="1"/>
        <v>101.4</v>
      </c>
      <c r="Q20" s="51">
        <f t="shared" si="2"/>
        <v>105.6</v>
      </c>
      <c r="R20" s="39">
        <v>45.247999999999998</v>
      </c>
      <c r="S20" s="8">
        <v>22.623999999999999</v>
      </c>
      <c r="T20" s="8">
        <v>22.623999999999999</v>
      </c>
      <c r="V20" s="71"/>
      <c r="W20" s="71"/>
      <c r="X20" s="40"/>
      <c r="AA20" s="40"/>
    </row>
    <row r="21" spans="1:27" ht="26.25" x14ac:dyDescent="0.25">
      <c r="A21" s="41">
        <v>16</v>
      </c>
      <c r="B21" s="42" t="s">
        <v>27</v>
      </c>
      <c r="C21" s="43">
        <v>44.46</v>
      </c>
      <c r="D21" s="44">
        <v>27.9</v>
      </c>
      <c r="E21" s="45">
        <v>23.62</v>
      </c>
      <c r="F21" s="72">
        <v>45.75</v>
      </c>
      <c r="G21" s="73">
        <v>27.92</v>
      </c>
      <c r="H21" s="74">
        <v>24.52</v>
      </c>
      <c r="I21" s="49">
        <f t="shared" si="3"/>
        <v>102.9</v>
      </c>
      <c r="J21" s="50">
        <f t="shared" si="4"/>
        <v>100.1</v>
      </c>
      <c r="K21" s="51">
        <f>ROUND(H21/E21*100,1)</f>
        <v>103.8</v>
      </c>
      <c r="L21" s="46">
        <v>46.23</v>
      </c>
      <c r="M21" s="47">
        <v>27.91</v>
      </c>
      <c r="N21" s="48">
        <v>25.73</v>
      </c>
      <c r="O21" s="49">
        <f t="shared" si="0"/>
        <v>101</v>
      </c>
      <c r="P21" s="50">
        <f t="shared" si="1"/>
        <v>100</v>
      </c>
      <c r="Q21" s="51">
        <f t="shared" si="2"/>
        <v>104.9</v>
      </c>
      <c r="R21" s="39">
        <v>45.247999999999998</v>
      </c>
      <c r="S21" s="8">
        <v>22.623999999999999</v>
      </c>
      <c r="T21" s="8">
        <v>22.623999999999999</v>
      </c>
      <c r="V21" s="71"/>
      <c r="W21" s="71"/>
      <c r="X21" s="40"/>
      <c r="AA21" s="40"/>
    </row>
    <row r="22" spans="1:27" ht="52.5" x14ac:dyDescent="0.25">
      <c r="A22" s="41">
        <v>17</v>
      </c>
      <c r="B22" s="42" t="s">
        <v>28</v>
      </c>
      <c r="C22" s="43">
        <v>42.48</v>
      </c>
      <c r="D22" s="44">
        <v>24.87</v>
      </c>
      <c r="E22" s="45">
        <v>20.38</v>
      </c>
      <c r="F22" s="72">
        <v>43.31</v>
      </c>
      <c r="G22" s="73">
        <v>26.01</v>
      </c>
      <c r="H22" s="74">
        <v>19.11</v>
      </c>
      <c r="I22" s="49">
        <f t="shared" si="3"/>
        <v>102</v>
      </c>
      <c r="J22" s="50">
        <f t="shared" si="4"/>
        <v>104.6</v>
      </c>
      <c r="K22" s="51">
        <f>ROUND(H22/E22*100,1)</f>
        <v>93.8</v>
      </c>
      <c r="L22" s="46">
        <v>37.909999999999997</v>
      </c>
      <c r="M22" s="47">
        <v>24.42</v>
      </c>
      <c r="N22" s="48">
        <v>18.670000000000002</v>
      </c>
      <c r="O22" s="49">
        <f t="shared" si="0"/>
        <v>87.5</v>
      </c>
      <c r="P22" s="50">
        <f t="shared" si="1"/>
        <v>93.9</v>
      </c>
      <c r="Q22" s="51">
        <f t="shared" si="2"/>
        <v>97.7</v>
      </c>
      <c r="R22" s="39">
        <v>45.247999999999998</v>
      </c>
      <c r="S22" s="8">
        <v>22.623999999999999</v>
      </c>
      <c r="T22" s="8">
        <v>22.623999999999999</v>
      </c>
      <c r="V22" s="71"/>
      <c r="W22" s="71"/>
      <c r="X22" s="40"/>
      <c r="AA22" s="40"/>
    </row>
    <row r="23" spans="1:27" ht="26.25" x14ac:dyDescent="0.25">
      <c r="A23" s="41">
        <v>18</v>
      </c>
      <c r="B23" s="42" t="s">
        <v>29</v>
      </c>
      <c r="C23" s="43">
        <v>46.43</v>
      </c>
      <c r="D23" s="44">
        <v>26.08</v>
      </c>
      <c r="E23" s="45">
        <v>25.29</v>
      </c>
      <c r="F23" s="72">
        <v>48.44</v>
      </c>
      <c r="G23" s="73">
        <v>28.75</v>
      </c>
      <c r="H23" s="74">
        <v>26.06</v>
      </c>
      <c r="I23" s="49">
        <f t="shared" si="3"/>
        <v>104.3</v>
      </c>
      <c r="J23" s="50">
        <f t="shared" si="4"/>
        <v>110.2</v>
      </c>
      <c r="K23" s="51">
        <f>ROUND(H23/E23*100,1)</f>
        <v>103</v>
      </c>
      <c r="L23" s="46">
        <v>51.12</v>
      </c>
      <c r="M23" s="47">
        <v>29.94</v>
      </c>
      <c r="N23" s="48">
        <v>27.36</v>
      </c>
      <c r="O23" s="49">
        <f t="shared" si="0"/>
        <v>105.5</v>
      </c>
      <c r="P23" s="50">
        <f t="shared" si="1"/>
        <v>104.1</v>
      </c>
      <c r="Q23" s="51">
        <f t="shared" si="2"/>
        <v>105</v>
      </c>
      <c r="R23" s="39">
        <v>45.247999999999998</v>
      </c>
      <c r="S23" s="8">
        <v>22.623999999999999</v>
      </c>
      <c r="T23" s="8">
        <v>22.623999999999999</v>
      </c>
      <c r="V23" s="71"/>
      <c r="W23" s="71"/>
      <c r="X23" s="40"/>
      <c r="AA23" s="40"/>
    </row>
    <row r="24" spans="1:27" ht="26.25" x14ac:dyDescent="0.25">
      <c r="A24" s="41">
        <v>19</v>
      </c>
      <c r="B24" s="42" t="s">
        <v>30</v>
      </c>
      <c r="C24" s="43">
        <v>41.5</v>
      </c>
      <c r="D24" s="44">
        <v>19.809999999999999</v>
      </c>
      <c r="E24" s="45"/>
      <c r="F24" s="72">
        <v>40.01</v>
      </c>
      <c r="G24" s="73">
        <v>20.51</v>
      </c>
      <c r="H24" s="74"/>
      <c r="I24" s="49">
        <f t="shared" si="3"/>
        <v>96.4</v>
      </c>
      <c r="J24" s="50">
        <f t="shared" si="4"/>
        <v>103.5</v>
      </c>
      <c r="K24" s="51"/>
      <c r="L24" s="46">
        <v>36.880000000000003</v>
      </c>
      <c r="M24" s="47">
        <v>21.37</v>
      </c>
      <c r="N24" s="48">
        <v>0</v>
      </c>
      <c r="O24" s="49">
        <f t="shared" si="0"/>
        <v>92.2</v>
      </c>
      <c r="P24" s="50">
        <f t="shared" si="1"/>
        <v>104.2</v>
      </c>
      <c r="Q24" s="51" t="e">
        <f t="shared" si="2"/>
        <v>#DIV/0!</v>
      </c>
      <c r="R24" s="39">
        <v>45.247999999999998</v>
      </c>
      <c r="S24" s="8">
        <v>22.623999999999999</v>
      </c>
      <c r="T24" s="8">
        <v>22.623999999999999</v>
      </c>
      <c r="V24" s="71"/>
      <c r="W24" s="71"/>
      <c r="X24" s="40"/>
      <c r="AA24" s="40"/>
    </row>
    <row r="25" spans="1:27" ht="26.25" x14ac:dyDescent="0.25">
      <c r="A25" s="41">
        <v>20</v>
      </c>
      <c r="B25" s="42" t="s">
        <v>31</v>
      </c>
      <c r="C25" s="43">
        <v>42.58</v>
      </c>
      <c r="D25" s="44">
        <v>20.48</v>
      </c>
      <c r="E25" s="45"/>
      <c r="F25" s="72">
        <v>44.06</v>
      </c>
      <c r="G25" s="73">
        <v>20.82</v>
      </c>
      <c r="H25" s="74"/>
      <c r="I25" s="49">
        <f t="shared" si="3"/>
        <v>103.5</v>
      </c>
      <c r="J25" s="50">
        <f t="shared" si="4"/>
        <v>101.7</v>
      </c>
      <c r="K25" s="51"/>
      <c r="L25" s="46">
        <v>44.34</v>
      </c>
      <c r="M25" s="47">
        <v>22.07</v>
      </c>
      <c r="N25" s="48">
        <v>0</v>
      </c>
      <c r="O25" s="49">
        <f t="shared" si="0"/>
        <v>100.6</v>
      </c>
      <c r="P25" s="50">
        <f t="shared" si="1"/>
        <v>106</v>
      </c>
      <c r="Q25" s="51" t="e">
        <f t="shared" si="2"/>
        <v>#DIV/0!</v>
      </c>
      <c r="R25" s="39">
        <v>45.247999999999998</v>
      </c>
      <c r="S25" s="8">
        <v>22.623999999999999</v>
      </c>
      <c r="T25" s="8">
        <v>22.623999999999999</v>
      </c>
      <c r="V25" s="71"/>
      <c r="W25" s="71"/>
      <c r="X25" s="40"/>
      <c r="AA25" s="40"/>
    </row>
    <row r="26" spans="1:27" ht="26.25" x14ac:dyDescent="0.25">
      <c r="A26" s="41">
        <v>21</v>
      </c>
      <c r="B26" s="42" t="s">
        <v>32</v>
      </c>
      <c r="C26" s="43">
        <v>36.479999999999997</v>
      </c>
      <c r="D26" s="44">
        <v>19.41</v>
      </c>
      <c r="E26" s="45"/>
      <c r="F26" s="72">
        <v>37.619999999999997</v>
      </c>
      <c r="G26" s="73">
        <v>20.74</v>
      </c>
      <c r="H26" s="74"/>
      <c r="I26" s="49">
        <f t="shared" si="3"/>
        <v>103.1</v>
      </c>
      <c r="J26" s="50">
        <f t="shared" si="4"/>
        <v>106.9</v>
      </c>
      <c r="K26" s="51"/>
      <c r="L26" s="46">
        <v>36.76</v>
      </c>
      <c r="M26" s="47">
        <v>20.81</v>
      </c>
      <c r="N26" s="48">
        <v>0</v>
      </c>
      <c r="O26" s="49">
        <f t="shared" si="0"/>
        <v>97.7</v>
      </c>
      <c r="P26" s="50">
        <f t="shared" si="1"/>
        <v>100.3</v>
      </c>
      <c r="Q26" s="51" t="e">
        <f t="shared" si="2"/>
        <v>#DIV/0!</v>
      </c>
      <c r="R26" s="39">
        <v>45.247999999999998</v>
      </c>
      <c r="S26" s="8">
        <v>22.623999999999999</v>
      </c>
      <c r="T26" s="8">
        <v>22.623999999999999</v>
      </c>
      <c r="V26" s="71"/>
      <c r="W26" s="71"/>
      <c r="X26" s="40"/>
      <c r="AA26" s="40"/>
    </row>
    <row r="27" spans="1:27" ht="26.25" x14ac:dyDescent="0.25">
      <c r="A27" s="41">
        <v>22</v>
      </c>
      <c r="B27" s="42" t="s">
        <v>33</v>
      </c>
      <c r="C27" s="43">
        <v>38.299999999999997</v>
      </c>
      <c r="D27" s="44">
        <v>20.25</v>
      </c>
      <c r="E27" s="45"/>
      <c r="F27" s="72">
        <v>42.81</v>
      </c>
      <c r="G27" s="73">
        <v>22.63</v>
      </c>
      <c r="H27" s="74"/>
      <c r="I27" s="49">
        <f t="shared" si="3"/>
        <v>111.8</v>
      </c>
      <c r="J27" s="50">
        <f t="shared" si="4"/>
        <v>111.8</v>
      </c>
      <c r="K27" s="51"/>
      <c r="L27" s="46">
        <v>39.31</v>
      </c>
      <c r="M27" s="47">
        <v>22.91</v>
      </c>
      <c r="N27" s="48">
        <v>0</v>
      </c>
      <c r="O27" s="49">
        <f t="shared" si="0"/>
        <v>91.8</v>
      </c>
      <c r="P27" s="50">
        <f t="shared" si="1"/>
        <v>101.2</v>
      </c>
      <c r="Q27" s="51" t="e">
        <f t="shared" si="2"/>
        <v>#DIV/0!</v>
      </c>
      <c r="R27" s="39">
        <v>45.247999999999998</v>
      </c>
      <c r="S27" s="8">
        <v>22.623999999999999</v>
      </c>
      <c r="T27" s="8">
        <v>22.623999999999999</v>
      </c>
      <c r="V27" s="71"/>
      <c r="W27" s="71"/>
      <c r="X27" s="40"/>
      <c r="AA27" s="40"/>
    </row>
    <row r="28" spans="1:27" ht="26.25" x14ac:dyDescent="0.25">
      <c r="A28" s="41">
        <v>23</v>
      </c>
      <c r="B28" s="42" t="s">
        <v>34</v>
      </c>
      <c r="C28" s="43">
        <v>42.1</v>
      </c>
      <c r="D28" s="44">
        <v>20</v>
      </c>
      <c r="E28" s="45"/>
      <c r="F28" s="72">
        <v>44.8</v>
      </c>
      <c r="G28" s="73">
        <v>20.54</v>
      </c>
      <c r="H28" s="74">
        <v>12.59</v>
      </c>
      <c r="I28" s="49">
        <f t="shared" si="3"/>
        <v>106.4</v>
      </c>
      <c r="J28" s="50">
        <f t="shared" si="4"/>
        <v>102.7</v>
      </c>
      <c r="K28" s="51"/>
      <c r="L28" s="46">
        <v>46.16</v>
      </c>
      <c r="M28" s="47">
        <v>21.44</v>
      </c>
      <c r="N28" s="48">
        <v>12.92</v>
      </c>
      <c r="O28" s="49">
        <f t="shared" si="0"/>
        <v>103</v>
      </c>
      <c r="P28" s="50">
        <f t="shared" si="1"/>
        <v>104.4</v>
      </c>
      <c r="Q28" s="51">
        <f t="shared" si="2"/>
        <v>102.6</v>
      </c>
      <c r="R28" s="39">
        <v>45.247999999999998</v>
      </c>
      <c r="S28" s="8">
        <v>22.623999999999999</v>
      </c>
      <c r="T28" s="8">
        <v>22.623999999999999</v>
      </c>
      <c r="V28" s="71"/>
      <c r="W28" s="71"/>
      <c r="X28" s="40"/>
      <c r="AA28" s="40"/>
    </row>
    <row r="29" spans="1:27" ht="26.25" x14ac:dyDescent="0.25">
      <c r="A29" s="41">
        <v>24</v>
      </c>
      <c r="B29" s="42" t="s">
        <v>35</v>
      </c>
      <c r="C29" s="43">
        <v>33.71</v>
      </c>
      <c r="D29" s="44">
        <v>18.350000000000001</v>
      </c>
      <c r="E29" s="45"/>
      <c r="F29" s="72">
        <v>36.69</v>
      </c>
      <c r="G29" s="73">
        <v>19.5</v>
      </c>
      <c r="H29" s="74"/>
      <c r="I29" s="49">
        <f t="shared" si="3"/>
        <v>108.8</v>
      </c>
      <c r="J29" s="50">
        <f t="shared" si="4"/>
        <v>106.3</v>
      </c>
      <c r="K29" s="51"/>
      <c r="L29" s="46">
        <v>37.69</v>
      </c>
      <c r="M29" s="47">
        <v>19.64</v>
      </c>
      <c r="N29" s="48">
        <v>0</v>
      </c>
      <c r="O29" s="49">
        <f t="shared" si="0"/>
        <v>102.7</v>
      </c>
      <c r="P29" s="50">
        <f t="shared" si="1"/>
        <v>100.7</v>
      </c>
      <c r="Q29" s="51" t="e">
        <f t="shared" si="2"/>
        <v>#DIV/0!</v>
      </c>
      <c r="R29" s="39">
        <v>45.247999999999998</v>
      </c>
      <c r="S29" s="8">
        <v>22.623999999999999</v>
      </c>
      <c r="T29" s="8">
        <v>22.623999999999999</v>
      </c>
      <c r="V29" s="71"/>
      <c r="W29" s="71"/>
      <c r="X29" s="40"/>
      <c r="AA29" s="40"/>
    </row>
    <row r="30" spans="1:27" ht="26.25" x14ac:dyDescent="0.25">
      <c r="A30" s="41">
        <v>25</v>
      </c>
      <c r="B30" s="42" t="s">
        <v>36</v>
      </c>
      <c r="C30" s="43">
        <v>41.18</v>
      </c>
      <c r="D30" s="44">
        <v>22.02</v>
      </c>
      <c r="E30" s="45"/>
      <c r="F30" s="72">
        <v>42.43</v>
      </c>
      <c r="G30" s="73">
        <v>22.83</v>
      </c>
      <c r="H30" s="74"/>
      <c r="I30" s="49">
        <f t="shared" si="3"/>
        <v>103</v>
      </c>
      <c r="J30" s="50">
        <f t="shared" si="4"/>
        <v>103.7</v>
      </c>
      <c r="K30" s="51"/>
      <c r="L30" s="46">
        <v>42.87</v>
      </c>
      <c r="M30" s="47">
        <v>22.85</v>
      </c>
      <c r="N30" s="48">
        <v>0</v>
      </c>
      <c r="O30" s="49">
        <f t="shared" si="0"/>
        <v>101</v>
      </c>
      <c r="P30" s="50">
        <f t="shared" si="1"/>
        <v>100.1</v>
      </c>
      <c r="Q30" s="51" t="e">
        <f t="shared" si="2"/>
        <v>#DIV/0!</v>
      </c>
      <c r="R30" s="39">
        <v>45.247999999999998</v>
      </c>
      <c r="S30" s="8">
        <v>22.623999999999999</v>
      </c>
      <c r="T30" s="8">
        <v>22.623999999999999</v>
      </c>
      <c r="V30" s="71"/>
      <c r="W30" s="71"/>
      <c r="X30" s="40"/>
      <c r="AA30" s="40"/>
    </row>
    <row r="31" spans="1:27" ht="26.25" x14ac:dyDescent="0.25">
      <c r="A31" s="41">
        <v>26</v>
      </c>
      <c r="B31" s="42" t="s">
        <v>37</v>
      </c>
      <c r="C31" s="43">
        <v>42.95</v>
      </c>
      <c r="D31" s="44">
        <v>19.23</v>
      </c>
      <c r="E31" s="45"/>
      <c r="F31" s="72">
        <v>43.38</v>
      </c>
      <c r="G31" s="73">
        <v>19.62</v>
      </c>
      <c r="H31" s="74"/>
      <c r="I31" s="49">
        <f t="shared" si="3"/>
        <v>101</v>
      </c>
      <c r="J31" s="50">
        <f t="shared" si="4"/>
        <v>102</v>
      </c>
      <c r="K31" s="51"/>
      <c r="L31" s="46">
        <v>40.590000000000003</v>
      </c>
      <c r="M31" s="47">
        <v>21.7</v>
      </c>
      <c r="N31" s="48">
        <v>0</v>
      </c>
      <c r="O31" s="49">
        <f t="shared" si="0"/>
        <v>93.6</v>
      </c>
      <c r="P31" s="50">
        <f t="shared" si="1"/>
        <v>110.6</v>
      </c>
      <c r="Q31" s="51" t="e">
        <f t="shared" si="2"/>
        <v>#DIV/0!</v>
      </c>
      <c r="R31" s="39">
        <v>45.247999999999998</v>
      </c>
      <c r="S31" s="8">
        <v>22.623999999999999</v>
      </c>
      <c r="T31" s="8">
        <v>22.623999999999999</v>
      </c>
      <c r="V31" s="71"/>
      <c r="W31" s="71"/>
      <c r="X31" s="40"/>
      <c r="AA31" s="40"/>
    </row>
    <row r="32" spans="1:27" ht="26.25" x14ac:dyDescent="0.25">
      <c r="A32" s="41">
        <v>27</v>
      </c>
      <c r="B32" s="42" t="s">
        <v>38</v>
      </c>
      <c r="C32" s="43">
        <v>45.84</v>
      </c>
      <c r="D32" s="44">
        <v>22.7</v>
      </c>
      <c r="E32" s="45"/>
      <c r="F32" s="72">
        <v>46.37</v>
      </c>
      <c r="G32" s="73">
        <v>22.8</v>
      </c>
      <c r="H32" s="74"/>
      <c r="I32" s="49">
        <f t="shared" si="3"/>
        <v>101.2</v>
      </c>
      <c r="J32" s="50">
        <f t="shared" si="4"/>
        <v>100.4</v>
      </c>
      <c r="K32" s="51"/>
      <c r="L32" s="46">
        <v>46.31</v>
      </c>
      <c r="M32" s="47">
        <v>22.98</v>
      </c>
      <c r="N32" s="48">
        <v>0</v>
      </c>
      <c r="O32" s="49">
        <f t="shared" si="0"/>
        <v>99.9</v>
      </c>
      <c r="P32" s="50">
        <f t="shared" si="1"/>
        <v>100.8</v>
      </c>
      <c r="Q32" s="51" t="e">
        <f t="shared" si="2"/>
        <v>#DIV/0!</v>
      </c>
      <c r="R32" s="39">
        <v>45.247999999999998</v>
      </c>
      <c r="S32" s="8">
        <v>22.623999999999999</v>
      </c>
      <c r="T32" s="8">
        <v>22.623999999999999</v>
      </c>
      <c r="V32" s="71"/>
      <c r="W32" s="71"/>
      <c r="X32" s="40"/>
      <c r="AA32" s="40"/>
    </row>
    <row r="33" spans="1:27" ht="26.25" x14ac:dyDescent="0.25">
      <c r="A33" s="41">
        <v>28</v>
      </c>
      <c r="B33" s="42" t="s">
        <v>39</v>
      </c>
      <c r="C33" s="43">
        <v>41.46</v>
      </c>
      <c r="D33" s="44">
        <v>16.82</v>
      </c>
      <c r="E33" s="45"/>
      <c r="F33" s="72">
        <v>40.99</v>
      </c>
      <c r="G33" s="73">
        <v>17.96</v>
      </c>
      <c r="H33" s="74"/>
      <c r="I33" s="49">
        <f t="shared" si="3"/>
        <v>98.9</v>
      </c>
      <c r="J33" s="50">
        <f t="shared" si="4"/>
        <v>106.8</v>
      </c>
      <c r="K33" s="51"/>
      <c r="L33" s="46">
        <v>42.36</v>
      </c>
      <c r="M33" s="47">
        <v>19.899999999999999</v>
      </c>
      <c r="N33" s="48">
        <v>0</v>
      </c>
      <c r="O33" s="49">
        <f t="shared" si="0"/>
        <v>103.3</v>
      </c>
      <c r="P33" s="50">
        <f t="shared" si="1"/>
        <v>110.8</v>
      </c>
      <c r="Q33" s="51" t="e">
        <f t="shared" si="2"/>
        <v>#DIV/0!</v>
      </c>
      <c r="R33" s="39">
        <v>45.247999999999998</v>
      </c>
      <c r="S33" s="8">
        <v>22.623999999999999</v>
      </c>
      <c r="T33" s="8">
        <v>22.623999999999999</v>
      </c>
      <c r="V33" s="71"/>
      <c r="W33" s="71"/>
      <c r="X33" s="40"/>
      <c r="AA33" s="40"/>
    </row>
    <row r="34" spans="1:27" ht="26.25" x14ac:dyDescent="0.25">
      <c r="A34" s="41">
        <v>29</v>
      </c>
      <c r="B34" s="42" t="s">
        <v>40</v>
      </c>
      <c r="C34" s="43">
        <v>42.17</v>
      </c>
      <c r="D34" s="44">
        <v>20.65</v>
      </c>
      <c r="E34" s="45"/>
      <c r="F34" s="72">
        <v>43.85</v>
      </c>
      <c r="G34" s="73">
        <v>20.83</v>
      </c>
      <c r="H34" s="74"/>
      <c r="I34" s="49">
        <f t="shared" si="3"/>
        <v>104</v>
      </c>
      <c r="J34" s="50">
        <f t="shared" si="4"/>
        <v>100.9</v>
      </c>
      <c r="K34" s="51"/>
      <c r="L34" s="46">
        <v>41.88</v>
      </c>
      <c r="M34" s="47">
        <v>21.37</v>
      </c>
      <c r="N34" s="48">
        <v>0</v>
      </c>
      <c r="O34" s="49">
        <f t="shared" si="0"/>
        <v>95.5</v>
      </c>
      <c r="P34" s="50">
        <f t="shared" si="1"/>
        <v>102.6</v>
      </c>
      <c r="Q34" s="51" t="e">
        <f t="shared" si="2"/>
        <v>#DIV/0!</v>
      </c>
      <c r="R34" s="39">
        <v>45.247999999999998</v>
      </c>
      <c r="S34" s="8">
        <v>22.623999999999999</v>
      </c>
      <c r="T34" s="8">
        <v>22.623999999999999</v>
      </c>
      <c r="V34" s="71"/>
      <c r="W34" s="71"/>
      <c r="X34" s="40"/>
      <c r="AA34" s="40"/>
    </row>
    <row r="35" spans="1:27" ht="26.25" x14ac:dyDescent="0.25">
      <c r="A35" s="41">
        <v>30</v>
      </c>
      <c r="B35" s="42" t="s">
        <v>41</v>
      </c>
      <c r="C35" s="43">
        <v>48.91</v>
      </c>
      <c r="D35" s="44">
        <v>22.24</v>
      </c>
      <c r="E35" s="45">
        <v>20.54</v>
      </c>
      <c r="F35" s="72">
        <v>52.9</v>
      </c>
      <c r="G35" s="73">
        <v>24.3</v>
      </c>
      <c r="H35" s="74">
        <v>21.08</v>
      </c>
      <c r="I35" s="49">
        <f t="shared" si="3"/>
        <v>108.2</v>
      </c>
      <c r="J35" s="50">
        <f t="shared" si="4"/>
        <v>109.3</v>
      </c>
      <c r="K35" s="51">
        <f>ROUND(H35/E35*100,1)</f>
        <v>102.6</v>
      </c>
      <c r="L35" s="46">
        <v>49.12</v>
      </c>
      <c r="M35" s="47">
        <v>26.91</v>
      </c>
      <c r="N35" s="48">
        <v>23.69</v>
      </c>
      <c r="O35" s="49">
        <f t="shared" si="0"/>
        <v>92.9</v>
      </c>
      <c r="P35" s="50">
        <f t="shared" si="1"/>
        <v>110.7</v>
      </c>
      <c r="Q35" s="51">
        <f t="shared" si="2"/>
        <v>112.4</v>
      </c>
      <c r="R35" s="39">
        <v>45.247999999999998</v>
      </c>
      <c r="S35" s="8">
        <v>22.623999999999999</v>
      </c>
      <c r="T35" s="8">
        <v>22.623999999999999</v>
      </c>
      <c r="V35" s="71"/>
      <c r="W35" s="71"/>
      <c r="X35" s="40"/>
      <c r="AA35" s="40"/>
    </row>
    <row r="36" spans="1:27" ht="26.25" x14ac:dyDescent="0.25">
      <c r="A36" s="41">
        <v>31</v>
      </c>
      <c r="B36" s="42" t="s">
        <v>42</v>
      </c>
      <c r="C36" s="43">
        <v>40.380000000000003</v>
      </c>
      <c r="D36" s="44">
        <v>18.29</v>
      </c>
      <c r="E36" s="45"/>
      <c r="F36" s="72">
        <v>41.37</v>
      </c>
      <c r="G36" s="73">
        <v>18.86</v>
      </c>
      <c r="H36" s="74"/>
      <c r="I36" s="49">
        <f t="shared" si="3"/>
        <v>102.5</v>
      </c>
      <c r="J36" s="50">
        <f t="shared" si="4"/>
        <v>103.1</v>
      </c>
      <c r="K36" s="51"/>
      <c r="L36" s="46">
        <v>37.96</v>
      </c>
      <c r="M36" s="47">
        <v>18.55</v>
      </c>
      <c r="N36" s="48">
        <v>0</v>
      </c>
      <c r="O36" s="49">
        <f t="shared" si="0"/>
        <v>91.8</v>
      </c>
      <c r="P36" s="50">
        <f t="shared" si="1"/>
        <v>98.4</v>
      </c>
      <c r="Q36" s="51" t="e">
        <f t="shared" si="2"/>
        <v>#DIV/0!</v>
      </c>
      <c r="R36" s="39">
        <v>45.247999999999998</v>
      </c>
      <c r="S36" s="8">
        <v>22.623999999999999</v>
      </c>
      <c r="T36" s="8">
        <v>22.623999999999999</v>
      </c>
      <c r="V36" s="71"/>
      <c r="W36" s="71"/>
      <c r="X36" s="40"/>
      <c r="AA36" s="40"/>
    </row>
    <row r="37" spans="1:27" ht="26.25" x14ac:dyDescent="0.25">
      <c r="A37" s="41">
        <v>32</v>
      </c>
      <c r="B37" s="42" t="s">
        <v>43</v>
      </c>
      <c r="C37" s="43">
        <v>41.86</v>
      </c>
      <c r="D37" s="44">
        <v>18.07</v>
      </c>
      <c r="E37" s="45"/>
      <c r="F37" s="72">
        <v>44.01</v>
      </c>
      <c r="G37" s="73">
        <v>19.34</v>
      </c>
      <c r="H37" s="74"/>
      <c r="I37" s="49">
        <f t="shared" si="3"/>
        <v>105.1</v>
      </c>
      <c r="J37" s="50">
        <f t="shared" si="4"/>
        <v>107</v>
      </c>
      <c r="K37" s="51"/>
      <c r="L37" s="46">
        <v>46.37</v>
      </c>
      <c r="M37" s="47">
        <v>22.37</v>
      </c>
      <c r="N37" s="48">
        <v>0</v>
      </c>
      <c r="O37" s="49">
        <f t="shared" si="0"/>
        <v>105.4</v>
      </c>
      <c r="P37" s="50">
        <f t="shared" si="1"/>
        <v>115.7</v>
      </c>
      <c r="Q37" s="51" t="e">
        <f t="shared" si="2"/>
        <v>#DIV/0!</v>
      </c>
      <c r="R37" s="39">
        <v>45.247999999999998</v>
      </c>
      <c r="S37" s="8">
        <v>22.623999999999999</v>
      </c>
      <c r="T37" s="8">
        <v>22.623999999999999</v>
      </c>
      <c r="V37" s="71"/>
      <c r="W37" s="71"/>
      <c r="X37" s="40"/>
      <c r="AA37" s="40"/>
    </row>
    <row r="38" spans="1:27" ht="26.25" x14ac:dyDescent="0.25">
      <c r="A38" s="41">
        <v>33</v>
      </c>
      <c r="B38" s="42" t="s">
        <v>44</v>
      </c>
      <c r="C38" s="43">
        <v>39.67</v>
      </c>
      <c r="D38" s="44">
        <v>21.63</v>
      </c>
      <c r="E38" s="45">
        <v>20.74</v>
      </c>
      <c r="F38" s="72">
        <v>41.37</v>
      </c>
      <c r="G38" s="73">
        <v>22.67</v>
      </c>
      <c r="H38" s="74">
        <v>24.1</v>
      </c>
      <c r="I38" s="49">
        <f t="shared" si="3"/>
        <v>104.3</v>
      </c>
      <c r="J38" s="50">
        <f t="shared" si="4"/>
        <v>104.8</v>
      </c>
      <c r="K38" s="51">
        <f>ROUND(H38/E38*100,1)</f>
        <v>116.2</v>
      </c>
      <c r="L38" s="46">
        <v>37.71</v>
      </c>
      <c r="M38" s="47">
        <v>21.67</v>
      </c>
      <c r="N38" s="48">
        <v>17.399999999999999</v>
      </c>
      <c r="O38" s="49">
        <f t="shared" si="0"/>
        <v>91.2</v>
      </c>
      <c r="P38" s="50">
        <f t="shared" si="1"/>
        <v>95.6</v>
      </c>
      <c r="Q38" s="51">
        <f t="shared" si="2"/>
        <v>72.2</v>
      </c>
      <c r="R38" s="39">
        <v>45.247999999999998</v>
      </c>
      <c r="S38" s="8">
        <v>22.623999999999999</v>
      </c>
      <c r="T38" s="8">
        <v>22.623999999999999</v>
      </c>
      <c r="V38" s="71"/>
      <c r="W38" s="71"/>
      <c r="X38" s="40"/>
      <c r="AA38" s="40"/>
    </row>
    <row r="39" spans="1:27" ht="26.25" x14ac:dyDescent="0.25">
      <c r="A39" s="41">
        <v>34</v>
      </c>
      <c r="B39" s="42" t="s">
        <v>45</v>
      </c>
      <c r="C39" s="43">
        <v>40.22</v>
      </c>
      <c r="D39" s="44">
        <v>18.96</v>
      </c>
      <c r="E39" s="45">
        <v>16.97</v>
      </c>
      <c r="F39" s="72">
        <v>42.73</v>
      </c>
      <c r="G39" s="73">
        <v>20.07</v>
      </c>
      <c r="H39" s="74">
        <v>17.96</v>
      </c>
      <c r="I39" s="49">
        <f t="shared" si="3"/>
        <v>106.2</v>
      </c>
      <c r="J39" s="50">
        <f t="shared" si="4"/>
        <v>105.9</v>
      </c>
      <c r="K39" s="51">
        <f>ROUND(H39/E39*100,1)</f>
        <v>105.8</v>
      </c>
      <c r="L39" s="46">
        <v>42.87</v>
      </c>
      <c r="M39" s="47">
        <v>21.15</v>
      </c>
      <c r="N39" s="48">
        <v>18.2</v>
      </c>
      <c r="O39" s="49">
        <f t="shared" si="0"/>
        <v>100.3</v>
      </c>
      <c r="P39" s="50">
        <f t="shared" si="1"/>
        <v>105.4</v>
      </c>
      <c r="Q39" s="51">
        <f t="shared" si="2"/>
        <v>101.3</v>
      </c>
      <c r="R39" s="39">
        <v>45.247999999999998</v>
      </c>
      <c r="S39" s="8">
        <v>22.623999999999999</v>
      </c>
      <c r="T39" s="8">
        <v>22.623999999999999</v>
      </c>
      <c r="V39" s="71"/>
      <c r="W39" s="71"/>
      <c r="X39" s="40"/>
      <c r="AA39" s="40"/>
    </row>
    <row r="40" spans="1:27" ht="26.25" x14ac:dyDescent="0.25">
      <c r="A40" s="41">
        <v>35</v>
      </c>
      <c r="B40" s="42" t="s">
        <v>46</v>
      </c>
      <c r="C40" s="43">
        <v>43.69</v>
      </c>
      <c r="D40" s="44">
        <v>22.31</v>
      </c>
      <c r="E40" s="45"/>
      <c r="F40" s="72">
        <v>46.88</v>
      </c>
      <c r="G40" s="73">
        <v>23.5</v>
      </c>
      <c r="H40" s="74"/>
      <c r="I40" s="49">
        <f t="shared" si="3"/>
        <v>107.3</v>
      </c>
      <c r="J40" s="50">
        <f t="shared" si="4"/>
        <v>105.3</v>
      </c>
      <c r="K40" s="51"/>
      <c r="L40" s="46">
        <v>47.35</v>
      </c>
      <c r="M40" s="47">
        <v>24.22</v>
      </c>
      <c r="N40" s="48">
        <v>0</v>
      </c>
      <c r="O40" s="49">
        <f t="shared" si="0"/>
        <v>101</v>
      </c>
      <c r="P40" s="50">
        <f t="shared" si="1"/>
        <v>103.1</v>
      </c>
      <c r="Q40" s="51" t="e">
        <f t="shared" si="2"/>
        <v>#DIV/0!</v>
      </c>
      <c r="R40" s="39">
        <v>45.247999999999998</v>
      </c>
      <c r="S40" s="8">
        <v>22.623999999999999</v>
      </c>
      <c r="T40" s="8">
        <v>22.623999999999999</v>
      </c>
      <c r="V40" s="71"/>
      <c r="W40" s="71"/>
      <c r="X40" s="40"/>
      <c r="AA40" s="40"/>
    </row>
    <row r="41" spans="1:27" ht="26.25" x14ac:dyDescent="0.25">
      <c r="A41" s="53">
        <v>36</v>
      </c>
      <c r="B41" s="54" t="s">
        <v>47</v>
      </c>
      <c r="C41" s="55">
        <v>43.93</v>
      </c>
      <c r="D41" s="56">
        <v>18.66</v>
      </c>
      <c r="E41" s="57"/>
      <c r="F41" s="75">
        <v>46.81</v>
      </c>
      <c r="G41" s="76">
        <v>18.43</v>
      </c>
      <c r="H41" s="77"/>
      <c r="I41" s="61">
        <f t="shared" si="3"/>
        <v>106.6</v>
      </c>
      <c r="J41" s="62">
        <f t="shared" si="4"/>
        <v>98.8</v>
      </c>
      <c r="K41" s="63"/>
      <c r="L41" s="58">
        <v>42.37</v>
      </c>
      <c r="M41" s="59">
        <v>18.52</v>
      </c>
      <c r="N41" s="60">
        <v>0</v>
      </c>
      <c r="O41" s="61">
        <f t="shared" si="0"/>
        <v>90.5</v>
      </c>
      <c r="P41" s="62">
        <f t="shared" si="1"/>
        <v>100.5</v>
      </c>
      <c r="Q41" s="63" t="e">
        <f t="shared" si="2"/>
        <v>#DIV/0!</v>
      </c>
      <c r="R41" s="39">
        <v>45.247999999999998</v>
      </c>
      <c r="S41" s="8">
        <v>22.623999999999999</v>
      </c>
      <c r="T41" s="8">
        <v>22.623999999999999</v>
      </c>
      <c r="V41" s="71"/>
      <c r="W41" s="71"/>
      <c r="X41" s="40"/>
      <c r="AA41" s="40"/>
    </row>
    <row r="42" spans="1:27" ht="26.25" x14ac:dyDescent="0.25">
      <c r="A42" s="85"/>
      <c r="B42" s="86"/>
      <c r="C42" s="87"/>
      <c r="D42" s="87"/>
      <c r="E42" s="87"/>
      <c r="F42" s="88"/>
      <c r="G42" s="88"/>
      <c r="H42" s="88"/>
      <c r="I42" s="89"/>
      <c r="J42" s="89"/>
      <c r="K42" s="89"/>
      <c r="L42" s="90"/>
      <c r="M42" s="90"/>
      <c r="N42" s="90"/>
      <c r="O42" s="89"/>
      <c r="P42" s="89"/>
      <c r="Q42" s="89"/>
      <c r="R42" s="91"/>
      <c r="S42" s="91"/>
      <c r="T42" s="91"/>
      <c r="V42" s="71"/>
      <c r="W42" s="71"/>
      <c r="X42" s="40"/>
      <c r="AA42" s="40"/>
    </row>
    <row r="43" spans="1:27" ht="26.25" x14ac:dyDescent="0.4">
      <c r="B43" s="92">
        <v>43950</v>
      </c>
    </row>
    <row r="44" spans="1:27" ht="20.25" x14ac:dyDescent="0.3">
      <c r="B44" s="169"/>
      <c r="C44" s="169"/>
      <c r="D44" s="169"/>
      <c r="E44" s="169"/>
      <c r="F44" s="169"/>
    </row>
  </sheetData>
  <mergeCells count="11">
    <mergeCell ref="R4:T4"/>
    <mergeCell ref="B44:F44"/>
    <mergeCell ref="A1:Q1"/>
    <mergeCell ref="B3:Q3"/>
    <mergeCell ref="A4:A5"/>
    <mergeCell ref="B4:B5"/>
    <mergeCell ref="C4:E4"/>
    <mergeCell ref="F4:H4"/>
    <mergeCell ref="I4:K4"/>
    <mergeCell ref="L4:N4"/>
    <mergeCell ref="O4:Q4"/>
  </mergeCells>
  <conditionalFormatting sqref="I6:J41">
    <cfRule type="cellIs" dxfId="68" priority="2" operator="lessThan">
      <formula>100</formula>
    </cfRule>
  </conditionalFormatting>
  <conditionalFormatting sqref="K22">
    <cfRule type="cellIs" dxfId="67" priority="3" operator="lessThan">
      <formula>100</formula>
    </cfRule>
  </conditionalFormatting>
  <conditionalFormatting sqref="O6:Q41">
    <cfRule type="cellIs" dxfId="66" priority="4" operator="lessThan">
      <formula>100</formula>
    </cfRule>
  </conditionalFormatting>
  <pageMargins left="0.70833333333333304" right="0.70833333333333304" top="0.74791666666666701" bottom="0.74861111111111101" header="0.51180555555555496" footer="0.31527777777777799"/>
  <pageSetup paperSize="9" scale="35" firstPageNumber="0" orientation="landscape" horizontalDpi="300" verticalDpi="300" r:id="rId1"/>
  <headerFooter>
    <oddFooter>&amp;C&amp;Z&amp;F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view="pageBreakPreview" topLeftCell="A19" zoomScaleNormal="70" workbookViewId="0">
      <selection activeCell="A19" sqref="A19"/>
    </sheetView>
  </sheetViews>
  <sheetFormatPr defaultColWidth="8.7109375" defaultRowHeight="15" x14ac:dyDescent="0.25"/>
  <cols>
    <col min="1" max="1" width="6.85546875" customWidth="1"/>
    <col min="2" max="2" width="62.42578125" customWidth="1"/>
    <col min="3" max="3" width="17" customWidth="1"/>
    <col min="4" max="4" width="17.28515625" customWidth="1"/>
    <col min="5" max="5" width="18.7109375" customWidth="1"/>
    <col min="6" max="10" width="18.140625" customWidth="1"/>
    <col min="11" max="11" width="18" customWidth="1"/>
    <col min="12" max="17" width="18.140625" hidden="1" customWidth="1"/>
    <col min="18" max="18" width="10.7109375" hidden="1" customWidth="1"/>
    <col min="19" max="19" width="14.85546875" hidden="1" customWidth="1"/>
    <col min="20" max="20" width="15" hidden="1" customWidth="1"/>
  </cols>
  <sheetData>
    <row r="1" spans="1:27" ht="59.25" customHeight="1" x14ac:dyDescent="0.25">
      <c r="A1" s="165" t="s">
        <v>68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9"/>
      <c r="S1" s="9"/>
      <c r="T1" s="9"/>
    </row>
    <row r="2" spans="1:27" ht="18.75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7" ht="18" customHeight="1" x14ac:dyDescent="0.25"/>
    <row r="4" spans="1:27" s="3" customFormat="1" ht="103.5" customHeight="1" x14ac:dyDescent="0.25">
      <c r="A4" s="166" t="s">
        <v>1</v>
      </c>
      <c r="B4" s="166" t="s">
        <v>2</v>
      </c>
      <c r="C4" s="167" t="s">
        <v>51</v>
      </c>
      <c r="D4" s="167"/>
      <c r="E4" s="167"/>
      <c r="F4" s="167" t="s">
        <v>50</v>
      </c>
      <c r="G4" s="167"/>
      <c r="H4" s="167"/>
      <c r="I4" s="167" t="s">
        <v>52</v>
      </c>
      <c r="J4" s="167"/>
      <c r="K4" s="167"/>
      <c r="L4" s="167" t="s">
        <v>53</v>
      </c>
      <c r="M4" s="167"/>
      <c r="N4" s="167" t="s">
        <v>5</v>
      </c>
      <c r="O4" s="168" t="s">
        <v>54</v>
      </c>
      <c r="P4" s="168"/>
      <c r="Q4" s="168"/>
      <c r="R4" s="163" t="s">
        <v>7</v>
      </c>
      <c r="S4" s="163"/>
      <c r="T4" s="163"/>
    </row>
    <row r="5" spans="1:27" s="3" customFormat="1" ht="127.5" x14ac:dyDescent="0.25">
      <c r="A5" s="166"/>
      <c r="B5" s="166"/>
      <c r="C5" s="16" t="s">
        <v>9</v>
      </c>
      <c r="D5" s="17" t="s">
        <v>10</v>
      </c>
      <c r="E5" s="18" t="s">
        <v>11</v>
      </c>
      <c r="F5" s="16" t="s">
        <v>9</v>
      </c>
      <c r="G5" s="17" t="s">
        <v>10</v>
      </c>
      <c r="H5" s="18" t="s">
        <v>11</v>
      </c>
      <c r="I5" s="16" t="s">
        <v>9</v>
      </c>
      <c r="J5" s="17" t="s">
        <v>10</v>
      </c>
      <c r="K5" s="18" t="s">
        <v>11</v>
      </c>
      <c r="L5" s="19" t="s">
        <v>55</v>
      </c>
      <c r="M5" s="17" t="s">
        <v>56</v>
      </c>
      <c r="N5" s="18" t="s">
        <v>57</v>
      </c>
      <c r="O5" s="20" t="s">
        <v>9</v>
      </c>
      <c r="P5" s="21" t="s">
        <v>10</v>
      </c>
      <c r="Q5" s="22" t="s">
        <v>11</v>
      </c>
      <c r="R5" s="23" t="s">
        <v>9</v>
      </c>
      <c r="S5" s="2" t="s">
        <v>10</v>
      </c>
      <c r="T5" s="2" t="s">
        <v>11</v>
      </c>
    </row>
    <row r="6" spans="1:27" ht="26.25" x14ac:dyDescent="0.25">
      <c r="A6" s="41">
        <v>1</v>
      </c>
      <c r="B6" s="42" t="s">
        <v>30</v>
      </c>
      <c r="C6" s="43">
        <v>41.5</v>
      </c>
      <c r="D6" s="44">
        <v>19.809999999999999</v>
      </c>
      <c r="E6" s="45"/>
      <c r="F6" s="46">
        <v>39.979999999999997</v>
      </c>
      <c r="G6" s="47">
        <v>20.59</v>
      </c>
      <c r="H6" s="48"/>
      <c r="I6" s="49">
        <f t="shared" ref="I6:I15" si="0">ROUND(F6/C6*100,1)</f>
        <v>96.3</v>
      </c>
      <c r="J6" s="50">
        <f t="shared" ref="J6:J15" si="1">ROUND(G6/D6*100,1)</f>
        <v>103.9</v>
      </c>
      <c r="K6" s="51"/>
      <c r="L6" s="46">
        <v>42.75</v>
      </c>
      <c r="M6" s="47">
        <v>19.809999999999999</v>
      </c>
      <c r="N6" s="52"/>
      <c r="O6" s="49">
        <f t="shared" ref="O6:O15" si="2">ROUND(F6/L6*100,1)</f>
        <v>93.5</v>
      </c>
      <c r="P6" s="50">
        <f t="shared" ref="P6:P15" si="3">ROUND(G6/M6*100,1)</f>
        <v>103.9</v>
      </c>
      <c r="Q6" s="51" t="e">
        <f t="shared" ref="Q6:Q15" si="4">ROUND(H6/N6*100,1)</f>
        <v>#DIV/0!</v>
      </c>
      <c r="R6" s="39">
        <v>45.247999999999998</v>
      </c>
      <c r="S6" s="8">
        <v>22.623999999999999</v>
      </c>
      <c r="T6" s="8">
        <v>22.623999999999999</v>
      </c>
      <c r="X6" s="40"/>
      <c r="AA6" s="40"/>
    </row>
    <row r="7" spans="1:27" ht="26.25" x14ac:dyDescent="0.25">
      <c r="A7" s="41">
        <f t="shared" ref="A7:A15" si="5">A6+1</f>
        <v>2</v>
      </c>
      <c r="B7" s="42" t="s">
        <v>32</v>
      </c>
      <c r="C7" s="43">
        <v>36.479999999999997</v>
      </c>
      <c r="D7" s="44">
        <v>19.41</v>
      </c>
      <c r="E7" s="45"/>
      <c r="F7" s="46">
        <v>37.24</v>
      </c>
      <c r="G7" s="47">
        <v>20.56</v>
      </c>
      <c r="H7" s="48"/>
      <c r="I7" s="49">
        <f t="shared" si="0"/>
        <v>102.1</v>
      </c>
      <c r="J7" s="50">
        <f t="shared" si="1"/>
        <v>105.9</v>
      </c>
      <c r="K7" s="51"/>
      <c r="L7" s="46">
        <v>37.57</v>
      </c>
      <c r="M7" s="47">
        <v>19.41</v>
      </c>
      <c r="N7" s="52"/>
      <c r="O7" s="49">
        <f t="shared" si="2"/>
        <v>99.1</v>
      </c>
      <c r="P7" s="50">
        <f t="shared" si="3"/>
        <v>105.9</v>
      </c>
      <c r="Q7" s="51" t="e">
        <f t="shared" si="4"/>
        <v>#DIV/0!</v>
      </c>
      <c r="R7" s="39">
        <v>45.247999999999998</v>
      </c>
      <c r="S7" s="8">
        <v>22.623999999999999</v>
      </c>
      <c r="T7" s="8">
        <v>22.623999999999999</v>
      </c>
      <c r="X7" s="40"/>
      <c r="AA7" s="40"/>
    </row>
    <row r="8" spans="1:27" ht="26.25" x14ac:dyDescent="0.25">
      <c r="A8" s="41">
        <f t="shared" si="5"/>
        <v>3</v>
      </c>
      <c r="B8" s="42" t="s">
        <v>33</v>
      </c>
      <c r="C8" s="43">
        <v>38.299999999999997</v>
      </c>
      <c r="D8" s="44">
        <v>20.25</v>
      </c>
      <c r="E8" s="45"/>
      <c r="F8" s="46">
        <v>42.74</v>
      </c>
      <c r="G8" s="47">
        <v>22.65</v>
      </c>
      <c r="H8" s="48"/>
      <c r="I8" s="49">
        <f t="shared" si="0"/>
        <v>111.6</v>
      </c>
      <c r="J8" s="50">
        <f t="shared" si="1"/>
        <v>111.9</v>
      </c>
      <c r="K8" s="51"/>
      <c r="L8" s="46">
        <v>39.450000000000003</v>
      </c>
      <c r="M8" s="47">
        <v>20.25</v>
      </c>
      <c r="N8" s="52"/>
      <c r="O8" s="49">
        <f t="shared" si="2"/>
        <v>108.3</v>
      </c>
      <c r="P8" s="50">
        <f t="shared" si="3"/>
        <v>111.9</v>
      </c>
      <c r="Q8" s="51" t="e">
        <f t="shared" si="4"/>
        <v>#DIV/0!</v>
      </c>
      <c r="R8" s="39">
        <v>45.247999999999998</v>
      </c>
      <c r="S8" s="8">
        <v>22.623999999999999</v>
      </c>
      <c r="T8" s="8">
        <v>22.623999999999999</v>
      </c>
      <c r="X8" s="40"/>
      <c r="AA8" s="40"/>
    </row>
    <row r="9" spans="1:27" ht="26.25" x14ac:dyDescent="0.25">
      <c r="A9" s="41">
        <f t="shared" si="5"/>
        <v>4</v>
      </c>
      <c r="B9" s="42" t="s">
        <v>35</v>
      </c>
      <c r="C9" s="43">
        <v>33.71</v>
      </c>
      <c r="D9" s="44">
        <v>18.350000000000001</v>
      </c>
      <c r="E9" s="45"/>
      <c r="F9" s="46">
        <v>36.22</v>
      </c>
      <c r="G9" s="47">
        <v>19.27</v>
      </c>
      <c r="H9" s="48"/>
      <c r="I9" s="49">
        <f t="shared" si="0"/>
        <v>107.4</v>
      </c>
      <c r="J9" s="50">
        <f t="shared" si="1"/>
        <v>105</v>
      </c>
      <c r="K9" s="51"/>
      <c r="L9" s="46">
        <v>34.72</v>
      </c>
      <c r="M9" s="47">
        <v>18.350000000000001</v>
      </c>
      <c r="N9" s="52"/>
      <c r="O9" s="49">
        <f t="shared" si="2"/>
        <v>104.3</v>
      </c>
      <c r="P9" s="50">
        <f t="shared" si="3"/>
        <v>105</v>
      </c>
      <c r="Q9" s="51" t="e">
        <f t="shared" si="4"/>
        <v>#DIV/0!</v>
      </c>
      <c r="R9" s="39">
        <v>45.247999999999998</v>
      </c>
      <c r="S9" s="8">
        <v>22.623999999999999</v>
      </c>
      <c r="T9" s="8">
        <v>22.623999999999999</v>
      </c>
      <c r="X9" s="40"/>
      <c r="AA9" s="40"/>
    </row>
    <row r="10" spans="1:27" ht="26.25" x14ac:dyDescent="0.25">
      <c r="A10" s="41">
        <f t="shared" si="5"/>
        <v>5</v>
      </c>
      <c r="B10" s="42" t="s">
        <v>37</v>
      </c>
      <c r="C10" s="43">
        <v>42.95</v>
      </c>
      <c r="D10" s="44">
        <v>19.23</v>
      </c>
      <c r="E10" s="45"/>
      <c r="F10" s="46">
        <v>43.46</v>
      </c>
      <c r="G10" s="47">
        <v>19.45</v>
      </c>
      <c r="H10" s="48"/>
      <c r="I10" s="49">
        <f t="shared" si="0"/>
        <v>101.2</v>
      </c>
      <c r="J10" s="50">
        <f t="shared" si="1"/>
        <v>101.1</v>
      </c>
      <c r="K10" s="51"/>
      <c r="L10" s="46">
        <v>44.24</v>
      </c>
      <c r="M10" s="47">
        <v>19.23</v>
      </c>
      <c r="N10" s="52"/>
      <c r="O10" s="49">
        <f t="shared" si="2"/>
        <v>98.2</v>
      </c>
      <c r="P10" s="50">
        <f t="shared" si="3"/>
        <v>101.1</v>
      </c>
      <c r="Q10" s="51" t="e">
        <f t="shared" si="4"/>
        <v>#DIV/0!</v>
      </c>
      <c r="R10" s="39">
        <v>45.247999999999998</v>
      </c>
      <c r="S10" s="8">
        <v>22.623999999999999</v>
      </c>
      <c r="T10" s="8">
        <v>22.623999999999999</v>
      </c>
      <c r="X10" s="40"/>
      <c r="AA10" s="40"/>
    </row>
    <row r="11" spans="1:27" ht="26.25" x14ac:dyDescent="0.25">
      <c r="A11" s="41">
        <f t="shared" si="5"/>
        <v>6</v>
      </c>
      <c r="B11" s="42" t="s">
        <v>38</v>
      </c>
      <c r="C11" s="43">
        <v>45.84</v>
      </c>
      <c r="D11" s="44">
        <v>22.7</v>
      </c>
      <c r="E11" s="45"/>
      <c r="F11" s="46">
        <v>46.49</v>
      </c>
      <c r="G11" s="47">
        <v>22.66</v>
      </c>
      <c r="H11" s="48"/>
      <c r="I11" s="49">
        <f t="shared" si="0"/>
        <v>101.4</v>
      </c>
      <c r="J11" s="50">
        <f t="shared" si="1"/>
        <v>99.8</v>
      </c>
      <c r="K11" s="51"/>
      <c r="L11" s="46">
        <v>47.22</v>
      </c>
      <c r="M11" s="47">
        <v>22.7</v>
      </c>
      <c r="N11" s="52"/>
      <c r="O11" s="49">
        <f t="shared" si="2"/>
        <v>98.5</v>
      </c>
      <c r="P11" s="50">
        <f t="shared" si="3"/>
        <v>99.8</v>
      </c>
      <c r="Q11" s="51" t="e">
        <f t="shared" si="4"/>
        <v>#DIV/0!</v>
      </c>
      <c r="R11" s="39">
        <v>45.247999999999998</v>
      </c>
      <c r="S11" s="8">
        <v>22.623999999999999</v>
      </c>
      <c r="T11" s="8">
        <v>22.623999999999999</v>
      </c>
      <c r="X11" s="40"/>
      <c r="AA11" s="40"/>
    </row>
    <row r="12" spans="1:27" ht="26.25" x14ac:dyDescent="0.25">
      <c r="A12" s="41">
        <f t="shared" si="5"/>
        <v>7</v>
      </c>
      <c r="B12" s="42" t="s">
        <v>39</v>
      </c>
      <c r="C12" s="43">
        <v>41.46</v>
      </c>
      <c r="D12" s="44">
        <v>16.82</v>
      </c>
      <c r="E12" s="45"/>
      <c r="F12" s="46">
        <v>40.93</v>
      </c>
      <c r="G12" s="47">
        <v>18.239999999999998</v>
      </c>
      <c r="H12" s="48"/>
      <c r="I12" s="49">
        <f t="shared" si="0"/>
        <v>98.7</v>
      </c>
      <c r="J12" s="50">
        <f t="shared" si="1"/>
        <v>108.4</v>
      </c>
      <c r="K12" s="51"/>
      <c r="L12" s="46">
        <v>42.7</v>
      </c>
      <c r="M12" s="47">
        <v>16.82</v>
      </c>
      <c r="N12" s="52"/>
      <c r="O12" s="49">
        <f t="shared" si="2"/>
        <v>95.9</v>
      </c>
      <c r="P12" s="50">
        <f t="shared" si="3"/>
        <v>108.4</v>
      </c>
      <c r="Q12" s="51" t="e">
        <f t="shared" si="4"/>
        <v>#DIV/0!</v>
      </c>
      <c r="R12" s="39">
        <v>45.247999999999998</v>
      </c>
      <c r="S12" s="8">
        <v>22.623999999999999</v>
      </c>
      <c r="T12" s="8">
        <v>22.623999999999999</v>
      </c>
      <c r="X12" s="40"/>
      <c r="AA12" s="40"/>
    </row>
    <row r="13" spans="1:27" ht="26.25" x14ac:dyDescent="0.25">
      <c r="A13" s="41">
        <f t="shared" si="5"/>
        <v>8</v>
      </c>
      <c r="B13" s="42" t="s">
        <v>40</v>
      </c>
      <c r="C13" s="43">
        <v>42.17</v>
      </c>
      <c r="D13" s="44">
        <v>20.65</v>
      </c>
      <c r="E13" s="45"/>
      <c r="F13" s="46">
        <v>43.39</v>
      </c>
      <c r="G13" s="47">
        <v>20.7</v>
      </c>
      <c r="H13" s="48"/>
      <c r="I13" s="49">
        <f t="shared" si="0"/>
        <v>102.9</v>
      </c>
      <c r="J13" s="50">
        <f t="shared" si="1"/>
        <v>100.2</v>
      </c>
      <c r="K13" s="51"/>
      <c r="L13" s="46">
        <v>43.44</v>
      </c>
      <c r="M13" s="47">
        <v>20.65</v>
      </c>
      <c r="N13" s="52"/>
      <c r="O13" s="49">
        <f t="shared" si="2"/>
        <v>99.9</v>
      </c>
      <c r="P13" s="50">
        <f t="shared" si="3"/>
        <v>100.2</v>
      </c>
      <c r="Q13" s="51" t="e">
        <f t="shared" si="4"/>
        <v>#DIV/0!</v>
      </c>
      <c r="R13" s="39">
        <v>45.247999999999998</v>
      </c>
      <c r="S13" s="8">
        <v>22.623999999999999</v>
      </c>
      <c r="T13" s="8">
        <v>22.623999999999999</v>
      </c>
      <c r="X13" s="40"/>
      <c r="AA13" s="40"/>
    </row>
    <row r="14" spans="1:27" ht="26.25" x14ac:dyDescent="0.25">
      <c r="A14" s="41">
        <f t="shared" si="5"/>
        <v>9</v>
      </c>
      <c r="B14" s="42" t="s">
        <v>42</v>
      </c>
      <c r="C14" s="43">
        <v>40.380000000000003</v>
      </c>
      <c r="D14" s="44">
        <v>18.29</v>
      </c>
      <c r="E14" s="45"/>
      <c r="F14" s="46">
        <v>41.15</v>
      </c>
      <c r="G14" s="47">
        <v>18.97</v>
      </c>
      <c r="H14" s="48"/>
      <c r="I14" s="49">
        <f t="shared" si="0"/>
        <v>101.9</v>
      </c>
      <c r="J14" s="50">
        <f t="shared" si="1"/>
        <v>103.7</v>
      </c>
      <c r="K14" s="51"/>
      <c r="L14" s="46">
        <v>41.59</v>
      </c>
      <c r="M14" s="47">
        <v>18.29</v>
      </c>
      <c r="N14" s="52"/>
      <c r="O14" s="49">
        <f t="shared" si="2"/>
        <v>98.9</v>
      </c>
      <c r="P14" s="50">
        <f t="shared" si="3"/>
        <v>103.7</v>
      </c>
      <c r="Q14" s="51" t="e">
        <f t="shared" si="4"/>
        <v>#DIV/0!</v>
      </c>
      <c r="R14" s="39">
        <v>45.247999999999998</v>
      </c>
      <c r="S14" s="8">
        <v>22.623999999999999</v>
      </c>
      <c r="T14" s="8">
        <v>22.623999999999999</v>
      </c>
      <c r="X14" s="40"/>
      <c r="AA14" s="40"/>
    </row>
    <row r="15" spans="1:27" ht="26.25" x14ac:dyDescent="0.25">
      <c r="A15" s="53">
        <f t="shared" si="5"/>
        <v>10</v>
      </c>
      <c r="B15" s="54" t="s">
        <v>47</v>
      </c>
      <c r="C15" s="55">
        <v>43.93</v>
      </c>
      <c r="D15" s="56">
        <v>18.66</v>
      </c>
      <c r="E15" s="57"/>
      <c r="F15" s="58">
        <v>47.05</v>
      </c>
      <c r="G15" s="59">
        <v>18.54</v>
      </c>
      <c r="H15" s="60"/>
      <c r="I15" s="61">
        <f t="shared" si="0"/>
        <v>107.1</v>
      </c>
      <c r="J15" s="62">
        <f t="shared" si="1"/>
        <v>99.4</v>
      </c>
      <c r="K15" s="63"/>
      <c r="L15" s="58">
        <v>45.25</v>
      </c>
      <c r="M15" s="59">
        <v>18.66</v>
      </c>
      <c r="N15" s="64"/>
      <c r="O15" s="61">
        <f t="shared" si="2"/>
        <v>104</v>
      </c>
      <c r="P15" s="62">
        <f t="shared" si="3"/>
        <v>99.4</v>
      </c>
      <c r="Q15" s="63" t="e">
        <f t="shared" si="4"/>
        <v>#DIV/0!</v>
      </c>
      <c r="R15" s="39">
        <v>45.247999999999998</v>
      </c>
      <c r="S15" s="8">
        <v>22.623999999999999</v>
      </c>
      <c r="T15" s="8">
        <v>22.623999999999999</v>
      </c>
      <c r="X15" s="40"/>
      <c r="AA15" s="40"/>
    </row>
    <row r="16" spans="1:27" ht="18.75" x14ac:dyDescent="0.25">
      <c r="A16" s="164"/>
      <c r="B16" s="164"/>
      <c r="C16" s="65"/>
      <c r="D16" s="65"/>
      <c r="E16" s="65"/>
    </row>
    <row r="17" spans="1:12" x14ac:dyDescent="0.25">
      <c r="A17" s="66"/>
      <c r="B17" s="66"/>
      <c r="C17" s="66"/>
      <c r="D17" s="66"/>
      <c r="E17" s="66"/>
      <c r="F17" s="67"/>
      <c r="G17" s="67"/>
      <c r="H17" s="67"/>
      <c r="I17" s="67"/>
      <c r="J17" s="67"/>
      <c r="K17" s="67"/>
      <c r="L17" s="67"/>
    </row>
  </sheetData>
  <mergeCells count="10">
    <mergeCell ref="R4:T4"/>
    <mergeCell ref="A16:B16"/>
    <mergeCell ref="A1:Q1"/>
    <mergeCell ref="A4:A5"/>
    <mergeCell ref="B4:B5"/>
    <mergeCell ref="C4:E4"/>
    <mergeCell ref="F4:H4"/>
    <mergeCell ref="I4:K4"/>
    <mergeCell ref="L4:N4"/>
    <mergeCell ref="O4:Q4"/>
  </mergeCells>
  <conditionalFormatting sqref="I6:J15 O6:Q15">
    <cfRule type="cellIs" dxfId="65" priority="2" operator="lessThan">
      <formula>100</formula>
    </cfRule>
  </conditionalFormatting>
  <pageMargins left="0.70833333333333304" right="0.39374999999999999" top="0.39374999999999999" bottom="0.74791666666666701" header="0.51180555555555496" footer="0.51180555555555496"/>
  <pageSetup paperSize="9" scale="50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view="pageBreakPreview" topLeftCell="A4" zoomScaleNormal="75" workbookViewId="0">
      <selection activeCell="J20" sqref="J20"/>
    </sheetView>
  </sheetViews>
  <sheetFormatPr defaultColWidth="8.7109375" defaultRowHeight="15" x14ac:dyDescent="0.25"/>
  <cols>
    <col min="1" max="1" width="6.85546875" customWidth="1"/>
    <col min="2" max="2" width="78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70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18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7" ht="18" customHeight="1" x14ac:dyDescent="0.25"/>
    <row r="5" spans="1:27" s="3" customFormat="1" ht="103.5" customHeight="1" x14ac:dyDescent="0.25">
      <c r="A5" s="166" t="s">
        <v>1</v>
      </c>
      <c r="B5" s="166" t="s">
        <v>2</v>
      </c>
      <c r="C5" s="167" t="s">
        <v>71</v>
      </c>
      <c r="D5" s="167"/>
      <c r="E5" s="167"/>
      <c r="F5" s="167" t="s">
        <v>72</v>
      </c>
      <c r="G5" s="167"/>
      <c r="H5" s="167"/>
      <c r="I5" s="167" t="s">
        <v>73</v>
      </c>
      <c r="J5" s="167"/>
      <c r="K5" s="167"/>
      <c r="L5" s="167" t="s">
        <v>74</v>
      </c>
      <c r="M5" s="167"/>
      <c r="N5" s="167" t="s">
        <v>5</v>
      </c>
      <c r="O5" s="168" t="s">
        <v>75</v>
      </c>
      <c r="P5" s="168"/>
      <c r="Q5" s="168"/>
      <c r="R5" s="163" t="s">
        <v>7</v>
      </c>
      <c r="S5" s="163"/>
      <c r="T5" s="163"/>
    </row>
    <row r="6" spans="1:27" s="3" customFormat="1" ht="127.5" x14ac:dyDescent="0.25">
      <c r="A6" s="166"/>
      <c r="B6" s="166"/>
      <c r="C6" s="16" t="s">
        <v>9</v>
      </c>
      <c r="D6" s="17" t="s">
        <v>10</v>
      </c>
      <c r="E6" s="18" t="s">
        <v>11</v>
      </c>
      <c r="F6" s="16" t="s">
        <v>9</v>
      </c>
      <c r="G6" s="17" t="s">
        <v>10</v>
      </c>
      <c r="H6" s="18" t="s">
        <v>11</v>
      </c>
      <c r="I6" s="16" t="s">
        <v>9</v>
      </c>
      <c r="J6" s="17" t="s">
        <v>10</v>
      </c>
      <c r="K6" s="18" t="s">
        <v>11</v>
      </c>
      <c r="L6" s="19" t="s">
        <v>76</v>
      </c>
      <c r="M6" s="17" t="s">
        <v>77</v>
      </c>
      <c r="N6" s="18" t="s">
        <v>78</v>
      </c>
      <c r="O6" s="20" t="s">
        <v>9</v>
      </c>
      <c r="P6" s="21" t="s">
        <v>10</v>
      </c>
      <c r="Q6" s="22" t="s">
        <v>11</v>
      </c>
      <c r="R6" s="23" t="s">
        <v>9</v>
      </c>
      <c r="S6" s="2" t="s">
        <v>10</v>
      </c>
      <c r="T6" s="2" t="s">
        <v>11</v>
      </c>
    </row>
    <row r="7" spans="1:27" ht="52.5" x14ac:dyDescent="0.25">
      <c r="A7" s="24">
        <v>1</v>
      </c>
      <c r="B7" s="25" t="s">
        <v>12</v>
      </c>
      <c r="C7" s="93">
        <v>76.83</v>
      </c>
      <c r="D7" s="94">
        <v>40.08</v>
      </c>
      <c r="E7" s="95">
        <v>34.04</v>
      </c>
      <c r="F7" s="96">
        <v>75.78</v>
      </c>
      <c r="G7" s="94">
        <v>44.13</v>
      </c>
      <c r="H7" s="95">
        <v>38.21</v>
      </c>
      <c r="I7" s="97">
        <f t="shared" ref="I7:I42" si="0">IF(C7=0,0,ROUND(F7/C7*100,1))</f>
        <v>98.6</v>
      </c>
      <c r="J7" s="98">
        <f t="shared" ref="J7:J42" si="1">IF(D7=0,0,ROUND(G7/D7*100,1))</f>
        <v>110.1</v>
      </c>
      <c r="K7" s="99">
        <f t="shared" ref="K7:K42" si="2">IF(E7=0,0,ROUND(H7/E7*100,1))</f>
        <v>112.3</v>
      </c>
      <c r="L7" s="100">
        <f t="shared" ref="L7:L42" si="3">ROUND(C7*1,2)</f>
        <v>76.83</v>
      </c>
      <c r="M7" s="101">
        <f t="shared" ref="M7:M42" si="4">ROUND(D7*1,2)</f>
        <v>40.08</v>
      </c>
      <c r="N7" s="102">
        <f t="shared" ref="N7:N42" si="5">ROUND(E7*1.05,2)</f>
        <v>35.74</v>
      </c>
      <c r="O7" s="103">
        <f t="shared" ref="O7:O42" si="6">IF(L7=0,0,ROUND(F7/L7*100,1))</f>
        <v>98.6</v>
      </c>
      <c r="P7" s="104">
        <f t="shared" ref="P7:P42" si="7">IF(M7=0,0,ROUND(G7/M7*100,1))</f>
        <v>110.1</v>
      </c>
      <c r="Q7" s="105">
        <f t="shared" ref="Q7:Q42" si="8">IF(N7=0,0,ROUND(H7/N7*100,1))</f>
        <v>106.9</v>
      </c>
      <c r="R7" s="39">
        <v>45.247999999999998</v>
      </c>
      <c r="S7" s="8">
        <v>22.623999999999999</v>
      </c>
      <c r="T7" s="8">
        <v>22.623999999999999</v>
      </c>
      <c r="U7" s="106">
        <f t="shared" ref="U7:U42" si="9">ROUND(C7*1.01,2)</f>
        <v>77.599999999999994</v>
      </c>
      <c r="V7" s="107">
        <f t="shared" ref="V7:V42" si="10">ROUND(D7*1,2)</f>
        <v>40.08</v>
      </c>
      <c r="W7" s="107">
        <f t="shared" ref="W7:W42" si="11">ROUND(E7*1.05,2)</f>
        <v>35.74</v>
      </c>
      <c r="X7" s="40"/>
      <c r="AA7" s="40"/>
    </row>
    <row r="8" spans="1:27" ht="26.25" x14ac:dyDescent="0.25">
      <c r="A8" s="41">
        <v>2</v>
      </c>
      <c r="B8" s="42" t="s">
        <v>13</v>
      </c>
      <c r="C8" s="96">
        <v>59.33</v>
      </c>
      <c r="D8" s="108">
        <v>26.79</v>
      </c>
      <c r="E8" s="109">
        <v>0</v>
      </c>
      <c r="F8" s="96">
        <v>66.02</v>
      </c>
      <c r="G8" s="108">
        <v>28.69</v>
      </c>
      <c r="H8" s="109">
        <v>0</v>
      </c>
      <c r="I8" s="110">
        <f t="shared" si="0"/>
        <v>111.3</v>
      </c>
      <c r="J8" s="111">
        <f t="shared" si="1"/>
        <v>107.1</v>
      </c>
      <c r="K8" s="99">
        <f t="shared" si="2"/>
        <v>0</v>
      </c>
      <c r="L8" s="100">
        <f t="shared" si="3"/>
        <v>59.33</v>
      </c>
      <c r="M8" s="101">
        <f t="shared" si="4"/>
        <v>26.79</v>
      </c>
      <c r="N8" s="102">
        <f t="shared" si="5"/>
        <v>0</v>
      </c>
      <c r="O8" s="110">
        <f t="shared" si="6"/>
        <v>111.3</v>
      </c>
      <c r="P8" s="111">
        <f t="shared" si="7"/>
        <v>107.1</v>
      </c>
      <c r="Q8" s="112">
        <f t="shared" si="8"/>
        <v>0</v>
      </c>
      <c r="R8" s="39">
        <v>45.247999999999998</v>
      </c>
      <c r="S8" s="8">
        <v>22.623999999999999</v>
      </c>
      <c r="T8" s="8">
        <v>22.623999999999999</v>
      </c>
      <c r="U8" s="106">
        <f t="shared" si="9"/>
        <v>59.92</v>
      </c>
      <c r="V8" s="107">
        <f t="shared" si="10"/>
        <v>26.79</v>
      </c>
      <c r="W8" s="107">
        <f t="shared" si="11"/>
        <v>0</v>
      </c>
      <c r="X8" s="40"/>
      <c r="AA8" s="40"/>
    </row>
    <row r="9" spans="1:27" ht="26.25" x14ac:dyDescent="0.25">
      <c r="A9" s="41">
        <v>3</v>
      </c>
      <c r="B9" s="42" t="s">
        <v>14</v>
      </c>
      <c r="C9" s="96">
        <v>36.31</v>
      </c>
      <c r="D9" s="108">
        <v>21.8</v>
      </c>
      <c r="E9" s="109">
        <v>24.33</v>
      </c>
      <c r="F9" s="96">
        <v>35.409999999999997</v>
      </c>
      <c r="G9" s="108">
        <v>21.66</v>
      </c>
      <c r="H9" s="109">
        <v>0</v>
      </c>
      <c r="I9" s="110">
        <f t="shared" si="0"/>
        <v>97.5</v>
      </c>
      <c r="J9" s="111">
        <f t="shared" si="1"/>
        <v>99.4</v>
      </c>
      <c r="K9" s="99">
        <f t="shared" si="2"/>
        <v>0</v>
      </c>
      <c r="L9" s="100">
        <f t="shared" si="3"/>
        <v>36.31</v>
      </c>
      <c r="M9" s="101">
        <f t="shared" si="4"/>
        <v>21.8</v>
      </c>
      <c r="N9" s="102">
        <f t="shared" si="5"/>
        <v>25.55</v>
      </c>
      <c r="O9" s="110">
        <f t="shared" si="6"/>
        <v>97.5</v>
      </c>
      <c r="P9" s="111">
        <f t="shared" si="7"/>
        <v>99.4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36.67</v>
      </c>
      <c r="V9" s="107">
        <f t="shared" si="10"/>
        <v>21.8</v>
      </c>
      <c r="W9" s="107">
        <f t="shared" si="11"/>
        <v>25.55</v>
      </c>
      <c r="X9" s="40"/>
      <c r="AA9" s="40"/>
    </row>
    <row r="10" spans="1:27" ht="26.25" x14ac:dyDescent="0.25">
      <c r="A10" s="41">
        <v>4</v>
      </c>
      <c r="B10" s="42" t="s">
        <v>15</v>
      </c>
      <c r="C10" s="96">
        <v>49.95</v>
      </c>
      <c r="D10" s="108">
        <v>29.5</v>
      </c>
      <c r="E10" s="109">
        <v>21.01</v>
      </c>
      <c r="F10" s="96">
        <v>50.69</v>
      </c>
      <c r="G10" s="108">
        <v>29.85</v>
      </c>
      <c r="H10" s="109">
        <v>21.92</v>
      </c>
      <c r="I10" s="110">
        <f t="shared" si="0"/>
        <v>101.5</v>
      </c>
      <c r="J10" s="111">
        <f t="shared" si="1"/>
        <v>101.2</v>
      </c>
      <c r="K10" s="99">
        <f t="shared" si="2"/>
        <v>104.3</v>
      </c>
      <c r="L10" s="100">
        <f t="shared" si="3"/>
        <v>49.95</v>
      </c>
      <c r="M10" s="101">
        <f t="shared" si="4"/>
        <v>29.5</v>
      </c>
      <c r="N10" s="113">
        <f t="shared" si="5"/>
        <v>22.06</v>
      </c>
      <c r="O10" s="110">
        <f t="shared" si="6"/>
        <v>101.5</v>
      </c>
      <c r="P10" s="111">
        <f t="shared" si="7"/>
        <v>101.2</v>
      </c>
      <c r="Q10" s="112">
        <f t="shared" si="8"/>
        <v>99.4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50.45</v>
      </c>
      <c r="V10" s="107">
        <f t="shared" si="10"/>
        <v>29.5</v>
      </c>
      <c r="W10" s="107">
        <f t="shared" si="11"/>
        <v>22.06</v>
      </c>
      <c r="X10" s="40"/>
      <c r="AA10" s="40"/>
    </row>
    <row r="11" spans="1:27" ht="26.25" x14ac:dyDescent="0.25">
      <c r="A11" s="41">
        <v>6</v>
      </c>
      <c r="B11" s="42" t="s">
        <v>16</v>
      </c>
      <c r="C11" s="96">
        <v>55.31</v>
      </c>
      <c r="D11" s="108">
        <v>30.15</v>
      </c>
      <c r="E11" s="109">
        <v>30.31</v>
      </c>
      <c r="F11" s="96">
        <v>52.2</v>
      </c>
      <c r="G11" s="108">
        <v>28.47</v>
      </c>
      <c r="H11" s="109">
        <v>31.87</v>
      </c>
      <c r="I11" s="110">
        <f t="shared" si="0"/>
        <v>94.4</v>
      </c>
      <c r="J11" s="111">
        <f t="shared" si="1"/>
        <v>94.4</v>
      </c>
      <c r="K11" s="99">
        <f t="shared" si="2"/>
        <v>105.1</v>
      </c>
      <c r="L11" s="100">
        <f t="shared" si="3"/>
        <v>55.31</v>
      </c>
      <c r="M11" s="101">
        <f t="shared" si="4"/>
        <v>30.15</v>
      </c>
      <c r="N11" s="102">
        <f t="shared" si="5"/>
        <v>31.83</v>
      </c>
      <c r="O11" s="110">
        <f t="shared" si="6"/>
        <v>94.4</v>
      </c>
      <c r="P11" s="111">
        <f t="shared" si="7"/>
        <v>94.4</v>
      </c>
      <c r="Q11" s="112">
        <f t="shared" si="8"/>
        <v>100.1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55.86</v>
      </c>
      <c r="V11" s="107">
        <f t="shared" si="10"/>
        <v>30.15</v>
      </c>
      <c r="W11" s="107">
        <f t="shared" si="11"/>
        <v>31.83</v>
      </c>
      <c r="X11" s="40"/>
      <c r="AA11" s="40"/>
    </row>
    <row r="12" spans="1:27" ht="52.5" x14ac:dyDescent="0.25">
      <c r="A12" s="41">
        <v>7</v>
      </c>
      <c r="B12" s="42" t="s">
        <v>17</v>
      </c>
      <c r="C12" s="96">
        <v>73.08</v>
      </c>
      <c r="D12" s="108">
        <v>46.09</v>
      </c>
      <c r="E12" s="109">
        <v>30.35</v>
      </c>
      <c r="F12" s="96">
        <v>73.36</v>
      </c>
      <c r="G12" s="108">
        <v>47.1</v>
      </c>
      <c r="H12" s="109">
        <v>32.090000000000003</v>
      </c>
      <c r="I12" s="110">
        <f t="shared" si="0"/>
        <v>100.4</v>
      </c>
      <c r="J12" s="111">
        <f t="shared" si="1"/>
        <v>102.2</v>
      </c>
      <c r="K12" s="99">
        <f t="shared" si="2"/>
        <v>105.7</v>
      </c>
      <c r="L12" s="100">
        <f t="shared" si="3"/>
        <v>73.08</v>
      </c>
      <c r="M12" s="101">
        <f t="shared" si="4"/>
        <v>46.09</v>
      </c>
      <c r="N12" s="102">
        <f t="shared" si="5"/>
        <v>31.87</v>
      </c>
      <c r="O12" s="110">
        <f t="shared" si="6"/>
        <v>100.4</v>
      </c>
      <c r="P12" s="111">
        <f t="shared" si="7"/>
        <v>102.2</v>
      </c>
      <c r="Q12" s="112">
        <f t="shared" si="8"/>
        <v>100.7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73.81</v>
      </c>
      <c r="V12" s="107">
        <f t="shared" si="10"/>
        <v>46.09</v>
      </c>
      <c r="W12" s="107">
        <f t="shared" si="11"/>
        <v>31.87</v>
      </c>
      <c r="X12" s="40"/>
      <c r="AA12" s="40"/>
    </row>
    <row r="13" spans="1:27" ht="52.5" x14ac:dyDescent="0.25">
      <c r="A13" s="41">
        <v>8</v>
      </c>
      <c r="B13" s="42" t="s">
        <v>18</v>
      </c>
      <c r="C13" s="96">
        <v>98.99</v>
      </c>
      <c r="D13" s="108">
        <v>47.33</v>
      </c>
      <c r="E13" s="109">
        <v>32.869999999999997</v>
      </c>
      <c r="F13" s="96">
        <v>92.8</v>
      </c>
      <c r="G13" s="108">
        <v>47.09</v>
      </c>
      <c r="H13" s="109">
        <v>38.74</v>
      </c>
      <c r="I13" s="110">
        <f t="shared" si="0"/>
        <v>93.7</v>
      </c>
      <c r="J13" s="111">
        <f t="shared" si="1"/>
        <v>99.5</v>
      </c>
      <c r="K13" s="99">
        <f t="shared" si="2"/>
        <v>117.9</v>
      </c>
      <c r="L13" s="100">
        <f t="shared" si="3"/>
        <v>98.99</v>
      </c>
      <c r="M13" s="101">
        <f t="shared" si="4"/>
        <v>47.33</v>
      </c>
      <c r="N13" s="102">
        <f t="shared" si="5"/>
        <v>34.51</v>
      </c>
      <c r="O13" s="110">
        <f t="shared" si="6"/>
        <v>93.7</v>
      </c>
      <c r="P13" s="111">
        <f t="shared" si="7"/>
        <v>99.5</v>
      </c>
      <c r="Q13" s="112">
        <f t="shared" si="8"/>
        <v>112.3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99.98</v>
      </c>
      <c r="V13" s="107">
        <f t="shared" si="10"/>
        <v>47.33</v>
      </c>
      <c r="W13" s="107">
        <f t="shared" si="11"/>
        <v>34.51</v>
      </c>
      <c r="X13" s="40"/>
      <c r="AA13" s="40"/>
    </row>
    <row r="14" spans="1:27" ht="26.25" x14ac:dyDescent="0.25">
      <c r="A14" s="41">
        <v>9</v>
      </c>
      <c r="B14" s="42" t="s">
        <v>19</v>
      </c>
      <c r="C14" s="96">
        <v>53.54</v>
      </c>
      <c r="D14" s="108">
        <v>29.61</v>
      </c>
      <c r="E14" s="109">
        <v>20.97</v>
      </c>
      <c r="F14" s="96">
        <v>59.12</v>
      </c>
      <c r="G14" s="108">
        <v>33.6</v>
      </c>
      <c r="H14" s="109">
        <v>24.55</v>
      </c>
      <c r="I14" s="110">
        <f t="shared" si="0"/>
        <v>110.4</v>
      </c>
      <c r="J14" s="111">
        <f t="shared" si="1"/>
        <v>113.5</v>
      </c>
      <c r="K14" s="99">
        <f t="shared" si="2"/>
        <v>117.1</v>
      </c>
      <c r="L14" s="100">
        <f t="shared" si="3"/>
        <v>53.54</v>
      </c>
      <c r="M14" s="101">
        <f t="shared" si="4"/>
        <v>29.61</v>
      </c>
      <c r="N14" s="102">
        <f t="shared" si="5"/>
        <v>22.02</v>
      </c>
      <c r="O14" s="110">
        <f t="shared" si="6"/>
        <v>110.4</v>
      </c>
      <c r="P14" s="111">
        <f t="shared" si="7"/>
        <v>113.5</v>
      </c>
      <c r="Q14" s="112">
        <f t="shared" si="8"/>
        <v>111.5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54.08</v>
      </c>
      <c r="V14" s="107">
        <f t="shared" si="10"/>
        <v>29.61</v>
      </c>
      <c r="W14" s="107">
        <f t="shared" si="11"/>
        <v>22.02</v>
      </c>
      <c r="X14" s="40"/>
      <c r="AA14" s="40"/>
    </row>
    <row r="15" spans="1:27" ht="26.25" x14ac:dyDescent="0.25">
      <c r="A15" s="41">
        <v>10</v>
      </c>
      <c r="B15" s="42" t="s">
        <v>20</v>
      </c>
      <c r="C15" s="96">
        <v>51.91</v>
      </c>
      <c r="D15" s="108">
        <v>30.11</v>
      </c>
      <c r="E15" s="109">
        <v>30.14</v>
      </c>
      <c r="F15" s="96">
        <v>52.18</v>
      </c>
      <c r="G15" s="108">
        <v>32.11</v>
      </c>
      <c r="H15" s="109">
        <v>34.96</v>
      </c>
      <c r="I15" s="110">
        <f t="shared" si="0"/>
        <v>100.5</v>
      </c>
      <c r="J15" s="111">
        <f t="shared" si="1"/>
        <v>106.6</v>
      </c>
      <c r="K15" s="99">
        <f t="shared" si="2"/>
        <v>116</v>
      </c>
      <c r="L15" s="100">
        <f t="shared" si="3"/>
        <v>51.91</v>
      </c>
      <c r="M15" s="101">
        <f t="shared" si="4"/>
        <v>30.11</v>
      </c>
      <c r="N15" s="102">
        <f t="shared" si="5"/>
        <v>31.65</v>
      </c>
      <c r="O15" s="110">
        <f t="shared" si="6"/>
        <v>100.5</v>
      </c>
      <c r="P15" s="111">
        <f t="shared" si="7"/>
        <v>106.6</v>
      </c>
      <c r="Q15" s="112">
        <f t="shared" si="8"/>
        <v>110.5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52.43</v>
      </c>
      <c r="V15" s="107">
        <f t="shared" si="10"/>
        <v>30.11</v>
      </c>
      <c r="W15" s="107">
        <f t="shared" si="11"/>
        <v>31.65</v>
      </c>
      <c r="X15" s="40"/>
      <c r="AA15" s="40"/>
    </row>
    <row r="16" spans="1:27" ht="26.25" x14ac:dyDescent="0.25">
      <c r="A16" s="41">
        <v>11</v>
      </c>
      <c r="B16" s="42" t="s">
        <v>21</v>
      </c>
      <c r="C16" s="96">
        <v>48.39</v>
      </c>
      <c r="D16" s="108">
        <v>29.12</v>
      </c>
      <c r="E16" s="109">
        <v>25.59</v>
      </c>
      <c r="F16" s="96">
        <v>50.66</v>
      </c>
      <c r="G16" s="108">
        <v>30.56</v>
      </c>
      <c r="H16" s="109">
        <v>28.05</v>
      </c>
      <c r="I16" s="110">
        <f t="shared" si="0"/>
        <v>104.7</v>
      </c>
      <c r="J16" s="111">
        <f t="shared" si="1"/>
        <v>104.9</v>
      </c>
      <c r="K16" s="99">
        <f t="shared" si="2"/>
        <v>109.6</v>
      </c>
      <c r="L16" s="100">
        <f t="shared" si="3"/>
        <v>48.39</v>
      </c>
      <c r="M16" s="101">
        <f t="shared" si="4"/>
        <v>29.12</v>
      </c>
      <c r="N16" s="113">
        <f t="shared" si="5"/>
        <v>26.87</v>
      </c>
      <c r="O16" s="110">
        <f t="shared" si="6"/>
        <v>104.7</v>
      </c>
      <c r="P16" s="111">
        <f t="shared" si="7"/>
        <v>104.9</v>
      </c>
      <c r="Q16" s="112">
        <f t="shared" si="8"/>
        <v>104.4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48.87</v>
      </c>
      <c r="V16" s="107">
        <f t="shared" si="10"/>
        <v>29.12</v>
      </c>
      <c r="W16" s="107">
        <f t="shared" si="11"/>
        <v>26.87</v>
      </c>
      <c r="X16" s="40"/>
      <c r="AA16" s="40"/>
    </row>
    <row r="17" spans="1:27" ht="26.25" x14ac:dyDescent="0.25">
      <c r="A17" s="41">
        <v>12</v>
      </c>
      <c r="B17" s="42" t="s">
        <v>22</v>
      </c>
      <c r="C17" s="96">
        <v>49.53</v>
      </c>
      <c r="D17" s="108">
        <v>30.46</v>
      </c>
      <c r="E17" s="109">
        <v>30.85</v>
      </c>
      <c r="F17" s="96">
        <v>47.99</v>
      </c>
      <c r="G17" s="108">
        <v>29.49</v>
      </c>
      <c r="H17" s="109">
        <v>31.9</v>
      </c>
      <c r="I17" s="110">
        <f t="shared" si="0"/>
        <v>96.9</v>
      </c>
      <c r="J17" s="111">
        <f t="shared" si="1"/>
        <v>96.8</v>
      </c>
      <c r="K17" s="99">
        <f t="shared" si="2"/>
        <v>103.4</v>
      </c>
      <c r="L17" s="100">
        <f t="shared" si="3"/>
        <v>49.53</v>
      </c>
      <c r="M17" s="114">
        <f t="shared" si="4"/>
        <v>30.46</v>
      </c>
      <c r="N17" s="115">
        <f t="shared" si="5"/>
        <v>32.39</v>
      </c>
      <c r="O17" s="110">
        <f t="shared" si="6"/>
        <v>96.9</v>
      </c>
      <c r="P17" s="111">
        <f t="shared" si="7"/>
        <v>96.8</v>
      </c>
      <c r="Q17" s="112">
        <f t="shared" si="8"/>
        <v>98.5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50.03</v>
      </c>
      <c r="V17" s="107">
        <f t="shared" si="10"/>
        <v>30.46</v>
      </c>
      <c r="W17" s="107">
        <f t="shared" si="11"/>
        <v>32.39</v>
      </c>
      <c r="X17" s="40"/>
      <c r="AA17" s="40"/>
    </row>
    <row r="18" spans="1:27" ht="26.25" x14ac:dyDescent="0.25">
      <c r="A18" s="41">
        <v>13</v>
      </c>
      <c r="B18" s="42" t="s">
        <v>23</v>
      </c>
      <c r="C18" s="96">
        <v>57.25</v>
      </c>
      <c r="D18" s="108">
        <v>31.33</v>
      </c>
      <c r="E18" s="109">
        <v>19.39</v>
      </c>
      <c r="F18" s="96">
        <v>57.7</v>
      </c>
      <c r="G18" s="108">
        <v>34.4</v>
      </c>
      <c r="H18" s="109">
        <v>0</v>
      </c>
      <c r="I18" s="110">
        <f t="shared" si="0"/>
        <v>100.8</v>
      </c>
      <c r="J18" s="111">
        <f t="shared" si="1"/>
        <v>109.8</v>
      </c>
      <c r="K18" s="99">
        <f t="shared" si="2"/>
        <v>0</v>
      </c>
      <c r="L18" s="100">
        <f t="shared" si="3"/>
        <v>57.25</v>
      </c>
      <c r="M18" s="101">
        <f t="shared" si="4"/>
        <v>31.33</v>
      </c>
      <c r="N18" s="102">
        <f t="shared" si="5"/>
        <v>20.36</v>
      </c>
      <c r="O18" s="110">
        <f t="shared" si="6"/>
        <v>100.8</v>
      </c>
      <c r="P18" s="111">
        <f t="shared" si="7"/>
        <v>109.8</v>
      </c>
      <c r="Q18" s="112">
        <f t="shared" si="8"/>
        <v>0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57.82</v>
      </c>
      <c r="V18" s="107">
        <f t="shared" si="10"/>
        <v>31.33</v>
      </c>
      <c r="W18" s="107">
        <f t="shared" si="11"/>
        <v>20.36</v>
      </c>
      <c r="X18" s="40"/>
      <c r="AA18" s="40"/>
    </row>
    <row r="19" spans="1:27" ht="26.25" x14ac:dyDescent="0.25">
      <c r="A19" s="41">
        <v>14</v>
      </c>
      <c r="B19" s="42" t="s">
        <v>24</v>
      </c>
      <c r="C19" s="96">
        <v>45.24</v>
      </c>
      <c r="D19" s="108">
        <v>30.93</v>
      </c>
      <c r="E19" s="109">
        <v>27.58</v>
      </c>
      <c r="F19" s="96">
        <v>45.68</v>
      </c>
      <c r="G19" s="108">
        <v>31.56</v>
      </c>
      <c r="H19" s="109">
        <v>29.18</v>
      </c>
      <c r="I19" s="110">
        <f t="shared" si="0"/>
        <v>101</v>
      </c>
      <c r="J19" s="111">
        <f t="shared" si="1"/>
        <v>102</v>
      </c>
      <c r="K19" s="99">
        <f t="shared" si="2"/>
        <v>105.8</v>
      </c>
      <c r="L19" s="100">
        <f t="shared" si="3"/>
        <v>45.24</v>
      </c>
      <c r="M19" s="101">
        <f t="shared" si="4"/>
        <v>30.93</v>
      </c>
      <c r="N19" s="102">
        <f t="shared" si="5"/>
        <v>28.96</v>
      </c>
      <c r="O19" s="110">
        <f t="shared" si="6"/>
        <v>101</v>
      </c>
      <c r="P19" s="111">
        <f t="shared" si="7"/>
        <v>102</v>
      </c>
      <c r="Q19" s="112">
        <f t="shared" si="8"/>
        <v>100.8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45.69</v>
      </c>
      <c r="V19" s="107">
        <f t="shared" si="10"/>
        <v>30.93</v>
      </c>
      <c r="W19" s="107">
        <f t="shared" si="11"/>
        <v>28.96</v>
      </c>
      <c r="X19" s="40"/>
      <c r="AA19" s="40"/>
    </row>
    <row r="20" spans="1:27" ht="26.25" x14ac:dyDescent="0.25">
      <c r="A20" s="41">
        <v>15</v>
      </c>
      <c r="B20" s="42" t="s">
        <v>25</v>
      </c>
      <c r="C20" s="96">
        <v>42.21</v>
      </c>
      <c r="D20" s="108">
        <v>25.32</v>
      </c>
      <c r="E20" s="109">
        <v>0</v>
      </c>
      <c r="F20" s="96">
        <v>49.07</v>
      </c>
      <c r="G20" s="108">
        <v>29.27</v>
      </c>
      <c r="H20" s="109">
        <v>0</v>
      </c>
      <c r="I20" s="110">
        <f t="shared" si="0"/>
        <v>116.3</v>
      </c>
      <c r="J20" s="111">
        <f t="shared" si="1"/>
        <v>115.6</v>
      </c>
      <c r="K20" s="99">
        <f t="shared" si="2"/>
        <v>0</v>
      </c>
      <c r="L20" s="100">
        <f t="shared" si="3"/>
        <v>42.21</v>
      </c>
      <c r="M20" s="101">
        <f t="shared" si="4"/>
        <v>25.32</v>
      </c>
      <c r="N20" s="102">
        <f t="shared" si="5"/>
        <v>0</v>
      </c>
      <c r="O20" s="110">
        <f t="shared" si="6"/>
        <v>116.3</v>
      </c>
      <c r="P20" s="111">
        <f t="shared" si="7"/>
        <v>115.6</v>
      </c>
      <c r="Q20" s="112">
        <f t="shared" si="8"/>
        <v>0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42.63</v>
      </c>
      <c r="V20" s="107">
        <f t="shared" si="10"/>
        <v>25.32</v>
      </c>
      <c r="W20" s="107">
        <f t="shared" si="11"/>
        <v>0</v>
      </c>
      <c r="X20" s="40"/>
      <c r="AA20" s="40"/>
    </row>
    <row r="21" spans="1:27" ht="26.25" x14ac:dyDescent="0.25">
      <c r="A21" s="41">
        <v>16</v>
      </c>
      <c r="B21" s="42" t="s">
        <v>26</v>
      </c>
      <c r="C21" s="96">
        <v>43.15</v>
      </c>
      <c r="D21" s="108">
        <v>27.71</v>
      </c>
      <c r="E21" s="109">
        <v>26.36</v>
      </c>
      <c r="F21" s="96">
        <v>49.63</v>
      </c>
      <c r="G21" s="108">
        <v>34.49</v>
      </c>
      <c r="H21" s="109">
        <v>26.5</v>
      </c>
      <c r="I21" s="110">
        <f t="shared" si="0"/>
        <v>115</v>
      </c>
      <c r="J21" s="111">
        <f t="shared" si="1"/>
        <v>124.5</v>
      </c>
      <c r="K21" s="99">
        <f t="shared" si="2"/>
        <v>100.5</v>
      </c>
      <c r="L21" s="100">
        <f t="shared" si="3"/>
        <v>43.15</v>
      </c>
      <c r="M21" s="101">
        <f t="shared" si="4"/>
        <v>27.71</v>
      </c>
      <c r="N21" s="102">
        <f t="shared" si="5"/>
        <v>27.68</v>
      </c>
      <c r="O21" s="110">
        <f t="shared" si="6"/>
        <v>115</v>
      </c>
      <c r="P21" s="111">
        <f t="shared" si="7"/>
        <v>124.5</v>
      </c>
      <c r="Q21" s="112">
        <f t="shared" si="8"/>
        <v>95.7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43.58</v>
      </c>
      <c r="V21" s="107">
        <f t="shared" si="10"/>
        <v>27.71</v>
      </c>
      <c r="W21" s="107">
        <f t="shared" si="11"/>
        <v>27.68</v>
      </c>
      <c r="X21" s="40"/>
      <c r="AA21" s="40"/>
    </row>
    <row r="22" spans="1:27" ht="26.25" x14ac:dyDescent="0.25">
      <c r="A22" s="41">
        <v>17</v>
      </c>
      <c r="B22" s="42" t="s">
        <v>27</v>
      </c>
      <c r="C22" s="96">
        <v>45.32</v>
      </c>
      <c r="D22" s="108">
        <v>27.41</v>
      </c>
      <c r="E22" s="109">
        <v>21.03</v>
      </c>
      <c r="F22" s="96">
        <v>43.54</v>
      </c>
      <c r="G22" s="108">
        <v>25.58</v>
      </c>
      <c r="H22" s="109">
        <v>22.82</v>
      </c>
      <c r="I22" s="110">
        <f t="shared" si="0"/>
        <v>96.1</v>
      </c>
      <c r="J22" s="111">
        <f t="shared" si="1"/>
        <v>93.3</v>
      </c>
      <c r="K22" s="99">
        <f t="shared" si="2"/>
        <v>108.5</v>
      </c>
      <c r="L22" s="100">
        <f t="shared" si="3"/>
        <v>45.32</v>
      </c>
      <c r="M22" s="101">
        <f t="shared" si="4"/>
        <v>27.41</v>
      </c>
      <c r="N22" s="102">
        <f t="shared" si="5"/>
        <v>22.08</v>
      </c>
      <c r="O22" s="110">
        <f t="shared" si="6"/>
        <v>96.1</v>
      </c>
      <c r="P22" s="111">
        <f t="shared" si="7"/>
        <v>93.3</v>
      </c>
      <c r="Q22" s="112">
        <f t="shared" si="8"/>
        <v>103.4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45.77</v>
      </c>
      <c r="V22" s="107">
        <f t="shared" si="10"/>
        <v>27.41</v>
      </c>
      <c r="W22" s="107">
        <f t="shared" si="11"/>
        <v>22.08</v>
      </c>
      <c r="X22" s="40"/>
      <c r="AA22" s="40"/>
    </row>
    <row r="23" spans="1:27" ht="30" customHeight="1" x14ac:dyDescent="0.25">
      <c r="A23" s="41">
        <v>18</v>
      </c>
      <c r="B23" s="42" t="s">
        <v>28</v>
      </c>
      <c r="C23" s="96">
        <v>43.73</v>
      </c>
      <c r="D23" s="108">
        <v>27.48</v>
      </c>
      <c r="E23" s="109">
        <v>16.86</v>
      </c>
      <c r="F23" s="96">
        <v>43.68</v>
      </c>
      <c r="G23" s="108">
        <v>25.89</v>
      </c>
      <c r="H23" s="109">
        <v>15.2</v>
      </c>
      <c r="I23" s="110">
        <f t="shared" si="0"/>
        <v>99.9</v>
      </c>
      <c r="J23" s="111">
        <f t="shared" si="1"/>
        <v>94.2</v>
      </c>
      <c r="K23" s="99">
        <f t="shared" si="2"/>
        <v>90.2</v>
      </c>
      <c r="L23" s="100">
        <f t="shared" si="3"/>
        <v>43.73</v>
      </c>
      <c r="M23" s="101">
        <f t="shared" si="4"/>
        <v>27.48</v>
      </c>
      <c r="N23" s="102">
        <f t="shared" si="5"/>
        <v>17.7</v>
      </c>
      <c r="O23" s="110">
        <f t="shared" si="6"/>
        <v>99.9</v>
      </c>
      <c r="P23" s="111">
        <f t="shared" si="7"/>
        <v>94.2</v>
      </c>
      <c r="Q23" s="112">
        <f t="shared" si="8"/>
        <v>85.9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44.17</v>
      </c>
      <c r="V23" s="107">
        <f t="shared" si="10"/>
        <v>27.48</v>
      </c>
      <c r="W23" s="107">
        <f t="shared" si="11"/>
        <v>17.7</v>
      </c>
      <c r="X23" s="40"/>
      <c r="AA23" s="40"/>
    </row>
    <row r="24" spans="1:27" ht="26.25" x14ac:dyDescent="0.25">
      <c r="A24" s="41">
        <v>19</v>
      </c>
      <c r="B24" s="42" t="s">
        <v>29</v>
      </c>
      <c r="C24" s="96">
        <v>62.36</v>
      </c>
      <c r="D24" s="108">
        <v>34.21</v>
      </c>
      <c r="E24" s="109">
        <v>31.05</v>
      </c>
      <c r="F24" s="96">
        <v>65.37</v>
      </c>
      <c r="G24" s="108">
        <v>41.65</v>
      </c>
      <c r="H24" s="109">
        <v>33.630000000000003</v>
      </c>
      <c r="I24" s="110">
        <f t="shared" si="0"/>
        <v>104.8</v>
      </c>
      <c r="J24" s="111">
        <f t="shared" si="1"/>
        <v>121.7</v>
      </c>
      <c r="K24" s="99">
        <f t="shared" si="2"/>
        <v>108.3</v>
      </c>
      <c r="L24" s="100">
        <f t="shared" si="3"/>
        <v>62.36</v>
      </c>
      <c r="M24" s="101">
        <f t="shared" si="4"/>
        <v>34.21</v>
      </c>
      <c r="N24" s="102">
        <f t="shared" si="5"/>
        <v>32.6</v>
      </c>
      <c r="O24" s="110">
        <f t="shared" si="6"/>
        <v>104.8</v>
      </c>
      <c r="P24" s="111">
        <f t="shared" si="7"/>
        <v>121.7</v>
      </c>
      <c r="Q24" s="112">
        <f t="shared" si="8"/>
        <v>103.2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62.98</v>
      </c>
      <c r="V24" s="107">
        <f t="shared" si="10"/>
        <v>34.21</v>
      </c>
      <c r="W24" s="107">
        <f t="shared" si="11"/>
        <v>32.6</v>
      </c>
      <c r="X24" s="40"/>
      <c r="AA24" s="40"/>
    </row>
    <row r="25" spans="1:27" ht="26.25" x14ac:dyDescent="0.25">
      <c r="A25" s="41">
        <v>20</v>
      </c>
      <c r="B25" s="42" t="s">
        <v>30</v>
      </c>
      <c r="C25" s="96">
        <v>33.950000000000003</v>
      </c>
      <c r="D25" s="108">
        <v>22.65</v>
      </c>
      <c r="E25" s="109">
        <v>0</v>
      </c>
      <c r="F25" s="96">
        <v>30.49</v>
      </c>
      <c r="G25" s="108">
        <v>23.75</v>
      </c>
      <c r="H25" s="109">
        <v>0</v>
      </c>
      <c r="I25" s="110">
        <f t="shared" si="0"/>
        <v>89.8</v>
      </c>
      <c r="J25" s="111">
        <f t="shared" si="1"/>
        <v>104.9</v>
      </c>
      <c r="K25" s="99">
        <f t="shared" si="2"/>
        <v>0</v>
      </c>
      <c r="L25" s="100">
        <f t="shared" si="3"/>
        <v>33.950000000000003</v>
      </c>
      <c r="M25" s="101">
        <f t="shared" si="4"/>
        <v>22.65</v>
      </c>
      <c r="N25" s="102">
        <f t="shared" si="5"/>
        <v>0</v>
      </c>
      <c r="O25" s="110">
        <f t="shared" si="6"/>
        <v>89.8</v>
      </c>
      <c r="P25" s="111">
        <f t="shared" si="7"/>
        <v>104.9</v>
      </c>
      <c r="Q25" s="112">
        <f t="shared" si="8"/>
        <v>0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34.29</v>
      </c>
      <c r="V25" s="107">
        <f t="shared" si="10"/>
        <v>22.65</v>
      </c>
      <c r="W25" s="107">
        <f t="shared" si="11"/>
        <v>0</v>
      </c>
      <c r="X25" s="40"/>
      <c r="AA25" s="40"/>
    </row>
    <row r="26" spans="1:27" ht="26.25" x14ac:dyDescent="0.25">
      <c r="A26" s="41">
        <v>21</v>
      </c>
      <c r="B26" s="42" t="s">
        <v>31</v>
      </c>
      <c r="C26" s="96">
        <v>46.03</v>
      </c>
      <c r="D26" s="108">
        <v>23.58</v>
      </c>
      <c r="E26" s="109">
        <v>21.68</v>
      </c>
      <c r="F26" s="96">
        <v>46.23</v>
      </c>
      <c r="G26" s="108">
        <v>23.01</v>
      </c>
      <c r="H26" s="109">
        <v>0</v>
      </c>
      <c r="I26" s="110">
        <f t="shared" si="0"/>
        <v>100.4</v>
      </c>
      <c r="J26" s="111">
        <f t="shared" si="1"/>
        <v>97.6</v>
      </c>
      <c r="K26" s="99">
        <f t="shared" si="2"/>
        <v>0</v>
      </c>
      <c r="L26" s="100">
        <f t="shared" si="3"/>
        <v>46.03</v>
      </c>
      <c r="M26" s="101">
        <f t="shared" si="4"/>
        <v>23.58</v>
      </c>
      <c r="N26" s="102">
        <f t="shared" si="5"/>
        <v>22.76</v>
      </c>
      <c r="O26" s="110">
        <f t="shared" si="6"/>
        <v>100.4</v>
      </c>
      <c r="P26" s="111">
        <f t="shared" si="7"/>
        <v>97.6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46.49</v>
      </c>
      <c r="V26" s="107">
        <f t="shared" si="10"/>
        <v>23.58</v>
      </c>
      <c r="W26" s="107">
        <f t="shared" si="11"/>
        <v>22.76</v>
      </c>
      <c r="X26" s="40"/>
      <c r="AA26" s="40"/>
    </row>
    <row r="27" spans="1:27" ht="26.25" x14ac:dyDescent="0.25">
      <c r="A27" s="41">
        <v>22</v>
      </c>
      <c r="B27" s="42" t="s">
        <v>32</v>
      </c>
      <c r="C27" s="96">
        <v>36.07</v>
      </c>
      <c r="D27" s="108">
        <v>22.52</v>
      </c>
      <c r="E27" s="109">
        <v>0</v>
      </c>
      <c r="F27" s="96">
        <v>42</v>
      </c>
      <c r="G27" s="108">
        <v>23.3</v>
      </c>
      <c r="H27" s="109">
        <v>0</v>
      </c>
      <c r="I27" s="110">
        <f t="shared" si="0"/>
        <v>116.4</v>
      </c>
      <c r="J27" s="111">
        <f t="shared" si="1"/>
        <v>103.5</v>
      </c>
      <c r="K27" s="99">
        <f t="shared" si="2"/>
        <v>0</v>
      </c>
      <c r="L27" s="100">
        <f t="shared" si="3"/>
        <v>36.07</v>
      </c>
      <c r="M27" s="101">
        <f t="shared" si="4"/>
        <v>22.52</v>
      </c>
      <c r="N27" s="102">
        <f t="shared" si="5"/>
        <v>0</v>
      </c>
      <c r="O27" s="110">
        <f t="shared" si="6"/>
        <v>116.4</v>
      </c>
      <c r="P27" s="111">
        <f t="shared" si="7"/>
        <v>103.5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36.43</v>
      </c>
      <c r="V27" s="107">
        <f t="shared" si="10"/>
        <v>22.52</v>
      </c>
      <c r="W27" s="107">
        <f t="shared" si="11"/>
        <v>0</v>
      </c>
      <c r="X27" s="40"/>
      <c r="AA27" s="40"/>
    </row>
    <row r="28" spans="1:27" ht="26.25" x14ac:dyDescent="0.25">
      <c r="A28" s="41">
        <v>23</v>
      </c>
      <c r="B28" s="42" t="s">
        <v>33</v>
      </c>
      <c r="C28" s="96">
        <v>43.78</v>
      </c>
      <c r="D28" s="108">
        <v>23.68</v>
      </c>
      <c r="E28" s="109">
        <v>0</v>
      </c>
      <c r="F28" s="96">
        <v>47.23</v>
      </c>
      <c r="G28" s="108">
        <v>25.5</v>
      </c>
      <c r="H28" s="109">
        <v>0</v>
      </c>
      <c r="I28" s="110">
        <f t="shared" si="0"/>
        <v>107.9</v>
      </c>
      <c r="J28" s="111">
        <f t="shared" si="1"/>
        <v>107.7</v>
      </c>
      <c r="K28" s="99">
        <f t="shared" si="2"/>
        <v>0</v>
      </c>
      <c r="L28" s="100">
        <f t="shared" si="3"/>
        <v>43.78</v>
      </c>
      <c r="M28" s="101">
        <f t="shared" si="4"/>
        <v>23.68</v>
      </c>
      <c r="N28" s="102">
        <f t="shared" si="5"/>
        <v>0</v>
      </c>
      <c r="O28" s="110">
        <f t="shared" si="6"/>
        <v>107.9</v>
      </c>
      <c r="P28" s="111">
        <f t="shared" si="7"/>
        <v>107.7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44.22</v>
      </c>
      <c r="V28" s="107">
        <f t="shared" si="10"/>
        <v>23.68</v>
      </c>
      <c r="W28" s="107">
        <f t="shared" si="11"/>
        <v>0</v>
      </c>
      <c r="X28" s="40"/>
      <c r="AA28" s="40"/>
    </row>
    <row r="29" spans="1:27" ht="26.25" x14ac:dyDescent="0.25">
      <c r="A29" s="41">
        <v>24</v>
      </c>
      <c r="B29" s="42" t="s">
        <v>34</v>
      </c>
      <c r="C29" s="96">
        <v>51.86</v>
      </c>
      <c r="D29" s="108">
        <v>22.81</v>
      </c>
      <c r="E29" s="109">
        <v>23.24</v>
      </c>
      <c r="F29" s="96">
        <v>54.16</v>
      </c>
      <c r="G29" s="108">
        <v>24.74</v>
      </c>
      <c r="H29" s="109">
        <v>37.74</v>
      </c>
      <c r="I29" s="110">
        <f t="shared" si="0"/>
        <v>104.4</v>
      </c>
      <c r="J29" s="111">
        <f t="shared" si="1"/>
        <v>108.5</v>
      </c>
      <c r="K29" s="99">
        <f t="shared" si="2"/>
        <v>162.4</v>
      </c>
      <c r="L29" s="100">
        <f t="shared" si="3"/>
        <v>51.86</v>
      </c>
      <c r="M29" s="101">
        <f t="shared" si="4"/>
        <v>22.81</v>
      </c>
      <c r="N29" s="102">
        <f t="shared" si="5"/>
        <v>24.4</v>
      </c>
      <c r="O29" s="110">
        <f t="shared" si="6"/>
        <v>104.4</v>
      </c>
      <c r="P29" s="111">
        <f t="shared" si="7"/>
        <v>108.5</v>
      </c>
      <c r="Q29" s="112">
        <f t="shared" si="8"/>
        <v>154.69999999999999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52.38</v>
      </c>
      <c r="V29" s="107">
        <f t="shared" si="10"/>
        <v>22.81</v>
      </c>
      <c r="W29" s="107">
        <f t="shared" si="11"/>
        <v>24.4</v>
      </c>
      <c r="X29" s="40"/>
      <c r="AA29" s="40"/>
    </row>
    <row r="30" spans="1:27" ht="26.25" x14ac:dyDescent="0.25">
      <c r="A30" s="41">
        <v>25</v>
      </c>
      <c r="B30" s="42" t="s">
        <v>35</v>
      </c>
      <c r="C30" s="96">
        <v>36.090000000000003</v>
      </c>
      <c r="D30" s="108">
        <v>21.91</v>
      </c>
      <c r="E30" s="109">
        <v>0</v>
      </c>
      <c r="F30" s="96">
        <v>36.200000000000003</v>
      </c>
      <c r="G30" s="108">
        <v>23.88</v>
      </c>
      <c r="H30" s="109">
        <v>0</v>
      </c>
      <c r="I30" s="110">
        <f t="shared" si="0"/>
        <v>100.3</v>
      </c>
      <c r="J30" s="111">
        <f t="shared" si="1"/>
        <v>109</v>
      </c>
      <c r="K30" s="99">
        <f t="shared" si="2"/>
        <v>0</v>
      </c>
      <c r="L30" s="100">
        <f t="shared" si="3"/>
        <v>36.090000000000003</v>
      </c>
      <c r="M30" s="101">
        <f t="shared" si="4"/>
        <v>21.91</v>
      </c>
      <c r="N30" s="102">
        <f t="shared" si="5"/>
        <v>0</v>
      </c>
      <c r="O30" s="110">
        <f t="shared" si="6"/>
        <v>100.3</v>
      </c>
      <c r="P30" s="111">
        <f t="shared" si="7"/>
        <v>109</v>
      </c>
      <c r="Q30" s="112">
        <f t="shared" si="8"/>
        <v>0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36.450000000000003</v>
      </c>
      <c r="V30" s="107">
        <f t="shared" si="10"/>
        <v>21.91</v>
      </c>
      <c r="W30" s="107">
        <f t="shared" si="11"/>
        <v>0</v>
      </c>
      <c r="X30" s="40"/>
      <c r="AA30" s="40"/>
    </row>
    <row r="31" spans="1:27" ht="26.25" x14ac:dyDescent="0.25">
      <c r="A31" s="41">
        <v>26</v>
      </c>
      <c r="B31" s="42" t="s">
        <v>36</v>
      </c>
      <c r="C31" s="96">
        <v>43.16</v>
      </c>
      <c r="D31" s="108">
        <v>24.35</v>
      </c>
      <c r="E31" s="109">
        <v>0</v>
      </c>
      <c r="F31" s="96">
        <v>46.03</v>
      </c>
      <c r="G31" s="108">
        <v>24.16</v>
      </c>
      <c r="H31" s="109">
        <v>0</v>
      </c>
      <c r="I31" s="110">
        <f t="shared" si="0"/>
        <v>106.6</v>
      </c>
      <c r="J31" s="111">
        <f t="shared" si="1"/>
        <v>99.2</v>
      </c>
      <c r="K31" s="99">
        <f t="shared" si="2"/>
        <v>0</v>
      </c>
      <c r="L31" s="100">
        <f t="shared" si="3"/>
        <v>43.16</v>
      </c>
      <c r="M31" s="101">
        <f t="shared" si="4"/>
        <v>24.35</v>
      </c>
      <c r="N31" s="102">
        <f t="shared" si="5"/>
        <v>0</v>
      </c>
      <c r="O31" s="110">
        <f t="shared" si="6"/>
        <v>106.6</v>
      </c>
      <c r="P31" s="111">
        <f t="shared" si="7"/>
        <v>99.2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43.59</v>
      </c>
      <c r="V31" s="107">
        <f t="shared" si="10"/>
        <v>24.35</v>
      </c>
      <c r="W31" s="107">
        <f t="shared" si="11"/>
        <v>0</v>
      </c>
      <c r="X31" s="40"/>
      <c r="AA31" s="40"/>
    </row>
    <row r="32" spans="1:27" ht="26.25" x14ac:dyDescent="0.25">
      <c r="A32" s="41">
        <v>27</v>
      </c>
      <c r="B32" s="42" t="s">
        <v>37</v>
      </c>
      <c r="C32" s="96">
        <v>41.14</v>
      </c>
      <c r="D32" s="108">
        <v>25.96</v>
      </c>
      <c r="E32" s="109">
        <v>0</v>
      </c>
      <c r="F32" s="96">
        <v>37.32</v>
      </c>
      <c r="G32" s="108">
        <v>23.24</v>
      </c>
      <c r="H32" s="109">
        <v>0</v>
      </c>
      <c r="I32" s="110">
        <f t="shared" si="0"/>
        <v>90.7</v>
      </c>
      <c r="J32" s="111">
        <f t="shared" si="1"/>
        <v>89.5</v>
      </c>
      <c r="K32" s="99">
        <f t="shared" si="2"/>
        <v>0</v>
      </c>
      <c r="L32" s="100">
        <f t="shared" si="3"/>
        <v>41.14</v>
      </c>
      <c r="M32" s="101">
        <f t="shared" si="4"/>
        <v>25.96</v>
      </c>
      <c r="N32" s="102">
        <f t="shared" si="5"/>
        <v>0</v>
      </c>
      <c r="O32" s="110">
        <f t="shared" si="6"/>
        <v>90.7</v>
      </c>
      <c r="P32" s="111">
        <f t="shared" si="7"/>
        <v>89.5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41.55</v>
      </c>
      <c r="V32" s="107">
        <f t="shared" si="10"/>
        <v>25.96</v>
      </c>
      <c r="W32" s="107">
        <f t="shared" si="11"/>
        <v>0</v>
      </c>
      <c r="X32" s="40"/>
      <c r="AA32" s="40"/>
    </row>
    <row r="33" spans="1:27" ht="26.25" x14ac:dyDescent="0.25">
      <c r="A33" s="41">
        <v>28</v>
      </c>
      <c r="B33" s="42" t="s">
        <v>38</v>
      </c>
      <c r="C33" s="96">
        <v>48.4</v>
      </c>
      <c r="D33" s="108">
        <v>24.8</v>
      </c>
      <c r="E33" s="109">
        <v>0</v>
      </c>
      <c r="F33" s="96">
        <v>51.94</v>
      </c>
      <c r="G33" s="108">
        <v>23.33</v>
      </c>
      <c r="H33" s="109">
        <v>0</v>
      </c>
      <c r="I33" s="110">
        <f t="shared" si="0"/>
        <v>107.3</v>
      </c>
      <c r="J33" s="111">
        <f t="shared" si="1"/>
        <v>94.1</v>
      </c>
      <c r="K33" s="99">
        <f t="shared" si="2"/>
        <v>0</v>
      </c>
      <c r="L33" s="100">
        <f t="shared" si="3"/>
        <v>48.4</v>
      </c>
      <c r="M33" s="101">
        <f t="shared" si="4"/>
        <v>24.8</v>
      </c>
      <c r="N33" s="102">
        <f t="shared" si="5"/>
        <v>0</v>
      </c>
      <c r="O33" s="110">
        <f t="shared" si="6"/>
        <v>107.3</v>
      </c>
      <c r="P33" s="111">
        <f t="shared" si="7"/>
        <v>94.1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48.88</v>
      </c>
      <c r="V33" s="107">
        <f t="shared" si="10"/>
        <v>24.8</v>
      </c>
      <c r="W33" s="107">
        <f t="shared" si="11"/>
        <v>0</v>
      </c>
      <c r="X33" s="40"/>
      <c r="AA33" s="40"/>
    </row>
    <row r="34" spans="1:27" ht="26.25" x14ac:dyDescent="0.25">
      <c r="A34" s="41">
        <v>29</v>
      </c>
      <c r="B34" s="42" t="s">
        <v>39</v>
      </c>
      <c r="C34" s="96">
        <v>47.2</v>
      </c>
      <c r="D34" s="108">
        <v>20.99</v>
      </c>
      <c r="E34" s="109">
        <v>0</v>
      </c>
      <c r="F34" s="96">
        <v>47.03</v>
      </c>
      <c r="G34" s="108">
        <v>21.32</v>
      </c>
      <c r="H34" s="109">
        <v>0</v>
      </c>
      <c r="I34" s="110">
        <f t="shared" si="0"/>
        <v>99.6</v>
      </c>
      <c r="J34" s="111">
        <f t="shared" si="1"/>
        <v>101.6</v>
      </c>
      <c r="K34" s="99">
        <f t="shared" si="2"/>
        <v>0</v>
      </c>
      <c r="L34" s="100">
        <f t="shared" si="3"/>
        <v>47.2</v>
      </c>
      <c r="M34" s="101">
        <f t="shared" si="4"/>
        <v>20.99</v>
      </c>
      <c r="N34" s="102">
        <f t="shared" si="5"/>
        <v>0</v>
      </c>
      <c r="O34" s="110">
        <f t="shared" si="6"/>
        <v>99.6</v>
      </c>
      <c r="P34" s="111">
        <f t="shared" si="7"/>
        <v>101.6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47.67</v>
      </c>
      <c r="V34" s="107">
        <f t="shared" si="10"/>
        <v>20.99</v>
      </c>
      <c r="W34" s="107">
        <f t="shared" si="11"/>
        <v>0</v>
      </c>
      <c r="X34" s="40"/>
      <c r="AA34" s="40"/>
    </row>
    <row r="35" spans="1:27" ht="26.25" x14ac:dyDescent="0.25">
      <c r="A35" s="41">
        <v>30</v>
      </c>
      <c r="B35" s="42" t="s">
        <v>40</v>
      </c>
      <c r="C35" s="96">
        <v>47.26</v>
      </c>
      <c r="D35" s="108">
        <v>25.64</v>
      </c>
      <c r="E35" s="109">
        <v>0</v>
      </c>
      <c r="F35" s="96">
        <v>47.95</v>
      </c>
      <c r="G35" s="108">
        <v>22.91</v>
      </c>
      <c r="H35" s="109">
        <v>0</v>
      </c>
      <c r="I35" s="110">
        <f t="shared" si="0"/>
        <v>101.5</v>
      </c>
      <c r="J35" s="111">
        <f t="shared" si="1"/>
        <v>89.4</v>
      </c>
      <c r="K35" s="99">
        <f t="shared" si="2"/>
        <v>0</v>
      </c>
      <c r="L35" s="100">
        <f t="shared" si="3"/>
        <v>47.26</v>
      </c>
      <c r="M35" s="101">
        <f t="shared" si="4"/>
        <v>25.64</v>
      </c>
      <c r="N35" s="102">
        <f t="shared" si="5"/>
        <v>0</v>
      </c>
      <c r="O35" s="110">
        <f t="shared" si="6"/>
        <v>101.5</v>
      </c>
      <c r="P35" s="111">
        <f t="shared" si="7"/>
        <v>89.4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47.73</v>
      </c>
      <c r="V35" s="107">
        <f t="shared" si="10"/>
        <v>25.64</v>
      </c>
      <c r="W35" s="107">
        <f t="shared" si="11"/>
        <v>0</v>
      </c>
      <c r="X35" s="40"/>
      <c r="AA35" s="40"/>
    </row>
    <row r="36" spans="1:27" ht="26.25" x14ac:dyDescent="0.25">
      <c r="A36" s="41">
        <v>31</v>
      </c>
      <c r="B36" s="42" t="s">
        <v>41</v>
      </c>
      <c r="C36" s="96">
        <v>50.36</v>
      </c>
      <c r="D36" s="108">
        <v>27.98</v>
      </c>
      <c r="E36" s="109">
        <v>19.3</v>
      </c>
      <c r="F36" s="96">
        <v>58.68</v>
      </c>
      <c r="G36" s="108">
        <v>32.19</v>
      </c>
      <c r="H36" s="109">
        <v>22.79</v>
      </c>
      <c r="I36" s="110">
        <f t="shared" si="0"/>
        <v>116.5</v>
      </c>
      <c r="J36" s="111">
        <f t="shared" si="1"/>
        <v>115</v>
      </c>
      <c r="K36" s="99">
        <f t="shared" si="2"/>
        <v>118.1</v>
      </c>
      <c r="L36" s="100">
        <f t="shared" si="3"/>
        <v>50.36</v>
      </c>
      <c r="M36" s="101">
        <f t="shared" si="4"/>
        <v>27.98</v>
      </c>
      <c r="N36" s="102">
        <f t="shared" si="5"/>
        <v>20.27</v>
      </c>
      <c r="O36" s="110">
        <f t="shared" si="6"/>
        <v>116.5</v>
      </c>
      <c r="P36" s="111">
        <f t="shared" si="7"/>
        <v>115</v>
      </c>
      <c r="Q36" s="112">
        <f t="shared" si="8"/>
        <v>112.4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50.86</v>
      </c>
      <c r="V36" s="107">
        <f t="shared" si="10"/>
        <v>27.98</v>
      </c>
      <c r="W36" s="107">
        <f t="shared" si="11"/>
        <v>20.27</v>
      </c>
      <c r="X36" s="40"/>
      <c r="AA36" s="40"/>
    </row>
    <row r="37" spans="1:27" ht="26.25" x14ac:dyDescent="0.25">
      <c r="A37" s="41">
        <v>32</v>
      </c>
      <c r="B37" s="42" t="s">
        <v>42</v>
      </c>
      <c r="C37" s="96">
        <v>38.729999999999997</v>
      </c>
      <c r="D37" s="108">
        <v>19.12</v>
      </c>
      <c r="E37" s="109">
        <v>0</v>
      </c>
      <c r="F37" s="96">
        <v>34.46</v>
      </c>
      <c r="G37" s="108">
        <v>20.74</v>
      </c>
      <c r="H37" s="109">
        <v>0</v>
      </c>
      <c r="I37" s="110">
        <f t="shared" si="0"/>
        <v>89</v>
      </c>
      <c r="J37" s="111">
        <f t="shared" si="1"/>
        <v>108.5</v>
      </c>
      <c r="K37" s="99">
        <f t="shared" si="2"/>
        <v>0</v>
      </c>
      <c r="L37" s="100">
        <f t="shared" si="3"/>
        <v>38.729999999999997</v>
      </c>
      <c r="M37" s="101">
        <f t="shared" si="4"/>
        <v>19.12</v>
      </c>
      <c r="N37" s="102">
        <f t="shared" si="5"/>
        <v>0</v>
      </c>
      <c r="O37" s="110">
        <f t="shared" si="6"/>
        <v>89</v>
      </c>
      <c r="P37" s="111">
        <f t="shared" si="7"/>
        <v>108.5</v>
      </c>
      <c r="Q37" s="112">
        <f t="shared" si="8"/>
        <v>0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39.119999999999997</v>
      </c>
      <c r="V37" s="107">
        <f t="shared" si="10"/>
        <v>19.12</v>
      </c>
      <c r="W37" s="107">
        <f t="shared" si="11"/>
        <v>0</v>
      </c>
      <c r="X37" s="40"/>
      <c r="AA37" s="40"/>
    </row>
    <row r="38" spans="1:27" ht="26.25" x14ac:dyDescent="0.25">
      <c r="A38" s="41">
        <v>33</v>
      </c>
      <c r="B38" s="42" t="s">
        <v>43</v>
      </c>
      <c r="C38" s="96">
        <v>47.88</v>
      </c>
      <c r="D38" s="108">
        <v>26.89</v>
      </c>
      <c r="E38" s="109">
        <v>0</v>
      </c>
      <c r="F38" s="96">
        <v>47.26</v>
      </c>
      <c r="G38" s="108">
        <v>27.41</v>
      </c>
      <c r="H38" s="109">
        <v>0</v>
      </c>
      <c r="I38" s="110">
        <f t="shared" si="0"/>
        <v>98.7</v>
      </c>
      <c r="J38" s="111">
        <f t="shared" si="1"/>
        <v>101.9</v>
      </c>
      <c r="K38" s="99">
        <f t="shared" si="2"/>
        <v>0</v>
      </c>
      <c r="L38" s="100">
        <f t="shared" si="3"/>
        <v>47.88</v>
      </c>
      <c r="M38" s="101">
        <f t="shared" si="4"/>
        <v>26.89</v>
      </c>
      <c r="N38" s="102">
        <f t="shared" si="5"/>
        <v>0</v>
      </c>
      <c r="O38" s="110">
        <f t="shared" si="6"/>
        <v>98.7</v>
      </c>
      <c r="P38" s="111">
        <f t="shared" si="7"/>
        <v>101.9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48.36</v>
      </c>
      <c r="V38" s="107">
        <f t="shared" si="10"/>
        <v>26.89</v>
      </c>
      <c r="W38" s="107">
        <f t="shared" si="11"/>
        <v>0</v>
      </c>
      <c r="X38" s="40"/>
      <c r="AA38" s="40"/>
    </row>
    <row r="39" spans="1:27" ht="26.25" x14ac:dyDescent="0.25">
      <c r="A39" s="41">
        <v>34</v>
      </c>
      <c r="B39" s="42" t="s">
        <v>44</v>
      </c>
      <c r="C39" s="96">
        <v>41.74</v>
      </c>
      <c r="D39" s="108">
        <v>24.4</v>
      </c>
      <c r="E39" s="109">
        <v>17.96</v>
      </c>
      <c r="F39" s="96">
        <v>44.32</v>
      </c>
      <c r="G39" s="108">
        <v>26.46</v>
      </c>
      <c r="H39" s="109">
        <v>38</v>
      </c>
      <c r="I39" s="110">
        <f t="shared" si="0"/>
        <v>106.2</v>
      </c>
      <c r="J39" s="111">
        <f t="shared" si="1"/>
        <v>108.4</v>
      </c>
      <c r="K39" s="99">
        <f t="shared" si="2"/>
        <v>211.6</v>
      </c>
      <c r="L39" s="100">
        <f t="shared" si="3"/>
        <v>41.74</v>
      </c>
      <c r="M39" s="101">
        <f t="shared" si="4"/>
        <v>24.4</v>
      </c>
      <c r="N39" s="102">
        <f t="shared" si="5"/>
        <v>18.86</v>
      </c>
      <c r="O39" s="110">
        <f t="shared" si="6"/>
        <v>106.2</v>
      </c>
      <c r="P39" s="111">
        <f t="shared" si="7"/>
        <v>108.4</v>
      </c>
      <c r="Q39" s="112">
        <f t="shared" si="8"/>
        <v>201.5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42.16</v>
      </c>
      <c r="V39" s="107">
        <f t="shared" si="10"/>
        <v>24.4</v>
      </c>
      <c r="W39" s="107">
        <f t="shared" si="11"/>
        <v>18.86</v>
      </c>
      <c r="X39" s="40"/>
      <c r="AA39" s="40"/>
    </row>
    <row r="40" spans="1:27" ht="26.25" x14ac:dyDescent="0.25">
      <c r="A40" s="41">
        <v>35</v>
      </c>
      <c r="B40" s="42" t="s">
        <v>45</v>
      </c>
      <c r="C40" s="96">
        <v>44.75</v>
      </c>
      <c r="D40" s="108">
        <v>22.81</v>
      </c>
      <c r="E40" s="109">
        <v>18.37</v>
      </c>
      <c r="F40" s="96">
        <v>47.18</v>
      </c>
      <c r="G40" s="108">
        <v>23.3</v>
      </c>
      <c r="H40" s="109">
        <v>25.76</v>
      </c>
      <c r="I40" s="110">
        <f t="shared" si="0"/>
        <v>105.4</v>
      </c>
      <c r="J40" s="111">
        <f t="shared" si="1"/>
        <v>102.1</v>
      </c>
      <c r="K40" s="99">
        <f t="shared" si="2"/>
        <v>140.19999999999999</v>
      </c>
      <c r="L40" s="100">
        <f t="shared" si="3"/>
        <v>44.75</v>
      </c>
      <c r="M40" s="101">
        <f t="shared" si="4"/>
        <v>22.81</v>
      </c>
      <c r="N40" s="102">
        <f t="shared" si="5"/>
        <v>19.29</v>
      </c>
      <c r="O40" s="110">
        <f t="shared" si="6"/>
        <v>105.4</v>
      </c>
      <c r="P40" s="111">
        <f t="shared" si="7"/>
        <v>102.1</v>
      </c>
      <c r="Q40" s="112">
        <f t="shared" si="8"/>
        <v>133.5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45.2</v>
      </c>
      <c r="V40" s="107">
        <f t="shared" si="10"/>
        <v>22.81</v>
      </c>
      <c r="W40" s="107">
        <f t="shared" si="11"/>
        <v>19.29</v>
      </c>
      <c r="X40" s="40"/>
      <c r="AA40" s="40"/>
    </row>
    <row r="41" spans="1:27" ht="26.25" x14ac:dyDescent="0.25">
      <c r="A41" s="41">
        <v>36</v>
      </c>
      <c r="B41" s="42" t="s">
        <v>46</v>
      </c>
      <c r="C41" s="96">
        <v>48.18</v>
      </c>
      <c r="D41" s="108">
        <v>26.05</v>
      </c>
      <c r="E41" s="109">
        <v>26.25</v>
      </c>
      <c r="F41" s="96">
        <v>54.4</v>
      </c>
      <c r="G41" s="108">
        <v>26.93</v>
      </c>
      <c r="H41" s="109">
        <v>0</v>
      </c>
      <c r="I41" s="110">
        <f t="shared" si="0"/>
        <v>112.9</v>
      </c>
      <c r="J41" s="111">
        <f t="shared" si="1"/>
        <v>103.4</v>
      </c>
      <c r="K41" s="99">
        <f t="shared" si="2"/>
        <v>0</v>
      </c>
      <c r="L41" s="100">
        <f t="shared" si="3"/>
        <v>48.18</v>
      </c>
      <c r="M41" s="101">
        <f t="shared" si="4"/>
        <v>26.05</v>
      </c>
      <c r="N41" s="102">
        <f t="shared" si="5"/>
        <v>27.56</v>
      </c>
      <c r="O41" s="110">
        <f t="shared" si="6"/>
        <v>112.9</v>
      </c>
      <c r="P41" s="111">
        <f t="shared" si="7"/>
        <v>103.4</v>
      </c>
      <c r="Q41" s="112">
        <f t="shared" si="8"/>
        <v>0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48.66</v>
      </c>
      <c r="V41" s="107">
        <f t="shared" si="10"/>
        <v>26.05</v>
      </c>
      <c r="W41" s="107">
        <f t="shared" si="11"/>
        <v>27.56</v>
      </c>
      <c r="X41" s="40"/>
      <c r="AA41" s="40"/>
    </row>
    <row r="42" spans="1:27" ht="26.25" x14ac:dyDescent="0.25">
      <c r="A42" s="53">
        <v>37</v>
      </c>
      <c r="B42" s="54" t="s">
        <v>47</v>
      </c>
      <c r="C42" s="116">
        <v>46.16</v>
      </c>
      <c r="D42" s="117">
        <v>19.87</v>
      </c>
      <c r="E42" s="118">
        <v>0</v>
      </c>
      <c r="F42" s="116">
        <v>54</v>
      </c>
      <c r="G42" s="117">
        <v>22.51</v>
      </c>
      <c r="H42" s="118">
        <v>0</v>
      </c>
      <c r="I42" s="119">
        <f t="shared" si="0"/>
        <v>117</v>
      </c>
      <c r="J42" s="120">
        <f t="shared" si="1"/>
        <v>113.3</v>
      </c>
      <c r="K42" s="121">
        <f t="shared" si="2"/>
        <v>0</v>
      </c>
      <c r="L42" s="122">
        <f t="shared" si="3"/>
        <v>46.16</v>
      </c>
      <c r="M42" s="123">
        <f t="shared" si="4"/>
        <v>19.87</v>
      </c>
      <c r="N42" s="124">
        <f t="shared" si="5"/>
        <v>0</v>
      </c>
      <c r="O42" s="119">
        <f t="shared" si="6"/>
        <v>117</v>
      </c>
      <c r="P42" s="120">
        <f t="shared" si="7"/>
        <v>113.3</v>
      </c>
      <c r="Q42" s="121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46.62</v>
      </c>
      <c r="V42" s="107">
        <f t="shared" si="10"/>
        <v>19.87</v>
      </c>
      <c r="W42" s="107">
        <f t="shared" si="11"/>
        <v>0</v>
      </c>
      <c r="X42" s="40"/>
      <c r="AA42" s="40"/>
    </row>
    <row r="43" spans="1:27" ht="18.75" x14ac:dyDescent="0.25">
      <c r="A43" s="164">
        <v>44540.636819328698</v>
      </c>
      <c r="B43" s="164"/>
      <c r="C43" s="65"/>
      <c r="D43" s="65"/>
      <c r="E43" s="65"/>
    </row>
    <row r="44" spans="1:27" ht="18.75" x14ac:dyDescent="0.25">
      <c r="A44" s="78" t="s">
        <v>61</v>
      </c>
      <c r="B44" s="78" t="s">
        <v>62</v>
      </c>
      <c r="C44" s="66"/>
      <c r="D44" s="66"/>
      <c r="E44" s="66"/>
      <c r="F44" s="67"/>
      <c r="G44" s="67"/>
      <c r="H44" s="67"/>
      <c r="I44" s="67"/>
      <c r="J44" s="67"/>
      <c r="K44" s="67"/>
      <c r="L44" s="67"/>
    </row>
    <row r="45" spans="1:27" ht="18.75" x14ac:dyDescent="0.25">
      <c r="B45" s="78"/>
    </row>
  </sheetData>
  <mergeCells count="11">
    <mergeCell ref="R5:T5"/>
    <mergeCell ref="A43:B43"/>
    <mergeCell ref="O1:Q1"/>
    <mergeCell ref="A2:Q2"/>
    <mergeCell ref="A5:A6"/>
    <mergeCell ref="B5:B6"/>
    <mergeCell ref="C5:E5"/>
    <mergeCell ref="F5:H5"/>
    <mergeCell ref="I5:K5"/>
    <mergeCell ref="L5:N5"/>
    <mergeCell ref="O5:Q5"/>
  </mergeCells>
  <conditionalFormatting sqref="K7:K42">
    <cfRule type="cellIs" dxfId="64" priority="2" operator="between">
      <formula>0.1</formula>
      <formula>100</formula>
    </cfRule>
  </conditionalFormatting>
  <conditionalFormatting sqref="K8:K42">
    <cfRule type="cellIs" dxfId="63" priority="3" operator="between">
      <formula>0.1</formula>
      <formula>100</formula>
    </cfRule>
    <cfRule type="cellIs" dxfId="62" priority="4" operator="between">
      <formula>0.1</formula>
      <formula>100</formula>
    </cfRule>
    <cfRule type="cellIs" dxfId="61" priority="5" operator="between">
      <formula>0.1</formula>
      <formula>100</formula>
    </cfRule>
  </conditionalFormatting>
  <conditionalFormatting sqref="Q7:Q19 I7:J42 O7:P42 Q21:Q24 Q26 Q29 Q36 Q39:Q40">
    <cfRule type="cellIs" dxfId="60" priority="6" operator="between">
      <formula>0.1</formula>
      <formula>100</formula>
    </cfRule>
  </conditionalFormatting>
  <pageMargins left="0.70833333333333304" right="0.70833333333333304" top="0.74791666666666701" bottom="0.74791666666666701" header="0.51180555555555496" footer="0.51180555555555496"/>
  <pageSetup paperSize="9" scale="36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view="pageBreakPreview" zoomScaleNormal="75" workbookViewId="0">
      <selection activeCell="A3" sqref="A3"/>
    </sheetView>
  </sheetViews>
  <sheetFormatPr defaultColWidth="8.7109375" defaultRowHeight="15" x14ac:dyDescent="0.25"/>
  <cols>
    <col min="1" max="1" width="6.85546875" customWidth="1"/>
    <col min="2" max="2" width="78.140625" customWidth="1"/>
    <col min="3" max="3" width="16.85546875" customWidth="1"/>
    <col min="4" max="4" width="17.28515625" customWidth="1"/>
    <col min="5" max="5" width="18.7109375" customWidth="1"/>
    <col min="6" max="17" width="18.140625" customWidth="1"/>
    <col min="18" max="18" width="16.140625" hidden="1" customWidth="1"/>
    <col min="19" max="19" width="18.85546875" hidden="1" customWidth="1"/>
    <col min="20" max="20" width="17.5703125" hidden="1" customWidth="1"/>
    <col min="21" max="21" width="16" hidden="1" customWidth="1"/>
    <col min="22" max="22" width="14.28515625" hidden="1" customWidth="1"/>
    <col min="23" max="23" width="13.28515625" hidden="1" customWidth="1"/>
  </cols>
  <sheetData>
    <row r="1" spans="1:27" ht="36.75" customHeight="1" x14ac:dyDescent="0.25">
      <c r="M1" s="86"/>
      <c r="N1" s="86"/>
      <c r="O1" s="171" t="s">
        <v>69</v>
      </c>
      <c r="P1" s="171"/>
      <c r="Q1" s="171"/>
    </row>
    <row r="2" spans="1:27" ht="59.25" customHeight="1" x14ac:dyDescent="0.25">
      <c r="A2" s="165" t="s">
        <v>79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9"/>
      <c r="S2" s="9"/>
      <c r="T2" s="9"/>
    </row>
    <row r="3" spans="1:27" ht="18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7" ht="18" customHeight="1" x14ac:dyDescent="0.25"/>
    <row r="5" spans="1:27" s="3" customFormat="1" ht="103.5" customHeight="1" x14ac:dyDescent="0.25">
      <c r="A5" s="166" t="s">
        <v>1</v>
      </c>
      <c r="B5" s="166" t="s">
        <v>2</v>
      </c>
      <c r="C5" s="167" t="s">
        <v>71</v>
      </c>
      <c r="D5" s="167"/>
      <c r="E5" s="167"/>
      <c r="F5" s="167" t="s">
        <v>72</v>
      </c>
      <c r="G5" s="167"/>
      <c r="H5" s="167"/>
      <c r="I5" s="167" t="s">
        <v>73</v>
      </c>
      <c r="J5" s="167"/>
      <c r="K5" s="167"/>
      <c r="L5" s="167" t="s">
        <v>74</v>
      </c>
      <c r="M5" s="167"/>
      <c r="N5" s="167" t="s">
        <v>5</v>
      </c>
      <c r="O5" s="168" t="s">
        <v>75</v>
      </c>
      <c r="P5" s="168"/>
      <c r="Q5" s="168"/>
      <c r="R5" s="163" t="s">
        <v>7</v>
      </c>
      <c r="S5" s="163"/>
      <c r="T5" s="163"/>
    </row>
    <row r="6" spans="1:27" s="3" customFormat="1" ht="127.5" x14ac:dyDescent="0.25">
      <c r="A6" s="166"/>
      <c r="B6" s="166"/>
      <c r="C6" s="16" t="s">
        <v>9</v>
      </c>
      <c r="D6" s="17" t="s">
        <v>10</v>
      </c>
      <c r="E6" s="18" t="s">
        <v>11</v>
      </c>
      <c r="F6" s="16" t="s">
        <v>9</v>
      </c>
      <c r="G6" s="17" t="s">
        <v>10</v>
      </c>
      <c r="H6" s="18" t="s">
        <v>11</v>
      </c>
      <c r="I6" s="16" t="s">
        <v>9</v>
      </c>
      <c r="J6" s="17" t="s">
        <v>10</v>
      </c>
      <c r="K6" s="18" t="s">
        <v>11</v>
      </c>
      <c r="L6" s="19" t="s">
        <v>76</v>
      </c>
      <c r="M6" s="17" t="s">
        <v>77</v>
      </c>
      <c r="N6" s="18" t="s">
        <v>78</v>
      </c>
      <c r="O6" s="20" t="s">
        <v>9</v>
      </c>
      <c r="P6" s="21" t="s">
        <v>10</v>
      </c>
      <c r="Q6" s="22" t="s">
        <v>11</v>
      </c>
      <c r="R6" s="23" t="s">
        <v>9</v>
      </c>
      <c r="S6" s="2" t="s">
        <v>10</v>
      </c>
      <c r="T6" s="2" t="s">
        <v>11</v>
      </c>
    </row>
    <row r="7" spans="1:27" ht="52.5" x14ac:dyDescent="0.25">
      <c r="A7" s="24">
        <v>1</v>
      </c>
      <c r="B7" s="25" t="s">
        <v>12</v>
      </c>
      <c r="C7" s="93">
        <v>76.83</v>
      </c>
      <c r="D7" s="94">
        <v>40.08</v>
      </c>
      <c r="E7" s="95">
        <v>34.04</v>
      </c>
      <c r="F7" s="96">
        <v>72.02</v>
      </c>
      <c r="G7" s="94">
        <v>40</v>
      </c>
      <c r="H7" s="95">
        <v>34.450000000000003</v>
      </c>
      <c r="I7" s="97">
        <f t="shared" ref="I7:I42" si="0">IF(C7=0,0,ROUND(F7/C7*100,1))</f>
        <v>93.7</v>
      </c>
      <c r="J7" s="98">
        <f t="shared" ref="J7:J42" si="1">IF(D7=0,0,ROUND(G7/D7*100,1))</f>
        <v>99.8</v>
      </c>
      <c r="K7" s="99">
        <f t="shared" ref="K7:K42" si="2">IF(E7=0,0,ROUND(H7/E7*100,1))</f>
        <v>101.2</v>
      </c>
      <c r="L7" s="100">
        <f t="shared" ref="L7:L42" si="3">ROUND(C7*1,2)</f>
        <v>76.83</v>
      </c>
      <c r="M7" s="101">
        <f t="shared" ref="M7:M42" si="4">ROUND(D7*1,2)</f>
        <v>40.08</v>
      </c>
      <c r="N7" s="102">
        <f t="shared" ref="N7:N42" si="5">ROUND(E7*1.05,2)</f>
        <v>35.74</v>
      </c>
      <c r="O7" s="103">
        <f t="shared" ref="O7:O42" si="6">IF(L7=0,0,ROUND(F7/L7*100,1))</f>
        <v>93.7</v>
      </c>
      <c r="P7" s="104">
        <f t="shared" ref="P7:P42" si="7">IF(M7=0,0,ROUND(G7/M7*100,1))</f>
        <v>99.8</v>
      </c>
      <c r="Q7" s="105">
        <f t="shared" ref="Q7:Q42" si="8">IF(N7=0,0,ROUND(H7/N7*100,1))</f>
        <v>96.4</v>
      </c>
      <c r="R7" s="39">
        <v>45.247999999999998</v>
      </c>
      <c r="S7" s="8">
        <v>22.623999999999999</v>
      </c>
      <c r="T7" s="8">
        <v>22.623999999999999</v>
      </c>
      <c r="U7" s="106">
        <f t="shared" ref="U7:U42" si="9">ROUND(C7*1.01,2)</f>
        <v>77.599999999999994</v>
      </c>
      <c r="V7" s="107">
        <f t="shared" ref="V7:V42" si="10">ROUND(D7*1,2)</f>
        <v>40.08</v>
      </c>
      <c r="W7" s="107">
        <f t="shared" ref="W7:W42" si="11">ROUND(E7*1.05,2)</f>
        <v>35.74</v>
      </c>
      <c r="X7" s="40"/>
      <c r="AA7" s="40"/>
    </row>
    <row r="8" spans="1:27" ht="26.25" x14ac:dyDescent="0.25">
      <c r="A8" s="41">
        <v>2</v>
      </c>
      <c r="B8" s="42" t="s">
        <v>13</v>
      </c>
      <c r="C8" s="96">
        <v>59.33</v>
      </c>
      <c r="D8" s="108">
        <v>26.79</v>
      </c>
      <c r="E8" s="109">
        <v>0</v>
      </c>
      <c r="F8" s="96">
        <v>73.8</v>
      </c>
      <c r="G8" s="108">
        <v>36.229999999999997</v>
      </c>
      <c r="H8" s="109">
        <v>0</v>
      </c>
      <c r="I8" s="110">
        <f t="shared" si="0"/>
        <v>124.4</v>
      </c>
      <c r="J8" s="111">
        <f t="shared" si="1"/>
        <v>135.19999999999999</v>
      </c>
      <c r="K8" s="99">
        <f t="shared" si="2"/>
        <v>0</v>
      </c>
      <c r="L8" s="100">
        <f t="shared" si="3"/>
        <v>59.33</v>
      </c>
      <c r="M8" s="101">
        <f t="shared" si="4"/>
        <v>26.79</v>
      </c>
      <c r="N8" s="102">
        <f t="shared" si="5"/>
        <v>0</v>
      </c>
      <c r="O8" s="110">
        <f t="shared" si="6"/>
        <v>124.4</v>
      </c>
      <c r="P8" s="111">
        <f t="shared" si="7"/>
        <v>135.19999999999999</v>
      </c>
      <c r="Q8" s="112">
        <f t="shared" si="8"/>
        <v>0</v>
      </c>
      <c r="R8" s="39">
        <v>45.247999999999998</v>
      </c>
      <c r="S8" s="8">
        <v>22.623999999999999</v>
      </c>
      <c r="T8" s="8">
        <v>22.623999999999999</v>
      </c>
      <c r="U8" s="106">
        <f t="shared" si="9"/>
        <v>59.92</v>
      </c>
      <c r="V8" s="107">
        <f t="shared" si="10"/>
        <v>26.79</v>
      </c>
      <c r="W8" s="107">
        <f t="shared" si="11"/>
        <v>0</v>
      </c>
      <c r="X8" s="40"/>
      <c r="AA8" s="40"/>
    </row>
    <row r="9" spans="1:27" ht="26.25" x14ac:dyDescent="0.25">
      <c r="A9" s="41">
        <v>3</v>
      </c>
      <c r="B9" s="42" t="s">
        <v>14</v>
      </c>
      <c r="C9" s="96">
        <v>36.31</v>
      </c>
      <c r="D9" s="108">
        <v>21.8</v>
      </c>
      <c r="E9" s="109">
        <v>24.33</v>
      </c>
      <c r="F9" s="96">
        <v>34.96</v>
      </c>
      <c r="G9" s="108">
        <v>21.02</v>
      </c>
      <c r="H9" s="109">
        <v>0</v>
      </c>
      <c r="I9" s="110">
        <f t="shared" si="0"/>
        <v>96.3</v>
      </c>
      <c r="J9" s="111">
        <f t="shared" si="1"/>
        <v>96.4</v>
      </c>
      <c r="K9" s="99">
        <f t="shared" si="2"/>
        <v>0</v>
      </c>
      <c r="L9" s="100">
        <f t="shared" si="3"/>
        <v>36.31</v>
      </c>
      <c r="M9" s="101">
        <f t="shared" si="4"/>
        <v>21.8</v>
      </c>
      <c r="N9" s="102">
        <f t="shared" si="5"/>
        <v>25.55</v>
      </c>
      <c r="O9" s="110">
        <f t="shared" si="6"/>
        <v>96.3</v>
      </c>
      <c r="P9" s="111">
        <f t="shared" si="7"/>
        <v>96.4</v>
      </c>
      <c r="Q9" s="112">
        <f t="shared" si="8"/>
        <v>0</v>
      </c>
      <c r="R9" s="39">
        <v>45.247999999999998</v>
      </c>
      <c r="S9" s="8">
        <v>22.623999999999999</v>
      </c>
      <c r="T9" s="8">
        <v>22.623999999999999</v>
      </c>
      <c r="U9" s="106">
        <f t="shared" si="9"/>
        <v>36.67</v>
      </c>
      <c r="V9" s="107">
        <f t="shared" si="10"/>
        <v>21.8</v>
      </c>
      <c r="W9" s="107">
        <f t="shared" si="11"/>
        <v>25.55</v>
      </c>
      <c r="X9" s="40"/>
      <c r="AA9" s="40"/>
    </row>
    <row r="10" spans="1:27" ht="26.25" x14ac:dyDescent="0.25">
      <c r="A10" s="41">
        <v>4</v>
      </c>
      <c r="B10" s="42" t="s">
        <v>15</v>
      </c>
      <c r="C10" s="96">
        <v>49.95</v>
      </c>
      <c r="D10" s="108">
        <v>29.5</v>
      </c>
      <c r="E10" s="109">
        <v>21.01</v>
      </c>
      <c r="F10" s="96">
        <v>50.36</v>
      </c>
      <c r="G10" s="108">
        <v>30.51</v>
      </c>
      <c r="H10" s="109">
        <v>22.13</v>
      </c>
      <c r="I10" s="110">
        <f t="shared" si="0"/>
        <v>100.8</v>
      </c>
      <c r="J10" s="111">
        <f t="shared" si="1"/>
        <v>103.4</v>
      </c>
      <c r="K10" s="99">
        <f t="shared" si="2"/>
        <v>105.3</v>
      </c>
      <c r="L10" s="100">
        <f t="shared" si="3"/>
        <v>49.95</v>
      </c>
      <c r="M10" s="101">
        <f t="shared" si="4"/>
        <v>29.5</v>
      </c>
      <c r="N10" s="113">
        <f t="shared" si="5"/>
        <v>22.06</v>
      </c>
      <c r="O10" s="110">
        <f t="shared" si="6"/>
        <v>100.8</v>
      </c>
      <c r="P10" s="111">
        <f t="shared" si="7"/>
        <v>103.4</v>
      </c>
      <c r="Q10" s="112">
        <f t="shared" si="8"/>
        <v>100.3</v>
      </c>
      <c r="R10" s="39">
        <v>45.247999999999998</v>
      </c>
      <c r="S10" s="8">
        <v>22.623999999999999</v>
      </c>
      <c r="T10" s="8">
        <v>22.623999999999999</v>
      </c>
      <c r="U10" s="106">
        <f t="shared" si="9"/>
        <v>50.45</v>
      </c>
      <c r="V10" s="107">
        <f t="shared" si="10"/>
        <v>29.5</v>
      </c>
      <c r="W10" s="107">
        <f t="shared" si="11"/>
        <v>22.06</v>
      </c>
      <c r="X10" s="40"/>
      <c r="AA10" s="40"/>
    </row>
    <row r="11" spans="1:27" ht="26.25" x14ac:dyDescent="0.25">
      <c r="A11" s="41">
        <v>6</v>
      </c>
      <c r="B11" s="42" t="s">
        <v>16</v>
      </c>
      <c r="C11" s="96">
        <v>55.31</v>
      </c>
      <c r="D11" s="108">
        <v>30.15</v>
      </c>
      <c r="E11" s="109">
        <v>30.31</v>
      </c>
      <c r="F11" s="96">
        <v>55.06</v>
      </c>
      <c r="G11" s="108">
        <v>30.35</v>
      </c>
      <c r="H11" s="109">
        <v>31.93</v>
      </c>
      <c r="I11" s="110">
        <f t="shared" si="0"/>
        <v>99.5</v>
      </c>
      <c r="J11" s="111">
        <f t="shared" si="1"/>
        <v>100.7</v>
      </c>
      <c r="K11" s="99">
        <f t="shared" si="2"/>
        <v>105.3</v>
      </c>
      <c r="L11" s="100">
        <f t="shared" si="3"/>
        <v>55.31</v>
      </c>
      <c r="M11" s="101">
        <f t="shared" si="4"/>
        <v>30.15</v>
      </c>
      <c r="N11" s="102">
        <f t="shared" si="5"/>
        <v>31.83</v>
      </c>
      <c r="O11" s="110">
        <f t="shared" si="6"/>
        <v>99.5</v>
      </c>
      <c r="P11" s="111">
        <f t="shared" si="7"/>
        <v>100.7</v>
      </c>
      <c r="Q11" s="112">
        <f t="shared" si="8"/>
        <v>100.3</v>
      </c>
      <c r="R11" s="39">
        <v>45.247999999999998</v>
      </c>
      <c r="S11" s="8">
        <v>22.623999999999999</v>
      </c>
      <c r="T11" s="8">
        <v>22.623999999999999</v>
      </c>
      <c r="U11" s="106">
        <f t="shared" si="9"/>
        <v>55.86</v>
      </c>
      <c r="V11" s="107">
        <f t="shared" si="10"/>
        <v>30.15</v>
      </c>
      <c r="W11" s="107">
        <f t="shared" si="11"/>
        <v>31.83</v>
      </c>
      <c r="X11" s="40"/>
      <c r="AA11" s="40"/>
    </row>
    <row r="12" spans="1:27" ht="52.5" x14ac:dyDescent="0.25">
      <c r="A12" s="41">
        <v>7</v>
      </c>
      <c r="B12" s="42" t="s">
        <v>17</v>
      </c>
      <c r="C12" s="96">
        <v>73.08</v>
      </c>
      <c r="D12" s="108">
        <v>46.09</v>
      </c>
      <c r="E12" s="109">
        <v>30.35</v>
      </c>
      <c r="F12" s="96">
        <v>72.400000000000006</v>
      </c>
      <c r="G12" s="108">
        <v>46.26</v>
      </c>
      <c r="H12" s="109">
        <v>31.99</v>
      </c>
      <c r="I12" s="110">
        <f t="shared" si="0"/>
        <v>99.1</v>
      </c>
      <c r="J12" s="111">
        <f t="shared" si="1"/>
        <v>100.4</v>
      </c>
      <c r="K12" s="99">
        <f t="shared" si="2"/>
        <v>105.4</v>
      </c>
      <c r="L12" s="100">
        <f t="shared" si="3"/>
        <v>73.08</v>
      </c>
      <c r="M12" s="101">
        <f t="shared" si="4"/>
        <v>46.09</v>
      </c>
      <c r="N12" s="102">
        <f t="shared" si="5"/>
        <v>31.87</v>
      </c>
      <c r="O12" s="110">
        <f t="shared" si="6"/>
        <v>99.1</v>
      </c>
      <c r="P12" s="111">
        <f t="shared" si="7"/>
        <v>100.4</v>
      </c>
      <c r="Q12" s="112">
        <f t="shared" si="8"/>
        <v>100.4</v>
      </c>
      <c r="R12" s="39">
        <v>45.247999999999998</v>
      </c>
      <c r="S12" s="8">
        <v>22.623999999999999</v>
      </c>
      <c r="T12" s="8">
        <v>22.623999999999999</v>
      </c>
      <c r="U12" s="106">
        <f t="shared" si="9"/>
        <v>73.81</v>
      </c>
      <c r="V12" s="107">
        <f t="shared" si="10"/>
        <v>46.09</v>
      </c>
      <c r="W12" s="107">
        <f t="shared" si="11"/>
        <v>31.87</v>
      </c>
      <c r="X12" s="40"/>
      <c r="AA12" s="40"/>
    </row>
    <row r="13" spans="1:27" ht="52.5" x14ac:dyDescent="0.25">
      <c r="A13" s="41">
        <v>8</v>
      </c>
      <c r="B13" s="42" t="s">
        <v>18</v>
      </c>
      <c r="C13" s="96">
        <v>98.99</v>
      </c>
      <c r="D13" s="108">
        <v>47.33</v>
      </c>
      <c r="E13" s="109">
        <v>32.869999999999997</v>
      </c>
      <c r="F13" s="96">
        <v>85.59</v>
      </c>
      <c r="G13" s="108">
        <v>44.43</v>
      </c>
      <c r="H13" s="109">
        <v>37.85</v>
      </c>
      <c r="I13" s="110">
        <f t="shared" si="0"/>
        <v>86.5</v>
      </c>
      <c r="J13" s="111">
        <f t="shared" si="1"/>
        <v>93.9</v>
      </c>
      <c r="K13" s="99">
        <f t="shared" si="2"/>
        <v>115.2</v>
      </c>
      <c r="L13" s="100">
        <f t="shared" si="3"/>
        <v>98.99</v>
      </c>
      <c r="M13" s="101">
        <f t="shared" si="4"/>
        <v>47.33</v>
      </c>
      <c r="N13" s="102">
        <f t="shared" si="5"/>
        <v>34.51</v>
      </c>
      <c r="O13" s="110">
        <f t="shared" si="6"/>
        <v>86.5</v>
      </c>
      <c r="P13" s="111">
        <f t="shared" si="7"/>
        <v>93.9</v>
      </c>
      <c r="Q13" s="112">
        <f t="shared" si="8"/>
        <v>109.7</v>
      </c>
      <c r="R13" s="39">
        <v>45.247999999999998</v>
      </c>
      <c r="S13" s="8">
        <v>22.623999999999999</v>
      </c>
      <c r="T13" s="8">
        <v>22.623999999999999</v>
      </c>
      <c r="U13" s="106">
        <f t="shared" si="9"/>
        <v>99.98</v>
      </c>
      <c r="V13" s="107">
        <f t="shared" si="10"/>
        <v>47.33</v>
      </c>
      <c r="W13" s="107">
        <f t="shared" si="11"/>
        <v>34.51</v>
      </c>
      <c r="X13" s="40"/>
      <c r="AA13" s="40"/>
    </row>
    <row r="14" spans="1:27" ht="26.25" x14ac:dyDescent="0.25">
      <c r="A14" s="41">
        <v>9</v>
      </c>
      <c r="B14" s="42" t="s">
        <v>19</v>
      </c>
      <c r="C14" s="96">
        <v>53.54</v>
      </c>
      <c r="D14" s="108">
        <v>29.61</v>
      </c>
      <c r="E14" s="109">
        <v>20.97</v>
      </c>
      <c r="F14" s="96">
        <v>54.68</v>
      </c>
      <c r="G14" s="108">
        <v>30.56</v>
      </c>
      <c r="H14" s="109">
        <v>22.51</v>
      </c>
      <c r="I14" s="110">
        <f t="shared" si="0"/>
        <v>102.1</v>
      </c>
      <c r="J14" s="111">
        <f t="shared" si="1"/>
        <v>103.2</v>
      </c>
      <c r="K14" s="99">
        <f t="shared" si="2"/>
        <v>107.3</v>
      </c>
      <c r="L14" s="100">
        <f t="shared" si="3"/>
        <v>53.54</v>
      </c>
      <c r="M14" s="101">
        <f t="shared" si="4"/>
        <v>29.61</v>
      </c>
      <c r="N14" s="102">
        <f t="shared" si="5"/>
        <v>22.02</v>
      </c>
      <c r="O14" s="110">
        <f t="shared" si="6"/>
        <v>102.1</v>
      </c>
      <c r="P14" s="111">
        <f t="shared" si="7"/>
        <v>103.2</v>
      </c>
      <c r="Q14" s="112">
        <f t="shared" si="8"/>
        <v>102.2</v>
      </c>
      <c r="R14" s="39">
        <v>45.247999999999998</v>
      </c>
      <c r="S14" s="8">
        <v>22.623999999999999</v>
      </c>
      <c r="T14" s="8">
        <v>22.623999999999999</v>
      </c>
      <c r="U14" s="106">
        <f t="shared" si="9"/>
        <v>54.08</v>
      </c>
      <c r="V14" s="107">
        <f t="shared" si="10"/>
        <v>29.61</v>
      </c>
      <c r="W14" s="107">
        <f t="shared" si="11"/>
        <v>22.02</v>
      </c>
      <c r="X14" s="40"/>
      <c r="AA14" s="40"/>
    </row>
    <row r="15" spans="1:27" ht="26.25" x14ac:dyDescent="0.25">
      <c r="A15" s="41">
        <v>10</v>
      </c>
      <c r="B15" s="42" t="s">
        <v>20</v>
      </c>
      <c r="C15" s="96">
        <v>51.91</v>
      </c>
      <c r="D15" s="108">
        <v>30.11</v>
      </c>
      <c r="E15" s="109">
        <v>30.14</v>
      </c>
      <c r="F15" s="96">
        <v>50.86</v>
      </c>
      <c r="G15" s="108">
        <v>29.73</v>
      </c>
      <c r="H15" s="109">
        <v>31.43</v>
      </c>
      <c r="I15" s="110">
        <f t="shared" si="0"/>
        <v>98</v>
      </c>
      <c r="J15" s="111">
        <f t="shared" si="1"/>
        <v>98.7</v>
      </c>
      <c r="K15" s="99">
        <f t="shared" si="2"/>
        <v>104.3</v>
      </c>
      <c r="L15" s="100">
        <f t="shared" si="3"/>
        <v>51.91</v>
      </c>
      <c r="M15" s="101">
        <f t="shared" si="4"/>
        <v>30.11</v>
      </c>
      <c r="N15" s="102">
        <f t="shared" si="5"/>
        <v>31.65</v>
      </c>
      <c r="O15" s="110">
        <f t="shared" si="6"/>
        <v>98</v>
      </c>
      <c r="P15" s="111">
        <f t="shared" si="7"/>
        <v>98.7</v>
      </c>
      <c r="Q15" s="112">
        <f t="shared" si="8"/>
        <v>99.3</v>
      </c>
      <c r="R15" s="39">
        <v>45.247999999999998</v>
      </c>
      <c r="S15" s="8">
        <v>22.623999999999999</v>
      </c>
      <c r="T15" s="8">
        <v>22.623999999999999</v>
      </c>
      <c r="U15" s="106">
        <f t="shared" si="9"/>
        <v>52.43</v>
      </c>
      <c r="V15" s="107">
        <f t="shared" si="10"/>
        <v>30.11</v>
      </c>
      <c r="W15" s="107">
        <f t="shared" si="11"/>
        <v>31.65</v>
      </c>
      <c r="X15" s="40"/>
      <c r="AA15" s="40"/>
    </row>
    <row r="16" spans="1:27" ht="26.25" x14ac:dyDescent="0.25">
      <c r="A16" s="41">
        <v>11</v>
      </c>
      <c r="B16" s="42" t="s">
        <v>21</v>
      </c>
      <c r="C16" s="96">
        <v>48.39</v>
      </c>
      <c r="D16" s="108">
        <v>29.12</v>
      </c>
      <c r="E16" s="109">
        <v>25.59</v>
      </c>
      <c r="F16" s="96">
        <v>48.43</v>
      </c>
      <c r="G16" s="108">
        <v>29.25</v>
      </c>
      <c r="H16" s="109">
        <v>27.95</v>
      </c>
      <c r="I16" s="110">
        <f t="shared" si="0"/>
        <v>100.1</v>
      </c>
      <c r="J16" s="111">
        <f t="shared" si="1"/>
        <v>100.4</v>
      </c>
      <c r="K16" s="99">
        <f t="shared" si="2"/>
        <v>109.2</v>
      </c>
      <c r="L16" s="100">
        <f t="shared" si="3"/>
        <v>48.39</v>
      </c>
      <c r="M16" s="101">
        <f t="shared" si="4"/>
        <v>29.12</v>
      </c>
      <c r="N16" s="113">
        <f t="shared" si="5"/>
        <v>26.87</v>
      </c>
      <c r="O16" s="110">
        <f t="shared" si="6"/>
        <v>100.1</v>
      </c>
      <c r="P16" s="111">
        <f t="shared" si="7"/>
        <v>100.4</v>
      </c>
      <c r="Q16" s="112">
        <f t="shared" si="8"/>
        <v>104</v>
      </c>
      <c r="R16" s="39">
        <v>45.247999999999998</v>
      </c>
      <c r="S16" s="8">
        <v>22.623999999999999</v>
      </c>
      <c r="T16" s="8">
        <v>22.623999999999999</v>
      </c>
      <c r="U16" s="106">
        <f t="shared" si="9"/>
        <v>48.87</v>
      </c>
      <c r="V16" s="107">
        <f t="shared" si="10"/>
        <v>29.12</v>
      </c>
      <c r="W16" s="107">
        <f t="shared" si="11"/>
        <v>26.87</v>
      </c>
      <c r="X16" s="40"/>
      <c r="AA16" s="40"/>
    </row>
    <row r="17" spans="1:27" ht="26.25" x14ac:dyDescent="0.25">
      <c r="A17" s="41">
        <v>12</v>
      </c>
      <c r="B17" s="42" t="s">
        <v>22</v>
      </c>
      <c r="C17" s="96">
        <v>49.53</v>
      </c>
      <c r="D17" s="108">
        <v>30.46</v>
      </c>
      <c r="E17" s="109">
        <v>30.85</v>
      </c>
      <c r="F17" s="96">
        <v>48</v>
      </c>
      <c r="G17" s="108">
        <v>29.48</v>
      </c>
      <c r="H17" s="109">
        <v>31.91</v>
      </c>
      <c r="I17" s="110">
        <f t="shared" si="0"/>
        <v>96.9</v>
      </c>
      <c r="J17" s="111">
        <f t="shared" si="1"/>
        <v>96.8</v>
      </c>
      <c r="K17" s="99">
        <f t="shared" si="2"/>
        <v>103.4</v>
      </c>
      <c r="L17" s="100">
        <f t="shared" si="3"/>
        <v>49.53</v>
      </c>
      <c r="M17" s="114">
        <f t="shared" si="4"/>
        <v>30.46</v>
      </c>
      <c r="N17" s="115">
        <f t="shared" si="5"/>
        <v>32.39</v>
      </c>
      <c r="O17" s="110">
        <f t="shared" si="6"/>
        <v>96.9</v>
      </c>
      <c r="P17" s="111">
        <f t="shared" si="7"/>
        <v>96.8</v>
      </c>
      <c r="Q17" s="112">
        <f t="shared" si="8"/>
        <v>98.5</v>
      </c>
      <c r="R17" s="39">
        <v>45.247999999999998</v>
      </c>
      <c r="S17" s="8">
        <v>22.623999999999999</v>
      </c>
      <c r="T17" s="8">
        <v>22.623999999999999</v>
      </c>
      <c r="U17" s="106">
        <f t="shared" si="9"/>
        <v>50.03</v>
      </c>
      <c r="V17" s="107">
        <f t="shared" si="10"/>
        <v>30.46</v>
      </c>
      <c r="W17" s="107">
        <f t="shared" si="11"/>
        <v>32.39</v>
      </c>
      <c r="X17" s="40"/>
      <c r="AA17" s="40"/>
    </row>
    <row r="18" spans="1:27" ht="26.25" x14ac:dyDescent="0.25">
      <c r="A18" s="41">
        <v>13</v>
      </c>
      <c r="B18" s="42" t="s">
        <v>23</v>
      </c>
      <c r="C18" s="96">
        <v>57.25</v>
      </c>
      <c r="D18" s="108">
        <v>31.33</v>
      </c>
      <c r="E18" s="109">
        <v>19.39</v>
      </c>
      <c r="F18" s="96">
        <v>55.47</v>
      </c>
      <c r="G18" s="108">
        <v>32.67</v>
      </c>
      <c r="H18" s="109">
        <v>0</v>
      </c>
      <c r="I18" s="110">
        <f t="shared" si="0"/>
        <v>96.9</v>
      </c>
      <c r="J18" s="111">
        <f t="shared" si="1"/>
        <v>104.3</v>
      </c>
      <c r="K18" s="99">
        <f t="shared" si="2"/>
        <v>0</v>
      </c>
      <c r="L18" s="100">
        <f t="shared" si="3"/>
        <v>57.25</v>
      </c>
      <c r="M18" s="101">
        <f t="shared" si="4"/>
        <v>31.33</v>
      </c>
      <c r="N18" s="102">
        <f t="shared" si="5"/>
        <v>20.36</v>
      </c>
      <c r="O18" s="110">
        <f t="shared" si="6"/>
        <v>96.9</v>
      </c>
      <c r="P18" s="111">
        <f t="shared" si="7"/>
        <v>104.3</v>
      </c>
      <c r="Q18" s="112">
        <f t="shared" si="8"/>
        <v>0</v>
      </c>
      <c r="R18" s="39">
        <v>45.247999999999998</v>
      </c>
      <c r="S18" s="8">
        <v>22.623999999999999</v>
      </c>
      <c r="T18" s="8">
        <v>22.623999999999999</v>
      </c>
      <c r="U18" s="106">
        <f t="shared" si="9"/>
        <v>57.82</v>
      </c>
      <c r="V18" s="107">
        <f t="shared" si="10"/>
        <v>31.33</v>
      </c>
      <c r="W18" s="107">
        <f t="shared" si="11"/>
        <v>20.36</v>
      </c>
      <c r="X18" s="40"/>
      <c r="AA18" s="40"/>
    </row>
    <row r="19" spans="1:27" ht="26.25" x14ac:dyDescent="0.25">
      <c r="A19" s="41">
        <v>14</v>
      </c>
      <c r="B19" s="42" t="s">
        <v>24</v>
      </c>
      <c r="C19" s="96">
        <v>45.24</v>
      </c>
      <c r="D19" s="108">
        <v>30.93</v>
      </c>
      <c r="E19" s="109">
        <v>27.58</v>
      </c>
      <c r="F19" s="96">
        <v>46.15</v>
      </c>
      <c r="G19" s="108">
        <v>32.43</v>
      </c>
      <c r="H19" s="109">
        <v>29.51</v>
      </c>
      <c r="I19" s="110">
        <f t="shared" si="0"/>
        <v>102</v>
      </c>
      <c r="J19" s="111">
        <f t="shared" si="1"/>
        <v>104.8</v>
      </c>
      <c r="K19" s="99">
        <f t="shared" si="2"/>
        <v>107</v>
      </c>
      <c r="L19" s="100">
        <f t="shared" si="3"/>
        <v>45.24</v>
      </c>
      <c r="M19" s="101">
        <f t="shared" si="4"/>
        <v>30.93</v>
      </c>
      <c r="N19" s="102">
        <f t="shared" si="5"/>
        <v>28.96</v>
      </c>
      <c r="O19" s="110">
        <f t="shared" si="6"/>
        <v>102</v>
      </c>
      <c r="P19" s="111">
        <f t="shared" si="7"/>
        <v>104.8</v>
      </c>
      <c r="Q19" s="112">
        <f t="shared" si="8"/>
        <v>101.9</v>
      </c>
      <c r="R19" s="39">
        <v>45.247999999999998</v>
      </c>
      <c r="S19" s="8">
        <v>22.623999999999999</v>
      </c>
      <c r="T19" s="8">
        <v>22.623999999999999</v>
      </c>
      <c r="U19" s="106">
        <f t="shared" si="9"/>
        <v>45.69</v>
      </c>
      <c r="V19" s="107">
        <f t="shared" si="10"/>
        <v>30.93</v>
      </c>
      <c r="W19" s="107">
        <f t="shared" si="11"/>
        <v>28.96</v>
      </c>
      <c r="X19" s="40"/>
      <c r="AA19" s="40"/>
    </row>
    <row r="20" spans="1:27" ht="26.25" x14ac:dyDescent="0.25">
      <c r="A20" s="41">
        <v>15</v>
      </c>
      <c r="B20" s="42" t="s">
        <v>25</v>
      </c>
      <c r="C20" s="96">
        <v>42.21</v>
      </c>
      <c r="D20" s="108">
        <v>25.32</v>
      </c>
      <c r="E20" s="109">
        <v>0</v>
      </c>
      <c r="F20" s="96">
        <v>42.31</v>
      </c>
      <c r="G20" s="108">
        <v>25.18</v>
      </c>
      <c r="H20" s="109">
        <v>0</v>
      </c>
      <c r="I20" s="110">
        <f t="shared" si="0"/>
        <v>100.2</v>
      </c>
      <c r="J20" s="111">
        <f t="shared" si="1"/>
        <v>99.4</v>
      </c>
      <c r="K20" s="99">
        <f t="shared" si="2"/>
        <v>0</v>
      </c>
      <c r="L20" s="100">
        <f t="shared" si="3"/>
        <v>42.21</v>
      </c>
      <c r="M20" s="101">
        <f t="shared" si="4"/>
        <v>25.32</v>
      </c>
      <c r="N20" s="102">
        <f t="shared" si="5"/>
        <v>0</v>
      </c>
      <c r="O20" s="110">
        <f t="shared" si="6"/>
        <v>100.2</v>
      </c>
      <c r="P20" s="111">
        <f t="shared" si="7"/>
        <v>99.4</v>
      </c>
      <c r="Q20" s="112">
        <f t="shared" si="8"/>
        <v>0</v>
      </c>
      <c r="R20" s="39">
        <v>45.247999999999998</v>
      </c>
      <c r="S20" s="8">
        <v>22.623999999999999</v>
      </c>
      <c r="T20" s="8">
        <v>22.623999999999999</v>
      </c>
      <c r="U20" s="106">
        <f t="shared" si="9"/>
        <v>42.63</v>
      </c>
      <c r="V20" s="107">
        <f t="shared" si="10"/>
        <v>25.32</v>
      </c>
      <c r="W20" s="107">
        <f t="shared" si="11"/>
        <v>0</v>
      </c>
      <c r="X20" s="40"/>
      <c r="AA20" s="40"/>
    </row>
    <row r="21" spans="1:27" ht="26.25" x14ac:dyDescent="0.25">
      <c r="A21" s="41">
        <v>16</v>
      </c>
      <c r="B21" s="42" t="s">
        <v>26</v>
      </c>
      <c r="C21" s="96">
        <v>43.15</v>
      </c>
      <c r="D21" s="108">
        <v>27.71</v>
      </c>
      <c r="E21" s="109">
        <v>26.36</v>
      </c>
      <c r="F21" s="96">
        <v>46.22</v>
      </c>
      <c r="G21" s="108">
        <v>31.83</v>
      </c>
      <c r="H21" s="109">
        <v>27.18</v>
      </c>
      <c r="I21" s="110">
        <f t="shared" si="0"/>
        <v>107.1</v>
      </c>
      <c r="J21" s="111">
        <f t="shared" si="1"/>
        <v>114.9</v>
      </c>
      <c r="K21" s="99">
        <f t="shared" si="2"/>
        <v>103.1</v>
      </c>
      <c r="L21" s="100">
        <f t="shared" si="3"/>
        <v>43.15</v>
      </c>
      <c r="M21" s="101">
        <f t="shared" si="4"/>
        <v>27.71</v>
      </c>
      <c r="N21" s="102">
        <f t="shared" si="5"/>
        <v>27.68</v>
      </c>
      <c r="O21" s="110">
        <f t="shared" si="6"/>
        <v>107.1</v>
      </c>
      <c r="P21" s="111">
        <f t="shared" si="7"/>
        <v>114.9</v>
      </c>
      <c r="Q21" s="112">
        <f t="shared" si="8"/>
        <v>98.2</v>
      </c>
      <c r="R21" s="39">
        <v>45.247999999999998</v>
      </c>
      <c r="S21" s="8">
        <v>22.623999999999999</v>
      </c>
      <c r="T21" s="8">
        <v>22.623999999999999</v>
      </c>
      <c r="U21" s="106">
        <f t="shared" si="9"/>
        <v>43.58</v>
      </c>
      <c r="V21" s="107">
        <f t="shared" si="10"/>
        <v>27.71</v>
      </c>
      <c r="W21" s="107">
        <f t="shared" si="11"/>
        <v>27.68</v>
      </c>
      <c r="X21" s="40"/>
      <c r="AA21" s="40"/>
    </row>
    <row r="22" spans="1:27" ht="26.25" x14ac:dyDescent="0.25">
      <c r="A22" s="41">
        <v>17</v>
      </c>
      <c r="B22" s="42" t="s">
        <v>27</v>
      </c>
      <c r="C22" s="96">
        <v>45.32</v>
      </c>
      <c r="D22" s="108">
        <v>27.41</v>
      </c>
      <c r="E22" s="109">
        <v>21.03</v>
      </c>
      <c r="F22" s="96">
        <v>47.29</v>
      </c>
      <c r="G22" s="108">
        <v>30.04</v>
      </c>
      <c r="H22" s="109">
        <v>22.93</v>
      </c>
      <c r="I22" s="110">
        <f t="shared" si="0"/>
        <v>104.3</v>
      </c>
      <c r="J22" s="111">
        <f t="shared" si="1"/>
        <v>109.6</v>
      </c>
      <c r="K22" s="99">
        <f t="shared" si="2"/>
        <v>109</v>
      </c>
      <c r="L22" s="100">
        <f t="shared" si="3"/>
        <v>45.32</v>
      </c>
      <c r="M22" s="101">
        <f t="shared" si="4"/>
        <v>27.41</v>
      </c>
      <c r="N22" s="102">
        <f t="shared" si="5"/>
        <v>22.08</v>
      </c>
      <c r="O22" s="110">
        <f t="shared" si="6"/>
        <v>104.3</v>
      </c>
      <c r="P22" s="111">
        <f t="shared" si="7"/>
        <v>109.6</v>
      </c>
      <c r="Q22" s="112">
        <f t="shared" si="8"/>
        <v>103.8</v>
      </c>
      <c r="R22" s="39">
        <v>45.247999999999998</v>
      </c>
      <c r="S22" s="8">
        <v>22.623999999999999</v>
      </c>
      <c r="T22" s="8">
        <v>22.623999999999999</v>
      </c>
      <c r="U22" s="106">
        <f t="shared" si="9"/>
        <v>45.77</v>
      </c>
      <c r="V22" s="107">
        <f t="shared" si="10"/>
        <v>27.41</v>
      </c>
      <c r="W22" s="107">
        <f t="shared" si="11"/>
        <v>22.08</v>
      </c>
      <c r="X22" s="40"/>
      <c r="AA22" s="40"/>
    </row>
    <row r="23" spans="1:27" ht="30" customHeight="1" x14ac:dyDescent="0.25">
      <c r="A23" s="41">
        <v>18</v>
      </c>
      <c r="B23" s="42" t="s">
        <v>28</v>
      </c>
      <c r="C23" s="96">
        <v>43.73</v>
      </c>
      <c r="D23" s="108">
        <v>27.48</v>
      </c>
      <c r="E23" s="109">
        <v>16.86</v>
      </c>
      <c r="F23" s="96">
        <v>38.979999999999997</v>
      </c>
      <c r="G23" s="108">
        <v>24.18</v>
      </c>
      <c r="H23" s="109">
        <v>17.28</v>
      </c>
      <c r="I23" s="110">
        <f t="shared" si="0"/>
        <v>89.1</v>
      </c>
      <c r="J23" s="111">
        <f t="shared" si="1"/>
        <v>88</v>
      </c>
      <c r="K23" s="99">
        <f t="shared" si="2"/>
        <v>102.5</v>
      </c>
      <c r="L23" s="100">
        <f t="shared" si="3"/>
        <v>43.73</v>
      </c>
      <c r="M23" s="101">
        <f t="shared" si="4"/>
        <v>27.48</v>
      </c>
      <c r="N23" s="102">
        <f t="shared" si="5"/>
        <v>17.7</v>
      </c>
      <c r="O23" s="110">
        <f t="shared" si="6"/>
        <v>89.1</v>
      </c>
      <c r="P23" s="111">
        <f t="shared" si="7"/>
        <v>88</v>
      </c>
      <c r="Q23" s="112">
        <f t="shared" si="8"/>
        <v>97.6</v>
      </c>
      <c r="R23" s="39">
        <v>45.247999999999998</v>
      </c>
      <c r="S23" s="8">
        <v>22.623999999999999</v>
      </c>
      <c r="T23" s="8">
        <v>22.623999999999999</v>
      </c>
      <c r="U23" s="106">
        <f t="shared" si="9"/>
        <v>44.17</v>
      </c>
      <c r="V23" s="107">
        <f t="shared" si="10"/>
        <v>27.48</v>
      </c>
      <c r="W23" s="107">
        <f t="shared" si="11"/>
        <v>17.7</v>
      </c>
      <c r="X23" s="40"/>
      <c r="AA23" s="40"/>
    </row>
    <row r="24" spans="1:27" ht="26.25" x14ac:dyDescent="0.25">
      <c r="A24" s="41">
        <v>19</v>
      </c>
      <c r="B24" s="42" t="s">
        <v>29</v>
      </c>
      <c r="C24" s="96">
        <v>62.36</v>
      </c>
      <c r="D24" s="108">
        <v>34.21</v>
      </c>
      <c r="E24" s="109">
        <v>31.05</v>
      </c>
      <c r="F24" s="96">
        <v>75</v>
      </c>
      <c r="G24" s="108">
        <v>46.62</v>
      </c>
      <c r="H24" s="109">
        <v>32.409999999999997</v>
      </c>
      <c r="I24" s="110">
        <f t="shared" si="0"/>
        <v>120.3</v>
      </c>
      <c r="J24" s="111">
        <f t="shared" si="1"/>
        <v>136.30000000000001</v>
      </c>
      <c r="K24" s="99">
        <f t="shared" si="2"/>
        <v>104.4</v>
      </c>
      <c r="L24" s="100">
        <f t="shared" si="3"/>
        <v>62.36</v>
      </c>
      <c r="M24" s="101">
        <f t="shared" si="4"/>
        <v>34.21</v>
      </c>
      <c r="N24" s="102">
        <f t="shared" si="5"/>
        <v>32.6</v>
      </c>
      <c r="O24" s="110">
        <f t="shared" si="6"/>
        <v>120.3</v>
      </c>
      <c r="P24" s="111">
        <f t="shared" si="7"/>
        <v>136.30000000000001</v>
      </c>
      <c r="Q24" s="112">
        <f t="shared" si="8"/>
        <v>99.4</v>
      </c>
      <c r="R24" s="39">
        <v>45.247999999999998</v>
      </c>
      <c r="S24" s="8">
        <v>22.623999999999999</v>
      </c>
      <c r="T24" s="8">
        <v>22.623999999999999</v>
      </c>
      <c r="U24" s="106">
        <f t="shared" si="9"/>
        <v>62.98</v>
      </c>
      <c r="V24" s="107">
        <f t="shared" si="10"/>
        <v>34.21</v>
      </c>
      <c r="W24" s="107">
        <f t="shared" si="11"/>
        <v>32.6</v>
      </c>
      <c r="X24" s="40"/>
      <c r="AA24" s="40"/>
    </row>
    <row r="25" spans="1:27" ht="26.25" x14ac:dyDescent="0.25">
      <c r="A25" s="41">
        <v>20</v>
      </c>
      <c r="B25" s="42" t="s">
        <v>30</v>
      </c>
      <c r="C25" s="96">
        <v>33.950000000000003</v>
      </c>
      <c r="D25" s="108">
        <v>22.65</v>
      </c>
      <c r="E25" s="109">
        <v>0</v>
      </c>
      <c r="F25" s="96">
        <v>29.4</v>
      </c>
      <c r="G25" s="108">
        <v>22.08</v>
      </c>
      <c r="H25" s="109">
        <v>0</v>
      </c>
      <c r="I25" s="110">
        <f t="shared" si="0"/>
        <v>86.6</v>
      </c>
      <c r="J25" s="111">
        <f t="shared" si="1"/>
        <v>97.5</v>
      </c>
      <c r="K25" s="99">
        <f t="shared" si="2"/>
        <v>0</v>
      </c>
      <c r="L25" s="100">
        <f t="shared" si="3"/>
        <v>33.950000000000003</v>
      </c>
      <c r="M25" s="101">
        <f t="shared" si="4"/>
        <v>22.65</v>
      </c>
      <c r="N25" s="102">
        <f t="shared" si="5"/>
        <v>0</v>
      </c>
      <c r="O25" s="110">
        <f t="shared" si="6"/>
        <v>86.6</v>
      </c>
      <c r="P25" s="111">
        <f t="shared" si="7"/>
        <v>97.5</v>
      </c>
      <c r="Q25" s="112">
        <f t="shared" si="8"/>
        <v>0</v>
      </c>
      <c r="R25" s="39">
        <v>45.247999999999998</v>
      </c>
      <c r="S25" s="8">
        <v>22.623999999999999</v>
      </c>
      <c r="T25" s="8">
        <v>22.623999999999999</v>
      </c>
      <c r="U25" s="106">
        <f t="shared" si="9"/>
        <v>34.29</v>
      </c>
      <c r="V25" s="107">
        <f t="shared" si="10"/>
        <v>22.65</v>
      </c>
      <c r="W25" s="107">
        <f t="shared" si="11"/>
        <v>0</v>
      </c>
      <c r="X25" s="40"/>
      <c r="AA25" s="40"/>
    </row>
    <row r="26" spans="1:27" ht="26.25" x14ac:dyDescent="0.25">
      <c r="A26" s="41">
        <v>21</v>
      </c>
      <c r="B26" s="42" t="s">
        <v>31</v>
      </c>
      <c r="C26" s="96">
        <v>46.03</v>
      </c>
      <c r="D26" s="108">
        <v>23.58</v>
      </c>
      <c r="E26" s="109">
        <v>21.68</v>
      </c>
      <c r="F26" s="96">
        <v>47.4</v>
      </c>
      <c r="G26" s="108">
        <v>23.02</v>
      </c>
      <c r="H26" s="109">
        <v>0</v>
      </c>
      <c r="I26" s="110">
        <f t="shared" si="0"/>
        <v>103</v>
      </c>
      <c r="J26" s="111">
        <f t="shared" si="1"/>
        <v>97.6</v>
      </c>
      <c r="K26" s="99">
        <f t="shared" si="2"/>
        <v>0</v>
      </c>
      <c r="L26" s="100">
        <f t="shared" si="3"/>
        <v>46.03</v>
      </c>
      <c r="M26" s="101">
        <f t="shared" si="4"/>
        <v>23.58</v>
      </c>
      <c r="N26" s="102">
        <f t="shared" si="5"/>
        <v>22.76</v>
      </c>
      <c r="O26" s="110">
        <f t="shared" si="6"/>
        <v>103</v>
      </c>
      <c r="P26" s="111">
        <f t="shared" si="7"/>
        <v>97.6</v>
      </c>
      <c r="Q26" s="112">
        <f t="shared" si="8"/>
        <v>0</v>
      </c>
      <c r="R26" s="39">
        <v>45.247999999999998</v>
      </c>
      <c r="S26" s="8">
        <v>22.623999999999999</v>
      </c>
      <c r="T26" s="8">
        <v>22.623999999999999</v>
      </c>
      <c r="U26" s="106">
        <f t="shared" si="9"/>
        <v>46.49</v>
      </c>
      <c r="V26" s="107">
        <f t="shared" si="10"/>
        <v>23.58</v>
      </c>
      <c r="W26" s="107">
        <f t="shared" si="11"/>
        <v>22.76</v>
      </c>
      <c r="X26" s="40"/>
      <c r="AA26" s="40"/>
    </row>
    <row r="27" spans="1:27" ht="26.25" x14ac:dyDescent="0.25">
      <c r="A27" s="41">
        <v>22</v>
      </c>
      <c r="B27" s="42" t="s">
        <v>32</v>
      </c>
      <c r="C27" s="96">
        <v>36.07</v>
      </c>
      <c r="D27" s="108">
        <v>22.52</v>
      </c>
      <c r="E27" s="109">
        <v>0</v>
      </c>
      <c r="F27" s="96">
        <v>35.56</v>
      </c>
      <c r="G27" s="108">
        <v>21.58</v>
      </c>
      <c r="H27" s="109">
        <v>0</v>
      </c>
      <c r="I27" s="110">
        <f t="shared" si="0"/>
        <v>98.6</v>
      </c>
      <c r="J27" s="111">
        <f t="shared" si="1"/>
        <v>95.8</v>
      </c>
      <c r="K27" s="99">
        <f t="shared" si="2"/>
        <v>0</v>
      </c>
      <c r="L27" s="100">
        <f t="shared" si="3"/>
        <v>36.07</v>
      </c>
      <c r="M27" s="101">
        <f t="shared" si="4"/>
        <v>22.52</v>
      </c>
      <c r="N27" s="102">
        <f t="shared" si="5"/>
        <v>0</v>
      </c>
      <c r="O27" s="110">
        <f t="shared" si="6"/>
        <v>98.6</v>
      </c>
      <c r="P27" s="111">
        <f t="shared" si="7"/>
        <v>95.8</v>
      </c>
      <c r="Q27" s="112">
        <f t="shared" si="8"/>
        <v>0</v>
      </c>
      <c r="R27" s="39">
        <v>45.247999999999998</v>
      </c>
      <c r="S27" s="8">
        <v>22.623999999999999</v>
      </c>
      <c r="T27" s="8">
        <v>22.623999999999999</v>
      </c>
      <c r="U27" s="106">
        <f t="shared" si="9"/>
        <v>36.43</v>
      </c>
      <c r="V27" s="107">
        <f t="shared" si="10"/>
        <v>22.52</v>
      </c>
      <c r="W27" s="107">
        <f t="shared" si="11"/>
        <v>0</v>
      </c>
      <c r="X27" s="40"/>
      <c r="AA27" s="40"/>
    </row>
    <row r="28" spans="1:27" ht="26.25" x14ac:dyDescent="0.25">
      <c r="A28" s="41">
        <v>23</v>
      </c>
      <c r="B28" s="42" t="s">
        <v>33</v>
      </c>
      <c r="C28" s="96">
        <v>43.78</v>
      </c>
      <c r="D28" s="108">
        <v>23.68</v>
      </c>
      <c r="E28" s="109">
        <v>0</v>
      </c>
      <c r="F28" s="96">
        <v>42.17</v>
      </c>
      <c r="G28" s="108">
        <v>23.49</v>
      </c>
      <c r="H28" s="109">
        <v>0</v>
      </c>
      <c r="I28" s="110">
        <f t="shared" si="0"/>
        <v>96.3</v>
      </c>
      <c r="J28" s="111">
        <f t="shared" si="1"/>
        <v>99.2</v>
      </c>
      <c r="K28" s="99">
        <f t="shared" si="2"/>
        <v>0</v>
      </c>
      <c r="L28" s="100">
        <f t="shared" si="3"/>
        <v>43.78</v>
      </c>
      <c r="M28" s="101">
        <f t="shared" si="4"/>
        <v>23.68</v>
      </c>
      <c r="N28" s="102">
        <f t="shared" si="5"/>
        <v>0</v>
      </c>
      <c r="O28" s="110">
        <f t="shared" si="6"/>
        <v>96.3</v>
      </c>
      <c r="P28" s="111">
        <f t="shared" si="7"/>
        <v>99.2</v>
      </c>
      <c r="Q28" s="112">
        <f t="shared" si="8"/>
        <v>0</v>
      </c>
      <c r="R28" s="39">
        <v>45.247999999999998</v>
      </c>
      <c r="S28" s="8">
        <v>22.623999999999999</v>
      </c>
      <c r="T28" s="8">
        <v>22.623999999999999</v>
      </c>
      <c r="U28" s="106">
        <f t="shared" si="9"/>
        <v>44.22</v>
      </c>
      <c r="V28" s="107">
        <f t="shared" si="10"/>
        <v>23.68</v>
      </c>
      <c r="W28" s="107">
        <f t="shared" si="11"/>
        <v>0</v>
      </c>
      <c r="X28" s="40"/>
      <c r="AA28" s="40"/>
    </row>
    <row r="29" spans="1:27" ht="26.25" x14ac:dyDescent="0.25">
      <c r="A29" s="41">
        <v>24</v>
      </c>
      <c r="B29" s="42" t="s">
        <v>34</v>
      </c>
      <c r="C29" s="96">
        <v>51.86</v>
      </c>
      <c r="D29" s="108">
        <v>22.81</v>
      </c>
      <c r="E29" s="109">
        <v>23.24</v>
      </c>
      <c r="F29" s="96">
        <v>51.51</v>
      </c>
      <c r="G29" s="108">
        <v>23.08</v>
      </c>
      <c r="H29" s="109">
        <v>34.03</v>
      </c>
      <c r="I29" s="110">
        <f t="shared" si="0"/>
        <v>99.3</v>
      </c>
      <c r="J29" s="111">
        <f t="shared" si="1"/>
        <v>101.2</v>
      </c>
      <c r="K29" s="99">
        <f t="shared" si="2"/>
        <v>146.4</v>
      </c>
      <c r="L29" s="100">
        <f t="shared" si="3"/>
        <v>51.86</v>
      </c>
      <c r="M29" s="101">
        <f t="shared" si="4"/>
        <v>22.81</v>
      </c>
      <c r="N29" s="102">
        <f t="shared" si="5"/>
        <v>24.4</v>
      </c>
      <c r="O29" s="110">
        <f t="shared" si="6"/>
        <v>99.3</v>
      </c>
      <c r="P29" s="111">
        <f t="shared" si="7"/>
        <v>101.2</v>
      </c>
      <c r="Q29" s="112">
        <f t="shared" si="8"/>
        <v>139.5</v>
      </c>
      <c r="R29" s="39">
        <v>45.247999999999998</v>
      </c>
      <c r="S29" s="8">
        <v>22.623999999999999</v>
      </c>
      <c r="T29" s="8">
        <v>22.623999999999999</v>
      </c>
      <c r="U29" s="106">
        <f t="shared" si="9"/>
        <v>52.38</v>
      </c>
      <c r="V29" s="107">
        <f t="shared" si="10"/>
        <v>22.81</v>
      </c>
      <c r="W29" s="107">
        <f t="shared" si="11"/>
        <v>24.4</v>
      </c>
      <c r="X29" s="40"/>
      <c r="AA29" s="40"/>
    </row>
    <row r="30" spans="1:27" ht="26.25" x14ac:dyDescent="0.25">
      <c r="A30" s="41">
        <v>25</v>
      </c>
      <c r="B30" s="42" t="s">
        <v>35</v>
      </c>
      <c r="C30" s="96">
        <v>36.090000000000003</v>
      </c>
      <c r="D30" s="108">
        <v>21.91</v>
      </c>
      <c r="E30" s="109">
        <v>0</v>
      </c>
      <c r="F30" s="96">
        <v>35.58</v>
      </c>
      <c r="G30" s="108">
        <v>23.65</v>
      </c>
      <c r="H30" s="109">
        <v>0</v>
      </c>
      <c r="I30" s="110">
        <f t="shared" si="0"/>
        <v>98.6</v>
      </c>
      <c r="J30" s="111">
        <f t="shared" si="1"/>
        <v>107.9</v>
      </c>
      <c r="K30" s="99">
        <f t="shared" si="2"/>
        <v>0</v>
      </c>
      <c r="L30" s="100">
        <f t="shared" si="3"/>
        <v>36.090000000000003</v>
      </c>
      <c r="M30" s="101">
        <f t="shared" si="4"/>
        <v>21.91</v>
      </c>
      <c r="N30" s="102">
        <f t="shared" si="5"/>
        <v>0</v>
      </c>
      <c r="O30" s="110">
        <f t="shared" si="6"/>
        <v>98.6</v>
      </c>
      <c r="P30" s="111">
        <f t="shared" si="7"/>
        <v>107.9</v>
      </c>
      <c r="Q30" s="112">
        <f t="shared" si="8"/>
        <v>0</v>
      </c>
      <c r="R30" s="39">
        <v>45.247999999999998</v>
      </c>
      <c r="S30" s="8">
        <v>22.623999999999999</v>
      </c>
      <c r="T30" s="8">
        <v>22.623999999999999</v>
      </c>
      <c r="U30" s="106">
        <f t="shared" si="9"/>
        <v>36.450000000000003</v>
      </c>
      <c r="V30" s="107">
        <f t="shared" si="10"/>
        <v>21.91</v>
      </c>
      <c r="W30" s="107">
        <f t="shared" si="11"/>
        <v>0</v>
      </c>
      <c r="X30" s="40"/>
      <c r="AA30" s="40"/>
    </row>
    <row r="31" spans="1:27" ht="26.25" x14ac:dyDescent="0.25">
      <c r="A31" s="41">
        <v>26</v>
      </c>
      <c r="B31" s="42" t="s">
        <v>36</v>
      </c>
      <c r="C31" s="96">
        <v>43.16</v>
      </c>
      <c r="D31" s="108">
        <v>24.35</v>
      </c>
      <c r="E31" s="109">
        <v>0</v>
      </c>
      <c r="F31" s="96">
        <v>43.86</v>
      </c>
      <c r="G31" s="108">
        <v>24.19</v>
      </c>
      <c r="H31" s="109">
        <v>0</v>
      </c>
      <c r="I31" s="110">
        <f t="shared" si="0"/>
        <v>101.6</v>
      </c>
      <c r="J31" s="111">
        <f t="shared" si="1"/>
        <v>99.3</v>
      </c>
      <c r="K31" s="99">
        <f t="shared" si="2"/>
        <v>0</v>
      </c>
      <c r="L31" s="100">
        <f t="shared" si="3"/>
        <v>43.16</v>
      </c>
      <c r="M31" s="101">
        <f t="shared" si="4"/>
        <v>24.35</v>
      </c>
      <c r="N31" s="102">
        <f t="shared" si="5"/>
        <v>0</v>
      </c>
      <c r="O31" s="110">
        <f t="shared" si="6"/>
        <v>101.6</v>
      </c>
      <c r="P31" s="111">
        <f t="shared" si="7"/>
        <v>99.3</v>
      </c>
      <c r="Q31" s="112">
        <f t="shared" si="8"/>
        <v>0</v>
      </c>
      <c r="R31" s="39">
        <v>45.247999999999998</v>
      </c>
      <c r="S31" s="8">
        <v>22.623999999999999</v>
      </c>
      <c r="T31" s="8">
        <v>22.623999999999999</v>
      </c>
      <c r="U31" s="106">
        <f t="shared" si="9"/>
        <v>43.59</v>
      </c>
      <c r="V31" s="107">
        <f t="shared" si="10"/>
        <v>24.35</v>
      </c>
      <c r="W31" s="107">
        <f t="shared" si="11"/>
        <v>0</v>
      </c>
      <c r="X31" s="40"/>
      <c r="AA31" s="40"/>
    </row>
    <row r="32" spans="1:27" ht="26.25" x14ac:dyDescent="0.25">
      <c r="A32" s="41">
        <v>27</v>
      </c>
      <c r="B32" s="42" t="s">
        <v>37</v>
      </c>
      <c r="C32" s="96">
        <v>41.14</v>
      </c>
      <c r="D32" s="108">
        <v>25.96</v>
      </c>
      <c r="E32" s="109">
        <v>0</v>
      </c>
      <c r="F32" s="96">
        <v>37.200000000000003</v>
      </c>
      <c r="G32" s="108">
        <v>22.06</v>
      </c>
      <c r="H32" s="109">
        <v>0</v>
      </c>
      <c r="I32" s="110">
        <f t="shared" si="0"/>
        <v>90.4</v>
      </c>
      <c r="J32" s="111">
        <f t="shared" si="1"/>
        <v>85</v>
      </c>
      <c r="K32" s="99">
        <f t="shared" si="2"/>
        <v>0</v>
      </c>
      <c r="L32" s="100">
        <f t="shared" si="3"/>
        <v>41.14</v>
      </c>
      <c r="M32" s="101">
        <f t="shared" si="4"/>
        <v>25.96</v>
      </c>
      <c r="N32" s="102">
        <f t="shared" si="5"/>
        <v>0</v>
      </c>
      <c r="O32" s="110">
        <f t="shared" si="6"/>
        <v>90.4</v>
      </c>
      <c r="P32" s="111">
        <f t="shared" si="7"/>
        <v>85</v>
      </c>
      <c r="Q32" s="112">
        <f t="shared" si="8"/>
        <v>0</v>
      </c>
      <c r="R32" s="39">
        <v>45.247999999999998</v>
      </c>
      <c r="S32" s="8">
        <v>22.623999999999999</v>
      </c>
      <c r="T32" s="8">
        <v>22.623999999999999</v>
      </c>
      <c r="U32" s="106">
        <f t="shared" si="9"/>
        <v>41.55</v>
      </c>
      <c r="V32" s="107">
        <f t="shared" si="10"/>
        <v>25.96</v>
      </c>
      <c r="W32" s="107">
        <f t="shared" si="11"/>
        <v>0</v>
      </c>
      <c r="X32" s="40"/>
      <c r="AA32" s="40"/>
    </row>
    <row r="33" spans="1:27" ht="26.25" x14ac:dyDescent="0.25">
      <c r="A33" s="41">
        <v>28</v>
      </c>
      <c r="B33" s="42" t="s">
        <v>38</v>
      </c>
      <c r="C33" s="96">
        <v>48.4</v>
      </c>
      <c r="D33" s="108">
        <v>24.8</v>
      </c>
      <c r="E33" s="109">
        <v>0</v>
      </c>
      <c r="F33" s="96">
        <v>52.38</v>
      </c>
      <c r="G33" s="108">
        <v>24.65</v>
      </c>
      <c r="H33" s="109">
        <v>0</v>
      </c>
      <c r="I33" s="110">
        <f t="shared" si="0"/>
        <v>108.2</v>
      </c>
      <c r="J33" s="111">
        <f t="shared" si="1"/>
        <v>99.4</v>
      </c>
      <c r="K33" s="99">
        <f t="shared" si="2"/>
        <v>0</v>
      </c>
      <c r="L33" s="100">
        <f t="shared" si="3"/>
        <v>48.4</v>
      </c>
      <c r="M33" s="101">
        <f t="shared" si="4"/>
        <v>24.8</v>
      </c>
      <c r="N33" s="102">
        <f t="shared" si="5"/>
        <v>0</v>
      </c>
      <c r="O33" s="110">
        <f t="shared" si="6"/>
        <v>108.2</v>
      </c>
      <c r="P33" s="111">
        <f t="shared" si="7"/>
        <v>99.4</v>
      </c>
      <c r="Q33" s="112">
        <f t="shared" si="8"/>
        <v>0</v>
      </c>
      <c r="R33" s="39">
        <v>45.247999999999998</v>
      </c>
      <c r="S33" s="8">
        <v>22.623999999999999</v>
      </c>
      <c r="T33" s="8">
        <v>22.623999999999999</v>
      </c>
      <c r="U33" s="106">
        <f t="shared" si="9"/>
        <v>48.88</v>
      </c>
      <c r="V33" s="107">
        <f t="shared" si="10"/>
        <v>24.8</v>
      </c>
      <c r="W33" s="107">
        <f t="shared" si="11"/>
        <v>0</v>
      </c>
      <c r="X33" s="40"/>
      <c r="AA33" s="40"/>
    </row>
    <row r="34" spans="1:27" ht="26.25" x14ac:dyDescent="0.25">
      <c r="A34" s="41">
        <v>29</v>
      </c>
      <c r="B34" s="42" t="s">
        <v>39</v>
      </c>
      <c r="C34" s="96">
        <v>47.2</v>
      </c>
      <c r="D34" s="108">
        <v>20.99</v>
      </c>
      <c r="E34" s="109">
        <v>0</v>
      </c>
      <c r="F34" s="96">
        <v>50.05</v>
      </c>
      <c r="G34" s="108">
        <v>22.17</v>
      </c>
      <c r="H34" s="109">
        <v>0</v>
      </c>
      <c r="I34" s="110">
        <f t="shared" si="0"/>
        <v>106</v>
      </c>
      <c r="J34" s="111">
        <f t="shared" si="1"/>
        <v>105.6</v>
      </c>
      <c r="K34" s="99">
        <f t="shared" si="2"/>
        <v>0</v>
      </c>
      <c r="L34" s="100">
        <f t="shared" si="3"/>
        <v>47.2</v>
      </c>
      <c r="M34" s="101">
        <f t="shared" si="4"/>
        <v>20.99</v>
      </c>
      <c r="N34" s="102">
        <f t="shared" si="5"/>
        <v>0</v>
      </c>
      <c r="O34" s="110">
        <f t="shared" si="6"/>
        <v>106</v>
      </c>
      <c r="P34" s="111">
        <f t="shared" si="7"/>
        <v>105.6</v>
      </c>
      <c r="Q34" s="112">
        <f t="shared" si="8"/>
        <v>0</v>
      </c>
      <c r="R34" s="39">
        <v>45.247999999999998</v>
      </c>
      <c r="S34" s="8">
        <v>22.623999999999999</v>
      </c>
      <c r="T34" s="8">
        <v>22.623999999999999</v>
      </c>
      <c r="U34" s="106">
        <f t="shared" si="9"/>
        <v>47.67</v>
      </c>
      <c r="V34" s="107">
        <f t="shared" si="10"/>
        <v>20.99</v>
      </c>
      <c r="W34" s="107">
        <f t="shared" si="11"/>
        <v>0</v>
      </c>
      <c r="X34" s="40"/>
      <c r="AA34" s="40"/>
    </row>
    <row r="35" spans="1:27" ht="26.25" x14ac:dyDescent="0.25">
      <c r="A35" s="41">
        <v>30</v>
      </c>
      <c r="B35" s="42" t="s">
        <v>40</v>
      </c>
      <c r="C35" s="96">
        <v>47.26</v>
      </c>
      <c r="D35" s="108">
        <v>25.64</v>
      </c>
      <c r="E35" s="109">
        <v>0</v>
      </c>
      <c r="F35" s="96">
        <v>47.84</v>
      </c>
      <c r="G35" s="108">
        <v>24.02</v>
      </c>
      <c r="H35" s="109">
        <v>0</v>
      </c>
      <c r="I35" s="110">
        <f t="shared" si="0"/>
        <v>101.2</v>
      </c>
      <c r="J35" s="111">
        <f t="shared" si="1"/>
        <v>93.7</v>
      </c>
      <c r="K35" s="99">
        <f t="shared" si="2"/>
        <v>0</v>
      </c>
      <c r="L35" s="100">
        <f t="shared" si="3"/>
        <v>47.26</v>
      </c>
      <c r="M35" s="101">
        <f t="shared" si="4"/>
        <v>25.64</v>
      </c>
      <c r="N35" s="102">
        <f t="shared" si="5"/>
        <v>0</v>
      </c>
      <c r="O35" s="110">
        <f t="shared" si="6"/>
        <v>101.2</v>
      </c>
      <c r="P35" s="111">
        <f t="shared" si="7"/>
        <v>93.7</v>
      </c>
      <c r="Q35" s="112">
        <f t="shared" si="8"/>
        <v>0</v>
      </c>
      <c r="R35" s="39">
        <v>45.247999999999998</v>
      </c>
      <c r="S35" s="8">
        <v>22.623999999999999</v>
      </c>
      <c r="T35" s="8">
        <v>22.623999999999999</v>
      </c>
      <c r="U35" s="106">
        <f t="shared" si="9"/>
        <v>47.73</v>
      </c>
      <c r="V35" s="107">
        <f t="shared" si="10"/>
        <v>25.64</v>
      </c>
      <c r="W35" s="107">
        <f t="shared" si="11"/>
        <v>0</v>
      </c>
      <c r="X35" s="40"/>
      <c r="AA35" s="40"/>
    </row>
    <row r="36" spans="1:27" ht="26.25" x14ac:dyDescent="0.25">
      <c r="A36" s="41">
        <v>31</v>
      </c>
      <c r="B36" s="42" t="s">
        <v>41</v>
      </c>
      <c r="C36" s="96">
        <v>50.36</v>
      </c>
      <c r="D36" s="108">
        <v>27.98</v>
      </c>
      <c r="E36" s="109">
        <v>19.3</v>
      </c>
      <c r="F36" s="96">
        <v>51.71</v>
      </c>
      <c r="G36" s="108">
        <v>28.98</v>
      </c>
      <c r="H36" s="109">
        <v>22.79</v>
      </c>
      <c r="I36" s="110">
        <f t="shared" si="0"/>
        <v>102.7</v>
      </c>
      <c r="J36" s="111">
        <f t="shared" si="1"/>
        <v>103.6</v>
      </c>
      <c r="K36" s="99">
        <f t="shared" si="2"/>
        <v>118.1</v>
      </c>
      <c r="L36" s="100">
        <f t="shared" si="3"/>
        <v>50.36</v>
      </c>
      <c r="M36" s="101">
        <f t="shared" si="4"/>
        <v>27.98</v>
      </c>
      <c r="N36" s="102">
        <f t="shared" si="5"/>
        <v>20.27</v>
      </c>
      <c r="O36" s="110">
        <f t="shared" si="6"/>
        <v>102.7</v>
      </c>
      <c r="P36" s="111">
        <f t="shared" si="7"/>
        <v>103.6</v>
      </c>
      <c r="Q36" s="112">
        <f t="shared" si="8"/>
        <v>112.4</v>
      </c>
      <c r="R36" s="39">
        <v>45.247999999999998</v>
      </c>
      <c r="S36" s="8">
        <v>22.623999999999999</v>
      </c>
      <c r="T36" s="8">
        <v>22.623999999999999</v>
      </c>
      <c r="U36" s="106">
        <f t="shared" si="9"/>
        <v>50.86</v>
      </c>
      <c r="V36" s="107">
        <f t="shared" si="10"/>
        <v>27.98</v>
      </c>
      <c r="W36" s="107">
        <f t="shared" si="11"/>
        <v>20.27</v>
      </c>
      <c r="X36" s="40"/>
      <c r="AA36" s="40"/>
    </row>
    <row r="37" spans="1:27" ht="26.25" x14ac:dyDescent="0.25">
      <c r="A37" s="41">
        <v>32</v>
      </c>
      <c r="B37" s="42" t="s">
        <v>42</v>
      </c>
      <c r="C37" s="96">
        <v>38.729999999999997</v>
      </c>
      <c r="D37" s="108">
        <v>19.12</v>
      </c>
      <c r="E37" s="109">
        <v>0</v>
      </c>
      <c r="F37" s="96">
        <v>34.82</v>
      </c>
      <c r="G37" s="108">
        <v>19.670000000000002</v>
      </c>
      <c r="H37" s="109">
        <v>0</v>
      </c>
      <c r="I37" s="110">
        <f t="shared" si="0"/>
        <v>89.9</v>
      </c>
      <c r="J37" s="111">
        <f t="shared" si="1"/>
        <v>102.9</v>
      </c>
      <c r="K37" s="99">
        <f t="shared" si="2"/>
        <v>0</v>
      </c>
      <c r="L37" s="100">
        <f t="shared" si="3"/>
        <v>38.729999999999997</v>
      </c>
      <c r="M37" s="101">
        <f t="shared" si="4"/>
        <v>19.12</v>
      </c>
      <c r="N37" s="102">
        <f t="shared" si="5"/>
        <v>0</v>
      </c>
      <c r="O37" s="110">
        <f t="shared" si="6"/>
        <v>89.9</v>
      </c>
      <c r="P37" s="111">
        <f t="shared" si="7"/>
        <v>102.9</v>
      </c>
      <c r="Q37" s="112">
        <f t="shared" si="8"/>
        <v>0</v>
      </c>
      <c r="R37" s="39">
        <v>45.247999999999998</v>
      </c>
      <c r="S37" s="8">
        <v>22.623999999999999</v>
      </c>
      <c r="T37" s="8">
        <v>22.623999999999999</v>
      </c>
      <c r="U37" s="106">
        <f t="shared" si="9"/>
        <v>39.119999999999997</v>
      </c>
      <c r="V37" s="107">
        <f t="shared" si="10"/>
        <v>19.12</v>
      </c>
      <c r="W37" s="107">
        <f t="shared" si="11"/>
        <v>0</v>
      </c>
      <c r="X37" s="40"/>
      <c r="AA37" s="40"/>
    </row>
    <row r="38" spans="1:27" ht="26.25" x14ac:dyDescent="0.25">
      <c r="A38" s="41">
        <v>33</v>
      </c>
      <c r="B38" s="42" t="s">
        <v>43</v>
      </c>
      <c r="C38" s="96">
        <v>47.88</v>
      </c>
      <c r="D38" s="108">
        <v>26.89</v>
      </c>
      <c r="E38" s="109">
        <v>0</v>
      </c>
      <c r="F38" s="96">
        <v>46.88</v>
      </c>
      <c r="G38" s="108">
        <v>27.14</v>
      </c>
      <c r="H38" s="109">
        <v>0</v>
      </c>
      <c r="I38" s="110">
        <f t="shared" si="0"/>
        <v>97.9</v>
      </c>
      <c r="J38" s="111">
        <f t="shared" si="1"/>
        <v>100.9</v>
      </c>
      <c r="K38" s="99">
        <f t="shared" si="2"/>
        <v>0</v>
      </c>
      <c r="L38" s="100">
        <f t="shared" si="3"/>
        <v>47.88</v>
      </c>
      <c r="M38" s="101">
        <f t="shared" si="4"/>
        <v>26.89</v>
      </c>
      <c r="N38" s="102">
        <f t="shared" si="5"/>
        <v>0</v>
      </c>
      <c r="O38" s="110">
        <f t="shared" si="6"/>
        <v>97.9</v>
      </c>
      <c r="P38" s="111">
        <f t="shared" si="7"/>
        <v>100.9</v>
      </c>
      <c r="Q38" s="112">
        <f t="shared" si="8"/>
        <v>0</v>
      </c>
      <c r="R38" s="39">
        <v>45.247999999999998</v>
      </c>
      <c r="S38" s="8">
        <v>22.623999999999999</v>
      </c>
      <c r="T38" s="8">
        <v>22.623999999999999</v>
      </c>
      <c r="U38" s="106">
        <f t="shared" si="9"/>
        <v>48.36</v>
      </c>
      <c r="V38" s="107">
        <f t="shared" si="10"/>
        <v>26.89</v>
      </c>
      <c r="W38" s="107">
        <f t="shared" si="11"/>
        <v>0</v>
      </c>
      <c r="X38" s="40"/>
      <c r="AA38" s="40"/>
    </row>
    <row r="39" spans="1:27" ht="26.25" x14ac:dyDescent="0.25">
      <c r="A39" s="41">
        <v>34</v>
      </c>
      <c r="B39" s="42" t="s">
        <v>44</v>
      </c>
      <c r="C39" s="96">
        <v>41.74</v>
      </c>
      <c r="D39" s="108">
        <v>24.4</v>
      </c>
      <c r="E39" s="109">
        <v>17.96</v>
      </c>
      <c r="F39" s="96">
        <v>41.62</v>
      </c>
      <c r="G39" s="108">
        <v>24.28</v>
      </c>
      <c r="H39" s="109">
        <v>18.559999999999999</v>
      </c>
      <c r="I39" s="110">
        <f t="shared" si="0"/>
        <v>99.7</v>
      </c>
      <c r="J39" s="111">
        <f t="shared" si="1"/>
        <v>99.5</v>
      </c>
      <c r="K39" s="99">
        <f t="shared" si="2"/>
        <v>103.3</v>
      </c>
      <c r="L39" s="100">
        <f t="shared" si="3"/>
        <v>41.74</v>
      </c>
      <c r="M39" s="101">
        <f t="shared" si="4"/>
        <v>24.4</v>
      </c>
      <c r="N39" s="102">
        <f t="shared" si="5"/>
        <v>18.86</v>
      </c>
      <c r="O39" s="110">
        <f t="shared" si="6"/>
        <v>99.7</v>
      </c>
      <c r="P39" s="111">
        <f t="shared" si="7"/>
        <v>99.5</v>
      </c>
      <c r="Q39" s="112">
        <f t="shared" si="8"/>
        <v>98.4</v>
      </c>
      <c r="R39" s="39">
        <v>45.247999999999998</v>
      </c>
      <c r="S39" s="8">
        <v>22.623999999999999</v>
      </c>
      <c r="T39" s="8">
        <v>22.623999999999999</v>
      </c>
      <c r="U39" s="106">
        <f t="shared" si="9"/>
        <v>42.16</v>
      </c>
      <c r="V39" s="107">
        <f t="shared" si="10"/>
        <v>24.4</v>
      </c>
      <c r="W39" s="107">
        <f t="shared" si="11"/>
        <v>18.86</v>
      </c>
      <c r="X39" s="40"/>
      <c r="AA39" s="40"/>
    </row>
    <row r="40" spans="1:27" ht="26.25" x14ac:dyDescent="0.25">
      <c r="A40" s="41">
        <v>35</v>
      </c>
      <c r="B40" s="42" t="s">
        <v>45</v>
      </c>
      <c r="C40" s="96">
        <v>44.75</v>
      </c>
      <c r="D40" s="108">
        <v>22.81</v>
      </c>
      <c r="E40" s="109">
        <v>18.37</v>
      </c>
      <c r="F40" s="96">
        <v>41.42</v>
      </c>
      <c r="G40" s="108">
        <v>20.82</v>
      </c>
      <c r="H40" s="109">
        <v>22.87</v>
      </c>
      <c r="I40" s="110">
        <f t="shared" si="0"/>
        <v>92.6</v>
      </c>
      <c r="J40" s="111">
        <f t="shared" si="1"/>
        <v>91.3</v>
      </c>
      <c r="K40" s="99">
        <f t="shared" si="2"/>
        <v>124.5</v>
      </c>
      <c r="L40" s="100">
        <f t="shared" si="3"/>
        <v>44.75</v>
      </c>
      <c r="M40" s="101">
        <f t="shared" si="4"/>
        <v>22.81</v>
      </c>
      <c r="N40" s="102">
        <f t="shared" si="5"/>
        <v>19.29</v>
      </c>
      <c r="O40" s="110">
        <f t="shared" si="6"/>
        <v>92.6</v>
      </c>
      <c r="P40" s="111">
        <f t="shared" si="7"/>
        <v>91.3</v>
      </c>
      <c r="Q40" s="112">
        <f t="shared" si="8"/>
        <v>118.6</v>
      </c>
      <c r="R40" s="39">
        <v>45.247999999999998</v>
      </c>
      <c r="S40" s="8">
        <v>22.623999999999999</v>
      </c>
      <c r="T40" s="8">
        <v>22.623999999999999</v>
      </c>
      <c r="U40" s="106">
        <f t="shared" si="9"/>
        <v>45.2</v>
      </c>
      <c r="V40" s="107">
        <f t="shared" si="10"/>
        <v>22.81</v>
      </c>
      <c r="W40" s="107">
        <f t="shared" si="11"/>
        <v>19.29</v>
      </c>
      <c r="X40" s="40"/>
      <c r="AA40" s="40"/>
    </row>
    <row r="41" spans="1:27" ht="26.25" x14ac:dyDescent="0.25">
      <c r="A41" s="41">
        <v>36</v>
      </c>
      <c r="B41" s="42" t="s">
        <v>46</v>
      </c>
      <c r="C41" s="96">
        <v>48.18</v>
      </c>
      <c r="D41" s="108">
        <v>26.05</v>
      </c>
      <c r="E41" s="109">
        <v>26.25</v>
      </c>
      <c r="F41" s="96">
        <v>49.55</v>
      </c>
      <c r="G41" s="108">
        <v>25.85</v>
      </c>
      <c r="H41" s="109">
        <v>0</v>
      </c>
      <c r="I41" s="110">
        <f t="shared" si="0"/>
        <v>102.8</v>
      </c>
      <c r="J41" s="111">
        <f t="shared" si="1"/>
        <v>99.2</v>
      </c>
      <c r="K41" s="99">
        <f t="shared" si="2"/>
        <v>0</v>
      </c>
      <c r="L41" s="100">
        <f t="shared" si="3"/>
        <v>48.18</v>
      </c>
      <c r="M41" s="101">
        <f t="shared" si="4"/>
        <v>26.05</v>
      </c>
      <c r="N41" s="102">
        <f t="shared" si="5"/>
        <v>27.56</v>
      </c>
      <c r="O41" s="110">
        <f t="shared" si="6"/>
        <v>102.8</v>
      </c>
      <c r="P41" s="111">
        <f t="shared" si="7"/>
        <v>99.2</v>
      </c>
      <c r="Q41" s="112">
        <f t="shared" si="8"/>
        <v>0</v>
      </c>
      <c r="R41" s="39">
        <v>45.247999999999998</v>
      </c>
      <c r="S41" s="8">
        <v>22.623999999999999</v>
      </c>
      <c r="T41" s="8">
        <v>22.623999999999999</v>
      </c>
      <c r="U41" s="106">
        <f t="shared" si="9"/>
        <v>48.66</v>
      </c>
      <c r="V41" s="107">
        <f t="shared" si="10"/>
        <v>26.05</v>
      </c>
      <c r="W41" s="107">
        <f t="shared" si="11"/>
        <v>27.56</v>
      </c>
      <c r="X41" s="40"/>
      <c r="AA41" s="40"/>
    </row>
    <row r="42" spans="1:27" ht="26.25" x14ac:dyDescent="0.25">
      <c r="A42" s="53">
        <v>37</v>
      </c>
      <c r="B42" s="54" t="s">
        <v>47</v>
      </c>
      <c r="C42" s="116">
        <v>46.16</v>
      </c>
      <c r="D42" s="117">
        <v>19.87</v>
      </c>
      <c r="E42" s="118">
        <v>0</v>
      </c>
      <c r="F42" s="116">
        <v>45.76</v>
      </c>
      <c r="G42" s="117">
        <v>19.18</v>
      </c>
      <c r="H42" s="118">
        <v>0</v>
      </c>
      <c r="I42" s="119">
        <f t="shared" si="0"/>
        <v>99.1</v>
      </c>
      <c r="J42" s="120">
        <f t="shared" si="1"/>
        <v>96.5</v>
      </c>
      <c r="K42" s="121">
        <f t="shared" si="2"/>
        <v>0</v>
      </c>
      <c r="L42" s="122">
        <f t="shared" si="3"/>
        <v>46.16</v>
      </c>
      <c r="M42" s="123">
        <f t="shared" si="4"/>
        <v>19.87</v>
      </c>
      <c r="N42" s="124">
        <f t="shared" si="5"/>
        <v>0</v>
      </c>
      <c r="O42" s="119">
        <f t="shared" si="6"/>
        <v>99.1</v>
      </c>
      <c r="P42" s="120">
        <f t="shared" si="7"/>
        <v>96.5</v>
      </c>
      <c r="Q42" s="121">
        <f t="shared" si="8"/>
        <v>0</v>
      </c>
      <c r="R42" s="39">
        <v>45.247999999999998</v>
      </c>
      <c r="S42" s="8">
        <v>22.623999999999999</v>
      </c>
      <c r="T42" s="8">
        <v>22.623999999999999</v>
      </c>
      <c r="U42" s="106">
        <f t="shared" si="9"/>
        <v>46.62</v>
      </c>
      <c r="V42" s="107">
        <f t="shared" si="10"/>
        <v>19.87</v>
      </c>
      <c r="W42" s="107">
        <f t="shared" si="11"/>
        <v>0</v>
      </c>
      <c r="X42" s="40"/>
      <c r="AA42" s="40"/>
    </row>
    <row r="43" spans="1:27" ht="18.75" x14ac:dyDescent="0.25">
      <c r="A43" s="164">
        <v>44540.636819328698</v>
      </c>
      <c r="B43" s="164"/>
      <c r="C43" s="65"/>
      <c r="D43" s="65"/>
      <c r="E43" s="65"/>
    </row>
    <row r="44" spans="1:27" ht="18.75" x14ac:dyDescent="0.25">
      <c r="A44" s="78" t="s">
        <v>61</v>
      </c>
      <c r="B44" s="78" t="s">
        <v>62</v>
      </c>
      <c r="C44" s="66"/>
      <c r="D44" s="66"/>
      <c r="E44" s="66"/>
      <c r="F44" s="67"/>
      <c r="G44" s="67"/>
      <c r="H44" s="67"/>
      <c r="I44" s="67"/>
      <c r="J44" s="67"/>
      <c r="K44" s="67"/>
      <c r="L44" s="67"/>
    </row>
    <row r="45" spans="1:27" ht="18.75" x14ac:dyDescent="0.25">
      <c r="B45" s="78"/>
    </row>
  </sheetData>
  <mergeCells count="11">
    <mergeCell ref="R5:T5"/>
    <mergeCell ref="A43:B43"/>
    <mergeCell ref="O1:Q1"/>
    <mergeCell ref="A2:Q2"/>
    <mergeCell ref="A5:A6"/>
    <mergeCell ref="B5:B6"/>
    <mergeCell ref="C5:E5"/>
    <mergeCell ref="F5:H5"/>
    <mergeCell ref="I5:K5"/>
    <mergeCell ref="L5:N5"/>
    <mergeCell ref="O5:Q5"/>
  </mergeCells>
  <conditionalFormatting sqref="K7:K42">
    <cfRule type="cellIs" dxfId="59" priority="2" operator="between">
      <formula>0.1</formula>
      <formula>100</formula>
    </cfRule>
  </conditionalFormatting>
  <conditionalFormatting sqref="K8:K42">
    <cfRule type="cellIs" dxfId="58" priority="3" operator="between">
      <formula>0.1</formula>
      <formula>100</formula>
    </cfRule>
    <cfRule type="cellIs" dxfId="57" priority="4" operator="between">
      <formula>0.1</formula>
      <formula>100</formula>
    </cfRule>
    <cfRule type="cellIs" dxfId="56" priority="5" operator="between">
      <formula>0.1</formula>
      <formula>100</formula>
    </cfRule>
  </conditionalFormatting>
  <conditionalFormatting sqref="Q7:Q19 I7:J42 O7:P42 Q21:Q24 Q26 Q29 Q36 Q39:Q40">
    <cfRule type="cellIs" dxfId="55" priority="6" operator="between">
      <formula>0.1</formula>
      <formula>100</formula>
    </cfRule>
  </conditionalFormatting>
  <pageMargins left="0.70833333333333304" right="0.70833333333333304" top="0.74791666666666701" bottom="0.74791666666666701" header="0.51180555555555496" footer="0.51180555555555496"/>
  <pageSetup paperSize="9" scale="3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14</vt:i4>
      </vt:variant>
    </vt:vector>
  </HeadingPairs>
  <TitlesOfParts>
    <vt:vector size="34" baseType="lpstr">
      <vt:lpstr>Лист1</vt:lpstr>
      <vt:lpstr>Лист2</vt:lpstr>
      <vt:lpstr>2018-11 мес 2019</vt:lpstr>
      <vt:lpstr>2018-12 мес 2019</vt:lpstr>
      <vt:lpstr>2018-2019-март 2020</vt:lpstr>
      <vt:lpstr>по 10 МО нояб</vt:lpstr>
      <vt:lpstr>Лист3</vt:lpstr>
      <vt:lpstr>2021-01_мес_2022</vt:lpstr>
      <vt:lpstr>2021-02_мес_2022</vt:lpstr>
      <vt:lpstr>2021-03_мес_2022</vt:lpstr>
      <vt:lpstr>2021-04_мес_2022</vt:lpstr>
      <vt:lpstr>2021-05_мес_2022</vt:lpstr>
      <vt:lpstr>2021-06_мес_2022</vt:lpstr>
      <vt:lpstr>2021-07_мес_2022</vt:lpstr>
      <vt:lpstr>2021-08_мес_2022</vt:lpstr>
      <vt:lpstr>2021-09_мес_2022</vt:lpstr>
      <vt:lpstr>2021-10_мес_2022</vt:lpstr>
      <vt:lpstr>2021-11_мес_2022</vt:lpstr>
      <vt:lpstr>для ИГ с цел показ 21 года</vt:lpstr>
      <vt:lpstr>2022-10_мес_2023 + руковод.</vt:lpstr>
      <vt:lpstr>'2018-12 мес 2019'!Область_печати</vt:lpstr>
      <vt:lpstr>'2018-2019-март 2020'!Область_печати</vt:lpstr>
      <vt:lpstr>'2021-01_мес_2022'!Область_печати</vt:lpstr>
      <vt:lpstr>'2021-02_мес_2022'!Область_печати</vt:lpstr>
      <vt:lpstr>'2021-03_мес_2022'!Область_печати</vt:lpstr>
      <vt:lpstr>'2021-04_мес_2022'!Область_печати</vt:lpstr>
      <vt:lpstr>'2021-05_мес_2022'!Область_печати</vt:lpstr>
      <vt:lpstr>'2021-06_мес_2022'!Область_печати</vt:lpstr>
      <vt:lpstr>'2021-07_мес_2022'!Область_печати</vt:lpstr>
      <vt:lpstr>'2021-08_мес_2022'!Область_печати</vt:lpstr>
      <vt:lpstr>'2021-09_мес_2022'!Область_печати</vt:lpstr>
      <vt:lpstr>'2021-10_мес_2022'!Область_печати</vt:lpstr>
      <vt:lpstr>'2021-11_мес_2022'!Область_печати</vt:lpstr>
      <vt:lpstr>'2022-10_мес_2023 + руковод.'!Область_печати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amelina</dc:creator>
  <dc:description/>
  <cp:lastModifiedBy>Петрова Виктория Викторовна</cp:lastModifiedBy>
  <cp:revision>3</cp:revision>
  <cp:lastPrinted>2023-12-15T07:06:43Z</cp:lastPrinted>
  <dcterms:created xsi:type="dcterms:W3CDTF">2019-12-11T07:32:52Z</dcterms:created>
  <dcterms:modified xsi:type="dcterms:W3CDTF">2023-12-15T07:07:26Z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