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69.xml" ContentType="application/vnd.openxmlformats-officedocument.spreadsheetml.worksheet+xml"/>
  <Override PartName="/xl/worksheets/sheet7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7.xml" ContentType="application/vnd.openxmlformats-officedocument.spreadsheetml.worksheet+xml"/>
  <Override PartName="/xl/worksheets/sheet76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worksheets/sheet54.xml" ContentType="application/vnd.openxmlformats-officedocument.spreadsheetml.worksheet+xml"/>
  <Override PartName="/xl/worksheets/sheet56.xml" ContentType="application/vnd.openxmlformats-officedocument.spreadsheetml.worksheet+xml"/>
  <Override PartName="/xl/worksheets/sheet65.xml" ContentType="application/vnd.openxmlformats-officedocument.spreadsheetml.worksheet+xml"/>
  <Override PartName="/xl/worksheets/sheet74.xml" ContentType="application/vnd.openxmlformats-officedocument.spreadsheetml.workshee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72.xml" ContentType="application/vnd.openxmlformats-officedocument.spreadsheetml.worksheet+xml"/>
  <Override PartName="/xl/worksheets/sheet81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worksheets/sheet77.xml" ContentType="application/vnd.openxmlformats-officedocument.spreadsheetml.worksheet+xml"/>
  <Override PartName="/xl/worksheets/sheet7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19410" windowHeight="11010" tabRatio="979" firstSheet="1" activeTab="4"/>
  </bookViews>
  <sheets>
    <sheet name="ВЛандех " sheetId="96" r:id="rId1"/>
    <sheet name="Вичуга" sheetId="101" r:id="rId2"/>
    <sheet name="ГавПосад" sheetId="125" r:id="rId3"/>
    <sheet name="Ильинское" sheetId="47" r:id="rId4"/>
    <sheet name="Кинешма" sheetId="118" r:id="rId5"/>
    <sheet name="Комсомольск " sheetId="119" r:id="rId6"/>
    <sheet name="Кохма" sheetId="36" r:id="rId7"/>
    <sheet name="Пестяки " sheetId="122" r:id="rId8"/>
    <sheet name="Лежнево" sheetId="105" r:id="rId9"/>
    <sheet name="Лух" sheetId="127" r:id="rId10"/>
    <sheet name="Палех" sheetId="121" r:id="rId11"/>
    <sheet name="Приволжск " sheetId="108" r:id="rId12"/>
    <sheet name="Пучеж " sheetId="109" r:id="rId13"/>
    <sheet name="Родники" sheetId="123" r:id="rId14"/>
    <sheet name="Тейково " sheetId="110" r:id="rId15"/>
    <sheet name="Фурманов" sheetId="111" r:id="rId16"/>
    <sheet name="Шуя " sheetId="112" r:id="rId17"/>
    <sheet name="Южа" sheetId="124" r:id="rId18"/>
    <sheet name="1 ГКБ" sheetId="117" r:id="rId19"/>
    <sheet name="Куваевых " sheetId="115" r:id="rId20"/>
    <sheet name="3 ГКБ" sheetId="97" r:id="rId21"/>
    <sheet name="4 ГКБ" sheetId="100" r:id="rId22"/>
    <sheet name="7 ГКБ" sheetId="99" r:id="rId23"/>
    <sheet name="8 ГКБ" sheetId="8" r:id="rId24"/>
    <sheet name="5 ДГКБ" sheetId="134" r:id="rId25"/>
    <sheet name="РД№1" sheetId="20" r:id="rId26"/>
    <sheet name="РД№4" sheetId="4" r:id="rId27"/>
    <sheet name="СтомПол" sheetId="58" r:id="rId28"/>
    <sheet name="ССМП" sheetId="59" r:id="rId29"/>
    <sheet name="ДОКБ" sheetId="98" r:id="rId30"/>
    <sheet name="ЦМР" sheetId="120" r:id="rId31"/>
    <sheet name="ОКБ" sheetId="133" r:id="rId32"/>
    <sheet name="ОКД" sheetId="102" r:id="rId33"/>
    <sheet name="Госпиталь" sheetId="3" r:id="rId34"/>
    <sheet name="ООД " sheetId="107" r:id="rId35"/>
    <sheet name="ОКВД" sheetId="126" r:id="rId36"/>
    <sheet name="НИИ" sheetId="9" r:id="rId37"/>
    <sheet name="ИГМА" sheetId="32" r:id="rId38"/>
    <sheet name="Решма" sheetId="95" r:id="rId39"/>
    <sheet name="МСЧ 37" sheetId="56" r:id="rId40"/>
    <sheet name="РЖД" sheetId="129" r:id="rId41"/>
    <sheet name="МСЧ МВД" sheetId="12" r:id="rId42"/>
    <sheet name="МвМедЦентр" sheetId="66" r:id="rId43"/>
    <sheet name="Ивастрамед" sheetId="130" r:id="rId44"/>
    <sheet name="Офтальмохир " sheetId="113" r:id="rId45"/>
    <sheet name="АНО МЦ Светодар" sheetId="135" r:id="rId46"/>
    <sheet name="Медиком" sheetId="35" r:id="rId47"/>
    <sheet name="ООО Медицина" sheetId="10" r:id="rId48"/>
    <sheet name="Замыслов" sheetId="76" r:id="rId49"/>
    <sheet name="нефросовет" sheetId="21" r:id="rId50"/>
    <sheet name="нефросовет Иваново" sheetId="77" r:id="rId51"/>
    <sheet name="ЗеленГородок" sheetId="63" r:id="rId52"/>
    <sheet name="КлСМ" sheetId="7" r:id="rId53"/>
    <sheet name="Добрый день" sheetId="64" r:id="rId54"/>
    <sheet name="ООО Велес" sheetId="128" r:id="rId55"/>
    <sheet name="НЕФРОС_Воронеж" sheetId="79" r:id="rId56"/>
    <sheet name="Владимир ОКБ" sheetId="62" r:id="rId57"/>
    <sheet name="ООО Европа" sheetId="80" r:id="rId58"/>
    <sheet name="Сан_Колос" sheetId="67" r:id="rId59"/>
    <sheet name="ООО Ситилаб" sheetId="81" r:id="rId60"/>
    <sheet name="Инвитро" sheetId="136" r:id="rId61"/>
    <sheet name="ЯМТ" sheetId="82" r:id="rId62"/>
    <sheet name="Гиппократ" sheetId="83" r:id="rId63"/>
    <sheet name="Медэко" sheetId="84" r:id="rId64"/>
    <sheet name="К_31" sheetId="65" r:id="rId65"/>
    <sheet name="Авицена " sheetId="86" r:id="rId66"/>
    <sheet name="МРТ Цетр" sheetId="87" r:id="rId67"/>
    <sheet name="33МедикАл" sheetId="88" r:id="rId68"/>
    <sheet name="Миленарис диагн" sheetId="89" r:id="rId69"/>
    <sheet name="Миленарис профил" sheetId="131" r:id="rId70"/>
    <sheet name="МРТ Диагностика" sheetId="90" r:id="rId71"/>
    <sheet name="УЗ ОД центр" sheetId="91" r:id="rId72"/>
    <sheet name="ОПТД" sheetId="138" r:id="rId73"/>
    <sheet name="ООО Здоровье" sheetId="92" r:id="rId74"/>
    <sheet name="Белая Роза" sheetId="93" r:id="rId75"/>
    <sheet name="М ЛАЙН" sheetId="94" r:id="rId76"/>
    <sheet name="Доктор_Лайт" sheetId="132" r:id="rId77"/>
    <sheet name="КО_НКЦ" sheetId="137" r:id="rId78"/>
    <sheet name="Вита_Авис" sheetId="68" r:id="rId79"/>
    <sheet name="ЦКДЛ" sheetId="85" r:id="rId80"/>
    <sheet name="СВОД" sheetId="22" r:id="rId81"/>
    <sheet name="Лист1" sheetId="57" r:id="rId82"/>
  </sheets>
  <definedNames>
    <definedName name="_xlnm.Print_Titles" localSheetId="19">'Куваевых '!$A:$B</definedName>
    <definedName name="_xlnm.Print_Titles" localSheetId="80">СВОД!$A:$B</definedName>
    <definedName name="_xlnm.Print_Titles" localSheetId="30">ЦМР!$A:$B</definedName>
    <definedName name="_xlnm.Print_Area" localSheetId="18">'1 ГКБ'!$A$1:$J$40</definedName>
    <definedName name="_xlnm.Print_Area" localSheetId="20">'3 ГКБ'!$A$1:$H$40</definedName>
    <definedName name="_xlnm.Print_Area" localSheetId="67">'33МедикАл'!$A$1:$J$40</definedName>
    <definedName name="_xlnm.Print_Area" localSheetId="21">'4 ГКБ'!$A$1:$J$40</definedName>
    <definedName name="_xlnm.Print_Area" localSheetId="24">'5 ДГКБ'!$A$1:$J$40</definedName>
    <definedName name="_xlnm.Print_Area" localSheetId="22">'7 ГКБ'!$A$1:$H$40</definedName>
    <definedName name="_xlnm.Print_Area" localSheetId="23">'8 ГКБ'!$A$1:$J$40</definedName>
    <definedName name="_xlnm.Print_Area" localSheetId="65">'Авицена '!$A$1:$J$40</definedName>
    <definedName name="_xlnm.Print_Area" localSheetId="45">'АНО МЦ Светодар'!$A$1:$J$40</definedName>
    <definedName name="_xlnm.Print_Area" localSheetId="74">'Белая Роза'!$A$1:$J$40</definedName>
    <definedName name="_xlnm.Print_Area" localSheetId="78">Вита_Авис!$A$1:$J$40</definedName>
    <definedName name="_xlnm.Print_Area" localSheetId="1">Вичуга!$A$1:$J$40</definedName>
    <definedName name="_xlnm.Print_Area" localSheetId="56">'Владимир ОКБ'!$A$1:$J$40</definedName>
    <definedName name="_xlnm.Print_Area" localSheetId="0">'ВЛандех '!$A$1:$J$40</definedName>
    <definedName name="_xlnm.Print_Area" localSheetId="2">ГавПосад!$A$1:$I$40</definedName>
    <definedName name="_xlnm.Print_Area" localSheetId="62">Гиппократ!$A$1:$J$40</definedName>
    <definedName name="_xlnm.Print_Area" localSheetId="33">Госпиталь!$A$1:$J$40</definedName>
    <definedName name="_xlnm.Print_Area" localSheetId="53">'Добрый день'!$A$1:$J$40</definedName>
    <definedName name="_xlnm.Print_Area" localSheetId="29">ДОКБ!$A$1:$J$40</definedName>
    <definedName name="_xlnm.Print_Area" localSheetId="76">Доктор_Лайт!$A$1:$J$40</definedName>
    <definedName name="_xlnm.Print_Area" localSheetId="48">Замыслов!$A$1:$J$40</definedName>
    <definedName name="_xlnm.Print_Area" localSheetId="51">ЗеленГородок!$A$1:$J$40</definedName>
    <definedName name="_xlnm.Print_Area" localSheetId="43">Ивастрамед!$A$1:$J$40</definedName>
    <definedName name="_xlnm.Print_Area" localSheetId="37">ИГМА!$A$1:$J$40</definedName>
    <definedName name="_xlnm.Print_Area" localSheetId="3">Ильинское!$A$1:$J$40</definedName>
    <definedName name="_xlnm.Print_Area" localSheetId="60">Инвитро!$A$1:$J$40</definedName>
    <definedName name="_xlnm.Print_Area" localSheetId="64">К_31!$A$1:$J$40</definedName>
    <definedName name="_xlnm.Print_Area" localSheetId="4">Кинешма!$A$1:$J$40</definedName>
    <definedName name="_xlnm.Print_Area" localSheetId="52">КлСМ!$A$1:$J$40</definedName>
    <definedName name="_xlnm.Print_Area" localSheetId="77">КО_НКЦ!$A$1:$J$40</definedName>
    <definedName name="_xlnm.Print_Area" localSheetId="5">'Комсомольск '!$A$1:$J$40</definedName>
    <definedName name="_xlnm.Print_Area" localSheetId="6">Кохма!$A$1:$J$40</definedName>
    <definedName name="_xlnm.Print_Area" localSheetId="19">'Куваевых '!$A$1:$J$40</definedName>
    <definedName name="_xlnm.Print_Area" localSheetId="8">Лежнево!$A$1:$J$40</definedName>
    <definedName name="_xlnm.Print_Area" localSheetId="9">Лух!$A$1:$J$40</definedName>
    <definedName name="_xlnm.Print_Area" localSheetId="75">'М ЛАЙН'!$A$1:$J$40</definedName>
    <definedName name="_xlnm.Print_Area" localSheetId="42">МвМедЦентр!$A$1:$J$40</definedName>
    <definedName name="_xlnm.Print_Area" localSheetId="46">Медиком!$A$1:$J$40</definedName>
    <definedName name="_xlnm.Print_Area" localSheetId="63">Медэко!$A$1:$J$40</definedName>
    <definedName name="_xlnm.Print_Area" localSheetId="68">'Миленарис диагн'!$A$1:$J$40</definedName>
    <definedName name="_xlnm.Print_Area" localSheetId="69">'Миленарис профил'!$A$1:$J$40</definedName>
    <definedName name="_xlnm.Print_Area" localSheetId="70">'МРТ Диагностика'!$A$1:$J$40</definedName>
    <definedName name="_xlnm.Print_Area" localSheetId="66">'МРТ Цетр'!$A$1:$J$40</definedName>
    <definedName name="_xlnm.Print_Area" localSheetId="39">'МСЧ 37'!$A$1:$J$40</definedName>
    <definedName name="_xlnm.Print_Area" localSheetId="41">'МСЧ МВД'!$A$1:$H$40</definedName>
    <definedName name="_xlnm.Print_Area" localSheetId="55">НЕФРОС_Воронеж!$A$1:$J$40</definedName>
    <definedName name="_xlnm.Print_Area" localSheetId="49">нефросовет!$A$1:$J$40</definedName>
    <definedName name="_xlnm.Print_Area" localSheetId="50">'нефросовет Иваново'!$A$1:$J$40</definedName>
    <definedName name="_xlnm.Print_Area" localSheetId="36">НИИ!$A$1:$J$40</definedName>
    <definedName name="_xlnm.Print_Area" localSheetId="31">ОКБ!$A$1:$J$40</definedName>
    <definedName name="_xlnm.Print_Area" localSheetId="35">ОКВД!$A$1:$J$40</definedName>
    <definedName name="_xlnm.Print_Area" localSheetId="32">ОКД!$A$1:$H$40</definedName>
    <definedName name="_xlnm.Print_Area" localSheetId="54">'ООО Велес'!$A$1:$J$40</definedName>
    <definedName name="_xlnm.Print_Area" localSheetId="57">'ООО Европа'!$A$1:$J$40</definedName>
    <definedName name="_xlnm.Print_Area" localSheetId="73">'ООО Здоровье'!$A$1:$J$40</definedName>
    <definedName name="_xlnm.Print_Area" localSheetId="47">'ООО Медицина'!$A$1:$J$40</definedName>
    <definedName name="_xlnm.Print_Area" localSheetId="59">'ООО Ситилаб'!$A$1:$J$40</definedName>
    <definedName name="_xlnm.Print_Area" localSheetId="72">ОПТД!$A$1:$J$40</definedName>
    <definedName name="_xlnm.Print_Area" localSheetId="44">'Офтальмохир '!$A$1:$J$40</definedName>
    <definedName name="_xlnm.Print_Area" localSheetId="10">Палех!$A$1:$J$40</definedName>
    <definedName name="_xlnm.Print_Area" localSheetId="7">'Пестяки '!$A$1:$J$40</definedName>
    <definedName name="_xlnm.Print_Area" localSheetId="11">'Приволжск '!$A$1:$I$40</definedName>
    <definedName name="_xlnm.Print_Area" localSheetId="12">'Пучеж '!$A$1:$I$40</definedName>
    <definedName name="_xlnm.Print_Area" localSheetId="25">РД№1!$A$1:$J$40</definedName>
    <definedName name="_xlnm.Print_Area" localSheetId="26">РД№4!$A$1:$J$40</definedName>
    <definedName name="_xlnm.Print_Area" localSheetId="38">Решма!$A$1:$J$40</definedName>
    <definedName name="_xlnm.Print_Area" localSheetId="40">РЖД!$A$1:$J$40</definedName>
    <definedName name="_xlnm.Print_Area" localSheetId="13">Родники!$A$1:$J$40</definedName>
    <definedName name="_xlnm.Print_Area" localSheetId="58">Сан_Колос!$A$1:$J$40</definedName>
    <definedName name="_xlnm.Print_Area" localSheetId="80">СВОД!$A$1:$J$42</definedName>
    <definedName name="_xlnm.Print_Area" localSheetId="28">ССМП!$A$1:$J$40</definedName>
    <definedName name="_xlnm.Print_Area" localSheetId="27">СтомПол!$A$1:$J$40</definedName>
    <definedName name="_xlnm.Print_Area" localSheetId="14">'Тейково '!$A$1:$J$40</definedName>
    <definedName name="_xlnm.Print_Area" localSheetId="71">'УЗ ОД центр'!$A$1:$J$40</definedName>
    <definedName name="_xlnm.Print_Area" localSheetId="15">Фурманов!$A$1:$J$40</definedName>
    <definedName name="_xlnm.Print_Area" localSheetId="79">ЦКДЛ!$A$1:$J$40</definedName>
    <definedName name="_xlnm.Print_Area" localSheetId="30">ЦМР!$A$1:$J$40</definedName>
    <definedName name="_xlnm.Print_Area" localSheetId="16">'Шуя '!$A$1:$J$40</definedName>
    <definedName name="_xlnm.Print_Area" localSheetId="17">Южа!$A$1:$J$40</definedName>
    <definedName name="_xlnm.Print_Area" localSheetId="61">ЯМТ!$A$1:$J$40</definedName>
  </definedNames>
  <calcPr calcId="125725"/>
</workbook>
</file>

<file path=xl/calcChain.xml><?xml version="1.0" encoding="utf-8"?>
<calcChain xmlns="http://schemas.openxmlformats.org/spreadsheetml/2006/main">
  <c r="C35" i="98"/>
  <c r="M40" i="138" l="1"/>
  <c r="J40"/>
  <c r="H40"/>
  <c r="F40"/>
  <c r="L39"/>
  <c r="D39"/>
  <c r="C39"/>
  <c r="L38"/>
  <c r="D38"/>
  <c r="C38"/>
  <c r="L37"/>
  <c r="D37"/>
  <c r="C37"/>
  <c r="L36"/>
  <c r="D36"/>
  <c r="C36"/>
  <c r="L35"/>
  <c r="D35"/>
  <c r="C35"/>
  <c r="L34"/>
  <c r="D34"/>
  <c r="C34"/>
  <c r="L33"/>
  <c r="D33"/>
  <c r="C33"/>
  <c r="D32"/>
  <c r="C32"/>
  <c r="L31"/>
  <c r="D31"/>
  <c r="C31"/>
  <c r="L30"/>
  <c r="D30"/>
  <c r="C30"/>
  <c r="L29"/>
  <c r="D29"/>
  <c r="C29"/>
  <c r="L28"/>
  <c r="D28"/>
  <c r="C28"/>
  <c r="L27"/>
  <c r="D27"/>
  <c r="C27"/>
  <c r="L26"/>
  <c r="D26"/>
  <c r="C26"/>
  <c r="L25"/>
  <c r="D25"/>
  <c r="C25"/>
  <c r="L24"/>
  <c r="D24"/>
  <c r="C24"/>
  <c r="L23"/>
  <c r="D23"/>
  <c r="C23"/>
  <c r="L22"/>
  <c r="D22"/>
  <c r="C22"/>
  <c r="L21"/>
  <c r="D21"/>
  <c r="D20" s="1"/>
  <c r="C21"/>
  <c r="N20"/>
  <c r="N40" s="1"/>
  <c r="M20"/>
  <c r="L20"/>
  <c r="J20"/>
  <c r="I20"/>
  <c r="I40" s="1"/>
  <c r="H20"/>
  <c r="G20"/>
  <c r="G40" s="1"/>
  <c r="F20"/>
  <c r="E20"/>
  <c r="E40" s="1"/>
  <c r="C20"/>
  <c r="L19"/>
  <c r="D19"/>
  <c r="C19"/>
  <c r="L18"/>
  <c r="D18"/>
  <c r="C18"/>
  <c r="L17"/>
  <c r="D17"/>
  <c r="C17"/>
  <c r="L16"/>
  <c r="D16"/>
  <c r="C16"/>
  <c r="D15"/>
  <c r="C15"/>
  <c r="L14"/>
  <c r="D14"/>
  <c r="C14"/>
  <c r="L13"/>
  <c r="D13"/>
  <c r="C13"/>
  <c r="L12"/>
  <c r="D12"/>
  <c r="C12"/>
  <c r="L11"/>
  <c r="D11"/>
  <c r="C11"/>
  <c r="L10"/>
  <c r="D10"/>
  <c r="C10"/>
  <c r="L9"/>
  <c r="D9"/>
  <c r="C9"/>
  <c r="L8"/>
  <c r="D8"/>
  <c r="D40" s="1"/>
  <c r="C8"/>
  <c r="L7"/>
  <c r="D7"/>
  <c r="C7"/>
  <c r="C40" s="1"/>
  <c r="L40" l="1"/>
  <c r="J15" i="22"/>
  <c r="I15"/>
  <c r="H15"/>
  <c r="G15"/>
  <c r="F15"/>
  <c r="E15"/>
  <c r="D15" i="101"/>
  <c r="C15"/>
  <c r="D15" i="47"/>
  <c r="C15"/>
  <c r="D15" i="118"/>
  <c r="C15"/>
  <c r="D15" i="119"/>
  <c r="C15"/>
  <c r="D15" i="36"/>
  <c r="C15"/>
  <c r="D15" i="105"/>
  <c r="C15"/>
  <c r="D15" i="127"/>
  <c r="C15"/>
  <c r="D15" i="121"/>
  <c r="C15"/>
  <c r="D15" i="122"/>
  <c r="C15"/>
  <c r="D15" i="108"/>
  <c r="C15"/>
  <c r="D15" i="109"/>
  <c r="C15"/>
  <c r="D15" i="123"/>
  <c r="C15"/>
  <c r="D15" i="110"/>
  <c r="C15"/>
  <c r="D15" i="111"/>
  <c r="C15"/>
  <c r="D15" i="112"/>
  <c r="C15"/>
  <c r="D15" i="124"/>
  <c r="C15"/>
  <c r="D15" i="117"/>
  <c r="C15"/>
  <c r="D15" i="115"/>
  <c r="C15"/>
  <c r="D15" i="97"/>
  <c r="C15"/>
  <c r="D15" i="100"/>
  <c r="C15"/>
  <c r="D15" i="99"/>
  <c r="C15"/>
  <c r="D15" i="8"/>
  <c r="C15"/>
  <c r="D15" i="134"/>
  <c r="C15"/>
  <c r="D15" i="20"/>
  <c r="C15"/>
  <c r="D15" i="4"/>
  <c r="C15"/>
  <c r="D15" i="58"/>
  <c r="C15"/>
  <c r="D15" i="59"/>
  <c r="C15"/>
  <c r="D15" i="98"/>
  <c r="C15"/>
  <c r="D15" i="120"/>
  <c r="C15"/>
  <c r="C15" i="133"/>
  <c r="D15" i="102"/>
  <c r="C15"/>
  <c r="D15" i="3"/>
  <c r="C15"/>
  <c r="D15" i="107"/>
  <c r="C15"/>
  <c r="D15" i="126"/>
  <c r="C15"/>
  <c r="D15" i="9"/>
  <c r="C15"/>
  <c r="D15" i="32"/>
  <c r="C15"/>
  <c r="D15" i="95"/>
  <c r="C15"/>
  <c r="D15" i="56"/>
  <c r="C15"/>
  <c r="D15" i="129"/>
  <c r="C15"/>
  <c r="D15" i="12"/>
  <c r="C15"/>
  <c r="D15" i="66"/>
  <c r="C15"/>
  <c r="D15" i="130"/>
  <c r="C15"/>
  <c r="D15" i="113"/>
  <c r="C15"/>
  <c r="D15" i="135"/>
  <c r="C15"/>
  <c r="D15" i="35"/>
  <c r="C15"/>
  <c r="D15" i="10"/>
  <c r="C15"/>
  <c r="D15" i="76"/>
  <c r="C15"/>
  <c r="D15" i="21"/>
  <c r="C15"/>
  <c r="D15" i="77"/>
  <c r="C15"/>
  <c r="D15" i="63"/>
  <c r="C15"/>
  <c r="D15" i="7"/>
  <c r="C15"/>
  <c r="D15" i="64"/>
  <c r="C15"/>
  <c r="D15" i="128"/>
  <c r="C15"/>
  <c r="D15" i="79"/>
  <c r="C15"/>
  <c r="D15" i="62"/>
  <c r="C15"/>
  <c r="D15" i="80"/>
  <c r="C15"/>
  <c r="D15" i="67"/>
  <c r="C15"/>
  <c r="D15" i="81"/>
  <c r="C15"/>
  <c r="D15" i="136"/>
  <c r="C15"/>
  <c r="D15" i="82"/>
  <c r="C15"/>
  <c r="D15" i="83"/>
  <c r="C15"/>
  <c r="D15" i="84"/>
  <c r="C15"/>
  <c r="D15" i="65"/>
  <c r="C15"/>
  <c r="D15" i="86"/>
  <c r="C15"/>
  <c r="D15" i="87"/>
  <c r="C15"/>
  <c r="D15" i="88"/>
  <c r="C15"/>
  <c r="D15" i="89"/>
  <c r="C15"/>
  <c r="D15" i="131"/>
  <c r="C15"/>
  <c r="D15" i="90"/>
  <c r="C15"/>
  <c r="D15" i="91"/>
  <c r="C15"/>
  <c r="D15" i="92"/>
  <c r="C15"/>
  <c r="D15" i="93"/>
  <c r="C15"/>
  <c r="D15" i="94"/>
  <c r="C15"/>
  <c r="D15" i="132"/>
  <c r="C15"/>
  <c r="D15" i="137"/>
  <c r="C15"/>
  <c r="D15" i="68"/>
  <c r="C15"/>
  <c r="D15" i="85"/>
  <c r="C15"/>
  <c r="D15" i="96"/>
  <c r="D15" i="22" s="1"/>
  <c r="C15" i="96"/>
  <c r="C15" i="22" s="1"/>
  <c r="J20" i="119"/>
  <c r="G20"/>
  <c r="F20"/>
  <c r="E20"/>
  <c r="I40" i="98" l="1"/>
  <c r="G20" i="95" l="1"/>
  <c r="L39" i="137"/>
  <c r="D39"/>
  <c r="C39"/>
  <c r="L38"/>
  <c r="D38"/>
  <c r="C38"/>
  <c r="L37"/>
  <c r="D37"/>
  <c r="C37"/>
  <c r="L36"/>
  <c r="D36"/>
  <c r="C36"/>
  <c r="L35"/>
  <c r="D35"/>
  <c r="C35"/>
  <c r="L34"/>
  <c r="D34"/>
  <c r="C34"/>
  <c r="L33"/>
  <c r="D33"/>
  <c r="C33"/>
  <c r="D32"/>
  <c r="C32"/>
  <c r="L31"/>
  <c r="D31"/>
  <c r="C31"/>
  <c r="L30"/>
  <c r="D30"/>
  <c r="C30"/>
  <c r="L29"/>
  <c r="D29"/>
  <c r="C29"/>
  <c r="L28"/>
  <c r="D28"/>
  <c r="C28"/>
  <c r="L27"/>
  <c r="D27"/>
  <c r="C27"/>
  <c r="L26"/>
  <c r="D26"/>
  <c r="C26"/>
  <c r="L25"/>
  <c r="D25"/>
  <c r="C25"/>
  <c r="L24"/>
  <c r="D24"/>
  <c r="C24"/>
  <c r="L23"/>
  <c r="D23"/>
  <c r="C23"/>
  <c r="L22"/>
  <c r="D22"/>
  <c r="D20" s="1"/>
  <c r="C22"/>
  <c r="L21"/>
  <c r="D21"/>
  <c r="C21"/>
  <c r="C20" s="1"/>
  <c r="N20"/>
  <c r="N40" s="1"/>
  <c r="M20"/>
  <c r="M40" s="1"/>
  <c r="J20"/>
  <c r="J40" s="1"/>
  <c r="I20"/>
  <c r="I40" s="1"/>
  <c r="H20"/>
  <c r="H40" s="1"/>
  <c r="G20"/>
  <c r="G40" s="1"/>
  <c r="F20"/>
  <c r="F40" s="1"/>
  <c r="E20"/>
  <c r="E40" s="1"/>
  <c r="L19"/>
  <c r="D19"/>
  <c r="C19"/>
  <c r="L18"/>
  <c r="D18"/>
  <c r="C18"/>
  <c r="L17"/>
  <c r="D17"/>
  <c r="C17"/>
  <c r="L16"/>
  <c r="D16"/>
  <c r="C16"/>
  <c r="L14"/>
  <c r="D14"/>
  <c r="C14"/>
  <c r="L13"/>
  <c r="D13"/>
  <c r="C13"/>
  <c r="L12"/>
  <c r="D12"/>
  <c r="C12"/>
  <c r="L11"/>
  <c r="D11"/>
  <c r="C11"/>
  <c r="L10"/>
  <c r="D10"/>
  <c r="C10"/>
  <c r="L9"/>
  <c r="D9"/>
  <c r="C9"/>
  <c r="L8"/>
  <c r="D8"/>
  <c r="C8"/>
  <c r="C40" s="1"/>
  <c r="L7"/>
  <c r="D7"/>
  <c r="C7"/>
  <c r="D40" l="1"/>
  <c r="L40"/>
  <c r="L20"/>
  <c r="L39" i="136"/>
  <c r="D39"/>
  <c r="C39"/>
  <c r="L38"/>
  <c r="D38"/>
  <c r="C38"/>
  <c r="L37"/>
  <c r="D37"/>
  <c r="C37"/>
  <c r="L36"/>
  <c r="D36"/>
  <c r="C36"/>
  <c r="L35"/>
  <c r="D35"/>
  <c r="C35"/>
  <c r="L34"/>
  <c r="D34"/>
  <c r="C34"/>
  <c r="L33"/>
  <c r="D33"/>
  <c r="C33"/>
  <c r="D32"/>
  <c r="C32"/>
  <c r="L31"/>
  <c r="D31"/>
  <c r="C31"/>
  <c r="L30"/>
  <c r="D30"/>
  <c r="C30"/>
  <c r="L29"/>
  <c r="D29"/>
  <c r="C29"/>
  <c r="L28"/>
  <c r="D28"/>
  <c r="C28"/>
  <c r="L27"/>
  <c r="D27"/>
  <c r="C27"/>
  <c r="L26"/>
  <c r="D26"/>
  <c r="C26"/>
  <c r="L25"/>
  <c r="D25"/>
  <c r="C25"/>
  <c r="L24"/>
  <c r="D24"/>
  <c r="C24"/>
  <c r="L23"/>
  <c r="D23"/>
  <c r="C23"/>
  <c r="L22"/>
  <c r="D22"/>
  <c r="C22"/>
  <c r="L21"/>
  <c r="D21"/>
  <c r="C21"/>
  <c r="C20" s="1"/>
  <c r="N20"/>
  <c r="N40" s="1"/>
  <c r="M20"/>
  <c r="M40" s="1"/>
  <c r="J20"/>
  <c r="J40" s="1"/>
  <c r="I20"/>
  <c r="I40" s="1"/>
  <c r="H20"/>
  <c r="H40" s="1"/>
  <c r="G20"/>
  <c r="G40" s="1"/>
  <c r="F20"/>
  <c r="F40" s="1"/>
  <c r="E20"/>
  <c r="E40" s="1"/>
  <c r="D20"/>
  <c r="L19"/>
  <c r="D19"/>
  <c r="C19"/>
  <c r="L18"/>
  <c r="D18"/>
  <c r="C18"/>
  <c r="L17"/>
  <c r="D17"/>
  <c r="C17"/>
  <c r="L16"/>
  <c r="D16"/>
  <c r="C16"/>
  <c r="L14"/>
  <c r="D14"/>
  <c r="C14"/>
  <c r="L13"/>
  <c r="D13"/>
  <c r="C13"/>
  <c r="L12"/>
  <c r="D12"/>
  <c r="C12"/>
  <c r="L11"/>
  <c r="D11"/>
  <c r="C11"/>
  <c r="L10"/>
  <c r="D10"/>
  <c r="C10"/>
  <c r="L9"/>
  <c r="D9"/>
  <c r="C9"/>
  <c r="L8"/>
  <c r="D8"/>
  <c r="C8"/>
  <c r="L7"/>
  <c r="D7"/>
  <c r="C7"/>
  <c r="D40" l="1"/>
  <c r="C40"/>
  <c r="L20"/>
  <c r="L40"/>
  <c r="C27" i="130" l="1"/>
  <c r="J20" i="80" l="1"/>
  <c r="I20"/>
  <c r="H20"/>
  <c r="G20"/>
  <c r="F20"/>
  <c r="E20"/>
  <c r="J20" i="99" l="1"/>
  <c r="I20"/>
  <c r="H20"/>
  <c r="G20"/>
  <c r="F20"/>
  <c r="E20"/>
  <c r="D37" i="125" l="1"/>
  <c r="D33"/>
  <c r="D28"/>
  <c r="D24"/>
  <c r="D8"/>
  <c r="D7"/>
  <c r="L7" l="1"/>
  <c r="L8"/>
  <c r="L9"/>
  <c r="L10"/>
  <c r="L11"/>
  <c r="L12"/>
  <c r="L13"/>
  <c r="L14"/>
  <c r="L16"/>
  <c r="L17"/>
  <c r="L18"/>
  <c r="L19"/>
  <c r="L21"/>
  <c r="L22"/>
  <c r="L23"/>
  <c r="L24"/>
  <c r="L25"/>
  <c r="L26"/>
  <c r="L27"/>
  <c r="L28"/>
  <c r="L29"/>
  <c r="L30"/>
  <c r="L31"/>
  <c r="L33"/>
  <c r="L34"/>
  <c r="L35"/>
  <c r="L36"/>
  <c r="L37"/>
  <c r="L38"/>
  <c r="J32" i="22" l="1"/>
  <c r="I32"/>
  <c r="H32"/>
  <c r="G32"/>
  <c r="F32"/>
  <c r="E32"/>
  <c r="D32" i="101"/>
  <c r="C32"/>
  <c r="D32" i="47"/>
  <c r="C32"/>
  <c r="D32" i="118"/>
  <c r="C32"/>
  <c r="D32" i="119"/>
  <c r="C32"/>
  <c r="D32" i="36"/>
  <c r="C32"/>
  <c r="D32" i="105"/>
  <c r="C32"/>
  <c r="D32" i="127"/>
  <c r="C32"/>
  <c r="D32" i="121"/>
  <c r="C32"/>
  <c r="D32" i="122"/>
  <c r="C32"/>
  <c r="D32" i="108"/>
  <c r="C32"/>
  <c r="D32" i="109"/>
  <c r="C32"/>
  <c r="D32" i="123"/>
  <c r="C32"/>
  <c r="D32" i="110"/>
  <c r="C32"/>
  <c r="D32" i="111"/>
  <c r="C32"/>
  <c r="D32" i="112"/>
  <c r="C32"/>
  <c r="D32" i="124"/>
  <c r="C32"/>
  <c r="D32" i="117"/>
  <c r="C32"/>
  <c r="D32" i="115"/>
  <c r="C32"/>
  <c r="D32" i="97"/>
  <c r="C32"/>
  <c r="D32" i="100"/>
  <c r="C32"/>
  <c r="D32" i="99"/>
  <c r="C32"/>
  <c r="D32" i="8"/>
  <c r="C32"/>
  <c r="D32" i="134"/>
  <c r="C32"/>
  <c r="D32" i="20"/>
  <c r="C32"/>
  <c r="D32" i="4"/>
  <c r="C32"/>
  <c r="D32" i="58"/>
  <c r="C32"/>
  <c r="D32" i="59"/>
  <c r="C32"/>
  <c r="D32" i="98"/>
  <c r="C32"/>
  <c r="D32" i="120"/>
  <c r="C32"/>
  <c r="D32" i="133"/>
  <c r="C32"/>
  <c r="D32" i="102"/>
  <c r="C32"/>
  <c r="D32" i="3"/>
  <c r="C32"/>
  <c r="D32" i="107"/>
  <c r="C32"/>
  <c r="D32" i="126"/>
  <c r="C32"/>
  <c r="D32" i="9"/>
  <c r="C32"/>
  <c r="D32" i="32"/>
  <c r="C32"/>
  <c r="D32" i="95"/>
  <c r="C32"/>
  <c r="D32" i="56"/>
  <c r="C32"/>
  <c r="D32" i="129"/>
  <c r="C32"/>
  <c r="D32" i="12"/>
  <c r="C32"/>
  <c r="D32" i="66"/>
  <c r="C32"/>
  <c r="D32" i="130"/>
  <c r="C32"/>
  <c r="D32" i="113"/>
  <c r="C32"/>
  <c r="D32" i="135"/>
  <c r="C32"/>
  <c r="D32" i="35"/>
  <c r="C32"/>
  <c r="D32" i="10"/>
  <c r="C32"/>
  <c r="D32" i="76"/>
  <c r="C32"/>
  <c r="D32" i="21"/>
  <c r="C32"/>
  <c r="D32" i="77"/>
  <c r="C32"/>
  <c r="D32" i="63"/>
  <c r="C32"/>
  <c r="D32" i="7"/>
  <c r="C32"/>
  <c r="D32" i="64"/>
  <c r="C32"/>
  <c r="D32" i="128"/>
  <c r="C32"/>
  <c r="D32" i="79"/>
  <c r="C32"/>
  <c r="D32" i="62"/>
  <c r="C32"/>
  <c r="D32" i="80"/>
  <c r="C32"/>
  <c r="D32" i="67"/>
  <c r="C32"/>
  <c r="D32" i="81"/>
  <c r="C32"/>
  <c r="D32" i="82"/>
  <c r="C32"/>
  <c r="D32" i="83"/>
  <c r="C32"/>
  <c r="D32" i="84"/>
  <c r="C32"/>
  <c r="D32" i="65"/>
  <c r="C32"/>
  <c r="D32" i="86"/>
  <c r="C32"/>
  <c r="D32" i="87"/>
  <c r="C32"/>
  <c r="D32" i="88"/>
  <c r="C32"/>
  <c r="D32" i="89"/>
  <c r="C32"/>
  <c r="D32" i="131"/>
  <c r="C32"/>
  <c r="D32" i="90"/>
  <c r="C32"/>
  <c r="D32" i="91"/>
  <c r="C32"/>
  <c r="D32" i="92"/>
  <c r="C32"/>
  <c r="D32" i="93"/>
  <c r="C32"/>
  <c r="D32" i="94"/>
  <c r="C32"/>
  <c r="D32" i="132"/>
  <c r="C32"/>
  <c r="D32" i="68"/>
  <c r="C32"/>
  <c r="D32" i="85"/>
  <c r="C32"/>
  <c r="D32" i="96"/>
  <c r="C32"/>
  <c r="C32" i="22" l="1"/>
  <c r="D32"/>
  <c r="J20" i="101"/>
  <c r="I20"/>
  <c r="H20"/>
  <c r="G20"/>
  <c r="F20"/>
  <c r="E20"/>
  <c r="I31" i="133" l="1"/>
  <c r="J20"/>
  <c r="I20"/>
  <c r="H20"/>
  <c r="G20"/>
  <c r="F20"/>
  <c r="E20"/>
  <c r="E20" i="110"/>
  <c r="F20"/>
  <c r="G20"/>
  <c r="H20"/>
  <c r="I20"/>
  <c r="J20"/>
  <c r="D25" i="107" l="1"/>
  <c r="J20"/>
  <c r="I20"/>
  <c r="H20"/>
  <c r="G20"/>
  <c r="F20"/>
  <c r="E20"/>
  <c r="J20" i="98" l="1"/>
  <c r="I20"/>
  <c r="H20"/>
  <c r="G20"/>
  <c r="F20"/>
  <c r="E20"/>
  <c r="J20" i="100" l="1"/>
  <c r="I20"/>
  <c r="H20"/>
  <c r="G20"/>
  <c r="F20"/>
  <c r="E20"/>
  <c r="J20" i="117" l="1"/>
  <c r="I20"/>
  <c r="H20"/>
  <c r="G20"/>
  <c r="F20"/>
  <c r="E20"/>
  <c r="D39" i="120" l="1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C23"/>
  <c r="D23"/>
  <c r="D22"/>
  <c r="C22"/>
  <c r="D21"/>
  <c r="C21"/>
  <c r="J20"/>
  <c r="I20"/>
  <c r="H20"/>
  <c r="F20"/>
  <c r="E20"/>
  <c r="D19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7"/>
  <c r="C7"/>
  <c r="G20" l="1"/>
  <c r="C20"/>
  <c r="J20" i="102"/>
  <c r="I20"/>
  <c r="H20"/>
  <c r="G20"/>
  <c r="F20"/>
  <c r="E20"/>
  <c r="J20" i="96" l="1"/>
  <c r="I20"/>
  <c r="H20"/>
  <c r="G20"/>
  <c r="F20"/>
  <c r="E20"/>
  <c r="J20" i="118" l="1"/>
  <c r="I20"/>
  <c r="H20"/>
  <c r="G20"/>
  <c r="F20"/>
  <c r="E20"/>
  <c r="J20" i="122" l="1"/>
  <c r="I20"/>
  <c r="H20"/>
  <c r="G20"/>
  <c r="F20"/>
  <c r="E20"/>
  <c r="J20" i="111" l="1"/>
  <c r="I20"/>
  <c r="H20"/>
  <c r="G20"/>
  <c r="F20"/>
  <c r="E20"/>
  <c r="J20" i="105" l="1"/>
  <c r="I20"/>
  <c r="H20"/>
  <c r="G20"/>
  <c r="F20"/>
  <c r="E20"/>
  <c r="J20" i="112" l="1"/>
  <c r="I20"/>
  <c r="H20"/>
  <c r="G20"/>
  <c r="F20"/>
  <c r="E20"/>
  <c r="J20" i="134" l="1"/>
  <c r="J40" s="1"/>
  <c r="I20"/>
  <c r="H20"/>
  <c r="H40" s="1"/>
  <c r="G20"/>
  <c r="F20"/>
  <c r="F40" s="1"/>
  <c r="E20"/>
  <c r="C7"/>
  <c r="D7"/>
  <c r="L7"/>
  <c r="C8"/>
  <c r="D8"/>
  <c r="L8"/>
  <c r="C9"/>
  <c r="D9"/>
  <c r="L9"/>
  <c r="C10"/>
  <c r="D10"/>
  <c r="L10"/>
  <c r="C11"/>
  <c r="D11"/>
  <c r="L11"/>
  <c r="C12"/>
  <c r="D12"/>
  <c r="L12"/>
  <c r="C13"/>
  <c r="D13"/>
  <c r="L13"/>
  <c r="C14"/>
  <c r="D14"/>
  <c r="L14"/>
  <c r="C16"/>
  <c r="D16"/>
  <c r="L16"/>
  <c r="C17"/>
  <c r="D17"/>
  <c r="L17"/>
  <c r="C18"/>
  <c r="D18"/>
  <c r="L18"/>
  <c r="C19"/>
  <c r="D19"/>
  <c r="L19"/>
  <c r="C21"/>
  <c r="D21"/>
  <c r="L21"/>
  <c r="C22"/>
  <c r="D22"/>
  <c r="L22"/>
  <c r="C23"/>
  <c r="D23"/>
  <c r="L23"/>
  <c r="C24"/>
  <c r="D24"/>
  <c r="L24"/>
  <c r="C25"/>
  <c r="D25"/>
  <c r="L25"/>
  <c r="C26"/>
  <c r="D26"/>
  <c r="L26"/>
  <c r="C27"/>
  <c r="D27"/>
  <c r="L27"/>
  <c r="C28"/>
  <c r="D28"/>
  <c r="L28"/>
  <c r="C29"/>
  <c r="D29"/>
  <c r="L29"/>
  <c r="C30"/>
  <c r="D30"/>
  <c r="L30"/>
  <c r="C31"/>
  <c r="D31"/>
  <c r="L31"/>
  <c r="C33"/>
  <c r="D33"/>
  <c r="L33"/>
  <c r="C34"/>
  <c r="D34"/>
  <c r="L34"/>
  <c r="C35"/>
  <c r="D35"/>
  <c r="L35"/>
  <c r="C36"/>
  <c r="D36"/>
  <c r="L36"/>
  <c r="C37"/>
  <c r="D37"/>
  <c r="L37"/>
  <c r="C38"/>
  <c r="D38"/>
  <c r="L38"/>
  <c r="C39"/>
  <c r="D39"/>
  <c r="L39"/>
  <c r="E40"/>
  <c r="G40"/>
  <c r="I40"/>
  <c r="D40" l="1"/>
  <c r="C20"/>
  <c r="C40" s="1"/>
  <c r="I33" i="36" l="1"/>
  <c r="J20" i="47" l="1"/>
  <c r="I20"/>
  <c r="H20"/>
  <c r="G20"/>
  <c r="F20"/>
  <c r="E20"/>
  <c r="C7" i="124" l="1"/>
  <c r="D7"/>
  <c r="L7"/>
  <c r="C8"/>
  <c r="D8"/>
  <c r="L8"/>
  <c r="C9"/>
  <c r="D9"/>
  <c r="L9"/>
  <c r="C10"/>
  <c r="D10"/>
  <c r="L10"/>
  <c r="C11"/>
  <c r="D11"/>
  <c r="L11"/>
  <c r="C12"/>
  <c r="D12"/>
  <c r="L12"/>
  <c r="C13"/>
  <c r="D13"/>
  <c r="L13"/>
  <c r="C14"/>
  <c r="D14"/>
  <c r="L14"/>
  <c r="C16"/>
  <c r="D16"/>
  <c r="L16"/>
  <c r="C17"/>
  <c r="D17"/>
  <c r="L17"/>
  <c r="C18"/>
  <c r="D18"/>
  <c r="L18"/>
  <c r="C19"/>
  <c r="D19"/>
  <c r="L19"/>
  <c r="E20"/>
  <c r="F20"/>
  <c r="G20"/>
  <c r="H20"/>
  <c r="I20"/>
  <c r="J20"/>
  <c r="M20"/>
  <c r="L20" s="1"/>
  <c r="N20"/>
  <c r="C21"/>
  <c r="D21"/>
  <c r="L21"/>
  <c r="C22"/>
  <c r="D22"/>
  <c r="L22"/>
  <c r="C23"/>
  <c r="D23"/>
  <c r="L23"/>
  <c r="C24"/>
  <c r="D24"/>
  <c r="L24"/>
  <c r="C25"/>
  <c r="D25"/>
  <c r="L25"/>
  <c r="C26"/>
  <c r="D26"/>
  <c r="L26"/>
  <c r="C27"/>
  <c r="D27"/>
  <c r="L27"/>
  <c r="C28"/>
  <c r="D28"/>
  <c r="L28"/>
  <c r="C29"/>
  <c r="D29"/>
  <c r="L29"/>
  <c r="C30"/>
  <c r="D30"/>
  <c r="L30"/>
  <c r="C31"/>
  <c r="D31"/>
  <c r="L31"/>
  <c r="C33"/>
  <c r="D33"/>
  <c r="L33"/>
  <c r="C34"/>
  <c r="D34"/>
  <c r="L34"/>
  <c r="C35"/>
  <c r="D35"/>
  <c r="L35"/>
  <c r="C36"/>
  <c r="D36"/>
  <c r="L36"/>
  <c r="C37"/>
  <c r="D37"/>
  <c r="L37"/>
  <c r="C38"/>
  <c r="D38"/>
  <c r="L38"/>
  <c r="C39"/>
  <c r="D39"/>
  <c r="L39"/>
  <c r="C20" l="1"/>
  <c r="J20" i="108"/>
  <c r="I20"/>
  <c r="H20"/>
  <c r="G20"/>
  <c r="F20"/>
  <c r="E20"/>
  <c r="J20" i="115" l="1"/>
  <c r="I20"/>
  <c r="H20"/>
  <c r="G20"/>
  <c r="F20"/>
  <c r="E20"/>
  <c r="D39" i="98" l="1"/>
  <c r="C39"/>
  <c r="D38"/>
  <c r="C38"/>
  <c r="D37"/>
  <c r="C37"/>
  <c r="D36"/>
  <c r="C36"/>
  <c r="D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C20"/>
  <c r="D19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7"/>
  <c r="C7"/>
  <c r="D40" l="1"/>
  <c r="C40"/>
  <c r="L47" i="22"/>
  <c r="L46"/>
  <c r="L45"/>
  <c r="L44"/>
  <c r="N48"/>
  <c r="M48"/>
  <c r="L48" l="1"/>
  <c r="N38" l="1"/>
  <c r="M38"/>
  <c r="N37"/>
  <c r="M37"/>
  <c r="N36"/>
  <c r="M36"/>
  <c r="N35"/>
  <c r="M35"/>
  <c r="N34"/>
  <c r="M34"/>
  <c r="N33"/>
  <c r="M33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19"/>
  <c r="M19"/>
  <c r="N18"/>
  <c r="M18"/>
  <c r="N17"/>
  <c r="M17"/>
  <c r="N16"/>
  <c r="M16"/>
  <c r="N14"/>
  <c r="M14"/>
  <c r="N13"/>
  <c r="M13"/>
  <c r="N12"/>
  <c r="M12"/>
  <c r="N11"/>
  <c r="M11"/>
  <c r="N10"/>
  <c r="M10"/>
  <c r="N9"/>
  <c r="M9"/>
  <c r="N8"/>
  <c r="M8"/>
  <c r="N7"/>
  <c r="M7"/>
  <c r="N20" i="125"/>
  <c r="M20"/>
  <c r="N20" i="47"/>
  <c r="M20"/>
  <c r="N20" i="118"/>
  <c r="M20"/>
  <c r="N20" i="119"/>
  <c r="M20"/>
  <c r="N20" i="36"/>
  <c r="M20"/>
  <c r="N20" i="105"/>
  <c r="M20"/>
  <c r="N20" i="127"/>
  <c r="M20"/>
  <c r="N20" i="121"/>
  <c r="M20"/>
  <c r="N20" i="122"/>
  <c r="M20"/>
  <c r="N20" i="108"/>
  <c r="M20"/>
  <c r="N20" i="109"/>
  <c r="M20"/>
  <c r="N20" i="123"/>
  <c r="M20"/>
  <c r="N20" i="110"/>
  <c r="M20"/>
  <c r="N20" i="111"/>
  <c r="M20"/>
  <c r="N20" i="112"/>
  <c r="M20"/>
  <c r="N20" i="117"/>
  <c r="M20"/>
  <c r="N20" i="115"/>
  <c r="M20"/>
  <c r="N20" i="97"/>
  <c r="M20"/>
  <c r="N20" i="100"/>
  <c r="M20"/>
  <c r="N20" i="99"/>
  <c r="N40" s="1"/>
  <c r="M20"/>
  <c r="M40" s="1"/>
  <c r="N20" i="8"/>
  <c r="M20"/>
  <c r="N20" i="134"/>
  <c r="M20"/>
  <c r="N20" i="20"/>
  <c r="M20"/>
  <c r="N20" i="4"/>
  <c r="M20"/>
  <c r="N20" i="58"/>
  <c r="M20"/>
  <c r="N20" i="59"/>
  <c r="M20"/>
  <c r="N20" i="98"/>
  <c r="M20"/>
  <c r="N20" i="120"/>
  <c r="M20"/>
  <c r="N20" i="133"/>
  <c r="M20"/>
  <c r="N20" i="102"/>
  <c r="M20"/>
  <c r="N20" i="3"/>
  <c r="M20"/>
  <c r="N20" i="107"/>
  <c r="M20"/>
  <c r="N20" i="126"/>
  <c r="M20"/>
  <c r="N20" i="9"/>
  <c r="M20"/>
  <c r="N20" i="32"/>
  <c r="M20"/>
  <c r="N20" i="95"/>
  <c r="M20"/>
  <c r="N20" i="56"/>
  <c r="M20"/>
  <c r="N20" i="129"/>
  <c r="M20"/>
  <c r="N20" i="12"/>
  <c r="M20"/>
  <c r="N20" i="66"/>
  <c r="M20"/>
  <c r="N20" i="130"/>
  <c r="M20"/>
  <c r="N20" i="113"/>
  <c r="M20"/>
  <c r="N20" i="135"/>
  <c r="M20"/>
  <c r="N20" i="35"/>
  <c r="M20"/>
  <c r="N20" i="10"/>
  <c r="M20"/>
  <c r="N20" i="76"/>
  <c r="M20"/>
  <c r="N20" i="21"/>
  <c r="M20"/>
  <c r="N20" i="77"/>
  <c r="M20"/>
  <c r="N20" i="63"/>
  <c r="M20"/>
  <c r="N20" i="7"/>
  <c r="M20"/>
  <c r="N20" i="64"/>
  <c r="M20"/>
  <c r="N20" i="128"/>
  <c r="M20"/>
  <c r="N20" i="79"/>
  <c r="M20"/>
  <c r="N20" i="62"/>
  <c r="M20"/>
  <c r="N20" i="80"/>
  <c r="M20"/>
  <c r="N20" i="67"/>
  <c r="M20"/>
  <c r="N20" i="81"/>
  <c r="M20"/>
  <c r="N20" i="82"/>
  <c r="M20"/>
  <c r="N20" i="83"/>
  <c r="M20"/>
  <c r="N20" i="84"/>
  <c r="M20"/>
  <c r="N20" i="65"/>
  <c r="M20"/>
  <c r="N20" i="86"/>
  <c r="M20"/>
  <c r="N20" i="87"/>
  <c r="M20"/>
  <c r="N20" i="88"/>
  <c r="M20"/>
  <c r="N20" i="89"/>
  <c r="M20"/>
  <c r="N20" i="131"/>
  <c r="M20"/>
  <c r="N20" i="90"/>
  <c r="M20"/>
  <c r="N20" i="91"/>
  <c r="M20"/>
  <c r="N20" i="92"/>
  <c r="M20"/>
  <c r="N20" i="93"/>
  <c r="M20"/>
  <c r="N20" i="94"/>
  <c r="M20"/>
  <c r="N20" i="132"/>
  <c r="M20"/>
  <c r="N20" i="68"/>
  <c r="M20"/>
  <c r="N20" i="85"/>
  <c r="M20"/>
  <c r="N20" i="22"/>
  <c r="M20"/>
  <c r="N20" i="101"/>
  <c r="M20"/>
  <c r="L20" i="134" l="1"/>
  <c r="L20" i="125"/>
  <c r="L39"/>
  <c r="N40"/>
  <c r="M40"/>
  <c r="L39" i="47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118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119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36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105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127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121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122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108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109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123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110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20"/>
  <c r="L19"/>
  <c r="L18"/>
  <c r="L17"/>
  <c r="L16"/>
  <c r="L14"/>
  <c r="L13"/>
  <c r="L12"/>
  <c r="L11"/>
  <c r="L10"/>
  <c r="L9"/>
  <c r="L8"/>
  <c r="L7"/>
  <c r="L39" i="111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112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N40" i="124"/>
  <c r="M40"/>
  <c r="L39" i="117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115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97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100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99"/>
  <c r="L38"/>
  <c r="L37"/>
  <c r="L36"/>
  <c r="L35"/>
  <c r="L34"/>
  <c r="L33"/>
  <c r="L31"/>
  <c r="L30"/>
  <c r="L29"/>
  <c r="L28"/>
  <c r="L27"/>
  <c r="L26"/>
  <c r="L25"/>
  <c r="L24"/>
  <c r="L23"/>
  <c r="L22"/>
  <c r="L21"/>
  <c r="L40"/>
  <c r="L19"/>
  <c r="L18"/>
  <c r="L17"/>
  <c r="L16"/>
  <c r="L14"/>
  <c r="L13"/>
  <c r="L12"/>
  <c r="L11"/>
  <c r="L10"/>
  <c r="L9"/>
  <c r="L8"/>
  <c r="L7"/>
  <c r="L39" i="8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40" s="1"/>
  <c r="L19"/>
  <c r="L18"/>
  <c r="L17"/>
  <c r="L16"/>
  <c r="L14"/>
  <c r="L13"/>
  <c r="L12"/>
  <c r="L11"/>
  <c r="L10"/>
  <c r="L9"/>
  <c r="L8"/>
  <c r="L7"/>
  <c r="N40" i="134"/>
  <c r="M40"/>
  <c r="L40" s="1"/>
  <c r="L39" i="20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40" s="1"/>
  <c r="L20"/>
  <c r="L19"/>
  <c r="L18"/>
  <c r="L17"/>
  <c r="L16"/>
  <c r="L14"/>
  <c r="L13"/>
  <c r="L12"/>
  <c r="L11"/>
  <c r="L10"/>
  <c r="L9"/>
  <c r="L8"/>
  <c r="L7"/>
  <c r="L39" i="4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58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59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98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120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133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102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3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107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126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9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32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95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56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129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12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66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130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L39" i="113"/>
  <c r="L38"/>
  <c r="L37"/>
  <c r="L36"/>
  <c r="L35"/>
  <c r="L34"/>
  <c r="L33"/>
  <c r="L31"/>
  <c r="L30"/>
  <c r="L29"/>
  <c r="L28"/>
  <c r="L27"/>
  <c r="L26"/>
  <c r="L25"/>
  <c r="L24"/>
  <c r="L23"/>
  <c r="L22"/>
  <c r="L21"/>
  <c r="N40"/>
  <c r="M40"/>
  <c r="L19"/>
  <c r="L18"/>
  <c r="L17"/>
  <c r="L16"/>
  <c r="L14"/>
  <c r="L13"/>
  <c r="L12"/>
  <c r="L11"/>
  <c r="L10"/>
  <c r="L9"/>
  <c r="L8"/>
  <c r="L7"/>
  <c r="N40" i="135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35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10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76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21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77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63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7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64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128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79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62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80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67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81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82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83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84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65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86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87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88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89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131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90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91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92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93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94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132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68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M40"/>
  <c r="L19"/>
  <c r="L18"/>
  <c r="L17"/>
  <c r="L16"/>
  <c r="L14"/>
  <c r="L13"/>
  <c r="L12"/>
  <c r="L11"/>
  <c r="L10"/>
  <c r="L9"/>
  <c r="L8"/>
  <c r="L7"/>
  <c r="N40" i="85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L19"/>
  <c r="L18"/>
  <c r="L17"/>
  <c r="L16"/>
  <c r="L14"/>
  <c r="L13"/>
  <c r="L12"/>
  <c r="L11"/>
  <c r="L10"/>
  <c r="L9"/>
  <c r="L8"/>
  <c r="L7"/>
  <c r="N40" i="22"/>
  <c r="N42" s="1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L19"/>
  <c r="L18"/>
  <c r="L17"/>
  <c r="L16"/>
  <c r="L14"/>
  <c r="L13"/>
  <c r="L12"/>
  <c r="L11"/>
  <c r="L10"/>
  <c r="L9"/>
  <c r="L8"/>
  <c r="L7"/>
  <c r="N40" i="101"/>
  <c r="L39"/>
  <c r="L38"/>
  <c r="L37"/>
  <c r="L36"/>
  <c r="L35"/>
  <c r="L34"/>
  <c r="L33"/>
  <c r="L31"/>
  <c r="L30"/>
  <c r="L29"/>
  <c r="L28"/>
  <c r="L27"/>
  <c r="L26"/>
  <c r="L25"/>
  <c r="L24"/>
  <c r="L23"/>
  <c r="L22"/>
  <c r="L21"/>
  <c r="L19"/>
  <c r="L18"/>
  <c r="L17"/>
  <c r="L16"/>
  <c r="L14"/>
  <c r="L13"/>
  <c r="L12"/>
  <c r="L11"/>
  <c r="L10"/>
  <c r="L9"/>
  <c r="L8"/>
  <c r="L7"/>
  <c r="L39" i="96"/>
  <c r="L38"/>
  <c r="L37"/>
  <c r="L36"/>
  <c r="L35"/>
  <c r="L34"/>
  <c r="L33"/>
  <c r="L31"/>
  <c r="L30"/>
  <c r="L29"/>
  <c r="L28"/>
  <c r="L27"/>
  <c r="L26"/>
  <c r="L25"/>
  <c r="L24"/>
  <c r="L23"/>
  <c r="L22"/>
  <c r="L21"/>
  <c r="L19"/>
  <c r="L18"/>
  <c r="L17"/>
  <c r="L16"/>
  <c r="L14"/>
  <c r="L13"/>
  <c r="L12"/>
  <c r="L11"/>
  <c r="L10"/>
  <c r="L9"/>
  <c r="L8"/>
  <c r="L7"/>
  <c r="N20"/>
  <c r="N40" s="1"/>
  <c r="M20"/>
  <c r="M40" s="1"/>
  <c r="L40" i="68" l="1"/>
  <c r="L40" i="132"/>
  <c r="L40" i="94"/>
  <c r="L40" i="93"/>
  <c r="L40" i="92"/>
  <c r="L40" i="91"/>
  <c r="L40" i="90"/>
  <c r="L40" i="131"/>
  <c r="L40" i="89"/>
  <c r="L40" i="88"/>
  <c r="L40" i="87"/>
  <c r="L40" i="86"/>
  <c r="L40" i="65"/>
  <c r="L40" i="84"/>
  <c r="L40" i="83"/>
  <c r="L40" i="82"/>
  <c r="L40" i="81"/>
  <c r="L40" i="67"/>
  <c r="L40" i="80"/>
  <c r="L40" i="62"/>
  <c r="L40" i="79"/>
  <c r="L40" i="128"/>
  <c r="L40" i="64"/>
  <c r="L40" i="7"/>
  <c r="L40" i="63"/>
  <c r="L40" i="77"/>
  <c r="L40" i="21"/>
  <c r="L40" i="76"/>
  <c r="L40" i="10"/>
  <c r="L40" i="35"/>
  <c r="L40" i="135"/>
  <c r="L40" i="100"/>
  <c r="L40" i="97"/>
  <c r="L40" i="117"/>
  <c r="L40" i="113"/>
  <c r="L40" i="115"/>
  <c r="L40" i="110"/>
  <c r="L40" i="123"/>
  <c r="L40" i="109"/>
  <c r="L40" i="108"/>
  <c r="L40" i="122"/>
  <c r="L40" i="121"/>
  <c r="L40" i="127"/>
  <c r="L40" i="105"/>
  <c r="L40" i="36"/>
  <c r="L40" i="119"/>
  <c r="L40" i="118"/>
  <c r="L40" i="47"/>
  <c r="L40" i="125"/>
  <c r="L20" i="96"/>
  <c r="L40"/>
  <c r="M40" i="101"/>
  <c r="L20"/>
  <c r="M40" i="22"/>
  <c r="M42" s="1"/>
  <c r="L42" s="1"/>
  <c r="L20"/>
  <c r="M40" i="85"/>
  <c r="L20"/>
  <c r="L20" i="68"/>
  <c r="L20" i="132"/>
  <c r="L20" i="94"/>
  <c r="L20" i="93"/>
  <c r="L20" i="92"/>
  <c r="L20" i="91"/>
  <c r="L20" i="90"/>
  <c r="L20" i="131"/>
  <c r="L20" i="89"/>
  <c r="L20" i="88"/>
  <c r="L20" i="87"/>
  <c r="L20" i="86"/>
  <c r="L20" i="65"/>
  <c r="L20" i="84"/>
  <c r="L20" i="83"/>
  <c r="L20" i="82"/>
  <c r="L20" i="81"/>
  <c r="L20" i="67"/>
  <c r="L20" i="80"/>
  <c r="L20" i="62"/>
  <c r="L20" i="79"/>
  <c r="L20" i="128"/>
  <c r="L20" i="64"/>
  <c r="L20" i="7"/>
  <c r="L20" i="63"/>
  <c r="L20" i="77"/>
  <c r="L20" i="21"/>
  <c r="L20" i="76"/>
  <c r="L20" i="10"/>
  <c r="L20" i="35"/>
  <c r="L20" i="135"/>
  <c r="L20" i="113"/>
  <c r="L40" i="130"/>
  <c r="L40" i="66"/>
  <c r="L40" i="12"/>
  <c r="L40" i="129"/>
  <c r="L40" i="56"/>
  <c r="L40" i="95"/>
  <c r="L40" i="32"/>
  <c r="L40" i="9"/>
  <c r="L40" i="126"/>
  <c r="L40" i="107"/>
  <c r="L40" i="3"/>
  <c r="L40" i="102"/>
  <c r="L40" i="133"/>
  <c r="L40" i="120"/>
  <c r="L40" i="98"/>
  <c r="L40" i="59"/>
  <c r="L40" i="58"/>
  <c r="L40" i="4"/>
  <c r="L40" i="124"/>
  <c r="L40" i="112"/>
  <c r="L40" i="111"/>
  <c r="L20" i="130"/>
  <c r="L20" i="66"/>
  <c r="L20" i="12"/>
  <c r="L20" i="129"/>
  <c r="L20" i="56"/>
  <c r="L20" i="95"/>
  <c r="L20" i="32"/>
  <c r="L20" i="9"/>
  <c r="L20" i="126"/>
  <c r="L20" i="107"/>
  <c r="L20" i="3"/>
  <c r="L20" i="102"/>
  <c r="L20" i="133"/>
  <c r="L20" i="120"/>
  <c r="L20" i="98"/>
  <c r="L20" i="59"/>
  <c r="L20" i="58"/>
  <c r="L20" i="4"/>
  <c r="L20" i="8"/>
  <c r="L20" i="99"/>
  <c r="L20" i="100"/>
  <c r="L20" i="97"/>
  <c r="L20" i="115"/>
  <c r="L20" i="117"/>
  <c r="L20" i="112"/>
  <c r="L20" i="111"/>
  <c r="L20" i="123"/>
  <c r="L20" i="109"/>
  <c r="L20" i="108"/>
  <c r="L20" i="122"/>
  <c r="L20" i="121"/>
  <c r="L20" i="127"/>
  <c r="L20" i="105"/>
  <c r="L20" i="36"/>
  <c r="L20" i="119"/>
  <c r="L20" i="118"/>
  <c r="L20" i="47"/>
  <c r="L40" i="85" l="1"/>
  <c r="L40" i="22"/>
  <c r="L40" i="101"/>
  <c r="D39" i="135" l="1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J20"/>
  <c r="J40" s="1"/>
  <c r="I20"/>
  <c r="I40" s="1"/>
  <c r="H20"/>
  <c r="H40" s="1"/>
  <c r="G20"/>
  <c r="G40" s="1"/>
  <c r="F20"/>
  <c r="F40" s="1"/>
  <c r="E20"/>
  <c r="E40" s="1"/>
  <c r="D20"/>
  <c r="C20"/>
  <c r="D19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7"/>
  <c r="D40" s="1"/>
  <c r="C7"/>
  <c r="C40" s="1"/>
  <c r="D25" i="112" l="1"/>
  <c r="C25"/>
  <c r="D39" i="101" l="1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47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18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4"/>
  <c r="C24"/>
  <c r="D23"/>
  <c r="C23"/>
  <c r="D22"/>
  <c r="C22"/>
  <c r="D21"/>
  <c r="C21"/>
  <c r="D39" i="119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36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05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27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21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22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08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09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23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10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11"/>
  <c r="D38"/>
  <c r="C38"/>
  <c r="D37"/>
  <c r="C37"/>
  <c r="D36"/>
  <c r="C36"/>
  <c r="D35"/>
  <c r="C35"/>
  <c r="D34"/>
  <c r="C34"/>
  <c r="D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12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4"/>
  <c r="C24"/>
  <c r="D23"/>
  <c r="C23"/>
  <c r="D22"/>
  <c r="C22"/>
  <c r="D21"/>
  <c r="C21"/>
  <c r="D39" i="117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15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97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00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99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C25"/>
  <c r="D24"/>
  <c r="C24"/>
  <c r="D23"/>
  <c r="C23"/>
  <c r="D22"/>
  <c r="C22"/>
  <c r="D21"/>
  <c r="C21"/>
  <c r="D39" i="8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20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4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58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59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33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02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3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07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C25"/>
  <c r="D24"/>
  <c r="C24"/>
  <c r="D23"/>
  <c r="C23"/>
  <c r="D22"/>
  <c r="C22"/>
  <c r="D21"/>
  <c r="C21"/>
  <c r="D39" i="126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9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32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95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56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29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2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66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30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D26"/>
  <c r="C26"/>
  <c r="D25"/>
  <c r="C25"/>
  <c r="D24"/>
  <c r="C24"/>
  <c r="D23"/>
  <c r="C23"/>
  <c r="D22"/>
  <c r="C22"/>
  <c r="D21"/>
  <c r="C21"/>
  <c r="D39" i="113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35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0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76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21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77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63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7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64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28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79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62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80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67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81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82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83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84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65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86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87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88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89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31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90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91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92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93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94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132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68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85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39" i="96"/>
  <c r="C39"/>
  <c r="D38"/>
  <c r="C38"/>
  <c r="D37"/>
  <c r="C37"/>
  <c r="D36"/>
  <c r="C36"/>
  <c r="D35"/>
  <c r="C35"/>
  <c r="D34"/>
  <c r="C34"/>
  <c r="D33"/>
  <c r="C33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19" i="101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47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18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19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36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05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27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21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22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08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09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23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10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11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12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17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15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97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00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99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8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20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D19" i="4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58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59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33"/>
  <c r="C19"/>
  <c r="D18"/>
  <c r="C18"/>
  <c r="D17"/>
  <c r="C17"/>
  <c r="D16"/>
  <c r="C16"/>
  <c r="D14"/>
  <c r="C14"/>
  <c r="D13"/>
  <c r="C13"/>
  <c r="D12"/>
  <c r="C12"/>
  <c r="C11"/>
  <c r="D10"/>
  <c r="C10"/>
  <c r="D9"/>
  <c r="C9"/>
  <c r="D8"/>
  <c r="C8"/>
  <c r="D19" i="102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3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07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26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9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32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95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56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29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2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66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30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13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35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0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76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21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77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63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7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64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28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79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62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80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67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81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82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83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84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65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86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87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88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89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31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90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91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92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93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94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132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68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85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19" i="96"/>
  <c r="C19"/>
  <c r="D18"/>
  <c r="C18"/>
  <c r="D17"/>
  <c r="C17"/>
  <c r="D16"/>
  <c r="C16"/>
  <c r="D14"/>
  <c r="C14"/>
  <c r="D13"/>
  <c r="C13"/>
  <c r="D12"/>
  <c r="C12"/>
  <c r="D11"/>
  <c r="C11"/>
  <c r="D10"/>
  <c r="C10"/>
  <c r="D9"/>
  <c r="C9"/>
  <c r="D8"/>
  <c r="C8"/>
  <c r="D7" i="101"/>
  <c r="D7" i="47"/>
  <c r="D7" i="118"/>
  <c r="D7" i="119"/>
  <c r="D7" i="36"/>
  <c r="D7" i="105"/>
  <c r="D7" i="127"/>
  <c r="D7" i="121"/>
  <c r="D7" i="122"/>
  <c r="D7" i="108"/>
  <c r="D7" i="109"/>
  <c r="D7" i="123"/>
  <c r="D7" i="110"/>
  <c r="D7" i="111"/>
  <c r="D7" i="112"/>
  <c r="D7" i="117"/>
  <c r="D7" i="115"/>
  <c r="D7" i="97"/>
  <c r="D7" i="100"/>
  <c r="D7" i="99"/>
  <c r="D7" i="8"/>
  <c r="D7" i="20"/>
  <c r="D7" i="4"/>
  <c r="D7" i="58"/>
  <c r="D7" i="59"/>
  <c r="D7" i="133"/>
  <c r="D7" i="102"/>
  <c r="D7" i="3"/>
  <c r="D7" i="107"/>
  <c r="D7" i="126"/>
  <c r="D7" i="9"/>
  <c r="D7" i="32"/>
  <c r="D7" i="95"/>
  <c r="D7" i="56"/>
  <c r="D7" i="129"/>
  <c r="D7" i="12"/>
  <c r="D7" i="66"/>
  <c r="D7" i="130"/>
  <c r="D7" i="113"/>
  <c r="D7" i="35"/>
  <c r="D7" i="10"/>
  <c r="D7" i="76"/>
  <c r="D7" i="21"/>
  <c r="D7" i="77"/>
  <c r="D7" i="63"/>
  <c r="D7" i="7"/>
  <c r="D7" i="64"/>
  <c r="D7" i="128"/>
  <c r="D7" i="79"/>
  <c r="D7" i="62"/>
  <c r="D7" i="80"/>
  <c r="D7" i="67"/>
  <c r="D7" i="81"/>
  <c r="D7" i="82"/>
  <c r="D7" i="83"/>
  <c r="D7" i="84"/>
  <c r="D7" i="65"/>
  <c r="D7" i="86"/>
  <c r="D7" i="87"/>
  <c r="D7" i="88"/>
  <c r="D7" i="89"/>
  <c r="D7" i="131"/>
  <c r="D7" i="90"/>
  <c r="D7" i="91"/>
  <c r="D7" i="92"/>
  <c r="D7" i="93"/>
  <c r="D7" i="94"/>
  <c r="D7" i="132"/>
  <c r="D7" i="68"/>
  <c r="D7" i="85"/>
  <c r="D7" i="96"/>
  <c r="C7" i="101"/>
  <c r="C7" i="47"/>
  <c r="C7" i="118"/>
  <c r="C7" i="119"/>
  <c r="C7" i="36"/>
  <c r="C7" i="105"/>
  <c r="C7" i="127"/>
  <c r="C7" i="121"/>
  <c r="C7" i="122"/>
  <c r="C7" i="108"/>
  <c r="C7" i="109"/>
  <c r="C7" i="123"/>
  <c r="C7" i="110"/>
  <c r="C7" i="111"/>
  <c r="C7" i="112"/>
  <c r="C7" i="117"/>
  <c r="C7" i="115"/>
  <c r="C7" i="97"/>
  <c r="C7" i="100"/>
  <c r="C7" i="99"/>
  <c r="C7" i="8"/>
  <c r="C7" i="4"/>
  <c r="C7" i="58"/>
  <c r="C7" i="59"/>
  <c r="C7" i="133"/>
  <c r="C7" i="102"/>
  <c r="C7" i="3"/>
  <c r="C7" i="107"/>
  <c r="C7" i="126"/>
  <c r="C7" i="9"/>
  <c r="C7" i="32"/>
  <c r="C7" i="95"/>
  <c r="C7" i="56"/>
  <c r="C7" i="129"/>
  <c r="C7" i="12"/>
  <c r="C7" i="66"/>
  <c r="C7" i="130"/>
  <c r="C7" i="113"/>
  <c r="C7" i="35"/>
  <c r="C7" i="10"/>
  <c r="C7" i="76"/>
  <c r="C7" i="21"/>
  <c r="C7" i="77"/>
  <c r="C7" i="63"/>
  <c r="C7" i="7"/>
  <c r="C7" i="64"/>
  <c r="C7" i="128"/>
  <c r="C7" i="79"/>
  <c r="C7" i="62"/>
  <c r="C7" i="80"/>
  <c r="C7" i="67"/>
  <c r="C7" i="81"/>
  <c r="C7" i="82"/>
  <c r="C7" i="83"/>
  <c r="C7" i="84"/>
  <c r="C7" i="65"/>
  <c r="C7" i="86"/>
  <c r="C7" i="87"/>
  <c r="C7" i="88"/>
  <c r="C7" i="89"/>
  <c r="C7" i="131"/>
  <c r="C7" i="90"/>
  <c r="C7" i="91"/>
  <c r="C7" i="92"/>
  <c r="C7" i="93"/>
  <c r="C7" i="94"/>
  <c r="C7" i="132"/>
  <c r="C7" i="68"/>
  <c r="C7" i="85"/>
  <c r="C7" i="96"/>
  <c r="J39" i="22" l="1"/>
  <c r="I39"/>
  <c r="H39"/>
  <c r="G39"/>
  <c r="F39"/>
  <c r="E39"/>
  <c r="D39"/>
  <c r="J38"/>
  <c r="I38"/>
  <c r="H38"/>
  <c r="G38"/>
  <c r="F38"/>
  <c r="E38"/>
  <c r="D38"/>
  <c r="J37"/>
  <c r="I37"/>
  <c r="H37"/>
  <c r="G37"/>
  <c r="F37"/>
  <c r="E37"/>
  <c r="D37"/>
  <c r="J36"/>
  <c r="I36"/>
  <c r="H36"/>
  <c r="G36"/>
  <c r="F36"/>
  <c r="E36"/>
  <c r="D36"/>
  <c r="J35"/>
  <c r="I35"/>
  <c r="H35"/>
  <c r="G35"/>
  <c r="F35"/>
  <c r="E35"/>
  <c r="D35"/>
  <c r="J34"/>
  <c r="I34"/>
  <c r="H34"/>
  <c r="G34"/>
  <c r="F34"/>
  <c r="E34"/>
  <c r="D34"/>
  <c r="J33"/>
  <c r="I33"/>
  <c r="H33"/>
  <c r="G33"/>
  <c r="F33"/>
  <c r="E33"/>
  <c r="D33"/>
  <c r="J31"/>
  <c r="I31"/>
  <c r="H31"/>
  <c r="G31"/>
  <c r="F31"/>
  <c r="E31"/>
  <c r="D31"/>
  <c r="J30"/>
  <c r="I30"/>
  <c r="H30"/>
  <c r="G30"/>
  <c r="F30"/>
  <c r="E30"/>
  <c r="D30"/>
  <c r="J29"/>
  <c r="I29"/>
  <c r="H29"/>
  <c r="G29"/>
  <c r="F29"/>
  <c r="E29"/>
  <c r="D29"/>
  <c r="J28"/>
  <c r="I28"/>
  <c r="H28"/>
  <c r="G28"/>
  <c r="F28"/>
  <c r="E28"/>
  <c r="D28"/>
  <c r="J27"/>
  <c r="I27"/>
  <c r="H27"/>
  <c r="G27"/>
  <c r="F27"/>
  <c r="E27"/>
  <c r="D27"/>
  <c r="J26"/>
  <c r="I26"/>
  <c r="H26"/>
  <c r="G26"/>
  <c r="F26"/>
  <c r="E26"/>
  <c r="D26"/>
  <c r="J25"/>
  <c r="I25"/>
  <c r="H25"/>
  <c r="G25"/>
  <c r="F25"/>
  <c r="E25"/>
  <c r="D25"/>
  <c r="J24"/>
  <c r="I24"/>
  <c r="H24"/>
  <c r="G24"/>
  <c r="F24"/>
  <c r="E24"/>
  <c r="D24"/>
  <c r="J23"/>
  <c r="I23"/>
  <c r="H23"/>
  <c r="F23"/>
  <c r="E23"/>
  <c r="D23"/>
  <c r="J22"/>
  <c r="I22"/>
  <c r="H22"/>
  <c r="F22"/>
  <c r="E22"/>
  <c r="D22"/>
  <c r="J21"/>
  <c r="I21"/>
  <c r="H21"/>
  <c r="G21"/>
  <c r="F21"/>
  <c r="E21"/>
  <c r="D21"/>
  <c r="J19"/>
  <c r="I19"/>
  <c r="H19"/>
  <c r="G19"/>
  <c r="F19"/>
  <c r="E19"/>
  <c r="D19"/>
  <c r="J18"/>
  <c r="I18"/>
  <c r="H18"/>
  <c r="G18"/>
  <c r="F18"/>
  <c r="E18"/>
  <c r="D18"/>
  <c r="J17"/>
  <c r="I17"/>
  <c r="H17"/>
  <c r="G17"/>
  <c r="F17"/>
  <c r="E17"/>
  <c r="D17"/>
  <c r="J16"/>
  <c r="I16"/>
  <c r="H16"/>
  <c r="G16"/>
  <c r="F16"/>
  <c r="E16"/>
  <c r="D16"/>
  <c r="J14"/>
  <c r="I14"/>
  <c r="H14"/>
  <c r="G14"/>
  <c r="F14"/>
  <c r="E14"/>
  <c r="D14"/>
  <c r="J13"/>
  <c r="I13"/>
  <c r="H13"/>
  <c r="G13"/>
  <c r="F13"/>
  <c r="E13"/>
  <c r="D13"/>
  <c r="J12"/>
  <c r="I12"/>
  <c r="H12"/>
  <c r="G12"/>
  <c r="F12"/>
  <c r="E12"/>
  <c r="D12"/>
  <c r="J11"/>
  <c r="I11"/>
  <c r="H11"/>
  <c r="G11"/>
  <c r="F11"/>
  <c r="E11"/>
  <c r="D11"/>
  <c r="J10"/>
  <c r="I10"/>
  <c r="H10"/>
  <c r="G10"/>
  <c r="F10"/>
  <c r="E10"/>
  <c r="D10"/>
  <c r="J9"/>
  <c r="I9"/>
  <c r="H9"/>
  <c r="G9"/>
  <c r="F9"/>
  <c r="E9"/>
  <c r="D9"/>
  <c r="J8"/>
  <c r="I8"/>
  <c r="H8"/>
  <c r="G8"/>
  <c r="F8"/>
  <c r="E8"/>
  <c r="D8"/>
  <c r="J7"/>
  <c r="I7"/>
  <c r="H7"/>
  <c r="G7"/>
  <c r="F7"/>
  <c r="E7"/>
  <c r="D7"/>
  <c r="D20" i="47" l="1"/>
  <c r="C20"/>
  <c r="D20" i="101" l="1"/>
  <c r="C20"/>
  <c r="D20" i="112" l="1"/>
  <c r="C20"/>
  <c r="D20" i="119" l="1"/>
  <c r="C20"/>
  <c r="D20" i="96" l="1"/>
  <c r="C20"/>
  <c r="C39" i="22" l="1"/>
  <c r="C38"/>
  <c r="C37"/>
  <c r="C36"/>
  <c r="C34"/>
  <c r="C33"/>
  <c r="C31"/>
  <c r="C30"/>
  <c r="C29"/>
  <c r="C28"/>
  <c r="C27"/>
  <c r="C26"/>
  <c r="C25"/>
  <c r="C24"/>
  <c r="C21"/>
  <c r="C19"/>
  <c r="C18"/>
  <c r="C17"/>
  <c r="C16"/>
  <c r="C14"/>
  <c r="C13"/>
  <c r="C12"/>
  <c r="C11"/>
  <c r="C10"/>
  <c r="C9"/>
  <c r="C8"/>
  <c r="C7"/>
  <c r="C35" l="1"/>
  <c r="J20" i="121"/>
  <c r="I20"/>
  <c r="H20"/>
  <c r="G20"/>
  <c r="F20"/>
  <c r="E20"/>
  <c r="C20"/>
  <c r="C20" i="110" l="1"/>
  <c r="C20" i="115"/>
  <c r="C20" i="99" l="1"/>
  <c r="G20" i="32" l="1"/>
  <c r="J20" i="66" l="1"/>
  <c r="I20"/>
  <c r="J20" i="130"/>
  <c r="I20"/>
  <c r="J20" i="113"/>
  <c r="I20"/>
  <c r="J20" i="35"/>
  <c r="I20"/>
  <c r="J20" i="10"/>
  <c r="I20"/>
  <c r="J20" i="76"/>
  <c r="I20"/>
  <c r="J20" i="21"/>
  <c r="I20"/>
  <c r="J20" i="77"/>
  <c r="I20"/>
  <c r="J20" i="63"/>
  <c r="I20"/>
  <c r="J20" i="64"/>
  <c r="I20"/>
  <c r="J20" i="128"/>
  <c r="I20"/>
  <c r="J20" i="79"/>
  <c r="I20"/>
  <c r="J20" i="62"/>
  <c r="I20"/>
  <c r="J20" i="67"/>
  <c r="I20"/>
  <c r="J20" i="81"/>
  <c r="I20"/>
  <c r="J20" i="82"/>
  <c r="I20"/>
  <c r="J20" i="83"/>
  <c r="I20"/>
  <c r="J20" i="84"/>
  <c r="I20"/>
  <c r="J20" i="65"/>
  <c r="I20"/>
  <c r="J20" i="86"/>
  <c r="I20"/>
  <c r="J20" i="87"/>
  <c r="I20"/>
  <c r="J20" i="88"/>
  <c r="I20"/>
  <c r="J20" i="89"/>
  <c r="I20"/>
  <c r="J20" i="131"/>
  <c r="I20"/>
  <c r="J20" i="90"/>
  <c r="I20"/>
  <c r="J20" i="91"/>
  <c r="I20"/>
  <c r="J20" i="92"/>
  <c r="I20"/>
  <c r="J20" i="93"/>
  <c r="I20"/>
  <c r="J20" i="94"/>
  <c r="I20"/>
  <c r="J20" i="132"/>
  <c r="I20"/>
  <c r="J20" i="68"/>
  <c r="I20"/>
  <c r="J20" i="85"/>
  <c r="I20"/>
  <c r="J20" i="22"/>
  <c r="I20"/>
  <c r="J20" i="12"/>
  <c r="I20"/>
  <c r="J40" i="66"/>
  <c r="I40"/>
  <c r="J40" i="130"/>
  <c r="I40"/>
  <c r="J40" i="113"/>
  <c r="I40"/>
  <c r="J40" i="35"/>
  <c r="I40"/>
  <c r="J40" i="10"/>
  <c r="I40"/>
  <c r="J40" i="76"/>
  <c r="I40"/>
  <c r="J40" i="21"/>
  <c r="I40"/>
  <c r="J40" i="77"/>
  <c r="I40"/>
  <c r="J40" i="63"/>
  <c r="I40"/>
  <c r="J40" i="7"/>
  <c r="I40"/>
  <c r="J40" i="64"/>
  <c r="I40"/>
  <c r="J40" i="128"/>
  <c r="I40"/>
  <c r="J40" i="79"/>
  <c r="I40"/>
  <c r="J40" i="62"/>
  <c r="I40"/>
  <c r="J40" i="80"/>
  <c r="I40"/>
  <c r="J40" i="67"/>
  <c r="I40"/>
  <c r="J40" i="81"/>
  <c r="I40"/>
  <c r="J40" i="82"/>
  <c r="I40"/>
  <c r="J40" i="83"/>
  <c r="I40"/>
  <c r="J40" i="84"/>
  <c r="I40"/>
  <c r="J40" i="65"/>
  <c r="I40"/>
  <c r="J40" i="86"/>
  <c r="I40"/>
  <c r="J40" i="87"/>
  <c r="I40"/>
  <c r="J40" i="88"/>
  <c r="I40"/>
  <c r="J40" i="89"/>
  <c r="I40"/>
  <c r="J40" i="131"/>
  <c r="I40"/>
  <c r="J40" i="90"/>
  <c r="I40"/>
  <c r="J40" i="91"/>
  <c r="I40"/>
  <c r="J40" i="92"/>
  <c r="I40"/>
  <c r="J40" i="93"/>
  <c r="I40"/>
  <c r="J40" i="94"/>
  <c r="I40"/>
  <c r="J40" i="132"/>
  <c r="I40"/>
  <c r="J40" i="68"/>
  <c r="I40"/>
  <c r="J40" i="85"/>
  <c r="I40"/>
  <c r="J40" i="12"/>
  <c r="I40"/>
  <c r="J20" i="8"/>
  <c r="I20"/>
  <c r="J20" i="20"/>
  <c r="I20"/>
  <c r="J20" i="4"/>
  <c r="I20"/>
  <c r="J20" i="58"/>
  <c r="I20"/>
  <c r="J20" i="59"/>
  <c r="I20"/>
  <c r="J20" i="3"/>
  <c r="I20"/>
  <c r="J20" i="126"/>
  <c r="I20"/>
  <c r="J20" i="9"/>
  <c r="I20"/>
  <c r="J20" i="32"/>
  <c r="I20"/>
  <c r="I40" s="1"/>
  <c r="J20" i="56"/>
  <c r="J40" s="1"/>
  <c r="I20"/>
  <c r="J20" i="129"/>
  <c r="J40" s="1"/>
  <c r="I20"/>
  <c r="J40" i="115"/>
  <c r="I40"/>
  <c r="J40" i="97"/>
  <c r="I40"/>
  <c r="J40" i="100"/>
  <c r="I40"/>
  <c r="J40" i="99"/>
  <c r="I40"/>
  <c r="J40" i="8"/>
  <c r="I40"/>
  <c r="J40" i="20"/>
  <c r="I40"/>
  <c r="J40" i="4"/>
  <c r="I40"/>
  <c r="J40" i="58"/>
  <c r="I40"/>
  <c r="J40" i="59"/>
  <c r="I40"/>
  <c r="J40" i="120"/>
  <c r="I40"/>
  <c r="J40" i="133"/>
  <c r="I40"/>
  <c r="J40" i="102"/>
  <c r="I40"/>
  <c r="J40" i="3"/>
  <c r="I40"/>
  <c r="J40" i="107"/>
  <c r="I40"/>
  <c r="J40" i="126"/>
  <c r="I40"/>
  <c r="J40" i="9"/>
  <c r="I40"/>
  <c r="J40" i="32"/>
  <c r="J40" i="95"/>
  <c r="I40"/>
  <c r="I40" i="56"/>
  <c r="I40" i="129"/>
  <c r="J40" i="117"/>
  <c r="I40"/>
  <c r="J40" i="101"/>
  <c r="J20" i="109"/>
  <c r="J40" s="1"/>
  <c r="I40" i="101"/>
  <c r="I20" i="109"/>
  <c r="H20"/>
  <c r="H40" i="101"/>
  <c r="J40" i="125"/>
  <c r="I40"/>
  <c r="H40"/>
  <c r="J40" i="47"/>
  <c r="I40"/>
  <c r="H40"/>
  <c r="J40" i="118"/>
  <c r="I40"/>
  <c r="H40"/>
  <c r="J40" i="119"/>
  <c r="I40"/>
  <c r="H40"/>
  <c r="J40" i="36"/>
  <c r="I40"/>
  <c r="H40"/>
  <c r="J40" i="105"/>
  <c r="I40"/>
  <c r="H40"/>
  <c r="J40" i="127"/>
  <c r="I40"/>
  <c r="H40"/>
  <c r="J40" i="121"/>
  <c r="I40"/>
  <c r="H40"/>
  <c r="J40" i="122"/>
  <c r="I40"/>
  <c r="H40"/>
  <c r="J40" i="108"/>
  <c r="I40"/>
  <c r="H40"/>
  <c r="I40" i="109"/>
  <c r="H40"/>
  <c r="J40" i="123"/>
  <c r="I40"/>
  <c r="H40"/>
  <c r="J40" i="110"/>
  <c r="I40"/>
  <c r="H40"/>
  <c r="J40" i="111"/>
  <c r="I40"/>
  <c r="H40"/>
  <c r="J40" i="112"/>
  <c r="I40"/>
  <c r="H40"/>
  <c r="J40" i="124"/>
  <c r="I40"/>
  <c r="H40"/>
  <c r="J40" i="96"/>
  <c r="I40"/>
  <c r="H40"/>
  <c r="J40" i="22" l="1"/>
  <c r="J42" s="1"/>
  <c r="I40"/>
  <c r="I42" s="1"/>
  <c r="E20" i="109"/>
  <c r="E20" i="8"/>
  <c r="E20" i="20"/>
  <c r="E20" i="4"/>
  <c r="E20" i="58"/>
  <c r="E20" i="59"/>
  <c r="E20" i="3"/>
  <c r="E20" i="126"/>
  <c r="E20" i="9"/>
  <c r="E20" i="32"/>
  <c r="E20" i="56"/>
  <c r="E20" i="129"/>
  <c r="E20" i="12"/>
  <c r="E20" i="66"/>
  <c r="E20" i="130"/>
  <c r="E20" i="113"/>
  <c r="E20" i="35"/>
  <c r="E20" i="10"/>
  <c r="E20" i="76"/>
  <c r="E20" i="21"/>
  <c r="E20" i="77"/>
  <c r="E20" i="63"/>
  <c r="E20" i="64"/>
  <c r="E20" i="128"/>
  <c r="E20" i="79"/>
  <c r="E20" i="62"/>
  <c r="E20" i="67"/>
  <c r="E20" i="81"/>
  <c r="E20" i="82"/>
  <c r="E20" i="83"/>
  <c r="E20" i="84"/>
  <c r="E20" i="65"/>
  <c r="E20" i="86"/>
  <c r="E20" i="87"/>
  <c r="E20" i="88"/>
  <c r="E20" i="89"/>
  <c r="E20" i="131"/>
  <c r="E20" i="90"/>
  <c r="E20" i="91"/>
  <c r="E20" i="92"/>
  <c r="E20" i="93"/>
  <c r="E20" i="94"/>
  <c r="E20" i="132"/>
  <c r="E20" i="68"/>
  <c r="E20" i="85"/>
  <c r="E20" i="22" l="1"/>
  <c r="C20" i="117"/>
  <c r="H20" i="113" l="1"/>
  <c r="G20"/>
  <c r="F20"/>
  <c r="D20"/>
  <c r="C20"/>
  <c r="C20" i="102" l="1"/>
  <c r="D20" i="107" l="1"/>
  <c r="C20"/>
  <c r="G20" i="109" l="1"/>
  <c r="F20"/>
  <c r="C20"/>
  <c r="C20" i="123" l="1"/>
  <c r="H20" i="126" l="1"/>
  <c r="G20"/>
  <c r="F20"/>
  <c r="C20"/>
  <c r="G40" i="36" l="1"/>
  <c r="F40"/>
  <c r="E40"/>
  <c r="D40"/>
  <c r="C20"/>
  <c r="C40" l="1"/>
  <c r="C20" i="105"/>
  <c r="C20" i="127" l="1"/>
  <c r="H20" i="9" l="1"/>
  <c r="G20"/>
  <c r="F20"/>
  <c r="C20"/>
  <c r="C20" i="122" l="1"/>
  <c r="C20" i="108" l="1"/>
  <c r="C20" i="111" l="1"/>
  <c r="C20" i="118" l="1"/>
  <c r="F20" i="32" l="1"/>
  <c r="C20"/>
  <c r="H20" i="20" l="1"/>
  <c r="G20"/>
  <c r="F20"/>
  <c r="C20"/>
  <c r="C20" i="100" l="1"/>
  <c r="C20" i="4" l="1"/>
  <c r="C40" s="1"/>
  <c r="H40" i="133" l="1"/>
  <c r="G40"/>
  <c r="F40"/>
  <c r="E40"/>
  <c r="D40"/>
  <c r="C20"/>
  <c r="C40" s="1"/>
  <c r="G22" i="22" l="1"/>
  <c r="C23"/>
  <c r="G23"/>
  <c r="H20" i="132"/>
  <c r="H40" s="1"/>
  <c r="G20"/>
  <c r="G40" s="1"/>
  <c r="F20"/>
  <c r="F40" s="1"/>
  <c r="E40"/>
  <c r="D20"/>
  <c r="D40" s="1"/>
  <c r="C20"/>
  <c r="C40" s="1"/>
  <c r="H20" i="131"/>
  <c r="H40" s="1"/>
  <c r="G20"/>
  <c r="G40" s="1"/>
  <c r="F20"/>
  <c r="F40" s="1"/>
  <c r="E40"/>
  <c r="D20"/>
  <c r="D40" s="1"/>
  <c r="C20"/>
  <c r="C40" s="1"/>
  <c r="H20" i="130"/>
  <c r="H40" s="1"/>
  <c r="G20"/>
  <c r="G40" s="1"/>
  <c r="F20"/>
  <c r="F40" s="1"/>
  <c r="E40"/>
  <c r="D40"/>
  <c r="C20"/>
  <c r="C40" s="1"/>
  <c r="C22" i="22" l="1"/>
  <c r="G40" i="101"/>
  <c r="F40"/>
  <c r="E40"/>
  <c r="C40"/>
  <c r="G40" i="125"/>
  <c r="F40"/>
  <c r="E40"/>
  <c r="C40"/>
  <c r="G40" i="47"/>
  <c r="F40"/>
  <c r="E40"/>
  <c r="C40"/>
  <c r="G40" i="118"/>
  <c r="F40"/>
  <c r="E40"/>
  <c r="C40"/>
  <c r="G40" i="119"/>
  <c r="F40"/>
  <c r="E40"/>
  <c r="C40"/>
  <c r="G40" i="105"/>
  <c r="F40"/>
  <c r="E40"/>
  <c r="C40"/>
  <c r="G40" i="127"/>
  <c r="F40"/>
  <c r="E40"/>
  <c r="C40"/>
  <c r="G40" i="121"/>
  <c r="F40"/>
  <c r="E40"/>
  <c r="C40"/>
  <c r="G40" i="122"/>
  <c r="F40"/>
  <c r="E40"/>
  <c r="C40"/>
  <c r="G40" i="108"/>
  <c r="F40"/>
  <c r="E40"/>
  <c r="C40"/>
  <c r="G40" i="109"/>
  <c r="F40"/>
  <c r="E40"/>
  <c r="C40"/>
  <c r="G40" i="123"/>
  <c r="F40"/>
  <c r="E40"/>
  <c r="C40"/>
  <c r="G40" i="110"/>
  <c r="F40"/>
  <c r="E40"/>
  <c r="C40"/>
  <c r="G40" i="111"/>
  <c r="F40"/>
  <c r="E40"/>
  <c r="C40"/>
  <c r="G40" i="112"/>
  <c r="F40"/>
  <c r="E40"/>
  <c r="C40"/>
  <c r="G40" i="124"/>
  <c r="F40"/>
  <c r="E40"/>
  <c r="C40"/>
  <c r="H40" i="117"/>
  <c r="G40"/>
  <c r="F40"/>
  <c r="E40"/>
  <c r="C40"/>
  <c r="H40" i="115"/>
  <c r="G40"/>
  <c r="F40"/>
  <c r="E40"/>
  <c r="C40"/>
  <c r="H40" i="97"/>
  <c r="G40"/>
  <c r="F40"/>
  <c r="E40"/>
  <c r="C40"/>
  <c r="H40" i="100"/>
  <c r="G40"/>
  <c r="F40"/>
  <c r="E40"/>
  <c r="C40"/>
  <c r="H40" i="99"/>
  <c r="G40"/>
  <c r="F40"/>
  <c r="E40"/>
  <c r="C40"/>
  <c r="E40" i="8"/>
  <c r="H40" i="20"/>
  <c r="G40"/>
  <c r="F40"/>
  <c r="E40"/>
  <c r="C40"/>
  <c r="E40" i="4"/>
  <c r="E40" i="58"/>
  <c r="E40" i="59"/>
  <c r="H40" i="120"/>
  <c r="G40"/>
  <c r="F40"/>
  <c r="E40"/>
  <c r="C40"/>
  <c r="H40" i="102"/>
  <c r="G40"/>
  <c r="F40"/>
  <c r="E40"/>
  <c r="C40"/>
  <c r="E40" i="3"/>
  <c r="H40" i="107"/>
  <c r="G40"/>
  <c r="F40"/>
  <c r="E40"/>
  <c r="C40"/>
  <c r="H40" i="126"/>
  <c r="G40"/>
  <c r="F40"/>
  <c r="E40"/>
  <c r="C40"/>
  <c r="H40" i="9"/>
  <c r="G40"/>
  <c r="F40"/>
  <c r="E40"/>
  <c r="C40"/>
  <c r="H40" i="32"/>
  <c r="G40"/>
  <c r="F40"/>
  <c r="E40"/>
  <c r="C40"/>
  <c r="G40" i="95"/>
  <c r="E40"/>
  <c r="E40" i="56"/>
  <c r="E40" i="129"/>
  <c r="E40" i="12"/>
  <c r="E40" i="66"/>
  <c r="H40" i="113"/>
  <c r="G40"/>
  <c r="F40"/>
  <c r="E40"/>
  <c r="C40"/>
  <c r="E40" i="35"/>
  <c r="E40" i="10"/>
  <c r="E40" i="76"/>
  <c r="E40" i="21"/>
  <c r="E40" i="77"/>
  <c r="E40" i="63"/>
  <c r="E40" i="7"/>
  <c r="E40" i="64"/>
  <c r="E40" i="128"/>
  <c r="E40" i="79"/>
  <c r="E40" i="62"/>
  <c r="E40" i="80"/>
  <c r="E40" i="67"/>
  <c r="E40" i="81"/>
  <c r="E40" i="82"/>
  <c r="E40" i="83"/>
  <c r="E40" i="84"/>
  <c r="E40" i="65"/>
  <c r="E40" i="86"/>
  <c r="E40" i="87"/>
  <c r="E40" i="88"/>
  <c r="E40" i="89"/>
  <c r="E40" i="90"/>
  <c r="E40" i="91"/>
  <c r="E40" i="92"/>
  <c r="E40" i="93"/>
  <c r="E40" i="94"/>
  <c r="E40" i="68"/>
  <c r="E40" i="85"/>
  <c r="G40" i="96"/>
  <c r="F40"/>
  <c r="E40"/>
  <c r="C40"/>
  <c r="H20" i="8"/>
  <c r="H40" s="1"/>
  <c r="G20"/>
  <c r="G40" s="1"/>
  <c r="F20"/>
  <c r="F40" s="1"/>
  <c r="C20"/>
  <c r="C40" s="1"/>
  <c r="H20" i="4"/>
  <c r="H40" s="1"/>
  <c r="G20"/>
  <c r="G40" s="1"/>
  <c r="F20"/>
  <c r="F40" s="1"/>
  <c r="H20" i="58"/>
  <c r="H40" s="1"/>
  <c r="G20"/>
  <c r="G40" s="1"/>
  <c r="F20"/>
  <c r="F40" s="1"/>
  <c r="C20"/>
  <c r="C40" s="1"/>
  <c r="H20" i="59"/>
  <c r="H40" s="1"/>
  <c r="G20"/>
  <c r="G40" s="1"/>
  <c r="F20"/>
  <c r="F40" s="1"/>
  <c r="C20"/>
  <c r="C40" s="1"/>
  <c r="H20" i="3"/>
  <c r="H40" s="1"/>
  <c r="G20"/>
  <c r="G40" s="1"/>
  <c r="F20"/>
  <c r="F40" s="1"/>
  <c r="C20"/>
  <c r="C40" s="1"/>
  <c r="H40" i="95"/>
  <c r="F40"/>
  <c r="C20"/>
  <c r="C40" s="1"/>
  <c r="H20" i="56"/>
  <c r="H40" s="1"/>
  <c r="G20"/>
  <c r="G40" s="1"/>
  <c r="F20"/>
  <c r="F40" s="1"/>
  <c r="C20"/>
  <c r="C40" s="1"/>
  <c r="H20" i="129"/>
  <c r="H40" s="1"/>
  <c r="G20"/>
  <c r="G40" s="1"/>
  <c r="F20"/>
  <c r="F40" s="1"/>
  <c r="C20"/>
  <c r="C40" s="1"/>
  <c r="H20" i="12"/>
  <c r="H40" s="1"/>
  <c r="G20"/>
  <c r="F20"/>
  <c r="F40" s="1"/>
  <c r="C20"/>
  <c r="C40" s="1"/>
  <c r="H20" i="66"/>
  <c r="H40" s="1"/>
  <c r="G20"/>
  <c r="G40" s="1"/>
  <c r="F20"/>
  <c r="F40" s="1"/>
  <c r="C20"/>
  <c r="C40" s="1"/>
  <c r="H20" i="35"/>
  <c r="H40" s="1"/>
  <c r="G20"/>
  <c r="G40" s="1"/>
  <c r="F20"/>
  <c r="F40" s="1"/>
  <c r="C20"/>
  <c r="C40" s="1"/>
  <c r="H20" i="10"/>
  <c r="H40" s="1"/>
  <c r="G20"/>
  <c r="G40" s="1"/>
  <c r="F20"/>
  <c r="F40" s="1"/>
  <c r="C20"/>
  <c r="C40" s="1"/>
  <c r="H20" i="76"/>
  <c r="H40" s="1"/>
  <c r="G20"/>
  <c r="G40" s="1"/>
  <c r="F20"/>
  <c r="F40" s="1"/>
  <c r="C20"/>
  <c r="C40" s="1"/>
  <c r="H20" i="21"/>
  <c r="H40" s="1"/>
  <c r="G20"/>
  <c r="G40" s="1"/>
  <c r="F20"/>
  <c r="F40" s="1"/>
  <c r="C20"/>
  <c r="C40" s="1"/>
  <c r="H20" i="77"/>
  <c r="H40" s="1"/>
  <c r="G20"/>
  <c r="G40" s="1"/>
  <c r="F20"/>
  <c r="F40" s="1"/>
  <c r="C20"/>
  <c r="C40" s="1"/>
  <c r="H20" i="63"/>
  <c r="H40" s="1"/>
  <c r="G20"/>
  <c r="G40" s="1"/>
  <c r="F20"/>
  <c r="F40" s="1"/>
  <c r="C20"/>
  <c r="C40" s="1"/>
  <c r="H40" i="7"/>
  <c r="G40"/>
  <c r="F40"/>
  <c r="C20"/>
  <c r="C40" s="1"/>
  <c r="H20" i="64"/>
  <c r="H40" s="1"/>
  <c r="G20"/>
  <c r="G40" s="1"/>
  <c r="F20"/>
  <c r="F40" s="1"/>
  <c r="C20"/>
  <c r="C40" s="1"/>
  <c r="H20" i="128"/>
  <c r="H40" s="1"/>
  <c r="G20"/>
  <c r="G40" s="1"/>
  <c r="F20"/>
  <c r="F40" s="1"/>
  <c r="C20"/>
  <c r="C40" s="1"/>
  <c r="H20" i="79"/>
  <c r="H40" s="1"/>
  <c r="G20"/>
  <c r="G40" s="1"/>
  <c r="F20"/>
  <c r="F40" s="1"/>
  <c r="C20"/>
  <c r="C40" s="1"/>
  <c r="H20" i="62"/>
  <c r="H40" s="1"/>
  <c r="G20"/>
  <c r="G40" s="1"/>
  <c r="F20"/>
  <c r="F40" s="1"/>
  <c r="C20"/>
  <c r="C40" s="1"/>
  <c r="H40" i="80"/>
  <c r="G40"/>
  <c r="F40"/>
  <c r="C20"/>
  <c r="C40" s="1"/>
  <c r="H20" i="67"/>
  <c r="H40" s="1"/>
  <c r="G20"/>
  <c r="G40" s="1"/>
  <c r="F20"/>
  <c r="F40" s="1"/>
  <c r="C20"/>
  <c r="C40" s="1"/>
  <c r="H20" i="81"/>
  <c r="H40" s="1"/>
  <c r="G20"/>
  <c r="G40" s="1"/>
  <c r="F20"/>
  <c r="F40" s="1"/>
  <c r="C20"/>
  <c r="C40" s="1"/>
  <c r="H20" i="82"/>
  <c r="H40" s="1"/>
  <c r="G20"/>
  <c r="G40" s="1"/>
  <c r="F20"/>
  <c r="F40" s="1"/>
  <c r="C20"/>
  <c r="C40" s="1"/>
  <c r="H20" i="83"/>
  <c r="H40" s="1"/>
  <c r="G20"/>
  <c r="G40" s="1"/>
  <c r="F20"/>
  <c r="F40" s="1"/>
  <c r="C20"/>
  <c r="C40" s="1"/>
  <c r="H20" i="84"/>
  <c r="H40" s="1"/>
  <c r="G20"/>
  <c r="G40" s="1"/>
  <c r="F20"/>
  <c r="F40" s="1"/>
  <c r="C20"/>
  <c r="C40" s="1"/>
  <c r="H20" i="65"/>
  <c r="H40" s="1"/>
  <c r="G20"/>
  <c r="G40" s="1"/>
  <c r="F20"/>
  <c r="F40" s="1"/>
  <c r="C20"/>
  <c r="C40" s="1"/>
  <c r="H20" i="86"/>
  <c r="H40" s="1"/>
  <c r="G20"/>
  <c r="G40" s="1"/>
  <c r="F20"/>
  <c r="F40" s="1"/>
  <c r="C20"/>
  <c r="C40" s="1"/>
  <c r="H20" i="87"/>
  <c r="H40" s="1"/>
  <c r="G20"/>
  <c r="G40" s="1"/>
  <c r="F20"/>
  <c r="F40" s="1"/>
  <c r="C20"/>
  <c r="C40" s="1"/>
  <c r="H20" i="88"/>
  <c r="H40" s="1"/>
  <c r="G20"/>
  <c r="G40" s="1"/>
  <c r="F20"/>
  <c r="F40" s="1"/>
  <c r="C20"/>
  <c r="C40" s="1"/>
  <c r="H20" i="89"/>
  <c r="H40" s="1"/>
  <c r="G20"/>
  <c r="G40" s="1"/>
  <c r="F20"/>
  <c r="F40" s="1"/>
  <c r="C20"/>
  <c r="C40" s="1"/>
  <c r="H20" i="90"/>
  <c r="H40" s="1"/>
  <c r="G20"/>
  <c r="G40" s="1"/>
  <c r="F20"/>
  <c r="F40" s="1"/>
  <c r="C20"/>
  <c r="C40" s="1"/>
  <c r="H20" i="91"/>
  <c r="H40" s="1"/>
  <c r="G20"/>
  <c r="G40" s="1"/>
  <c r="F20"/>
  <c r="F40" s="1"/>
  <c r="C20"/>
  <c r="C40" s="1"/>
  <c r="H20" i="92"/>
  <c r="H40" s="1"/>
  <c r="G20"/>
  <c r="G40" s="1"/>
  <c r="F20"/>
  <c r="F40" s="1"/>
  <c r="C20"/>
  <c r="C40" s="1"/>
  <c r="H20" i="93"/>
  <c r="H40" s="1"/>
  <c r="G20"/>
  <c r="G40" s="1"/>
  <c r="F20"/>
  <c r="F40" s="1"/>
  <c r="C20"/>
  <c r="C40" s="1"/>
  <c r="H20" i="94"/>
  <c r="H40" s="1"/>
  <c r="G20"/>
  <c r="G40" s="1"/>
  <c r="F20"/>
  <c r="F40" s="1"/>
  <c r="C20"/>
  <c r="C40" s="1"/>
  <c r="H20" i="68"/>
  <c r="H40" s="1"/>
  <c r="G20"/>
  <c r="G40" s="1"/>
  <c r="F20"/>
  <c r="F40" s="1"/>
  <c r="C20"/>
  <c r="C40" s="1"/>
  <c r="H20" i="85"/>
  <c r="H40" s="1"/>
  <c r="G20"/>
  <c r="G40" s="1"/>
  <c r="F20"/>
  <c r="F40" s="1"/>
  <c r="C20"/>
  <c r="C40" s="1"/>
  <c r="G20" i="22" l="1"/>
  <c r="G40" s="1"/>
  <c r="G42" s="1"/>
  <c r="G40" i="12"/>
  <c r="C20" i="22"/>
  <c r="C40" s="1"/>
  <c r="C42" s="1"/>
  <c r="H20"/>
  <c r="H40" s="1"/>
  <c r="H42" s="1"/>
  <c r="E40"/>
  <c r="E42" s="1"/>
  <c r="D40" i="56"/>
  <c r="D20" i="85"/>
  <c r="D40" s="1"/>
  <c r="D20" i="68"/>
  <c r="D40" s="1"/>
  <c r="D20" i="94"/>
  <c r="D40" s="1"/>
  <c r="D20" i="93"/>
  <c r="D40" s="1"/>
  <c r="D20" i="92"/>
  <c r="D40" s="1"/>
  <c r="D20" i="91"/>
  <c r="D40" s="1"/>
  <c r="D20" i="90"/>
  <c r="D40" s="1"/>
  <c r="D20" i="89"/>
  <c r="D20" i="88"/>
  <c r="D40" s="1"/>
  <c r="D20" i="87"/>
  <c r="D20" i="86"/>
  <c r="D40" s="1"/>
  <c r="D20" i="65"/>
  <c r="D20" i="84"/>
  <c r="D40" s="1"/>
  <c r="D20" i="83"/>
  <c r="D20" i="82"/>
  <c r="D40" s="1"/>
  <c r="D20" i="81"/>
  <c r="D20" i="67"/>
  <c r="D40" s="1"/>
  <c r="D20" i="80"/>
  <c r="D20" i="62"/>
  <c r="D40" s="1"/>
  <c r="D20" i="79"/>
  <c r="D20" i="128"/>
  <c r="D40" s="1"/>
  <c r="D20" i="64"/>
  <c r="D40" i="7"/>
  <c r="D20" i="77"/>
  <c r="D40" s="1"/>
  <c r="D20" i="21"/>
  <c r="D20" i="76"/>
  <c r="D40" s="1"/>
  <c r="D20" i="10"/>
  <c r="D20" i="35"/>
  <c r="D40" s="1"/>
  <c r="D40" i="66"/>
  <c r="D40" i="129"/>
  <c r="D40" i="124"/>
  <c r="D40" i="112"/>
  <c r="D40" i="111"/>
  <c r="D40" i="123"/>
  <c r="D40" i="108"/>
  <c r="D40" i="121"/>
  <c r="D40" i="105"/>
  <c r="D40" i="118"/>
  <c r="D40" i="125"/>
  <c r="F20" i="22" l="1"/>
  <c r="F40" s="1"/>
  <c r="F42" s="1"/>
  <c r="D20"/>
  <c r="D40" s="1"/>
  <c r="D42" s="1"/>
  <c r="D40" i="63"/>
  <c r="D40" i="80"/>
  <c r="D40" i="65"/>
  <c r="D40" i="89"/>
  <c r="D40" i="10"/>
  <c r="D40" i="21"/>
  <c r="D40" i="64"/>
  <c r="D40" i="79"/>
  <c r="D40" i="81"/>
  <c r="D40" i="83"/>
  <c r="D40" i="87"/>
  <c r="D40" i="12"/>
  <c r="D40" i="113"/>
  <c r="D40" i="127"/>
  <c r="D40" i="101"/>
  <c r="D40" i="47"/>
  <c r="D40" i="119"/>
  <c r="D40" i="122"/>
  <c r="D40" i="109"/>
  <c r="D40" i="110"/>
  <c r="D40" i="126" l="1"/>
  <c r="D40" i="120" l="1"/>
  <c r="D40" i="117" l="1"/>
  <c r="D40" i="115" l="1"/>
  <c r="D40" i="107" l="1"/>
  <c r="D40" i="102" l="1"/>
  <c r="D40" i="100" l="1"/>
  <c r="D40" i="99" l="1"/>
  <c r="D40" i="97" l="1"/>
  <c r="D40" i="96" l="1"/>
  <c r="D40" i="95" l="1"/>
  <c r="D40" i="59" l="1"/>
  <c r="D40" i="58"/>
  <c r="D40" i="32" l="1"/>
  <c r="D40" i="20" l="1"/>
  <c r="D40" i="9" l="1"/>
  <c r="D40" i="8" l="1"/>
  <c r="D40" i="4" l="1"/>
  <c r="D40" i="3" l="1"/>
</calcChain>
</file>

<file path=xl/sharedStrings.xml><?xml version="1.0" encoding="utf-8"?>
<sst xmlns="http://schemas.openxmlformats.org/spreadsheetml/2006/main" count="6662" uniqueCount="164">
  <si>
    <t>Профиль пациенто-мест</t>
  </si>
  <si>
    <t>Всего</t>
  </si>
  <si>
    <t>В том числе</t>
  </si>
  <si>
    <t>акушерство и гинекология</t>
  </si>
  <si>
    <t>гинекологические</t>
  </si>
  <si>
    <t>патологии берменности</t>
  </si>
  <si>
    <t>гастроэнтерология</t>
  </si>
  <si>
    <t>гастроэнтерологические</t>
  </si>
  <si>
    <t>гематология</t>
  </si>
  <si>
    <t>гематологические</t>
  </si>
  <si>
    <t>гериатрия</t>
  </si>
  <si>
    <t>геронтологические</t>
  </si>
  <si>
    <t>дерматовенерология</t>
  </si>
  <si>
    <t>дерматологические</t>
  </si>
  <si>
    <t>детская урология-андрология</t>
  </si>
  <si>
    <t>детская хирургия</t>
  </si>
  <si>
    <t>детская эндокринология</t>
  </si>
  <si>
    <t>кардиология</t>
  </si>
  <si>
    <t>кардиологические</t>
  </si>
  <si>
    <t>медицинская реабилитация, всего</t>
  </si>
  <si>
    <t>в том числе:</t>
  </si>
  <si>
    <t>реабилитационные соматические</t>
  </si>
  <si>
    <t>неврология</t>
  </si>
  <si>
    <t>неврологические</t>
  </si>
  <si>
    <t>онкология</t>
  </si>
  <si>
    <t>онкологические</t>
  </si>
  <si>
    <t>оториноларингология</t>
  </si>
  <si>
    <t>оториноларингологические</t>
  </si>
  <si>
    <t>офтальмология</t>
  </si>
  <si>
    <t>офтальмологические</t>
  </si>
  <si>
    <t>педиатрия</t>
  </si>
  <si>
    <t>пульмонология</t>
  </si>
  <si>
    <t>пульмонологические</t>
  </si>
  <si>
    <t xml:space="preserve">радиология, радиотерапия </t>
  </si>
  <si>
    <t>радиологические</t>
  </si>
  <si>
    <t>ревматология</t>
  </si>
  <si>
    <t xml:space="preserve">ревматологические </t>
  </si>
  <si>
    <t>терапия</t>
  </si>
  <si>
    <t>терапевтические</t>
  </si>
  <si>
    <t>травматология и ортопедия:</t>
  </si>
  <si>
    <t>травматологические</t>
  </si>
  <si>
    <t>ортопедические</t>
  </si>
  <si>
    <t>урология</t>
  </si>
  <si>
    <t>урологические</t>
  </si>
  <si>
    <t>хирургия</t>
  </si>
  <si>
    <t>хирургические</t>
  </si>
  <si>
    <t>эндокринология</t>
  </si>
  <si>
    <t>эндокринологические</t>
  </si>
  <si>
    <t>общая врачебная пратика</t>
  </si>
  <si>
    <t>общей врачебной практики</t>
  </si>
  <si>
    <t>Всего по базовой программе ОМС</t>
  </si>
  <si>
    <t>Наименование МО</t>
  </si>
  <si>
    <t>Наименование МО              ОБУЗ Верхнеландеховская ЦРБ</t>
  </si>
  <si>
    <t>ОБУЗ "Палехская ЦРБ"</t>
  </si>
  <si>
    <t>ОБУЗ "ИвОКБ"</t>
  </si>
  <si>
    <t>ОБУЗ "Тейковская ЦРБ"</t>
  </si>
  <si>
    <t>инфекционные болезни</t>
  </si>
  <si>
    <t>инфекционные</t>
  </si>
  <si>
    <t>ОБУЗ Лежневская ЦРБ</t>
  </si>
  <si>
    <t>ОБУЗ "Родниковская ЦРБ"</t>
  </si>
  <si>
    <t>ОБУЗ Приволжская ЦРБ</t>
  </si>
  <si>
    <t>Наименование МО   ОБУЗ Пучежская ЦРБ</t>
  </si>
  <si>
    <t>ОБУЗ "ОДКБ"</t>
  </si>
  <si>
    <t>гинекологические для вспомогательных репродуктивных технологий (ЭКО)</t>
  </si>
  <si>
    <t xml:space="preserve">уроандрологические для детей   </t>
  </si>
  <si>
    <t xml:space="preserve">Профиль медицинской помощи   </t>
  </si>
  <si>
    <t>хирургические для детей</t>
  </si>
  <si>
    <t>эндокринологические для детей</t>
  </si>
  <si>
    <t>педиатрические соматические</t>
  </si>
  <si>
    <t>реабилитационные для больных с заболеваниями ЦНС и органов чувств</t>
  </si>
  <si>
    <t>реабилитационные для больных с заболеваниями ОДА и ПНС</t>
  </si>
  <si>
    <t>Наименование МО     ОБУЗ "Шуйская ЦРБ"</t>
  </si>
  <si>
    <t>Наименование МО    ФКУЗ "МСЧ МВД России по Ивановской области"</t>
  </si>
  <si>
    <t>Наименование МО    ООО "Санаторий Зеленый городок"</t>
  </si>
  <si>
    <t>Наименование МО     ООО "Добрый День"</t>
  </si>
  <si>
    <t>Наименование МО     ООО "Здоровье"</t>
  </si>
  <si>
    <t>Свод территории с частниками</t>
  </si>
  <si>
    <t>Наименование МО     ООО «Велес»</t>
  </si>
  <si>
    <t>Наименование МО     ООО "ЦЕНТРЫ ДИАЛИЗА "АВИЦЕННА"</t>
  </si>
  <si>
    <t>Наименование МО     ООО "Миленарис диагностика"</t>
  </si>
  <si>
    <t>Наименование МО     ООО "МРТ-ДИАГНОСТИКА"</t>
  </si>
  <si>
    <t>Наименование МО     ООО "УЗ Областной диагностический центр"</t>
  </si>
  <si>
    <t>Наименование МО     ООО "М-ЛАЙН"</t>
  </si>
  <si>
    <t>Наименование МО    ОБУЗ "Комсомольская ЦБ"</t>
  </si>
  <si>
    <t>Наименование МО             ОБУЗ Вичугская ЦРБ</t>
  </si>
  <si>
    <t>ОБУЗ "Гаврилово-Посадская ЦРБ"</t>
  </si>
  <si>
    <t>Наименование МО   ОБУЗ Ильинская ЦРБ</t>
  </si>
  <si>
    <t>Наименование МО  ОБУЗ "Кинешемская ЦРБ"</t>
  </si>
  <si>
    <t>Наименование МО ОБУЗ "Кохомская городская больница"</t>
  </si>
  <si>
    <t>ОБУЗ  Лухская ЦРБ</t>
  </si>
  <si>
    <t>ОБУЗ "Пестяковская ЦРБ"</t>
  </si>
  <si>
    <t>Наименование МО   ОБУЗ Фурмановская ЦРБ</t>
  </si>
  <si>
    <t>Наименование МО ОБУЗ "Южская ЦРБ"</t>
  </si>
  <si>
    <t>Наименование МО   ОБУЗ 1 ГКБ</t>
  </si>
  <si>
    <t>Наименование МО   ОБУЗ ИКБ им. Куваевых</t>
  </si>
  <si>
    <t>Наименование   ОБУЗ "ГКБ № 4"</t>
  </si>
  <si>
    <t>ОБУЗ ГКБ № 7</t>
  </si>
  <si>
    <t>ОБУЗ  ГКБ№ 8</t>
  </si>
  <si>
    <t>ОБУЗ "ДГКБ №5" г.Иваново</t>
  </si>
  <si>
    <t>Наименование МО  ОБУЗ "Родильный дом № 4"</t>
  </si>
  <si>
    <t xml:space="preserve"> Наименование МО   ОБУЗ "Стоматологическая поликлиника №1"</t>
  </si>
  <si>
    <t xml:space="preserve"> Наименование МО   ОБУЗ "ССМП"</t>
  </si>
  <si>
    <t>Наименование МО  ОБУЗ "ИОКЦМР"</t>
  </si>
  <si>
    <t>Наименование МО ОБУЗ "Кардиологический диспансер"</t>
  </si>
  <si>
    <t>Наименование МО      ОГВВ</t>
  </si>
  <si>
    <t>Наименование МО  ОБУЗ "ИвООД"</t>
  </si>
  <si>
    <t xml:space="preserve">Наименование МО  ОБУЗ «ИОКВД»  </t>
  </si>
  <si>
    <t>Наименование МО  ФГБУ "Ив НИИ М и Д им. В.Н. Городкова" Минздрава России</t>
  </si>
  <si>
    <t>Наименование МО   ФГБОУ ВО ИвГМА Минздрава России</t>
  </si>
  <si>
    <t>Наименование МО  ФГБУЗ МЦ "Решма" ФМБА России</t>
  </si>
  <si>
    <t>Наименование МО   ФКУЗ МСЧ-37 ФСИН России</t>
  </si>
  <si>
    <t>Наименование МО  ООО "СветоДар"</t>
  </si>
  <si>
    <t>Наименование МО    ООО"Центр"МЕДИКОМ"</t>
  </si>
  <si>
    <t>Наименование МО    ООО "МЕДИЦИНА"</t>
  </si>
  <si>
    <t>Наименование МО       ИП Замыслов Данил Евгеньевич</t>
  </si>
  <si>
    <t>Наименование МО   Нефросовет</t>
  </si>
  <si>
    <t>Наименование МО   МЧУ "Нефросовет-Иваново"</t>
  </si>
  <si>
    <t>Наименование МО     ООО "КСМ"</t>
  </si>
  <si>
    <t>Наименование МО      ГБУЗВО "ОКБ"</t>
  </si>
  <si>
    <t>Наименование МО     ООО МЦ "Европа"</t>
  </si>
  <si>
    <t>Наименование МО     ООО "МРТ-Центр"</t>
  </si>
  <si>
    <t>Наименование МО     АНО "Медицинский центр "Белая роза"</t>
  </si>
  <si>
    <t>Наименование МО     ОБУЗ "Родильный дом № 1"</t>
  </si>
  <si>
    <t>Наименование    ОБУЗ "ГКБ № 3 г. Иванова"</t>
  </si>
  <si>
    <t xml:space="preserve">Наименование МО   ЧУЗ "КБ "РЖД-Медицина" г. Иваново"  </t>
  </si>
  <si>
    <t>Наименование МО     ООО «Ивмедцентр»</t>
  </si>
  <si>
    <t>Наименование МО     ООО «Ивастрамед»</t>
  </si>
  <si>
    <t>Наименование МО    ООО "ЯМТ"</t>
  </si>
  <si>
    <t>Наименование МО    ООО "МЕДЕКО"</t>
  </si>
  <si>
    <t>Наименование МО      АО "К+31"</t>
  </si>
  <si>
    <t>Наименование МО     ООО "33МедикАл"</t>
  </si>
  <si>
    <t>Наименование МО     ООО "Миленарис профилактика"</t>
  </si>
  <si>
    <t>Наименование МО  ООО "Научно-методический центр клинической лабораторной диагностики Ситилаб"</t>
  </si>
  <si>
    <t>Всего по Ивановской области</t>
  </si>
  <si>
    <t>Итого по ТПГГ</t>
  </si>
  <si>
    <t>Число случаев лечения</t>
  </si>
  <si>
    <t>в том числе для медицинской помощи по профилю"онкология"</t>
  </si>
  <si>
    <t>первичная медицинская помощь</t>
  </si>
  <si>
    <t xml:space="preserve">первичная специализированная медицинская помощь </t>
  </si>
  <si>
    <t xml:space="preserve">специализированная медицинская помощь </t>
  </si>
  <si>
    <t>Наименование МО   АНО "Медико-социальный центр "Светодар"</t>
  </si>
  <si>
    <t>Взрослые</t>
  </si>
  <si>
    <t>Дети</t>
  </si>
  <si>
    <t>Количество пациенто-мест, согласно приказа № 279 от 20.12.2019г</t>
  </si>
  <si>
    <t>Помощь, оказанная в других территориях</t>
  </si>
  <si>
    <t>ОКВД</t>
  </si>
  <si>
    <t>ОТД</t>
  </si>
  <si>
    <t>Богородское</t>
  </si>
  <si>
    <t xml:space="preserve">ОНД </t>
  </si>
  <si>
    <t xml:space="preserve">Бюджет </t>
  </si>
  <si>
    <t>Плановые объемы медицинской помощи, оказываемой в условиях дневного стационара, на 2021 год</t>
  </si>
  <si>
    <t>стоматология детская</t>
  </si>
  <si>
    <t>стоматологические для детей</t>
  </si>
  <si>
    <t>Наименование МО    ООО "Независимая лаборатория ИНВИТРО"</t>
  </si>
  <si>
    <t>Наименование МО    ООО "ДЦ НЕФРОС-ВОРОНЕЖ"</t>
  </si>
  <si>
    <t>Наименование МО   ЛПУ "Санаторий "Колос"</t>
  </si>
  <si>
    <t>Наименование МО  ООО ЛДЦ "ГИППОКРАТ"</t>
  </si>
  <si>
    <t>Наименование МО  ООО "Клиника "Вита Авис"</t>
  </si>
  <si>
    <t>Наименование МО   ООО "ЦКДЛ"</t>
  </si>
  <si>
    <t>Наименование МО   ООО "ДОКТОР ЛАЙТ"</t>
  </si>
  <si>
    <t>Наименование МО   ОБУЗ "КО НКЦ имени Г.Е. Островерхова"</t>
  </si>
  <si>
    <t>детская онкология</t>
  </si>
  <si>
    <t>онкологические для детей</t>
  </si>
  <si>
    <t>Наименование МО   ОБУЗ "Областной противотуберкулезный диспансер имени М.Б. Стоюнтна"</t>
  </si>
</sst>
</file>

<file path=xl/styles.xml><?xml version="1.0" encoding="utf-8"?>
<styleSheet xmlns="http://schemas.openxmlformats.org/spreadsheetml/2006/main">
  <numFmts count="7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&quot;₽&quot;_-;\-* #,##0.00\ &quot;₽&quot;_-;_-* &quot;-&quot;??\ &quot;₽&quot;_-;_-@_-"/>
    <numFmt numFmtId="165" formatCode="_-* #,##0.00\ _₽_-;\-* #,##0.00\ _₽_-;_-* &quot;-&quot;??\ _₽_-;_-@_-"/>
    <numFmt numFmtId="166" formatCode="[$-419]General"/>
    <numFmt numFmtId="167" formatCode="#,##0.00&quot; &quot;[$руб.-419];[Red]&quot;-&quot;#,##0.00&quot; &quot;[$руб.-419]"/>
    <numFmt numFmtId="168" formatCode="_-* #,##0.00\ _р_._-;\-* #,##0.00\ _р_._-;_-* &quot;-&quot;??\ _р_._-;_-@_-"/>
  </numFmts>
  <fonts count="6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name val="Times New Roman Cyr"/>
      <charset val="204"/>
    </font>
    <font>
      <b/>
      <sz val="11"/>
      <name val="Times New Roman Cyr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 Cyr"/>
      <charset val="204"/>
    </font>
    <font>
      <sz val="10"/>
      <name val="Arial Narrow"/>
      <family val="2"/>
      <charset val="204"/>
    </font>
    <font>
      <sz val="8"/>
      <name val="Times New Roman Cyr"/>
      <family val="1"/>
      <charset val="204"/>
    </font>
    <font>
      <sz val="9"/>
      <name val="Times New Roman Cyr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 Cyr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61">
    <xf numFmtId="0" fontId="0" fillId="0" borderId="0"/>
    <xf numFmtId="166" fontId="9" fillId="0" borderId="0"/>
    <xf numFmtId="0" fontId="10" fillId="0" borderId="0"/>
    <xf numFmtId="0" fontId="10" fillId="0" borderId="0"/>
    <xf numFmtId="0" fontId="15" fillId="0" borderId="0"/>
    <xf numFmtId="0" fontId="19" fillId="0" borderId="0"/>
    <xf numFmtId="0" fontId="27" fillId="0" borderId="0"/>
    <xf numFmtId="164" fontId="19" fillId="0" borderId="0" applyFont="0" applyFill="0" applyBorder="0" applyAlignment="0" applyProtection="0"/>
    <xf numFmtId="0" fontId="32" fillId="0" borderId="0"/>
    <xf numFmtId="44" fontId="19" fillId="0" borderId="0" applyFont="0" applyFill="0" applyBorder="0" applyAlignment="0" applyProtection="0"/>
    <xf numFmtId="0" fontId="10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38" fillId="18" borderId="0" applyNumberFormat="0" applyBorder="0" applyAlignment="0" applyProtection="0"/>
    <xf numFmtId="0" fontId="38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2" borderId="0" applyNumberFormat="0" applyBorder="0" applyAlignment="0" applyProtection="0"/>
    <xf numFmtId="0" fontId="38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5" borderId="0" applyNumberFormat="0" applyBorder="0" applyAlignment="0" applyProtection="0"/>
    <xf numFmtId="0" fontId="50" fillId="9" borderId="0" applyNumberFormat="0" applyBorder="0" applyAlignment="0" applyProtection="0"/>
    <xf numFmtId="0" fontId="41" fillId="26" borderId="32" applyNumberFormat="0" applyAlignment="0" applyProtection="0"/>
    <xf numFmtId="0" fontId="46" fillId="27" borderId="33" applyNumberFormat="0" applyAlignment="0" applyProtection="0"/>
    <xf numFmtId="0" fontId="55" fillId="0" borderId="0"/>
    <xf numFmtId="0" fontId="15" fillId="0" borderId="0"/>
    <xf numFmtId="0" fontId="51" fillId="0" borderId="0" applyNumberFormat="0" applyFill="0" applyBorder="0" applyAlignment="0" applyProtection="0"/>
    <xf numFmtId="0" fontId="54" fillId="10" borderId="0" applyNumberFormat="0" applyBorder="0" applyAlignment="0" applyProtection="0"/>
    <xf numFmtId="0" fontId="57" fillId="0" borderId="0">
      <alignment horizontal="center"/>
    </xf>
    <xf numFmtId="0" fontId="42" fillId="0" borderId="34" applyNumberFormat="0" applyFill="0" applyAlignment="0" applyProtection="0"/>
    <xf numFmtId="0" fontId="43" fillId="0" borderId="35" applyNumberFormat="0" applyFill="0" applyAlignment="0" applyProtection="0"/>
    <xf numFmtId="0" fontId="44" fillId="0" borderId="36" applyNumberFormat="0" applyFill="0" applyAlignment="0" applyProtection="0"/>
    <xf numFmtId="0" fontId="44" fillId="0" borderId="0" applyNumberFormat="0" applyFill="0" applyBorder="0" applyAlignment="0" applyProtection="0"/>
    <xf numFmtId="0" fontId="57" fillId="0" borderId="0">
      <alignment horizontal="center" textRotation="90"/>
    </xf>
    <xf numFmtId="0" fontId="39" fillId="13" borderId="32" applyNumberFormat="0" applyAlignment="0" applyProtection="0"/>
    <xf numFmtId="0" fontId="52" fillId="0" borderId="37" applyNumberFormat="0" applyFill="0" applyAlignment="0" applyProtection="0"/>
    <xf numFmtId="0" fontId="48" fillId="28" borderId="0" applyNumberFormat="0" applyBorder="0" applyAlignment="0" applyProtection="0"/>
    <xf numFmtId="0" fontId="49" fillId="0" borderId="0"/>
    <xf numFmtId="0" fontId="15" fillId="29" borderId="38" applyNumberFormat="0" applyFont="0" applyAlignment="0" applyProtection="0"/>
    <xf numFmtId="0" fontId="40" fillId="26" borderId="39" applyNumberFormat="0" applyAlignment="0" applyProtection="0"/>
    <xf numFmtId="0" fontId="58" fillId="0" borderId="0"/>
    <xf numFmtId="167" fontId="58" fillId="0" borderId="0"/>
    <xf numFmtId="0" fontId="47" fillId="0" borderId="0" applyNumberFormat="0" applyFill="0" applyBorder="0" applyAlignment="0" applyProtection="0"/>
    <xf numFmtId="0" fontId="45" fillId="0" borderId="40" applyNumberFormat="0" applyFill="0" applyAlignment="0" applyProtection="0"/>
    <xf numFmtId="0" fontId="53" fillId="0" borderId="0" applyNumberFormat="0" applyFill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3" borderId="0" applyNumberFormat="0" applyBorder="0" applyAlignment="0" applyProtection="0"/>
    <xf numFmtId="0" fontId="38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38" fillId="25" borderId="0" applyNumberFormat="0" applyBorder="0" applyAlignment="0" applyProtection="0"/>
    <xf numFmtId="0" fontId="38" fillId="25" borderId="0" applyNumberFormat="0" applyBorder="0" applyAlignment="0" applyProtection="0"/>
    <xf numFmtId="0" fontId="39" fillId="13" borderId="32" applyNumberFormat="0" applyAlignment="0" applyProtection="0"/>
    <xf numFmtId="0" fontId="39" fillId="13" borderId="32" applyNumberFormat="0" applyAlignment="0" applyProtection="0"/>
    <xf numFmtId="0" fontId="40" fillId="26" borderId="39" applyNumberFormat="0" applyAlignment="0" applyProtection="0"/>
    <xf numFmtId="0" fontId="40" fillId="26" borderId="39" applyNumberFormat="0" applyAlignment="0" applyProtection="0"/>
    <xf numFmtId="0" fontId="41" fillId="26" borderId="32" applyNumberFormat="0" applyAlignment="0" applyProtection="0"/>
    <xf numFmtId="0" fontId="41" fillId="26" borderId="32" applyNumberFormat="0" applyAlignment="0" applyProtection="0"/>
    <xf numFmtId="44" fontId="10" fillId="0" borderId="0" applyFont="0" applyFill="0" applyBorder="0" applyAlignment="0" applyProtection="0"/>
    <xf numFmtId="0" fontId="42" fillId="0" borderId="34" applyNumberFormat="0" applyFill="0" applyAlignment="0" applyProtection="0"/>
    <xf numFmtId="0" fontId="42" fillId="0" borderId="34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4" fillId="0" borderId="36" applyNumberFormat="0" applyFill="0" applyAlignment="0" applyProtection="0"/>
    <xf numFmtId="0" fontId="44" fillId="0" borderId="36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40" applyNumberFormat="0" applyFill="0" applyAlignment="0" applyProtection="0"/>
    <xf numFmtId="0" fontId="45" fillId="0" borderId="40" applyNumberFormat="0" applyFill="0" applyAlignment="0" applyProtection="0"/>
    <xf numFmtId="0" fontId="46" fillId="27" borderId="33" applyNumberFormat="0" applyAlignment="0" applyProtection="0"/>
    <xf numFmtId="0" fontId="46" fillId="27" borderId="33" applyNumberFormat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8" borderId="0" applyNumberFormat="0" applyBorder="0" applyAlignment="0" applyProtection="0"/>
    <xf numFmtId="0" fontId="48" fillId="2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9" fillId="0" borderId="0"/>
    <xf numFmtId="0" fontId="4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3" fillId="0" borderId="0"/>
    <xf numFmtId="0" fontId="19" fillId="0" borderId="0"/>
    <xf numFmtId="0" fontId="19" fillId="0" borderId="0"/>
    <xf numFmtId="0" fontId="19" fillId="0" borderId="0"/>
    <xf numFmtId="0" fontId="3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0" fillId="0" borderId="0"/>
    <xf numFmtId="0" fontId="1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6" fillId="0" borderId="0"/>
    <xf numFmtId="0" fontId="27" fillId="0" borderId="0"/>
    <xf numFmtId="0" fontId="5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9" fillId="0" borderId="0"/>
    <xf numFmtId="0" fontId="50" fillId="9" borderId="0" applyNumberFormat="0" applyBorder="0" applyAlignment="0" applyProtection="0"/>
    <xf numFmtId="0" fontId="50" fillId="9" borderId="0" applyNumberFormat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5" fillId="29" borderId="38" applyNumberFormat="0" applyFont="0" applyAlignment="0" applyProtection="0"/>
    <xf numFmtId="0" fontId="33" fillId="29" borderId="38" applyNumberFormat="0" applyFont="0" applyAlignment="0" applyProtection="0"/>
    <xf numFmtId="0" fontId="33" fillId="29" borderId="38" applyNumberFormat="0" applyFont="0" applyAlignment="0" applyProtection="0"/>
    <xf numFmtId="0" fontId="33" fillId="29" borderId="38" applyNumberFormat="0" applyFont="0" applyAlignment="0" applyProtection="0"/>
    <xf numFmtId="9" fontId="10" fillId="0" borderId="0" applyFont="0" applyFill="0" applyBorder="0" applyAlignment="0" applyProtection="0"/>
    <xf numFmtId="0" fontId="52" fillId="0" borderId="37" applyNumberFormat="0" applyFill="0" applyAlignment="0" applyProtection="0"/>
    <xf numFmtId="0" fontId="52" fillId="0" borderId="37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7" fillId="0" borderId="0" applyFont="0" applyFill="0" applyBorder="0" applyAlignment="0" applyProtection="0"/>
    <xf numFmtId="165" fontId="5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54" fillId="10" borderId="0" applyNumberFormat="0" applyBorder="0" applyAlignment="0" applyProtection="0"/>
    <xf numFmtId="0" fontId="54" fillId="10" borderId="0" applyNumberFormat="0" applyBorder="0" applyAlignment="0" applyProtection="0"/>
  </cellStyleXfs>
  <cellXfs count="32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2" fillId="0" borderId="0" xfId="0" applyFont="1"/>
    <xf numFmtId="0" fontId="14" fillId="0" borderId="0" xfId="0" applyFont="1" applyFill="1"/>
    <xf numFmtId="0" fontId="11" fillId="0" borderId="0" xfId="0" applyFont="1"/>
    <xf numFmtId="4" fontId="16" fillId="0" borderId="0" xfId="0" applyNumberFormat="1" applyFont="1" applyFill="1" applyBorder="1" applyAlignment="1">
      <alignment vertical="center" wrapText="1"/>
    </xf>
    <xf numFmtId="3" fontId="17" fillId="0" borderId="0" xfId="0" applyNumberFormat="1" applyFont="1" applyBorder="1"/>
    <xf numFmtId="0" fontId="7" fillId="0" borderId="3" xfId="0" applyFont="1" applyFill="1" applyBorder="1" applyAlignment="1">
      <alignment vertical="center" wrapText="1"/>
    </xf>
    <xf numFmtId="0" fontId="12" fillId="0" borderId="0" xfId="0" applyFont="1" applyFill="1"/>
    <xf numFmtId="0" fontId="22" fillId="0" borderId="0" xfId="5" applyFont="1"/>
    <xf numFmtId="0" fontId="23" fillId="0" borderId="0" xfId="5" applyFont="1"/>
    <xf numFmtId="0" fontId="20" fillId="0" borderId="6" xfId="5" applyFont="1" applyFill="1" applyBorder="1" applyAlignment="1">
      <alignment vertical="center" wrapText="1"/>
    </xf>
    <xf numFmtId="0" fontId="26" fillId="0" borderId="6" xfId="5" applyFont="1" applyFill="1" applyBorder="1" applyAlignment="1">
      <alignment horizontal="center" vertical="center" wrapText="1"/>
    </xf>
    <xf numFmtId="0" fontId="20" fillId="0" borderId="6" xfId="5" applyFont="1" applyFill="1" applyBorder="1" applyAlignment="1">
      <alignment horizontal="left"/>
    </xf>
    <xf numFmtId="0" fontId="20" fillId="0" borderId="6" xfId="5" applyFont="1" applyFill="1" applyBorder="1" applyAlignment="1">
      <alignment horizontal="left" vertical="center" wrapText="1"/>
    </xf>
    <xf numFmtId="0" fontId="24" fillId="0" borderId="0" xfId="5" applyFont="1"/>
    <xf numFmtId="0" fontId="22" fillId="0" borderId="0" xfId="5" applyFont="1" applyFill="1"/>
    <xf numFmtId="0" fontId="1" fillId="0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wrapText="1"/>
    </xf>
    <xf numFmtId="0" fontId="4" fillId="0" borderId="0" xfId="5" applyFont="1"/>
    <xf numFmtId="0" fontId="3" fillId="0" borderId="0" xfId="0" applyFont="1" applyFill="1" applyBorder="1"/>
    <xf numFmtId="0" fontId="8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wrapText="1"/>
    </xf>
    <xf numFmtId="0" fontId="13" fillId="0" borderId="6" xfId="0" applyFont="1" applyFill="1" applyBorder="1" applyAlignment="1">
      <alignment vertical="center" wrapText="1"/>
    </xf>
    <xf numFmtId="0" fontId="1" fillId="0" borderId="4" xfId="0" applyFont="1" applyFill="1" applyBorder="1"/>
    <xf numFmtId="0" fontId="1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7" fillId="0" borderId="8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0" borderId="4" xfId="0" applyFont="1" applyFill="1" applyBorder="1"/>
    <xf numFmtId="0" fontId="8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wrapText="1"/>
    </xf>
    <xf numFmtId="3" fontId="8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/>
    </xf>
    <xf numFmtId="0" fontId="6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3" fillId="0" borderId="0" xfId="0" applyFont="1" applyBorder="1"/>
    <xf numFmtId="0" fontId="6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1" fillId="0" borderId="0" xfId="5" applyFont="1" applyFill="1" applyAlignment="1">
      <alignment wrapText="1"/>
    </xf>
    <xf numFmtId="0" fontId="1" fillId="0" borderId="0" xfId="0" applyFont="1" applyFill="1" applyAlignment="1"/>
    <xf numFmtId="0" fontId="20" fillId="0" borderId="0" xfId="5" applyFont="1" applyFill="1" applyAlignment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0" xfId="5" applyFont="1" applyFill="1" applyAlignment="1">
      <alignment wrapText="1"/>
    </xf>
    <xf numFmtId="0" fontId="3" fillId="0" borderId="0" xfId="5" applyFont="1"/>
    <xf numFmtId="0" fontId="1" fillId="0" borderId="0" xfId="5" applyFont="1" applyFill="1" applyAlignment="1"/>
    <xf numFmtId="0" fontId="1" fillId="0" borderId="6" xfId="5" applyFont="1" applyFill="1" applyBorder="1" applyAlignment="1">
      <alignment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1" fillId="0" borderId="6" xfId="5" applyFont="1" applyFill="1" applyBorder="1" applyAlignment="1">
      <alignment horizontal="left"/>
    </xf>
    <xf numFmtId="0" fontId="1" fillId="0" borderId="6" xfId="5" applyFont="1" applyFill="1" applyBorder="1" applyAlignment="1">
      <alignment horizontal="left" vertical="center" wrapText="1"/>
    </xf>
    <xf numFmtId="0" fontId="5" fillId="0" borderId="0" xfId="5" applyFont="1"/>
    <xf numFmtId="0" fontId="3" fillId="0" borderId="0" xfId="5" applyFont="1" applyFill="1"/>
    <xf numFmtId="0" fontId="1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3" fillId="3" borderId="0" xfId="0" applyFont="1" applyFill="1"/>
    <xf numFmtId="0" fontId="1" fillId="0" borderId="4" xfId="0" applyFont="1" applyFill="1" applyBorder="1" applyAlignment="1"/>
    <xf numFmtId="0" fontId="8" fillId="0" borderId="6" xfId="0" applyFont="1" applyFill="1" applyBorder="1" applyAlignment="1">
      <alignment horizontal="center" wrapText="1"/>
    </xf>
    <xf numFmtId="0" fontId="3" fillId="0" borderId="0" xfId="0" applyFont="1" applyAlignment="1"/>
    <xf numFmtId="0" fontId="6" fillId="0" borderId="6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12" xfId="0" applyFont="1" applyBorder="1" applyAlignment="1"/>
    <xf numFmtId="0" fontId="4" fillId="0" borderId="12" xfId="0" applyFont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3" fillId="0" borderId="6" xfId="0" applyFont="1" applyBorder="1"/>
    <xf numFmtId="0" fontId="7" fillId="0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/>
    <xf numFmtId="0" fontId="8" fillId="0" borderId="19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26" fillId="0" borderId="19" xfId="5" applyFont="1" applyFill="1" applyBorder="1" applyAlignment="1">
      <alignment horizontal="center" vertical="center" wrapText="1"/>
    </xf>
    <xf numFmtId="3" fontId="8" fillId="0" borderId="19" xfId="0" applyNumberFormat="1" applyFont="1" applyFill="1" applyBorder="1" applyAlignment="1">
      <alignment horizontal="center" vertical="center" wrapText="1"/>
    </xf>
    <xf numFmtId="0" fontId="22" fillId="0" borderId="6" xfId="5" applyFont="1" applyBorder="1"/>
    <xf numFmtId="0" fontId="1" fillId="0" borderId="6" xfId="0" applyFont="1" applyFill="1" applyBorder="1"/>
    <xf numFmtId="0" fontId="1" fillId="0" borderId="6" xfId="0" applyFont="1" applyFill="1" applyBorder="1" applyAlignment="1">
      <alignment wrapText="1"/>
    </xf>
    <xf numFmtId="0" fontId="7" fillId="0" borderId="6" xfId="0" applyFont="1" applyFill="1" applyBorder="1" applyAlignment="1">
      <alignment vertical="center" wrapText="1"/>
    </xf>
    <xf numFmtId="0" fontId="3" fillId="0" borderId="18" xfId="0" applyFont="1" applyBorder="1"/>
    <xf numFmtId="0" fontId="8" fillId="0" borderId="6" xfId="0" applyFont="1" applyFill="1" applyBorder="1"/>
    <xf numFmtId="0" fontId="8" fillId="0" borderId="6" xfId="0" applyFont="1" applyFill="1" applyBorder="1" applyAlignment="1">
      <alignment wrapText="1"/>
    </xf>
    <xf numFmtId="0" fontId="13" fillId="0" borderId="6" xfId="0" applyFont="1" applyFill="1" applyBorder="1"/>
    <xf numFmtId="0" fontId="6" fillId="0" borderId="6" xfId="0" applyFont="1" applyFill="1" applyBorder="1"/>
    <xf numFmtId="0" fontId="1" fillId="0" borderId="6" xfId="5" applyFont="1" applyFill="1" applyBorder="1"/>
    <xf numFmtId="0" fontId="1" fillId="0" borderId="6" xfId="5" applyFont="1" applyFill="1" applyBorder="1" applyAlignment="1">
      <alignment wrapText="1"/>
    </xf>
    <xf numFmtId="0" fontId="1" fillId="0" borderId="6" xfId="5" applyFont="1" applyFill="1" applyBorder="1" applyAlignment="1">
      <alignment horizontal="left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vertical="center" wrapText="1"/>
    </xf>
    <xf numFmtId="0" fontId="6" fillId="0" borderId="6" xfId="5" applyFont="1" applyFill="1" applyBorder="1" applyAlignment="1">
      <alignment horizontal="center" vertical="center" wrapText="1"/>
    </xf>
    <xf numFmtId="0" fontId="6" fillId="0" borderId="19" xfId="5" applyFont="1" applyFill="1" applyBorder="1" applyAlignment="1">
      <alignment horizontal="center" vertical="center" wrapText="1"/>
    </xf>
    <xf numFmtId="0" fontId="20" fillId="0" borderId="6" xfId="5" applyFont="1" applyFill="1" applyBorder="1"/>
    <xf numFmtId="0" fontId="20" fillId="0" borderId="6" xfId="5" applyFont="1" applyFill="1" applyBorder="1" applyAlignment="1">
      <alignment wrapText="1"/>
    </xf>
    <xf numFmtId="0" fontId="20" fillId="0" borderId="6" xfId="5" applyFont="1" applyFill="1" applyBorder="1" applyAlignment="1">
      <alignment horizontal="left" wrapText="1"/>
    </xf>
    <xf numFmtId="0" fontId="25" fillId="0" borderId="6" xfId="5" applyFont="1" applyFill="1" applyBorder="1" applyAlignment="1">
      <alignment horizontal="center" vertical="center" wrapText="1"/>
    </xf>
    <xf numFmtId="0" fontId="25" fillId="0" borderId="6" xfId="5" applyFont="1" applyFill="1" applyBorder="1" applyAlignment="1">
      <alignment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3" fontId="6" fillId="0" borderId="19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" fillId="3" borderId="6" xfId="0" applyFont="1" applyFill="1" applyBorder="1"/>
    <xf numFmtId="0" fontId="8" fillId="2" borderId="19" xfId="0" applyFont="1" applyFill="1" applyBorder="1" applyAlignment="1">
      <alignment horizontal="center" vertical="center" wrapText="1"/>
    </xf>
    <xf numFmtId="0" fontId="1" fillId="0" borderId="15" xfId="0" applyFont="1" applyFill="1" applyBorder="1"/>
    <xf numFmtId="0" fontId="1" fillId="0" borderId="26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1" fillId="0" borderId="6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vertical="center" wrapText="1"/>
    </xf>
    <xf numFmtId="0" fontId="1" fillId="0" borderId="19" xfId="0" applyFont="1" applyFill="1" applyBorder="1" applyAlignment="1">
      <alignment horizontal="left"/>
    </xf>
    <xf numFmtId="0" fontId="1" fillId="0" borderId="19" xfId="0" applyFont="1" applyFill="1" applyBorder="1" applyAlignment="1">
      <alignment horizontal="left" vertical="center" wrapText="1"/>
    </xf>
    <xf numFmtId="0" fontId="7" fillId="0" borderId="27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8" fillId="0" borderId="5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1" fillId="0" borderId="8" xfId="0" applyFont="1" applyFill="1" applyBorder="1" applyAlignment="1">
      <alignment horizontal="center" vertical="center" wrapText="1"/>
    </xf>
    <xf numFmtId="0" fontId="31" fillId="0" borderId="30" xfId="0" applyFont="1" applyFill="1" applyBorder="1" applyAlignment="1">
      <alignment horizontal="center" vertical="center" wrapText="1"/>
    </xf>
    <xf numFmtId="0" fontId="31" fillId="0" borderId="1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" fontId="32" fillId="5" borderId="0" xfId="8" applyNumberFormat="1" applyFont="1" applyFill="1" applyBorder="1" applyAlignment="1">
      <alignment vertical="center" wrapText="1"/>
    </xf>
    <xf numFmtId="0" fontId="33" fillId="5" borderId="0" xfId="0" applyFont="1" applyFill="1" applyBorder="1" applyAlignment="1">
      <alignment vertical="center" wrapText="1"/>
    </xf>
    <xf numFmtId="4" fontId="35" fillId="5" borderId="0" xfId="8" applyNumberFormat="1" applyFont="1" applyFill="1" applyBorder="1" applyAlignment="1">
      <alignment horizontal="center" vertical="center" textRotation="90"/>
    </xf>
    <xf numFmtId="4" fontId="35" fillId="5" borderId="6" xfId="8" applyNumberFormat="1" applyFont="1" applyFill="1" applyBorder="1" applyAlignment="1">
      <alignment horizontal="center" vertical="center" textRotation="90"/>
    </xf>
    <xf numFmtId="3" fontId="3" fillId="0" borderId="6" xfId="0" applyNumberFormat="1" applyFont="1" applyBorder="1" applyAlignment="1">
      <alignment horizontal="center" vertical="center"/>
    </xf>
    <xf numFmtId="4" fontId="35" fillId="3" borderId="6" xfId="8" applyNumberFormat="1" applyFont="1" applyFill="1" applyBorder="1" applyAlignment="1">
      <alignment horizontal="center" vertical="center" textRotation="90"/>
    </xf>
    <xf numFmtId="3" fontId="3" fillId="3" borderId="6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3" fontId="3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/>
    </xf>
    <xf numFmtId="3" fontId="37" fillId="5" borderId="6" xfId="8" applyNumberFormat="1" applyFont="1" applyFill="1" applyBorder="1" applyAlignment="1">
      <alignment horizontal="center" vertical="center"/>
    </xf>
    <xf numFmtId="3" fontId="37" fillId="3" borderId="6" xfId="8" applyNumberFormat="1" applyFont="1" applyFill="1" applyBorder="1" applyAlignment="1">
      <alignment horizontal="center" vertical="center"/>
    </xf>
    <xf numFmtId="3" fontId="5" fillId="3" borderId="6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/>
    <xf numFmtId="0" fontId="36" fillId="0" borderId="6" xfId="0" applyFont="1" applyBorder="1" applyAlignment="1">
      <alignment horizontal="center"/>
    </xf>
    <xf numFmtId="0" fontId="36" fillId="0" borderId="6" xfId="0" applyFont="1" applyBorder="1"/>
    <xf numFmtId="3" fontId="5" fillId="7" borderId="6" xfId="0" applyNumberFormat="1" applyFont="1" applyFill="1" applyBorder="1" applyAlignment="1">
      <alignment horizontal="center" vertical="center"/>
    </xf>
    <xf numFmtId="0" fontId="5" fillId="7" borderId="6" xfId="0" applyFont="1" applyFill="1" applyBorder="1"/>
    <xf numFmtId="3" fontId="5" fillId="0" borderId="6" xfId="0" applyNumberFormat="1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Border="1"/>
    <xf numFmtId="0" fontId="8" fillId="0" borderId="19" xfId="0" applyFont="1" applyFill="1" applyBorder="1" applyAlignment="1">
      <alignment horizontal="center" vertical="center" wrapText="1"/>
    </xf>
    <xf numFmtId="0" fontId="3" fillId="0" borderId="19" xfId="0" applyFont="1" applyBorder="1"/>
    <xf numFmtId="0" fontId="3" fillId="0" borderId="0" xfId="0" applyFont="1"/>
    <xf numFmtId="0" fontId="8" fillId="0" borderId="6" xfId="5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3" fillId="0" borderId="6" xfId="0" applyFont="1" applyBorder="1"/>
    <xf numFmtId="0" fontId="8" fillId="0" borderId="19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8" fillId="0" borderId="19" xfId="5" applyFont="1" applyFill="1" applyBorder="1" applyAlignment="1">
      <alignment horizontal="center" vertical="center" wrapText="1"/>
    </xf>
    <xf numFmtId="0" fontId="3" fillId="0" borderId="6" xfId="5" applyFont="1" applyBorder="1"/>
    <xf numFmtId="0" fontId="3" fillId="0" borderId="6" xfId="0" applyFont="1" applyBorder="1" applyAlignment="1">
      <alignment horizontal="center" vertical="center"/>
    </xf>
    <xf numFmtId="0" fontId="3" fillId="0" borderId="19" xfId="0" applyFont="1" applyBorder="1"/>
    <xf numFmtId="0" fontId="6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Border="1"/>
    <xf numFmtId="0" fontId="3" fillId="3" borderId="6" xfId="0" applyFont="1" applyFill="1" applyBorder="1"/>
    <xf numFmtId="0" fontId="6" fillId="0" borderId="6" xfId="0" applyFont="1" applyFill="1" applyBorder="1" applyAlignment="1">
      <alignment horizontal="center" vertical="center" wrapText="1"/>
    </xf>
    <xf numFmtId="0" fontId="3" fillId="0" borderId="0" xfId="0" applyFont="1"/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Border="1"/>
    <xf numFmtId="0" fontId="8" fillId="0" borderId="6" xfId="0" applyFont="1" applyFill="1" applyBorder="1" applyAlignment="1">
      <alignment horizontal="center" vertical="center" wrapText="1"/>
    </xf>
    <xf numFmtId="0" fontId="3" fillId="0" borderId="19" xfId="0" applyFont="1" applyBorder="1"/>
    <xf numFmtId="0" fontId="8" fillId="0" borderId="19" xfId="0" applyFont="1" applyFill="1" applyBorder="1" applyAlignment="1">
      <alignment horizontal="center" vertical="center" wrapText="1"/>
    </xf>
    <xf numFmtId="0" fontId="3" fillId="0" borderId="6" xfId="0" applyFont="1" applyBorder="1"/>
    <xf numFmtId="0" fontId="6" fillId="0" borderId="6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8" fillId="0" borderId="6" xfId="0" applyFont="1" applyFill="1" applyBorder="1" applyAlignment="1">
      <alignment horizontal="center" vertical="center" wrapText="1"/>
    </xf>
    <xf numFmtId="0" fontId="3" fillId="0" borderId="19" xfId="0" applyFont="1" applyBorder="1"/>
    <xf numFmtId="0" fontId="8" fillId="0" borderId="19" xfId="0" applyFont="1" applyFill="1" applyBorder="1" applyAlignment="1">
      <alignment horizontal="center" vertical="center" wrapText="1"/>
    </xf>
    <xf numFmtId="0" fontId="3" fillId="0" borderId="6" xfId="0" applyFont="1" applyBorder="1"/>
    <xf numFmtId="0" fontId="3" fillId="0" borderId="6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30" fillId="3" borderId="6" xfId="0" applyFont="1" applyFill="1" applyBorder="1" applyAlignment="1">
      <alignment horizontal="center" vertical="center" wrapText="1"/>
    </xf>
    <xf numFmtId="0" fontId="3" fillId="0" borderId="41" xfId="0" applyFont="1" applyBorder="1"/>
    <xf numFmtId="0" fontId="8" fillId="0" borderId="41" xfId="0" applyFont="1" applyFill="1" applyBorder="1" applyAlignment="1">
      <alignment horizontal="center" vertical="center" wrapText="1"/>
    </xf>
    <xf numFmtId="9" fontId="8" fillId="0" borderId="41" xfId="37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" fillId="0" borderId="42" xfId="0" applyFont="1" applyFill="1" applyBorder="1"/>
    <xf numFmtId="0" fontId="1" fillId="0" borderId="41" xfId="0" applyFont="1" applyFill="1" applyBorder="1" applyAlignment="1">
      <alignment vertical="center" wrapText="1"/>
    </xf>
    <xf numFmtId="3" fontId="3" fillId="0" borderId="41" xfId="0" applyNumberFormat="1" applyFont="1" applyBorder="1" applyAlignment="1">
      <alignment horizontal="center" vertical="center"/>
    </xf>
    <xf numFmtId="3" fontId="37" fillId="5" borderId="41" xfId="8" applyNumberFormat="1" applyFont="1" applyFill="1" applyBorder="1" applyAlignment="1">
      <alignment horizontal="center" vertical="center"/>
    </xf>
    <xf numFmtId="3" fontId="3" fillId="3" borderId="41" xfId="0" applyNumberFormat="1" applyFont="1" applyFill="1" applyBorder="1" applyAlignment="1">
      <alignment horizontal="center" vertical="center"/>
    </xf>
    <xf numFmtId="0" fontId="11" fillId="0" borderId="41" xfId="0" applyFont="1" applyBorder="1" applyAlignment="1">
      <alignment horizontal="center"/>
    </xf>
    <xf numFmtId="0" fontId="1" fillId="0" borderId="41" xfId="0" applyFont="1" applyFill="1" applyBorder="1" applyAlignment="1">
      <alignment horizontal="center" vertical="center" wrapText="1"/>
    </xf>
    <xf numFmtId="0" fontId="3" fillId="0" borderId="43" xfId="0" applyFont="1" applyBorder="1"/>
    <xf numFmtId="0" fontId="30" fillId="0" borderId="41" xfId="0" applyFont="1" applyFill="1" applyBorder="1" applyAlignment="1">
      <alignment horizontal="center" vertical="center" wrapText="1"/>
    </xf>
    <xf numFmtId="0" fontId="1" fillId="0" borderId="41" xfId="0" applyFont="1" applyFill="1" applyBorder="1"/>
    <xf numFmtId="0" fontId="3" fillId="0" borderId="41" xfId="0" applyFont="1" applyBorder="1" applyAlignment="1">
      <alignment horizontal="center" vertical="center"/>
    </xf>
    <xf numFmtId="3" fontId="37" fillId="3" borderId="41" xfId="8" applyNumberFormat="1" applyFont="1" applyFill="1" applyBorder="1" applyAlignment="1">
      <alignment horizontal="center" vertical="center"/>
    </xf>
    <xf numFmtId="0" fontId="8" fillId="0" borderId="41" xfId="0" applyFont="1" applyFill="1" applyBorder="1"/>
    <xf numFmtId="0" fontId="8" fillId="0" borderId="41" xfId="0" applyFont="1" applyFill="1" applyBorder="1" applyAlignment="1">
      <alignment vertical="center" wrapText="1"/>
    </xf>
    <xf numFmtId="0" fontId="1" fillId="0" borderId="41" xfId="5" applyFont="1" applyFill="1" applyBorder="1"/>
    <xf numFmtId="0" fontId="1" fillId="0" borderId="41" xfId="5" applyFont="1" applyFill="1" applyBorder="1" applyAlignment="1">
      <alignment vertical="center" wrapText="1"/>
    </xf>
    <xf numFmtId="0" fontId="8" fillId="0" borderId="41" xfId="5" applyFont="1" applyFill="1" applyBorder="1" applyAlignment="1">
      <alignment horizontal="center" vertical="center" wrapText="1"/>
    </xf>
    <xf numFmtId="0" fontId="3" fillId="0" borderId="41" xfId="5" applyFont="1" applyBorder="1"/>
    <xf numFmtId="0" fontId="20" fillId="0" borderId="41" xfId="5" applyFont="1" applyFill="1" applyBorder="1"/>
    <xf numFmtId="0" fontId="20" fillId="0" borderId="41" xfId="5" applyFont="1" applyFill="1" applyBorder="1" applyAlignment="1">
      <alignment vertical="center" wrapText="1"/>
    </xf>
    <xf numFmtId="0" fontId="26" fillId="0" borderId="41" xfId="5" applyFont="1" applyFill="1" applyBorder="1" applyAlignment="1">
      <alignment horizontal="center" vertical="center" wrapText="1"/>
    </xf>
    <xf numFmtId="0" fontId="22" fillId="0" borderId="41" xfId="5" applyFont="1" applyBorder="1"/>
    <xf numFmtId="3" fontId="8" fillId="0" borderId="41" xfId="0" applyNumberFormat="1" applyFont="1" applyFill="1" applyBorder="1" applyAlignment="1">
      <alignment horizontal="center" vertical="center" wrapText="1"/>
    </xf>
    <xf numFmtId="0" fontId="8" fillId="3" borderId="41" xfId="0" applyFont="1" applyFill="1" applyBorder="1" applyAlignment="1">
      <alignment horizontal="center" vertical="center" wrapText="1"/>
    </xf>
    <xf numFmtId="0" fontId="8" fillId="0" borderId="42" xfId="0" applyFont="1" applyFill="1" applyBorder="1"/>
    <xf numFmtId="0" fontId="6" fillId="0" borderId="4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" fontId="34" fillId="5" borderId="0" xfId="8" applyNumberFormat="1" applyFont="1" applyFill="1" applyBorder="1" applyAlignment="1">
      <alignment horizontal="center" vertical="center" textRotation="90"/>
    </xf>
    <xf numFmtId="0" fontId="3" fillId="0" borderId="22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2" fillId="0" borderId="0" xfId="7" applyFont="1" applyFill="1" applyAlignment="1">
      <alignment horizont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18" fillId="0" borderId="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20" fillId="0" borderId="10" xfId="5" applyFont="1" applyFill="1" applyBorder="1" applyAlignment="1">
      <alignment horizontal="center" vertical="center" wrapText="1"/>
    </xf>
    <xf numFmtId="0" fontId="20" fillId="0" borderId="20" xfId="5" applyFont="1" applyFill="1" applyBorder="1" applyAlignment="1">
      <alignment horizontal="center" vertical="center" wrapText="1"/>
    </xf>
    <xf numFmtId="0" fontId="20" fillId="0" borderId="25" xfId="5" applyFont="1" applyFill="1" applyBorder="1" applyAlignment="1">
      <alignment horizontal="center" vertical="center" wrapText="1"/>
    </xf>
    <xf numFmtId="0" fontId="20" fillId="0" borderId="26" xfId="5" applyFont="1" applyFill="1" applyBorder="1" applyAlignment="1">
      <alignment horizontal="center" vertical="center" wrapText="1"/>
    </xf>
    <xf numFmtId="0" fontId="20" fillId="0" borderId="26" xfId="5" applyFont="1" applyFill="1" applyBorder="1" applyAlignment="1">
      <alignment horizontal="center" vertical="center"/>
    </xf>
    <xf numFmtId="0" fontId="20" fillId="0" borderId="25" xfId="5" applyFont="1" applyFill="1" applyBorder="1" applyAlignment="1">
      <alignment horizontal="center" vertical="center"/>
    </xf>
    <xf numFmtId="164" fontId="21" fillId="0" borderId="0" xfId="7" applyFont="1" applyFill="1" applyAlignment="1">
      <alignment horizontal="center" wrapText="1"/>
    </xf>
    <xf numFmtId="0" fontId="1" fillId="0" borderId="10" xfId="5" applyFont="1" applyFill="1" applyBorder="1" applyAlignment="1">
      <alignment horizontal="center" vertical="center" wrapText="1"/>
    </xf>
    <xf numFmtId="0" fontId="1" fillId="0" borderId="20" xfId="5" applyFont="1" applyFill="1" applyBorder="1" applyAlignment="1">
      <alignment horizontal="center" vertical="center" wrapText="1"/>
    </xf>
    <xf numFmtId="0" fontId="1" fillId="0" borderId="25" xfId="5" applyFont="1" applyFill="1" applyBorder="1" applyAlignment="1">
      <alignment horizontal="center" vertical="center" wrapText="1"/>
    </xf>
    <xf numFmtId="0" fontId="1" fillId="0" borderId="26" xfId="5" applyFont="1" applyFill="1" applyBorder="1" applyAlignment="1">
      <alignment horizontal="center" vertical="center" wrapText="1"/>
    </xf>
    <xf numFmtId="0" fontId="1" fillId="0" borderId="26" xfId="5" applyFont="1" applyFill="1" applyBorder="1" applyAlignment="1">
      <alignment horizontal="center" vertical="center"/>
    </xf>
    <xf numFmtId="0" fontId="1" fillId="0" borderId="25" xfId="5" applyFont="1" applyFill="1" applyBorder="1" applyAlignment="1">
      <alignment horizontal="center" vertical="center"/>
    </xf>
    <xf numFmtId="164" fontId="2" fillId="0" borderId="0" xfId="7" applyFont="1" applyFill="1" applyAlignment="1">
      <alignment horizontal="left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4" fillId="0" borderId="16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6" fillId="0" borderId="5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/>
    </xf>
  </cellXfs>
  <cellStyles count="461">
    <cellStyle name="20% - Accent1" xfId="11"/>
    <cellStyle name="20% - Accent2" xfId="12"/>
    <cellStyle name="20% - Accent3" xfId="13"/>
    <cellStyle name="20% - Accent4" xfId="14"/>
    <cellStyle name="20% - Accent5" xfId="15"/>
    <cellStyle name="20% - Accent6" xfId="16"/>
    <cellStyle name="20% - Акцент1 2" xfId="17"/>
    <cellStyle name="20% - Акцент1 3" xfId="18"/>
    <cellStyle name="20% - Акцент2 2" xfId="19"/>
    <cellStyle name="20% - Акцент2 3" xfId="20"/>
    <cellStyle name="20% - Акцент3 2" xfId="21"/>
    <cellStyle name="20% - Акцент3 3" xfId="22"/>
    <cellStyle name="20% - Акцент4 2" xfId="23"/>
    <cellStyle name="20% - Акцент4 3" xfId="24"/>
    <cellStyle name="20% - Акцент5 2" xfId="25"/>
    <cellStyle name="20% - Акцент5 3" xfId="26"/>
    <cellStyle name="20% - Акцент6 2" xfId="27"/>
    <cellStyle name="20% - Акцент6 3" xfId="28"/>
    <cellStyle name="40% - Accent1" xfId="29"/>
    <cellStyle name="40% - Accent2" xfId="30"/>
    <cellStyle name="40% - Accent3" xfId="31"/>
    <cellStyle name="40% - Accent4" xfId="32"/>
    <cellStyle name="40% - Accent5" xfId="33"/>
    <cellStyle name="40% - Accent6" xfId="34"/>
    <cellStyle name="40% - Акцент1 2" xfId="35"/>
    <cellStyle name="40% - Акцент1 3" xfId="36"/>
    <cellStyle name="40% - Акцент2 2" xfId="37"/>
    <cellStyle name="40% - Акцент2 3" xfId="38"/>
    <cellStyle name="40% - Акцент3 2" xfId="39"/>
    <cellStyle name="40% - Акцент3 3" xfId="40"/>
    <cellStyle name="40% - Акцент4 2" xfId="41"/>
    <cellStyle name="40% - Акцент4 3" xfId="42"/>
    <cellStyle name="40% - Акцент5 2" xfId="43"/>
    <cellStyle name="40% - Акцент5 3" xfId="44"/>
    <cellStyle name="40% - Акцент6 2" xfId="45"/>
    <cellStyle name="40% - Акцент6 3" xfId="46"/>
    <cellStyle name="60% - Accent1" xfId="47"/>
    <cellStyle name="60% - Accent2" xfId="48"/>
    <cellStyle name="60% - Accent3" xfId="49"/>
    <cellStyle name="60% - Accent4" xfId="50"/>
    <cellStyle name="60% - Accent5" xfId="51"/>
    <cellStyle name="60% - Accent6" xfId="52"/>
    <cellStyle name="60% - Акцент1 2" xfId="53"/>
    <cellStyle name="60% - Акцент1 3" xfId="54"/>
    <cellStyle name="60% - Акцент2 2" xfId="55"/>
    <cellStyle name="60% - Акцент2 3" xfId="56"/>
    <cellStyle name="60% - Акцент3 2" xfId="57"/>
    <cellStyle name="60% - Акцент3 3" xfId="58"/>
    <cellStyle name="60% - Акцент4 2" xfId="59"/>
    <cellStyle name="60% - Акцент4 3" xfId="60"/>
    <cellStyle name="60% - Акцент5 2" xfId="61"/>
    <cellStyle name="60% - Акцент5 3" xfId="62"/>
    <cellStyle name="60% - Акцент6 2" xfId="63"/>
    <cellStyle name="60% - Акцент6 3" xfId="64"/>
    <cellStyle name="Accent1" xfId="65"/>
    <cellStyle name="Accent2" xfId="66"/>
    <cellStyle name="Accent3" xfId="67"/>
    <cellStyle name="Accent4" xfId="68"/>
    <cellStyle name="Accent5" xfId="69"/>
    <cellStyle name="Accent6" xfId="70"/>
    <cellStyle name="Bad" xfId="71"/>
    <cellStyle name="Calculation" xfId="72"/>
    <cellStyle name="Check Cell" xfId="73"/>
    <cellStyle name="Excel Built-in Normal" xfId="1"/>
    <cellStyle name="Excel Built-in Normal 2" xfId="4"/>
    <cellStyle name="Excel Built-in Normal 2 2" xfId="75"/>
    <cellStyle name="Excel Built-in Normal 2 3" xfId="74"/>
    <cellStyle name="Explanatory Text" xfId="76"/>
    <cellStyle name="Good" xfId="77"/>
    <cellStyle name="Heading" xfId="78"/>
    <cellStyle name="Heading 1" xfId="79"/>
    <cellStyle name="Heading 2" xfId="80"/>
    <cellStyle name="Heading 3" xfId="81"/>
    <cellStyle name="Heading 4" xfId="82"/>
    <cellStyle name="Heading1" xfId="83"/>
    <cellStyle name="Input" xfId="84"/>
    <cellStyle name="Linked Cell" xfId="85"/>
    <cellStyle name="Neutral" xfId="86"/>
    <cellStyle name="Normal_Sheet1" xfId="87"/>
    <cellStyle name="Note" xfId="88"/>
    <cellStyle name="Output" xfId="89"/>
    <cellStyle name="Result" xfId="90"/>
    <cellStyle name="Result2" xfId="91"/>
    <cellStyle name="Title" xfId="92"/>
    <cellStyle name="Total" xfId="93"/>
    <cellStyle name="Warning Text" xfId="94"/>
    <cellStyle name="Акцент1 2" xfId="96"/>
    <cellStyle name="Акцент1 3" xfId="95"/>
    <cellStyle name="Акцент2 2" xfId="98"/>
    <cellStyle name="Акцент2 3" xfId="97"/>
    <cellStyle name="Акцент3 2" xfId="100"/>
    <cellStyle name="Акцент3 3" xfId="99"/>
    <cellStyle name="Акцент4 2" xfId="102"/>
    <cellStyle name="Акцент4 3" xfId="101"/>
    <cellStyle name="Акцент5 2" xfId="104"/>
    <cellStyle name="Акцент5 3" xfId="103"/>
    <cellStyle name="Акцент6 2" xfId="106"/>
    <cellStyle name="Акцент6 3" xfId="105"/>
    <cellStyle name="Ввод  2" xfId="108"/>
    <cellStyle name="Ввод  3" xfId="107"/>
    <cellStyle name="Вывод 2" xfId="110"/>
    <cellStyle name="Вывод 3" xfId="109"/>
    <cellStyle name="Вычисление 2" xfId="112"/>
    <cellStyle name="Вычисление 3" xfId="111"/>
    <cellStyle name="Денежный" xfId="7" builtinId="4"/>
    <cellStyle name="Денежный 2" xfId="9"/>
    <cellStyle name="Денежный 3" xfId="113"/>
    <cellStyle name="Заголовок 1 2" xfId="115"/>
    <cellStyle name="Заголовок 1 3" xfId="114"/>
    <cellStyle name="Заголовок 2 2" xfId="117"/>
    <cellStyle name="Заголовок 2 3" xfId="116"/>
    <cellStyle name="Заголовок 3 2" xfId="119"/>
    <cellStyle name="Заголовок 3 3" xfId="118"/>
    <cellStyle name="Заголовок 4 2" xfId="121"/>
    <cellStyle name="Заголовок 4 3" xfId="120"/>
    <cellStyle name="Итог 2" xfId="123"/>
    <cellStyle name="Итог 3" xfId="122"/>
    <cellStyle name="Контрольная ячейка 2" xfId="125"/>
    <cellStyle name="Контрольная ячейка 3" xfId="124"/>
    <cellStyle name="Название 2" xfId="127"/>
    <cellStyle name="Название 3" xfId="126"/>
    <cellStyle name="Нейтральный 2" xfId="129"/>
    <cellStyle name="Нейтральный 3" xfId="128"/>
    <cellStyle name="Обычный" xfId="0" builtinId="0"/>
    <cellStyle name="Обычный 10" xfId="130"/>
    <cellStyle name="Обычный 10 2" xfId="131"/>
    <cellStyle name="Обычный 10 2 2" xfId="132"/>
    <cellStyle name="Обычный 10 2 2 2" xfId="133"/>
    <cellStyle name="Обычный 10 2 3" xfId="134"/>
    <cellStyle name="Обычный 10 3" xfId="135"/>
    <cellStyle name="Обычный 10 3 2" xfId="136"/>
    <cellStyle name="Обычный 10 4" xfId="137"/>
    <cellStyle name="Обычный 11" xfId="138"/>
    <cellStyle name="Обычный 12" xfId="139"/>
    <cellStyle name="Обычный 12 2" xfId="140"/>
    <cellStyle name="Обычный 12 2 2" xfId="141"/>
    <cellStyle name="Обычный 12 3" xfId="142"/>
    <cellStyle name="Обычный 13" xfId="143"/>
    <cellStyle name="Обычный 2" xfId="2"/>
    <cellStyle name="Обычный 2 10" xfId="145"/>
    <cellStyle name="Обычный 2 10 2" xfId="146"/>
    <cellStyle name="Обычный 2 11" xfId="147"/>
    <cellStyle name="Обычный 2 11 2" xfId="148"/>
    <cellStyle name="Обычный 2 12" xfId="149"/>
    <cellStyle name="Обычный 2 12 2" xfId="150"/>
    <cellStyle name="Обычный 2 13" xfId="151"/>
    <cellStyle name="Обычный 2 14" xfId="152"/>
    <cellStyle name="Обычный 2 15" xfId="153"/>
    <cellStyle name="Обычный 2 16" xfId="154"/>
    <cellStyle name="Обычный 2 17" xfId="144"/>
    <cellStyle name="Обычный 2 2" xfId="155"/>
    <cellStyle name="Обычный 2 2 10" xfId="156"/>
    <cellStyle name="Обычный 2 2 11" xfId="157"/>
    <cellStyle name="Обычный 2 2 12" xfId="158"/>
    <cellStyle name="Обычный 2 2 2" xfId="159"/>
    <cellStyle name="Обычный 2 2 2 2" xfId="160"/>
    <cellStyle name="Обычный 2 2 2 2 2" xfId="161"/>
    <cellStyle name="Обычный 2 2 2 2 2 2" xfId="162"/>
    <cellStyle name="Обычный 2 2 2 2 2 2 2" xfId="163"/>
    <cellStyle name="Обычный 2 2 2 2 2 3" xfId="164"/>
    <cellStyle name="Обычный 2 2 2 2 3" xfId="165"/>
    <cellStyle name="Обычный 2 2 2 2 3 2" xfId="166"/>
    <cellStyle name="Обычный 2 2 2 2 4" xfId="167"/>
    <cellStyle name="Обычный 2 2 2 3" xfId="168"/>
    <cellStyle name="Обычный 2 2 2 3 2" xfId="169"/>
    <cellStyle name="Обычный 2 2 2 3 2 2" xfId="170"/>
    <cellStyle name="Обычный 2 2 2 3 3" xfId="171"/>
    <cellStyle name="Обычный 2 2 2 4" xfId="172"/>
    <cellStyle name="Обычный 2 2 2 4 2" xfId="173"/>
    <cellStyle name="Обычный 2 2 2 5" xfId="174"/>
    <cellStyle name="Обычный 2 2 2 6" xfId="175"/>
    <cellStyle name="Обычный 2 2 3" xfId="176"/>
    <cellStyle name="Обычный 2 2 3 2" xfId="177"/>
    <cellStyle name="Обычный 2 2 3 2 2" xfId="178"/>
    <cellStyle name="Обычный 2 2 3 2 2 2" xfId="179"/>
    <cellStyle name="Обычный 2 2 3 2 3" xfId="180"/>
    <cellStyle name="Обычный 2 2 3 3" xfId="181"/>
    <cellStyle name="Обычный 2 2 3 3 2" xfId="182"/>
    <cellStyle name="Обычный 2 2 3 4" xfId="183"/>
    <cellStyle name="Обычный 2 2 4" xfId="184"/>
    <cellStyle name="Обычный 2 2 4 2" xfId="185"/>
    <cellStyle name="Обычный 2 2 4 2 2" xfId="186"/>
    <cellStyle name="Обычный 2 2 4 2 2 2" xfId="187"/>
    <cellStyle name="Обычный 2 2 4 2 3" xfId="188"/>
    <cellStyle name="Обычный 2 2 4 3" xfId="189"/>
    <cellStyle name="Обычный 2 2 4 3 2" xfId="190"/>
    <cellStyle name="Обычный 2 2 4 4" xfId="191"/>
    <cellStyle name="Обычный 2 2 5" xfId="192"/>
    <cellStyle name="Обычный 2 2 5 2" xfId="193"/>
    <cellStyle name="Обычный 2 2 5 2 2" xfId="194"/>
    <cellStyle name="Обычный 2 2 5 2 2 2" xfId="195"/>
    <cellStyle name="Обычный 2 2 5 2 3" xfId="196"/>
    <cellStyle name="Обычный 2 2 5 3" xfId="197"/>
    <cellStyle name="Обычный 2 2 5 3 2" xfId="198"/>
    <cellStyle name="Обычный 2 2 5 4" xfId="199"/>
    <cellStyle name="Обычный 2 2 6" xfId="200"/>
    <cellStyle name="Обычный 2 2 6 2" xfId="201"/>
    <cellStyle name="Обычный 2 2 6 2 2" xfId="202"/>
    <cellStyle name="Обычный 2 2 6 3" xfId="203"/>
    <cellStyle name="Обычный 2 2 7" xfId="204"/>
    <cellStyle name="Обычный 2 2 7 2" xfId="205"/>
    <cellStyle name="Обычный 2 2 7 2 2" xfId="206"/>
    <cellStyle name="Обычный 2 2 7 3" xfId="207"/>
    <cellStyle name="Обычный 2 2 8" xfId="208"/>
    <cellStyle name="Обычный 2 2 8 2" xfId="209"/>
    <cellStyle name="Обычный 2 2 9" xfId="210"/>
    <cellStyle name="Обычный 2 2 9 2" xfId="211"/>
    <cellStyle name="Обычный 2 3" xfId="212"/>
    <cellStyle name="Обычный 2 3 2" xfId="213"/>
    <cellStyle name="Обычный 2 3 2 2" xfId="214"/>
    <cellStyle name="Обычный 2 3 2 2 2" xfId="215"/>
    <cellStyle name="Обычный 2 3 2 3" xfId="216"/>
    <cellStyle name="Обычный 2 3 2 3 2" xfId="217"/>
    <cellStyle name="Обычный 2 3 2 4" xfId="218"/>
    <cellStyle name="Обычный 2 3 3" xfId="219"/>
    <cellStyle name="Обычный 2 3 3 2" xfId="220"/>
    <cellStyle name="Обычный 2 3 3 2 2" xfId="221"/>
    <cellStyle name="Обычный 2 3 3 3" xfId="222"/>
    <cellStyle name="Обычный 2 3 4" xfId="223"/>
    <cellStyle name="Обычный 2 3 4 2" xfId="224"/>
    <cellStyle name="Обычный 2 3 5" xfId="225"/>
    <cellStyle name="Обычный 2 4" xfId="226"/>
    <cellStyle name="Обычный 2 4 2" xfId="227"/>
    <cellStyle name="Обычный 2 4 2 2" xfId="228"/>
    <cellStyle name="Обычный 2 4 2 2 2" xfId="229"/>
    <cellStyle name="Обычный 2 4 2 3" xfId="230"/>
    <cellStyle name="Обычный 2 4 3" xfId="231"/>
    <cellStyle name="Обычный 2 4 4" xfId="232"/>
    <cellStyle name="Обычный 2 5" xfId="233"/>
    <cellStyle name="Обычный 2 5 2" xfId="234"/>
    <cellStyle name="Обычный 2 5 2 2" xfId="235"/>
    <cellStyle name="Обычный 2 5 3" xfId="236"/>
    <cellStyle name="Обычный 2 5 3 2" xfId="237"/>
    <cellStyle name="Обычный 2 5 4" xfId="238"/>
    <cellStyle name="Обычный 2 6" xfId="239"/>
    <cellStyle name="Обычный 2 6 2" xfId="240"/>
    <cellStyle name="Обычный 2 6 2 2" xfId="241"/>
    <cellStyle name="Обычный 2 6 3" xfId="242"/>
    <cellStyle name="Обычный 2 6 3 2" xfId="243"/>
    <cellStyle name="Обычный 2 6 4" xfId="244"/>
    <cellStyle name="Обычный 2 7" xfId="245"/>
    <cellStyle name="Обычный 2 7 2" xfId="246"/>
    <cellStyle name="Обычный 2 7 2 2" xfId="247"/>
    <cellStyle name="Обычный 2 7 3" xfId="248"/>
    <cellStyle name="Обычный 2 7 3 2" xfId="249"/>
    <cellStyle name="Обычный 2 7 4" xfId="250"/>
    <cellStyle name="Обычный 2 7 5" xfId="251"/>
    <cellStyle name="Обычный 2 8" xfId="252"/>
    <cellStyle name="Обычный 2 8 2" xfId="253"/>
    <cellStyle name="Обычный 2 8 2 2" xfId="254"/>
    <cellStyle name="Обычный 2 8 3" xfId="255"/>
    <cellStyle name="Обычный 2 9" xfId="256"/>
    <cellStyle name="Обычный 2 9 2" xfId="257"/>
    <cellStyle name="Обычный 2 9 2 2" xfId="258"/>
    <cellStyle name="Обычный 2 9 3" xfId="259"/>
    <cellStyle name="Обычный 3" xfId="3"/>
    <cellStyle name="Обычный 3 10" xfId="260"/>
    <cellStyle name="Обычный 3 11" xfId="261"/>
    <cellStyle name="Обычный 3 12" xfId="262"/>
    <cellStyle name="Обычный 3 2" xfId="263"/>
    <cellStyle name="Обычный 3 2 2" xfId="264"/>
    <cellStyle name="Обычный 3 2 2 2" xfId="265"/>
    <cellStyle name="Обычный 3 2 2 2 2" xfId="266"/>
    <cellStyle name="Обычный 3 2 2 3" xfId="267"/>
    <cellStyle name="Обычный 3 2 3" xfId="268"/>
    <cellStyle name="Обычный 3 2 3 2" xfId="269"/>
    <cellStyle name="Обычный 3 2 3 2 2" xfId="270"/>
    <cellStyle name="Обычный 3 2 3 3" xfId="271"/>
    <cellStyle name="Обычный 3 2 4" xfId="272"/>
    <cellStyle name="Обычный 3 2 4 2" xfId="273"/>
    <cellStyle name="Обычный 3 2 5" xfId="274"/>
    <cellStyle name="Обычный 3 2 5 2" xfId="275"/>
    <cellStyle name="Обычный 3 2 6" xfId="276"/>
    <cellStyle name="Обычный 3 3" xfId="10"/>
    <cellStyle name="Обычный 3 3 2" xfId="277"/>
    <cellStyle name="Обычный 3 3 2 2" xfId="278"/>
    <cellStyle name="Обычный 3 3 2 2 2" xfId="279"/>
    <cellStyle name="Обычный 3 3 2 3" xfId="280"/>
    <cellStyle name="Обычный 3 3 3" xfId="281"/>
    <cellStyle name="Обычный 3 3 3 2" xfId="282"/>
    <cellStyle name="Обычный 3 4" xfId="283"/>
    <cellStyle name="Обычный 3 4 2" xfId="284"/>
    <cellStyle name="Обычный 3 4 2 2" xfId="285"/>
    <cellStyle name="Обычный 3 4 2 2 2" xfId="286"/>
    <cellStyle name="Обычный 3 4 2 3" xfId="287"/>
    <cellStyle name="Обычный 3 4 3" xfId="288"/>
    <cellStyle name="Обычный 3 4 3 2" xfId="289"/>
    <cellStyle name="Обычный 3 4 4" xfId="290"/>
    <cellStyle name="Обычный 3 5" xfId="291"/>
    <cellStyle name="Обычный 3 5 2" xfId="292"/>
    <cellStyle name="Обычный 3 5 2 2" xfId="293"/>
    <cellStyle name="Обычный 3 5 3" xfId="294"/>
    <cellStyle name="Обычный 3 6" xfId="295"/>
    <cellStyle name="Обычный 3 6 2" xfId="296"/>
    <cellStyle name="Обычный 3 6 2 2" xfId="297"/>
    <cellStyle name="Обычный 3 6 3" xfId="298"/>
    <cellStyle name="Обычный 3 7" xfId="299"/>
    <cellStyle name="Обычный 3 7 2" xfId="300"/>
    <cellStyle name="Обычный 3 8" xfId="301"/>
    <cellStyle name="Обычный 3 8 2" xfId="302"/>
    <cellStyle name="Обычный 3 9" xfId="303"/>
    <cellStyle name="Обычный 3 9 2" xfId="304"/>
    <cellStyle name="Обычный 4" xfId="5"/>
    <cellStyle name="Обычный 4 2" xfId="306"/>
    <cellStyle name="Обычный 4 2 2" xfId="307"/>
    <cellStyle name="Обычный 4 2 2 2" xfId="308"/>
    <cellStyle name="Обычный 4 2 2 2 2" xfId="309"/>
    <cellStyle name="Обычный 4 2 2 3" xfId="310"/>
    <cellStyle name="Обычный 4 2 3" xfId="311"/>
    <cellStyle name="Обычный 4 2 3 2" xfId="312"/>
    <cellStyle name="Обычный 4 2 4" xfId="313"/>
    <cellStyle name="Обычный 4 3" xfId="314"/>
    <cellStyle name="Обычный 4 3 2" xfId="315"/>
    <cellStyle name="Обычный 4 3 2 2" xfId="316"/>
    <cellStyle name="Обычный 4 3 3" xfId="317"/>
    <cellStyle name="Обычный 4 4" xfId="318"/>
    <cellStyle name="Обычный 4 4 2" xfId="319"/>
    <cellStyle name="Обычный 4 4 2 2" xfId="320"/>
    <cellStyle name="Обычный 4 4 3" xfId="321"/>
    <cellStyle name="Обычный 4 5" xfId="322"/>
    <cellStyle name="Обычный 4 5 2" xfId="323"/>
    <cellStyle name="Обычный 4 6" xfId="324"/>
    <cellStyle name="Обычный 4 6 2" xfId="325"/>
    <cellStyle name="Обычный 4 7" xfId="326"/>
    <cellStyle name="Обычный 4 8" xfId="327"/>
    <cellStyle name="Обычный 4 9" xfId="305"/>
    <cellStyle name="Обычный 5" xfId="6"/>
    <cellStyle name="Обычный 5 2" xfId="329"/>
    <cellStyle name="Обычный 5 3" xfId="330"/>
    <cellStyle name="Обычный 5 4" xfId="328"/>
    <cellStyle name="Обычный 6" xfId="331"/>
    <cellStyle name="Обычный 6 2" xfId="332"/>
    <cellStyle name="Обычный 6 2 2" xfId="333"/>
    <cellStyle name="Обычный 6 2 2 2" xfId="334"/>
    <cellStyle name="Обычный 6 2 2 2 2" xfId="335"/>
    <cellStyle name="Обычный 6 2 2 3" xfId="336"/>
    <cellStyle name="Обычный 6 2 3" xfId="337"/>
    <cellStyle name="Обычный 6 2 3 2" xfId="338"/>
    <cellStyle name="Обычный 6 2 3 2 2" xfId="339"/>
    <cellStyle name="Обычный 6 2 3 3" xfId="340"/>
    <cellStyle name="Обычный 6 2 4" xfId="341"/>
    <cellStyle name="Обычный 6 2 4 2" xfId="342"/>
    <cellStyle name="Обычный 6 2 5" xfId="343"/>
    <cellStyle name="Обычный 6 3" xfId="344"/>
    <cellStyle name="Обычный 6 3 2" xfId="345"/>
    <cellStyle name="Обычный 6 3 2 2" xfId="346"/>
    <cellStyle name="Обычный 6 3 3" xfId="347"/>
    <cellStyle name="Обычный 6 4" xfId="348"/>
    <cellStyle name="Обычный 6 4 2" xfId="349"/>
    <cellStyle name="Обычный 6 5" xfId="350"/>
    <cellStyle name="Обычный 6 5 2" xfId="351"/>
    <cellStyle name="Обычный 6 6" xfId="352"/>
    <cellStyle name="Обычный 7" xfId="353"/>
    <cellStyle name="Обычный 8" xfId="354"/>
    <cellStyle name="Обычный 8 2" xfId="355"/>
    <cellStyle name="Обычный 8 2 2" xfId="356"/>
    <cellStyle name="Обычный 8 2 2 2" xfId="357"/>
    <cellStyle name="Обычный 8 2 3" xfId="358"/>
    <cellStyle name="Обычный 8 3" xfId="359"/>
    <cellStyle name="Обычный 8 3 2" xfId="360"/>
    <cellStyle name="Обычный 8 4" xfId="361"/>
    <cellStyle name="Обычный 9" xfId="362"/>
    <cellStyle name="Обычный_Поликлиника нормативы 18062002г" xfId="8"/>
    <cellStyle name="Плохой 2" xfId="364"/>
    <cellStyle name="Плохой 3" xfId="363"/>
    <cellStyle name="Пояснение 2" xfId="366"/>
    <cellStyle name="Пояснение 3" xfId="365"/>
    <cellStyle name="Примечание 2" xfId="368"/>
    <cellStyle name="Примечание 2 2" xfId="369"/>
    <cellStyle name="Примечание 2 2 2" xfId="370"/>
    <cellStyle name="Примечание 3" xfId="367"/>
    <cellStyle name="Процентный 2" xfId="371"/>
    <cellStyle name="Связанная ячейка 2" xfId="373"/>
    <cellStyle name="Связанная ячейка 3" xfId="372"/>
    <cellStyle name="Текст предупреждения 2" xfId="375"/>
    <cellStyle name="Текст предупреждения 3" xfId="374"/>
    <cellStyle name="Финансовый 2" xfId="376"/>
    <cellStyle name="Финансовый 2 10" xfId="377"/>
    <cellStyle name="Финансовый 2 2" xfId="378"/>
    <cellStyle name="Финансовый 2 2 2" xfId="379"/>
    <cellStyle name="Финансовый 2 2 2 2" xfId="380"/>
    <cellStyle name="Финансовый 2 2 2 2 2" xfId="381"/>
    <cellStyle name="Финансовый 2 2 2 3" xfId="382"/>
    <cellStyle name="Финансовый 2 2 3" xfId="383"/>
    <cellStyle name="Финансовый 2 3" xfId="384"/>
    <cellStyle name="Финансовый 2 3 2" xfId="385"/>
    <cellStyle name="Финансовый 2 3 2 2" xfId="386"/>
    <cellStyle name="Финансовый 2 3 2 2 2" xfId="387"/>
    <cellStyle name="Финансовый 2 3 2 3" xfId="388"/>
    <cellStyle name="Финансовый 2 3 3" xfId="389"/>
    <cellStyle name="Финансовый 2 3 3 2" xfId="390"/>
    <cellStyle name="Финансовый 2 3 4" xfId="391"/>
    <cellStyle name="Финансовый 2 3 4 2" xfId="392"/>
    <cellStyle name="Финансовый 2 3 5" xfId="393"/>
    <cellStyle name="Финансовый 2 4" xfId="394"/>
    <cellStyle name="Финансовый 2 4 2" xfId="395"/>
    <cellStyle name="Финансовый 2 4 2 2" xfId="396"/>
    <cellStyle name="Финансовый 2 4 3" xfId="397"/>
    <cellStyle name="Финансовый 2 4 3 2" xfId="398"/>
    <cellStyle name="Финансовый 2 4 4" xfId="399"/>
    <cellStyle name="Финансовый 2 5" xfId="400"/>
    <cellStyle name="Финансовый 2 5 2" xfId="401"/>
    <cellStyle name="Финансовый 2 5 2 2" xfId="402"/>
    <cellStyle name="Финансовый 2 5 3" xfId="403"/>
    <cellStyle name="Финансовый 2 6" xfId="404"/>
    <cellStyle name="Финансовый 2 6 2" xfId="405"/>
    <cellStyle name="Финансовый 2 7" xfId="406"/>
    <cellStyle name="Финансовый 2 7 2" xfId="407"/>
    <cellStyle name="Финансовый 2 8" xfId="408"/>
    <cellStyle name="Финансовый 2 8 2" xfId="409"/>
    <cellStyle name="Финансовый 2 9" xfId="410"/>
    <cellStyle name="Финансовый 3" xfId="411"/>
    <cellStyle name="Финансовый 3 2" xfId="412"/>
    <cellStyle name="Финансовый 3 2 2" xfId="413"/>
    <cellStyle name="Финансовый 3 2 2 2" xfId="414"/>
    <cellStyle name="Финансовый 3 2 2 2 2" xfId="415"/>
    <cellStyle name="Финансовый 3 2 2 3" xfId="416"/>
    <cellStyle name="Финансовый 3 2 3" xfId="417"/>
    <cellStyle name="Финансовый 3 2 3 2" xfId="418"/>
    <cellStyle name="Финансовый 3 2 3 2 2" xfId="419"/>
    <cellStyle name="Финансовый 3 2 3 3" xfId="420"/>
    <cellStyle name="Финансовый 3 2 4" xfId="421"/>
    <cellStyle name="Финансовый 3 2 4 2" xfId="422"/>
    <cellStyle name="Финансовый 3 2 5" xfId="423"/>
    <cellStyle name="Финансовый 3 2 5 2" xfId="424"/>
    <cellStyle name="Финансовый 3 2 6" xfId="425"/>
    <cellStyle name="Финансовый 3 3" xfId="426"/>
    <cellStyle name="Финансовый 3 3 2" xfId="427"/>
    <cellStyle name="Финансовый 3 3 2 2" xfId="428"/>
    <cellStyle name="Финансовый 3 3 2 2 2" xfId="429"/>
    <cellStyle name="Финансовый 3 3 2 3" xfId="430"/>
    <cellStyle name="Финансовый 3 3 3" xfId="431"/>
    <cellStyle name="Финансовый 3 3 3 2" xfId="432"/>
    <cellStyle name="Финансовый 3 3 4" xfId="433"/>
    <cellStyle name="Финансовый 3 3 4 2" xfId="434"/>
    <cellStyle name="Финансовый 3 3 5" xfId="435"/>
    <cellStyle name="Финансовый 3 4" xfId="436"/>
    <cellStyle name="Финансовый 3 4 2" xfId="437"/>
    <cellStyle name="Финансовый 3 4 2 2" xfId="438"/>
    <cellStyle name="Финансовый 3 4 3" xfId="439"/>
    <cellStyle name="Финансовый 3 5" xfId="440"/>
    <cellStyle name="Финансовый 3 5 2" xfId="441"/>
    <cellStyle name="Финансовый 3 6" xfId="442"/>
    <cellStyle name="Финансовый 3 6 2" xfId="443"/>
    <cellStyle name="Финансовый 3 7" xfId="444"/>
    <cellStyle name="Финансовый 3 7 2" xfId="445"/>
    <cellStyle name="Финансовый 3 8" xfId="446"/>
    <cellStyle name="Финансовый 3 9" xfId="447"/>
    <cellStyle name="Финансовый 4" xfId="448"/>
    <cellStyle name="Финансовый 5" xfId="449"/>
    <cellStyle name="Финансовый 6" xfId="450"/>
    <cellStyle name="Финансовый 6 2" xfId="451"/>
    <cellStyle name="Финансовый 6 2 2" xfId="452"/>
    <cellStyle name="Финансовый 6 2 2 2" xfId="453"/>
    <cellStyle name="Финансовый 6 2 3" xfId="454"/>
    <cellStyle name="Финансовый 6 3" xfId="455"/>
    <cellStyle name="Финансовый 6 3 2" xfId="456"/>
    <cellStyle name="Финансовый 6 4" xfId="457"/>
    <cellStyle name="Финансовый 7" xfId="458"/>
    <cellStyle name="Хороший 2" xfId="460"/>
    <cellStyle name="Хороший 3" xfId="459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S41"/>
  <sheetViews>
    <sheetView view="pageBreakPreview" topLeftCell="A28" zoomScale="63" zoomScaleNormal="60" zoomScaleSheetLayoutView="63" workbookViewId="0">
      <selection activeCell="C40" sqref="C40"/>
    </sheetView>
  </sheetViews>
  <sheetFormatPr defaultRowHeight="15"/>
  <cols>
    <col min="1" max="1" width="35.42578125" style="1" customWidth="1"/>
    <col min="2" max="2" width="35.7109375" style="1" customWidth="1"/>
    <col min="3" max="3" width="17.5703125" style="1" customWidth="1"/>
    <col min="4" max="4" width="16.28515625" style="1" customWidth="1"/>
    <col min="5" max="5" width="17.28515625" style="1" customWidth="1"/>
    <col min="6" max="6" width="17.7109375" style="8" customWidth="1"/>
    <col min="7" max="7" width="18" style="8" customWidth="1"/>
    <col min="8" max="8" width="24.7109375" style="8" customWidth="1"/>
    <col min="9" max="9" width="29.85546875" style="8" customWidth="1"/>
    <col min="10" max="10" width="14.28515625" style="1" customWidth="1"/>
    <col min="11" max="11" width="8.85546875" style="1"/>
    <col min="12" max="12" width="0" style="1" hidden="1" customWidth="1"/>
    <col min="13" max="13" width="8.5703125" style="1" hidden="1" customWidth="1"/>
    <col min="14" max="14" width="0" style="1" hidden="1" customWidth="1"/>
    <col min="15" max="239" width="8.85546875" style="1"/>
    <col min="240" max="240" width="37.28515625" style="1" customWidth="1"/>
    <col min="241" max="243" width="8.85546875" style="1"/>
    <col min="244" max="249" width="9.28515625" style="1" customWidth="1"/>
    <col min="250" max="495" width="8.85546875" style="1"/>
    <col min="496" max="496" width="37.28515625" style="1" customWidth="1"/>
    <col min="497" max="499" width="8.85546875" style="1"/>
    <col min="500" max="505" width="9.28515625" style="1" customWidth="1"/>
    <col min="506" max="751" width="8.85546875" style="1"/>
    <col min="752" max="752" width="37.28515625" style="1" customWidth="1"/>
    <col min="753" max="755" width="8.85546875" style="1"/>
    <col min="756" max="761" width="9.28515625" style="1" customWidth="1"/>
    <col min="762" max="1007" width="8.85546875" style="1"/>
    <col min="1008" max="1008" width="37.28515625" style="1" customWidth="1"/>
    <col min="1009" max="1011" width="8.85546875" style="1"/>
    <col min="1012" max="1017" width="9.28515625" style="1" customWidth="1"/>
    <col min="1018" max="1263" width="8.85546875" style="1"/>
    <col min="1264" max="1264" width="37.28515625" style="1" customWidth="1"/>
    <col min="1265" max="1267" width="8.85546875" style="1"/>
    <col min="1268" max="1273" width="9.28515625" style="1" customWidth="1"/>
    <col min="1274" max="1519" width="8.85546875" style="1"/>
    <col min="1520" max="1520" width="37.28515625" style="1" customWidth="1"/>
    <col min="1521" max="1523" width="8.85546875" style="1"/>
    <col min="1524" max="1529" width="9.28515625" style="1" customWidth="1"/>
    <col min="1530" max="1775" width="8.85546875" style="1"/>
    <col min="1776" max="1776" width="37.28515625" style="1" customWidth="1"/>
    <col min="1777" max="1779" width="8.85546875" style="1"/>
    <col min="1780" max="1785" width="9.28515625" style="1" customWidth="1"/>
    <col min="1786" max="2031" width="8.85546875" style="1"/>
    <col min="2032" max="2032" width="37.28515625" style="1" customWidth="1"/>
    <col min="2033" max="2035" width="8.85546875" style="1"/>
    <col min="2036" max="2041" width="9.28515625" style="1" customWidth="1"/>
    <col min="2042" max="2287" width="8.85546875" style="1"/>
    <col min="2288" max="2288" width="37.28515625" style="1" customWidth="1"/>
    <col min="2289" max="2291" width="8.85546875" style="1"/>
    <col min="2292" max="2297" width="9.28515625" style="1" customWidth="1"/>
    <col min="2298" max="2543" width="8.85546875" style="1"/>
    <col min="2544" max="2544" width="37.28515625" style="1" customWidth="1"/>
    <col min="2545" max="2547" width="8.85546875" style="1"/>
    <col min="2548" max="2553" width="9.28515625" style="1" customWidth="1"/>
    <col min="2554" max="2799" width="8.85546875" style="1"/>
    <col min="2800" max="2800" width="37.28515625" style="1" customWidth="1"/>
    <col min="2801" max="2803" width="8.85546875" style="1"/>
    <col min="2804" max="2809" width="9.28515625" style="1" customWidth="1"/>
    <col min="2810" max="3055" width="8.85546875" style="1"/>
    <col min="3056" max="3056" width="37.28515625" style="1" customWidth="1"/>
    <col min="3057" max="3059" width="8.85546875" style="1"/>
    <col min="3060" max="3065" width="9.28515625" style="1" customWidth="1"/>
    <col min="3066" max="3311" width="8.85546875" style="1"/>
    <col min="3312" max="3312" width="37.28515625" style="1" customWidth="1"/>
    <col min="3313" max="3315" width="8.85546875" style="1"/>
    <col min="3316" max="3321" width="9.28515625" style="1" customWidth="1"/>
    <col min="3322" max="3567" width="8.85546875" style="1"/>
    <col min="3568" max="3568" width="37.28515625" style="1" customWidth="1"/>
    <col min="3569" max="3571" width="8.85546875" style="1"/>
    <col min="3572" max="3577" width="9.28515625" style="1" customWidth="1"/>
    <col min="3578" max="3823" width="8.85546875" style="1"/>
    <col min="3824" max="3824" width="37.28515625" style="1" customWidth="1"/>
    <col min="3825" max="3827" width="8.85546875" style="1"/>
    <col min="3828" max="3833" width="9.28515625" style="1" customWidth="1"/>
    <col min="3834" max="4079" width="8.85546875" style="1"/>
    <col min="4080" max="4080" width="37.28515625" style="1" customWidth="1"/>
    <col min="4081" max="4083" width="8.85546875" style="1"/>
    <col min="4084" max="4089" width="9.28515625" style="1" customWidth="1"/>
    <col min="4090" max="4335" width="8.85546875" style="1"/>
    <col min="4336" max="4336" width="37.28515625" style="1" customWidth="1"/>
    <col min="4337" max="4339" width="8.85546875" style="1"/>
    <col min="4340" max="4345" width="9.28515625" style="1" customWidth="1"/>
    <col min="4346" max="4591" width="8.85546875" style="1"/>
    <col min="4592" max="4592" width="37.28515625" style="1" customWidth="1"/>
    <col min="4593" max="4595" width="8.85546875" style="1"/>
    <col min="4596" max="4601" width="9.28515625" style="1" customWidth="1"/>
    <col min="4602" max="4847" width="8.85546875" style="1"/>
    <col min="4848" max="4848" width="37.28515625" style="1" customWidth="1"/>
    <col min="4849" max="4851" width="8.85546875" style="1"/>
    <col min="4852" max="4857" width="9.28515625" style="1" customWidth="1"/>
    <col min="4858" max="5103" width="8.85546875" style="1"/>
    <col min="5104" max="5104" width="37.28515625" style="1" customWidth="1"/>
    <col min="5105" max="5107" width="8.85546875" style="1"/>
    <col min="5108" max="5113" width="9.28515625" style="1" customWidth="1"/>
    <col min="5114" max="5359" width="8.85546875" style="1"/>
    <col min="5360" max="5360" width="37.28515625" style="1" customWidth="1"/>
    <col min="5361" max="5363" width="8.85546875" style="1"/>
    <col min="5364" max="5369" width="9.28515625" style="1" customWidth="1"/>
    <col min="5370" max="5615" width="8.85546875" style="1"/>
    <col min="5616" max="5616" width="37.28515625" style="1" customWidth="1"/>
    <col min="5617" max="5619" width="8.85546875" style="1"/>
    <col min="5620" max="5625" width="9.28515625" style="1" customWidth="1"/>
    <col min="5626" max="5871" width="8.85546875" style="1"/>
    <col min="5872" max="5872" width="37.28515625" style="1" customWidth="1"/>
    <col min="5873" max="5875" width="8.85546875" style="1"/>
    <col min="5876" max="5881" width="9.28515625" style="1" customWidth="1"/>
    <col min="5882" max="6127" width="8.85546875" style="1"/>
    <col min="6128" max="6128" width="37.28515625" style="1" customWidth="1"/>
    <col min="6129" max="6131" width="8.85546875" style="1"/>
    <col min="6132" max="6137" width="9.28515625" style="1" customWidth="1"/>
    <col min="6138" max="6383" width="8.85546875" style="1"/>
    <col min="6384" max="6384" width="37.28515625" style="1" customWidth="1"/>
    <col min="6385" max="6387" width="8.85546875" style="1"/>
    <col min="6388" max="6393" width="9.28515625" style="1" customWidth="1"/>
    <col min="6394" max="6639" width="8.85546875" style="1"/>
    <col min="6640" max="6640" width="37.28515625" style="1" customWidth="1"/>
    <col min="6641" max="6643" width="8.85546875" style="1"/>
    <col min="6644" max="6649" width="9.28515625" style="1" customWidth="1"/>
    <col min="6650" max="6895" width="8.85546875" style="1"/>
    <col min="6896" max="6896" width="37.28515625" style="1" customWidth="1"/>
    <col min="6897" max="6899" width="8.85546875" style="1"/>
    <col min="6900" max="6905" width="9.28515625" style="1" customWidth="1"/>
    <col min="6906" max="7151" width="8.85546875" style="1"/>
    <col min="7152" max="7152" width="37.28515625" style="1" customWidth="1"/>
    <col min="7153" max="7155" width="8.85546875" style="1"/>
    <col min="7156" max="7161" width="9.28515625" style="1" customWidth="1"/>
    <col min="7162" max="7407" width="8.85546875" style="1"/>
    <col min="7408" max="7408" width="37.28515625" style="1" customWidth="1"/>
    <col min="7409" max="7411" width="8.85546875" style="1"/>
    <col min="7412" max="7417" width="9.28515625" style="1" customWidth="1"/>
    <col min="7418" max="7663" width="8.85546875" style="1"/>
    <col min="7664" max="7664" width="37.28515625" style="1" customWidth="1"/>
    <col min="7665" max="7667" width="8.85546875" style="1"/>
    <col min="7668" max="7673" width="9.28515625" style="1" customWidth="1"/>
    <col min="7674" max="7919" width="8.85546875" style="1"/>
    <col min="7920" max="7920" width="37.28515625" style="1" customWidth="1"/>
    <col min="7921" max="7923" width="8.85546875" style="1"/>
    <col min="7924" max="7929" width="9.28515625" style="1" customWidth="1"/>
    <col min="7930" max="8175" width="8.85546875" style="1"/>
    <col min="8176" max="8176" width="37.28515625" style="1" customWidth="1"/>
    <col min="8177" max="8179" width="8.85546875" style="1"/>
    <col min="8180" max="8185" width="9.28515625" style="1" customWidth="1"/>
    <col min="8186" max="8431" width="8.85546875" style="1"/>
    <col min="8432" max="8432" width="37.28515625" style="1" customWidth="1"/>
    <col min="8433" max="8435" width="8.85546875" style="1"/>
    <col min="8436" max="8441" width="9.28515625" style="1" customWidth="1"/>
    <col min="8442" max="8687" width="8.85546875" style="1"/>
    <col min="8688" max="8688" width="37.28515625" style="1" customWidth="1"/>
    <col min="8689" max="8691" width="8.85546875" style="1"/>
    <col min="8692" max="8697" width="9.28515625" style="1" customWidth="1"/>
    <col min="8698" max="8943" width="8.85546875" style="1"/>
    <col min="8944" max="8944" width="37.28515625" style="1" customWidth="1"/>
    <col min="8945" max="8947" width="8.85546875" style="1"/>
    <col min="8948" max="8953" width="9.28515625" style="1" customWidth="1"/>
    <col min="8954" max="9199" width="8.85546875" style="1"/>
    <col min="9200" max="9200" width="37.28515625" style="1" customWidth="1"/>
    <col min="9201" max="9203" width="8.85546875" style="1"/>
    <col min="9204" max="9209" width="9.28515625" style="1" customWidth="1"/>
    <col min="9210" max="9455" width="8.85546875" style="1"/>
    <col min="9456" max="9456" width="37.28515625" style="1" customWidth="1"/>
    <col min="9457" max="9459" width="8.85546875" style="1"/>
    <col min="9460" max="9465" width="9.28515625" style="1" customWidth="1"/>
    <col min="9466" max="9711" width="8.85546875" style="1"/>
    <col min="9712" max="9712" width="37.28515625" style="1" customWidth="1"/>
    <col min="9713" max="9715" width="8.85546875" style="1"/>
    <col min="9716" max="9721" width="9.28515625" style="1" customWidth="1"/>
    <col min="9722" max="9967" width="8.85546875" style="1"/>
    <col min="9968" max="9968" width="37.28515625" style="1" customWidth="1"/>
    <col min="9969" max="9971" width="8.85546875" style="1"/>
    <col min="9972" max="9977" width="9.28515625" style="1" customWidth="1"/>
    <col min="9978" max="10223" width="8.85546875" style="1"/>
    <col min="10224" max="10224" width="37.28515625" style="1" customWidth="1"/>
    <col min="10225" max="10227" width="8.85546875" style="1"/>
    <col min="10228" max="10233" width="9.28515625" style="1" customWidth="1"/>
    <col min="10234" max="10479" width="8.85546875" style="1"/>
    <col min="10480" max="10480" width="37.28515625" style="1" customWidth="1"/>
    <col min="10481" max="10483" width="8.85546875" style="1"/>
    <col min="10484" max="10489" width="9.28515625" style="1" customWidth="1"/>
    <col min="10490" max="10735" width="8.85546875" style="1"/>
    <col min="10736" max="10736" width="37.28515625" style="1" customWidth="1"/>
    <col min="10737" max="10739" width="8.85546875" style="1"/>
    <col min="10740" max="10745" width="9.28515625" style="1" customWidth="1"/>
    <col min="10746" max="10991" width="8.85546875" style="1"/>
    <col min="10992" max="10992" width="37.28515625" style="1" customWidth="1"/>
    <col min="10993" max="10995" width="8.85546875" style="1"/>
    <col min="10996" max="11001" width="9.28515625" style="1" customWidth="1"/>
    <col min="11002" max="11247" width="8.85546875" style="1"/>
    <col min="11248" max="11248" width="37.28515625" style="1" customWidth="1"/>
    <col min="11249" max="11251" width="8.85546875" style="1"/>
    <col min="11252" max="11257" width="9.28515625" style="1" customWidth="1"/>
    <col min="11258" max="11503" width="8.85546875" style="1"/>
    <col min="11504" max="11504" width="37.28515625" style="1" customWidth="1"/>
    <col min="11505" max="11507" width="8.85546875" style="1"/>
    <col min="11508" max="11513" width="9.28515625" style="1" customWidth="1"/>
    <col min="11514" max="11759" width="8.85546875" style="1"/>
    <col min="11760" max="11760" width="37.28515625" style="1" customWidth="1"/>
    <col min="11761" max="11763" width="8.85546875" style="1"/>
    <col min="11764" max="11769" width="9.28515625" style="1" customWidth="1"/>
    <col min="11770" max="12015" width="8.85546875" style="1"/>
    <col min="12016" max="12016" width="37.28515625" style="1" customWidth="1"/>
    <col min="12017" max="12019" width="8.85546875" style="1"/>
    <col min="12020" max="12025" width="9.28515625" style="1" customWidth="1"/>
    <col min="12026" max="12271" width="8.85546875" style="1"/>
    <col min="12272" max="12272" width="37.28515625" style="1" customWidth="1"/>
    <col min="12273" max="12275" width="8.85546875" style="1"/>
    <col min="12276" max="12281" width="9.28515625" style="1" customWidth="1"/>
    <col min="12282" max="12527" width="8.85546875" style="1"/>
    <col min="12528" max="12528" width="37.28515625" style="1" customWidth="1"/>
    <col min="12529" max="12531" width="8.85546875" style="1"/>
    <col min="12532" max="12537" width="9.28515625" style="1" customWidth="1"/>
    <col min="12538" max="12783" width="8.85546875" style="1"/>
    <col min="12784" max="12784" width="37.28515625" style="1" customWidth="1"/>
    <col min="12785" max="12787" width="8.85546875" style="1"/>
    <col min="12788" max="12793" width="9.28515625" style="1" customWidth="1"/>
    <col min="12794" max="13039" width="8.85546875" style="1"/>
    <col min="13040" max="13040" width="37.28515625" style="1" customWidth="1"/>
    <col min="13041" max="13043" width="8.85546875" style="1"/>
    <col min="13044" max="13049" width="9.28515625" style="1" customWidth="1"/>
    <col min="13050" max="13295" width="8.85546875" style="1"/>
    <col min="13296" max="13296" width="37.28515625" style="1" customWidth="1"/>
    <col min="13297" max="13299" width="8.85546875" style="1"/>
    <col min="13300" max="13305" width="9.28515625" style="1" customWidth="1"/>
    <col min="13306" max="13551" width="8.85546875" style="1"/>
    <col min="13552" max="13552" width="37.28515625" style="1" customWidth="1"/>
    <col min="13553" max="13555" width="8.85546875" style="1"/>
    <col min="13556" max="13561" width="9.28515625" style="1" customWidth="1"/>
    <col min="13562" max="13807" width="8.85546875" style="1"/>
    <col min="13808" max="13808" width="37.28515625" style="1" customWidth="1"/>
    <col min="13809" max="13811" width="8.85546875" style="1"/>
    <col min="13812" max="13817" width="9.28515625" style="1" customWidth="1"/>
    <col min="13818" max="14063" width="8.85546875" style="1"/>
    <col min="14064" max="14064" width="37.28515625" style="1" customWidth="1"/>
    <col min="14065" max="14067" width="8.85546875" style="1"/>
    <col min="14068" max="14073" width="9.28515625" style="1" customWidth="1"/>
    <col min="14074" max="14319" width="8.85546875" style="1"/>
    <col min="14320" max="14320" width="37.28515625" style="1" customWidth="1"/>
    <col min="14321" max="14323" width="8.85546875" style="1"/>
    <col min="14324" max="14329" width="9.28515625" style="1" customWidth="1"/>
    <col min="14330" max="14575" width="8.85546875" style="1"/>
    <col min="14576" max="14576" width="37.28515625" style="1" customWidth="1"/>
    <col min="14577" max="14579" width="8.85546875" style="1"/>
    <col min="14580" max="14585" width="9.28515625" style="1" customWidth="1"/>
    <col min="14586" max="14831" width="8.85546875" style="1"/>
    <col min="14832" max="14832" width="37.28515625" style="1" customWidth="1"/>
    <col min="14833" max="14835" width="8.85546875" style="1"/>
    <col min="14836" max="14841" width="9.28515625" style="1" customWidth="1"/>
    <col min="14842" max="15087" width="8.85546875" style="1"/>
    <col min="15088" max="15088" width="37.28515625" style="1" customWidth="1"/>
    <col min="15089" max="15091" width="8.85546875" style="1"/>
    <col min="15092" max="15097" width="9.28515625" style="1" customWidth="1"/>
    <col min="15098" max="15343" width="8.85546875" style="1"/>
    <col min="15344" max="15344" width="37.28515625" style="1" customWidth="1"/>
    <col min="15345" max="15347" width="8.85546875" style="1"/>
    <col min="15348" max="15353" width="9.28515625" style="1" customWidth="1"/>
    <col min="15354" max="15599" width="8.85546875" style="1"/>
    <col min="15600" max="15600" width="37.28515625" style="1" customWidth="1"/>
    <col min="15601" max="15603" width="8.85546875" style="1"/>
    <col min="15604" max="15609" width="9.28515625" style="1" customWidth="1"/>
    <col min="15610" max="15855" width="8.85546875" style="1"/>
    <col min="15856" max="15856" width="37.28515625" style="1" customWidth="1"/>
    <col min="15857" max="15859" width="8.85546875" style="1"/>
    <col min="15860" max="15865" width="9.28515625" style="1" customWidth="1"/>
    <col min="15866" max="16111" width="8.85546875" style="1"/>
    <col min="16112" max="16112" width="37.28515625" style="1" customWidth="1"/>
    <col min="16113" max="16115" width="8.85546875" style="1"/>
    <col min="16116" max="16121" width="9.28515625" style="1" customWidth="1"/>
    <col min="16122" max="16384" width="8.85546875" style="1"/>
  </cols>
  <sheetData>
    <row r="1" spans="1:19" ht="25.9" customHeight="1">
      <c r="A1" s="254" t="s">
        <v>150</v>
      </c>
      <c r="B1" s="254"/>
      <c r="C1" s="254"/>
      <c r="D1" s="254"/>
      <c r="E1" s="254"/>
      <c r="F1" s="254"/>
      <c r="G1" s="254"/>
      <c r="H1" s="254"/>
      <c r="I1" s="254"/>
    </row>
    <row r="2" spans="1:19" ht="15.75" customHeight="1">
      <c r="A2" s="53"/>
      <c r="B2" s="51"/>
      <c r="C2" s="51"/>
      <c r="D2" s="51"/>
      <c r="E2" s="51"/>
      <c r="F2" s="51"/>
      <c r="G2" s="51"/>
      <c r="H2" s="51"/>
      <c r="I2" s="51"/>
    </row>
    <row r="3" spans="1:19" ht="15.6" customHeight="1" thickBot="1">
      <c r="A3" s="2" t="s">
        <v>52</v>
      </c>
      <c r="B3" s="2"/>
      <c r="F3" s="1"/>
      <c r="G3" s="1"/>
      <c r="H3" s="1"/>
      <c r="I3" s="1"/>
    </row>
    <row r="4" spans="1:19" ht="25.15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41" t="s">
        <v>143</v>
      </c>
      <c r="M4" s="242"/>
      <c r="N4" s="243"/>
    </row>
    <row r="5" spans="1:19" ht="39.6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6"/>
      <c r="K5" s="149"/>
      <c r="L5" s="244"/>
      <c r="M5" s="245"/>
      <c r="N5" s="246"/>
      <c r="Q5" s="247"/>
      <c r="R5" s="247"/>
      <c r="S5" s="247"/>
    </row>
    <row r="6" spans="1:19" ht="87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92" t="s">
        <v>136</v>
      </c>
      <c r="K6" s="150"/>
      <c r="L6" s="152" t="s">
        <v>1</v>
      </c>
      <c r="M6" s="152" t="s">
        <v>141</v>
      </c>
      <c r="N6" s="152" t="s">
        <v>142</v>
      </c>
      <c r="Q6" s="247"/>
      <c r="R6" s="247"/>
      <c r="S6" s="247"/>
    </row>
    <row r="7" spans="1:19" ht="19.899999999999999" customHeight="1">
      <c r="A7" s="248" t="s">
        <v>3</v>
      </c>
      <c r="B7" s="24" t="s">
        <v>4</v>
      </c>
      <c r="C7" s="49">
        <f>E7+G7+I7</f>
        <v>55</v>
      </c>
      <c r="D7" s="49">
        <f>F7+H7+J7</f>
        <v>0</v>
      </c>
      <c r="E7" s="172"/>
      <c r="F7" s="172"/>
      <c r="G7" s="172">
        <v>55</v>
      </c>
      <c r="H7" s="172"/>
      <c r="I7" s="172"/>
      <c r="J7" s="175"/>
      <c r="K7" s="150"/>
      <c r="L7" s="153">
        <f>M7+N7</f>
        <v>3</v>
      </c>
      <c r="M7" s="161">
        <v>3</v>
      </c>
      <c r="N7" s="161"/>
      <c r="O7" s="151"/>
      <c r="Q7" s="247"/>
      <c r="R7" s="247"/>
      <c r="S7" s="247"/>
    </row>
    <row r="8" spans="1:19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172"/>
      <c r="F8" s="172"/>
      <c r="G8" s="172"/>
      <c r="H8" s="172"/>
      <c r="I8" s="172"/>
      <c r="J8" s="174"/>
      <c r="K8" s="240"/>
      <c r="L8" s="153">
        <f t="shared" ref="L8:L19" si="2">M8+N8</f>
        <v>0</v>
      </c>
      <c r="M8" s="161"/>
      <c r="N8" s="161"/>
      <c r="Q8" s="240"/>
      <c r="R8" s="240"/>
      <c r="S8" s="240"/>
    </row>
    <row r="9" spans="1:19" ht="49.9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172"/>
      <c r="F9" s="172"/>
      <c r="G9" s="172"/>
      <c r="H9" s="172"/>
      <c r="I9" s="173"/>
      <c r="J9" s="175"/>
      <c r="K9" s="240"/>
      <c r="L9" s="153">
        <f t="shared" si="2"/>
        <v>0</v>
      </c>
      <c r="M9" s="161"/>
      <c r="N9" s="161"/>
      <c r="Q9" s="240"/>
      <c r="R9" s="240"/>
      <c r="S9" s="240"/>
    </row>
    <row r="10" spans="1:19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172"/>
      <c r="F10" s="172"/>
      <c r="G10" s="172"/>
      <c r="H10" s="172"/>
      <c r="I10" s="172"/>
      <c r="J10" s="173"/>
      <c r="L10" s="153">
        <f t="shared" si="2"/>
        <v>0</v>
      </c>
      <c r="M10" s="161"/>
      <c r="N10" s="161"/>
    </row>
    <row r="11" spans="1:19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172"/>
      <c r="F11" s="172"/>
      <c r="G11" s="172"/>
      <c r="H11" s="172"/>
      <c r="I11" s="172"/>
      <c r="J11" s="173"/>
      <c r="L11" s="153">
        <f t="shared" si="2"/>
        <v>0</v>
      </c>
      <c r="M11" s="161"/>
      <c r="N11" s="161"/>
    </row>
    <row r="12" spans="1:19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172"/>
      <c r="F12" s="172"/>
      <c r="G12" s="172"/>
      <c r="H12" s="172"/>
      <c r="I12" s="172"/>
      <c r="J12" s="173"/>
      <c r="L12" s="153">
        <f t="shared" si="2"/>
        <v>0</v>
      </c>
      <c r="M12" s="161"/>
      <c r="N12" s="161"/>
    </row>
    <row r="13" spans="1:19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172"/>
      <c r="F13" s="172"/>
      <c r="G13" s="172"/>
      <c r="H13" s="172"/>
      <c r="I13" s="172"/>
      <c r="J13" s="173"/>
      <c r="L13" s="153">
        <f t="shared" si="2"/>
        <v>0</v>
      </c>
      <c r="M13" s="161"/>
      <c r="N13" s="161"/>
    </row>
    <row r="14" spans="1:19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172"/>
      <c r="F14" s="172"/>
      <c r="G14" s="172"/>
      <c r="H14" s="172"/>
      <c r="I14" s="172"/>
      <c r="J14" s="173"/>
      <c r="L14" s="153">
        <f t="shared" si="2"/>
        <v>0</v>
      </c>
      <c r="M14" s="161"/>
      <c r="N14" s="161"/>
    </row>
    <row r="15" spans="1:19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10"/>
      <c r="I15" s="210"/>
      <c r="J15" s="209"/>
      <c r="L15" s="215"/>
      <c r="M15" s="216"/>
      <c r="N15" s="216"/>
    </row>
    <row r="16" spans="1:19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172"/>
      <c r="F16" s="172"/>
      <c r="G16" s="172"/>
      <c r="H16" s="172"/>
      <c r="I16" s="172"/>
      <c r="J16" s="173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172"/>
      <c r="F17" s="172"/>
      <c r="G17" s="172"/>
      <c r="H17" s="172"/>
      <c r="I17" s="172"/>
      <c r="J17" s="173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172"/>
      <c r="F18" s="172"/>
      <c r="G18" s="172"/>
      <c r="H18" s="172"/>
      <c r="I18" s="172"/>
      <c r="J18" s="173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172"/>
      <c r="F19" s="172"/>
      <c r="G19" s="172"/>
      <c r="H19" s="172"/>
      <c r="I19" s="172"/>
      <c r="J19" s="173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172">
        <f t="shared" si="5"/>
        <v>0</v>
      </c>
      <c r="F20" s="172">
        <f t="shared" si="5"/>
        <v>0</v>
      </c>
      <c r="G20" s="172">
        <f t="shared" si="5"/>
        <v>0</v>
      </c>
      <c r="H20" s="172">
        <f t="shared" si="5"/>
        <v>0</v>
      </c>
      <c r="I20" s="172">
        <f t="shared" si="5"/>
        <v>0</v>
      </c>
      <c r="J20" s="172">
        <f t="shared" si="5"/>
        <v>0</v>
      </c>
      <c r="L20" s="153">
        <f t="shared" ref="L20:L40" si="6">M20+N20</f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172"/>
      <c r="F21" s="172"/>
      <c r="G21" s="172"/>
      <c r="H21" s="172"/>
      <c r="I21" s="172"/>
      <c r="J21" s="173"/>
      <c r="L21" s="153">
        <f t="shared" si="6"/>
        <v>0</v>
      </c>
      <c r="M21" s="161"/>
      <c r="N21" s="161"/>
    </row>
    <row r="22" spans="1:14" ht="29.4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172"/>
      <c r="F22" s="172"/>
      <c r="G22" s="172"/>
      <c r="H22" s="172"/>
      <c r="I22" s="172"/>
      <c r="J22" s="173"/>
      <c r="L22" s="153">
        <f t="shared" si="6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172"/>
      <c r="F23" s="172"/>
      <c r="G23" s="172"/>
      <c r="H23" s="172"/>
      <c r="I23" s="172"/>
      <c r="J23" s="173"/>
      <c r="L23" s="153">
        <f t="shared" si="6"/>
        <v>0</v>
      </c>
      <c r="M23" s="161"/>
      <c r="N23" s="161"/>
    </row>
    <row r="24" spans="1:14" ht="34.15" customHeight="1">
      <c r="A24" s="33" t="s">
        <v>22</v>
      </c>
      <c r="B24" s="26" t="s">
        <v>23</v>
      </c>
      <c r="C24" s="49">
        <f t="shared" si="8"/>
        <v>115</v>
      </c>
      <c r="D24" s="49">
        <f t="shared" si="9"/>
        <v>0</v>
      </c>
      <c r="E24" s="172"/>
      <c r="F24" s="172"/>
      <c r="G24" s="172">
        <v>115</v>
      </c>
      <c r="H24" s="172"/>
      <c r="I24" s="172"/>
      <c r="J24" s="173"/>
      <c r="L24" s="153">
        <f t="shared" si="6"/>
        <v>6</v>
      </c>
      <c r="M24" s="161">
        <v>6</v>
      </c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172"/>
      <c r="F25" s="172"/>
      <c r="G25" s="172"/>
      <c r="H25" s="172"/>
      <c r="I25" s="172"/>
      <c r="J25" s="173"/>
      <c r="L25" s="153">
        <f t="shared" si="6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172"/>
      <c r="F26" s="172"/>
      <c r="G26" s="172"/>
      <c r="H26" s="172"/>
      <c r="I26" s="172"/>
      <c r="J26" s="173"/>
      <c r="L26" s="153">
        <f t="shared" si="6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172"/>
      <c r="F27" s="172"/>
      <c r="G27" s="172"/>
      <c r="H27" s="172"/>
      <c r="I27" s="172"/>
      <c r="J27" s="173"/>
      <c r="L27" s="153">
        <f t="shared" si="6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172"/>
      <c r="F28" s="172"/>
      <c r="G28" s="172"/>
      <c r="H28" s="172"/>
      <c r="I28" s="172"/>
      <c r="J28" s="173"/>
      <c r="L28" s="153">
        <f t="shared" si="6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172"/>
      <c r="F29" s="172"/>
      <c r="G29" s="172"/>
      <c r="H29" s="172"/>
      <c r="I29" s="172"/>
      <c r="J29" s="173"/>
      <c r="L29" s="153">
        <f t="shared" si="6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172"/>
      <c r="F30" s="172"/>
      <c r="G30" s="172"/>
      <c r="H30" s="172"/>
      <c r="I30" s="172"/>
      <c r="J30" s="173"/>
      <c r="L30" s="153">
        <f t="shared" si="6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172"/>
      <c r="F31" s="172"/>
      <c r="G31" s="172"/>
      <c r="H31" s="172"/>
      <c r="I31" s="172"/>
      <c r="J31" s="173"/>
      <c r="L31" s="153">
        <f t="shared" si="6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94"/>
      <c r="I32" s="194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106</v>
      </c>
      <c r="D33" s="49">
        <f t="shared" si="9"/>
        <v>0</v>
      </c>
      <c r="E33" s="172">
        <v>106</v>
      </c>
      <c r="F33" s="172"/>
      <c r="G33" s="172"/>
      <c r="H33" s="172"/>
      <c r="I33" s="172"/>
      <c r="J33" s="173"/>
      <c r="L33" s="153">
        <f t="shared" si="6"/>
        <v>6</v>
      </c>
      <c r="M33" s="161">
        <v>6</v>
      </c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172"/>
      <c r="F34" s="172"/>
      <c r="G34" s="172"/>
      <c r="H34" s="172"/>
      <c r="I34" s="172"/>
      <c r="J34" s="173"/>
      <c r="L34" s="153">
        <f t="shared" si="6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172"/>
      <c r="F35" s="172"/>
      <c r="G35" s="172"/>
      <c r="H35" s="172"/>
      <c r="I35" s="172"/>
      <c r="J35" s="173"/>
      <c r="L35" s="153">
        <f t="shared" si="6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172"/>
      <c r="F36" s="172"/>
      <c r="G36" s="172"/>
      <c r="H36" s="172"/>
      <c r="I36" s="172"/>
      <c r="J36" s="173"/>
      <c r="L36" s="153">
        <f t="shared" si="6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172"/>
      <c r="F37" s="172"/>
      <c r="G37" s="172"/>
      <c r="H37" s="172"/>
      <c r="I37" s="172"/>
      <c r="J37" s="173"/>
      <c r="L37" s="153">
        <f t="shared" si="6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172"/>
      <c r="F38" s="172"/>
      <c r="G38" s="172"/>
      <c r="H38" s="172"/>
      <c r="I38" s="172"/>
      <c r="J38" s="173"/>
      <c r="L38" s="153">
        <f t="shared" si="6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44</v>
      </c>
      <c r="D39" s="49">
        <f t="shared" si="9"/>
        <v>0</v>
      </c>
      <c r="E39" s="172">
        <v>44</v>
      </c>
      <c r="F39" s="172"/>
      <c r="G39" s="172"/>
      <c r="H39" s="172"/>
      <c r="I39" s="172"/>
      <c r="J39" s="173"/>
      <c r="L39" s="153">
        <f t="shared" si="6"/>
        <v>3</v>
      </c>
      <c r="M39" s="161">
        <v>3</v>
      </c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320</v>
      </c>
      <c r="D40" s="57">
        <f>SUM(D7:D20)+SUM(D24:D39)</f>
        <v>0</v>
      </c>
      <c r="E40" s="82">
        <f t="shared" ref="E40:J40" si="13">SUM(E7:E20)+SUM(E24:E39)</f>
        <v>150</v>
      </c>
      <c r="F40" s="82">
        <f t="shared" si="13"/>
        <v>0</v>
      </c>
      <c r="G40" s="82">
        <f t="shared" si="13"/>
        <v>170</v>
      </c>
      <c r="H40" s="82">
        <f t="shared" si="13"/>
        <v>0</v>
      </c>
      <c r="I40" s="82">
        <f t="shared" si="13"/>
        <v>0</v>
      </c>
      <c r="J40" s="82">
        <f t="shared" si="13"/>
        <v>0</v>
      </c>
      <c r="L40" s="153">
        <f t="shared" si="6"/>
        <v>18</v>
      </c>
      <c r="M40" s="82">
        <f t="shared" ref="M40:N40" si="14">SUM(M7:M20)+SUM(M24:M39)</f>
        <v>18</v>
      </c>
      <c r="N40" s="82">
        <f t="shared" si="14"/>
        <v>0</v>
      </c>
    </row>
    <row r="41" spans="1:14" s="3" customFormat="1" ht="31.9" customHeight="1">
      <c r="A41" s="4"/>
      <c r="B41" s="5"/>
      <c r="C41" s="6"/>
      <c r="D41" s="7"/>
      <c r="E41" s="7"/>
      <c r="F41" s="6"/>
      <c r="G41" s="6"/>
      <c r="H41" s="6"/>
      <c r="I41" s="6"/>
    </row>
  </sheetData>
  <mergeCells count="19">
    <mergeCell ref="A7:A9"/>
    <mergeCell ref="A21:A23"/>
    <mergeCell ref="A34:A35"/>
    <mergeCell ref="A1:I1"/>
    <mergeCell ref="E5:F5"/>
    <mergeCell ref="G5:H5"/>
    <mergeCell ref="I5:J5"/>
    <mergeCell ref="C4:D5"/>
    <mergeCell ref="E4:J4"/>
    <mergeCell ref="A4:A6"/>
    <mergeCell ref="B4:B6"/>
    <mergeCell ref="K8:K9"/>
    <mergeCell ref="Q8:Q9"/>
    <mergeCell ref="R8:R9"/>
    <mergeCell ref="S8:S9"/>
    <mergeCell ref="L4:N5"/>
    <mergeCell ref="Q5:S5"/>
    <mergeCell ref="Q6:S6"/>
    <mergeCell ref="Q7:S7"/>
  </mergeCells>
  <pageMargins left="0" right="0" top="0" bottom="0" header="0.31496062992125984" footer="0.31496062992125984"/>
  <pageSetup paperSize="9" scale="4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25" zoomScale="60" zoomScaleNormal="80" workbookViewId="0">
      <selection activeCell="E29" sqref="E29"/>
    </sheetView>
  </sheetViews>
  <sheetFormatPr defaultRowHeight="15"/>
  <cols>
    <col min="1" max="1" width="35.42578125" style="1" customWidth="1"/>
    <col min="2" max="2" width="33.7109375" style="1" customWidth="1"/>
    <col min="3" max="3" width="13.28515625" style="1" customWidth="1"/>
    <col min="4" max="4" width="16.28515625" style="1" customWidth="1"/>
    <col min="5" max="5" width="11.42578125" style="1" customWidth="1"/>
    <col min="6" max="6" width="17.7109375" style="8" customWidth="1"/>
    <col min="7" max="7" width="12.42578125" style="8" customWidth="1"/>
    <col min="8" max="8" width="18" style="8" customWidth="1"/>
    <col min="9" max="9" width="15.140625" style="8" customWidth="1"/>
    <col min="10" max="10" width="14.28515625" style="1" customWidth="1"/>
    <col min="11" max="11" width="8.85546875" style="1"/>
    <col min="12" max="14" width="0" style="1" hidden="1" customWidth="1"/>
    <col min="15" max="239" width="8.85546875" style="1"/>
    <col min="240" max="240" width="37.28515625" style="1" customWidth="1"/>
    <col min="241" max="243" width="8.85546875" style="1"/>
    <col min="244" max="249" width="9.28515625" style="1" customWidth="1"/>
    <col min="250" max="495" width="8.85546875" style="1"/>
    <col min="496" max="496" width="37.28515625" style="1" customWidth="1"/>
    <col min="497" max="499" width="8.85546875" style="1"/>
    <col min="500" max="505" width="9.28515625" style="1" customWidth="1"/>
    <col min="506" max="751" width="8.85546875" style="1"/>
    <col min="752" max="752" width="37.28515625" style="1" customWidth="1"/>
    <col min="753" max="755" width="8.85546875" style="1"/>
    <col min="756" max="761" width="9.28515625" style="1" customWidth="1"/>
    <col min="762" max="1007" width="8.85546875" style="1"/>
    <col min="1008" max="1008" width="37.28515625" style="1" customWidth="1"/>
    <col min="1009" max="1011" width="8.85546875" style="1"/>
    <col min="1012" max="1017" width="9.28515625" style="1" customWidth="1"/>
    <col min="1018" max="1263" width="8.85546875" style="1"/>
    <col min="1264" max="1264" width="37.28515625" style="1" customWidth="1"/>
    <col min="1265" max="1267" width="8.85546875" style="1"/>
    <col min="1268" max="1273" width="9.28515625" style="1" customWidth="1"/>
    <col min="1274" max="1519" width="8.85546875" style="1"/>
    <col min="1520" max="1520" width="37.28515625" style="1" customWidth="1"/>
    <col min="1521" max="1523" width="8.85546875" style="1"/>
    <col min="1524" max="1529" width="9.28515625" style="1" customWidth="1"/>
    <col min="1530" max="1775" width="8.85546875" style="1"/>
    <col min="1776" max="1776" width="37.28515625" style="1" customWidth="1"/>
    <col min="1777" max="1779" width="8.85546875" style="1"/>
    <col min="1780" max="1785" width="9.28515625" style="1" customWidth="1"/>
    <col min="1786" max="2031" width="8.85546875" style="1"/>
    <col min="2032" max="2032" width="37.28515625" style="1" customWidth="1"/>
    <col min="2033" max="2035" width="8.85546875" style="1"/>
    <col min="2036" max="2041" width="9.28515625" style="1" customWidth="1"/>
    <col min="2042" max="2287" width="8.85546875" style="1"/>
    <col min="2288" max="2288" width="37.28515625" style="1" customWidth="1"/>
    <col min="2289" max="2291" width="8.85546875" style="1"/>
    <col min="2292" max="2297" width="9.28515625" style="1" customWidth="1"/>
    <col min="2298" max="2543" width="8.85546875" style="1"/>
    <col min="2544" max="2544" width="37.28515625" style="1" customWidth="1"/>
    <col min="2545" max="2547" width="8.85546875" style="1"/>
    <col min="2548" max="2553" width="9.28515625" style="1" customWidth="1"/>
    <col min="2554" max="2799" width="8.85546875" style="1"/>
    <col min="2800" max="2800" width="37.28515625" style="1" customWidth="1"/>
    <col min="2801" max="2803" width="8.85546875" style="1"/>
    <col min="2804" max="2809" width="9.28515625" style="1" customWidth="1"/>
    <col min="2810" max="3055" width="8.85546875" style="1"/>
    <col min="3056" max="3056" width="37.28515625" style="1" customWidth="1"/>
    <col min="3057" max="3059" width="8.85546875" style="1"/>
    <col min="3060" max="3065" width="9.28515625" style="1" customWidth="1"/>
    <col min="3066" max="3311" width="8.85546875" style="1"/>
    <col min="3312" max="3312" width="37.28515625" style="1" customWidth="1"/>
    <col min="3313" max="3315" width="8.85546875" style="1"/>
    <col min="3316" max="3321" width="9.28515625" style="1" customWidth="1"/>
    <col min="3322" max="3567" width="8.85546875" style="1"/>
    <col min="3568" max="3568" width="37.28515625" style="1" customWidth="1"/>
    <col min="3569" max="3571" width="8.85546875" style="1"/>
    <col min="3572" max="3577" width="9.28515625" style="1" customWidth="1"/>
    <col min="3578" max="3823" width="8.85546875" style="1"/>
    <col min="3824" max="3824" width="37.28515625" style="1" customWidth="1"/>
    <col min="3825" max="3827" width="8.85546875" style="1"/>
    <col min="3828" max="3833" width="9.28515625" style="1" customWidth="1"/>
    <col min="3834" max="4079" width="8.85546875" style="1"/>
    <col min="4080" max="4080" width="37.28515625" style="1" customWidth="1"/>
    <col min="4081" max="4083" width="8.85546875" style="1"/>
    <col min="4084" max="4089" width="9.28515625" style="1" customWidth="1"/>
    <col min="4090" max="4335" width="8.85546875" style="1"/>
    <col min="4336" max="4336" width="37.28515625" style="1" customWidth="1"/>
    <col min="4337" max="4339" width="8.85546875" style="1"/>
    <col min="4340" max="4345" width="9.28515625" style="1" customWidth="1"/>
    <col min="4346" max="4591" width="8.85546875" style="1"/>
    <col min="4592" max="4592" width="37.28515625" style="1" customWidth="1"/>
    <col min="4593" max="4595" width="8.85546875" style="1"/>
    <col min="4596" max="4601" width="9.28515625" style="1" customWidth="1"/>
    <col min="4602" max="4847" width="8.85546875" style="1"/>
    <col min="4848" max="4848" width="37.28515625" style="1" customWidth="1"/>
    <col min="4849" max="4851" width="8.85546875" style="1"/>
    <col min="4852" max="4857" width="9.28515625" style="1" customWidth="1"/>
    <col min="4858" max="5103" width="8.85546875" style="1"/>
    <col min="5104" max="5104" width="37.28515625" style="1" customWidth="1"/>
    <col min="5105" max="5107" width="8.85546875" style="1"/>
    <col min="5108" max="5113" width="9.28515625" style="1" customWidth="1"/>
    <col min="5114" max="5359" width="8.85546875" style="1"/>
    <col min="5360" max="5360" width="37.28515625" style="1" customWidth="1"/>
    <col min="5361" max="5363" width="8.85546875" style="1"/>
    <col min="5364" max="5369" width="9.28515625" style="1" customWidth="1"/>
    <col min="5370" max="5615" width="8.85546875" style="1"/>
    <col min="5616" max="5616" width="37.28515625" style="1" customWidth="1"/>
    <col min="5617" max="5619" width="8.85546875" style="1"/>
    <col min="5620" max="5625" width="9.28515625" style="1" customWidth="1"/>
    <col min="5626" max="5871" width="8.85546875" style="1"/>
    <col min="5872" max="5872" width="37.28515625" style="1" customWidth="1"/>
    <col min="5873" max="5875" width="8.85546875" style="1"/>
    <col min="5876" max="5881" width="9.28515625" style="1" customWidth="1"/>
    <col min="5882" max="6127" width="8.85546875" style="1"/>
    <col min="6128" max="6128" width="37.28515625" style="1" customWidth="1"/>
    <col min="6129" max="6131" width="8.85546875" style="1"/>
    <col min="6132" max="6137" width="9.28515625" style="1" customWidth="1"/>
    <col min="6138" max="6383" width="8.85546875" style="1"/>
    <col min="6384" max="6384" width="37.28515625" style="1" customWidth="1"/>
    <col min="6385" max="6387" width="8.85546875" style="1"/>
    <col min="6388" max="6393" width="9.28515625" style="1" customWidth="1"/>
    <col min="6394" max="6639" width="8.85546875" style="1"/>
    <col min="6640" max="6640" width="37.28515625" style="1" customWidth="1"/>
    <col min="6641" max="6643" width="8.85546875" style="1"/>
    <col min="6644" max="6649" width="9.28515625" style="1" customWidth="1"/>
    <col min="6650" max="6895" width="8.85546875" style="1"/>
    <col min="6896" max="6896" width="37.28515625" style="1" customWidth="1"/>
    <col min="6897" max="6899" width="8.85546875" style="1"/>
    <col min="6900" max="6905" width="9.28515625" style="1" customWidth="1"/>
    <col min="6906" max="7151" width="8.85546875" style="1"/>
    <col min="7152" max="7152" width="37.28515625" style="1" customWidth="1"/>
    <col min="7153" max="7155" width="8.85546875" style="1"/>
    <col min="7156" max="7161" width="9.28515625" style="1" customWidth="1"/>
    <col min="7162" max="7407" width="8.85546875" style="1"/>
    <col min="7408" max="7408" width="37.28515625" style="1" customWidth="1"/>
    <col min="7409" max="7411" width="8.85546875" style="1"/>
    <col min="7412" max="7417" width="9.28515625" style="1" customWidth="1"/>
    <col min="7418" max="7663" width="8.85546875" style="1"/>
    <col min="7664" max="7664" width="37.28515625" style="1" customWidth="1"/>
    <col min="7665" max="7667" width="8.85546875" style="1"/>
    <col min="7668" max="7673" width="9.28515625" style="1" customWidth="1"/>
    <col min="7674" max="7919" width="8.85546875" style="1"/>
    <col min="7920" max="7920" width="37.28515625" style="1" customWidth="1"/>
    <col min="7921" max="7923" width="8.85546875" style="1"/>
    <col min="7924" max="7929" width="9.28515625" style="1" customWidth="1"/>
    <col min="7930" max="8175" width="8.85546875" style="1"/>
    <col min="8176" max="8176" width="37.28515625" style="1" customWidth="1"/>
    <col min="8177" max="8179" width="8.85546875" style="1"/>
    <col min="8180" max="8185" width="9.28515625" style="1" customWidth="1"/>
    <col min="8186" max="8431" width="8.85546875" style="1"/>
    <col min="8432" max="8432" width="37.28515625" style="1" customWidth="1"/>
    <col min="8433" max="8435" width="8.85546875" style="1"/>
    <col min="8436" max="8441" width="9.28515625" style="1" customWidth="1"/>
    <col min="8442" max="8687" width="8.85546875" style="1"/>
    <col min="8688" max="8688" width="37.28515625" style="1" customWidth="1"/>
    <col min="8689" max="8691" width="8.85546875" style="1"/>
    <col min="8692" max="8697" width="9.28515625" style="1" customWidth="1"/>
    <col min="8698" max="8943" width="8.85546875" style="1"/>
    <col min="8944" max="8944" width="37.28515625" style="1" customWidth="1"/>
    <col min="8945" max="8947" width="8.85546875" style="1"/>
    <col min="8948" max="8953" width="9.28515625" style="1" customWidth="1"/>
    <col min="8954" max="9199" width="8.85546875" style="1"/>
    <col min="9200" max="9200" width="37.28515625" style="1" customWidth="1"/>
    <col min="9201" max="9203" width="8.85546875" style="1"/>
    <col min="9204" max="9209" width="9.28515625" style="1" customWidth="1"/>
    <col min="9210" max="9455" width="8.85546875" style="1"/>
    <col min="9456" max="9456" width="37.28515625" style="1" customWidth="1"/>
    <col min="9457" max="9459" width="8.85546875" style="1"/>
    <col min="9460" max="9465" width="9.28515625" style="1" customWidth="1"/>
    <col min="9466" max="9711" width="8.85546875" style="1"/>
    <col min="9712" max="9712" width="37.28515625" style="1" customWidth="1"/>
    <col min="9713" max="9715" width="8.85546875" style="1"/>
    <col min="9716" max="9721" width="9.28515625" style="1" customWidth="1"/>
    <col min="9722" max="9967" width="8.85546875" style="1"/>
    <col min="9968" max="9968" width="37.28515625" style="1" customWidth="1"/>
    <col min="9969" max="9971" width="8.85546875" style="1"/>
    <col min="9972" max="9977" width="9.28515625" style="1" customWidth="1"/>
    <col min="9978" max="10223" width="8.85546875" style="1"/>
    <col min="10224" max="10224" width="37.28515625" style="1" customWidth="1"/>
    <col min="10225" max="10227" width="8.85546875" style="1"/>
    <col min="10228" max="10233" width="9.28515625" style="1" customWidth="1"/>
    <col min="10234" max="10479" width="8.85546875" style="1"/>
    <col min="10480" max="10480" width="37.28515625" style="1" customWidth="1"/>
    <col min="10481" max="10483" width="8.85546875" style="1"/>
    <col min="10484" max="10489" width="9.28515625" style="1" customWidth="1"/>
    <col min="10490" max="10735" width="8.85546875" style="1"/>
    <col min="10736" max="10736" width="37.28515625" style="1" customWidth="1"/>
    <col min="10737" max="10739" width="8.85546875" style="1"/>
    <col min="10740" max="10745" width="9.28515625" style="1" customWidth="1"/>
    <col min="10746" max="10991" width="8.85546875" style="1"/>
    <col min="10992" max="10992" width="37.28515625" style="1" customWidth="1"/>
    <col min="10993" max="10995" width="8.85546875" style="1"/>
    <col min="10996" max="11001" width="9.28515625" style="1" customWidth="1"/>
    <col min="11002" max="11247" width="8.85546875" style="1"/>
    <col min="11248" max="11248" width="37.28515625" style="1" customWidth="1"/>
    <col min="11249" max="11251" width="8.85546875" style="1"/>
    <col min="11252" max="11257" width="9.28515625" style="1" customWidth="1"/>
    <col min="11258" max="11503" width="8.85546875" style="1"/>
    <col min="11504" max="11504" width="37.28515625" style="1" customWidth="1"/>
    <col min="11505" max="11507" width="8.85546875" style="1"/>
    <col min="11508" max="11513" width="9.28515625" style="1" customWidth="1"/>
    <col min="11514" max="11759" width="8.85546875" style="1"/>
    <col min="11760" max="11760" width="37.28515625" style="1" customWidth="1"/>
    <col min="11761" max="11763" width="8.85546875" style="1"/>
    <col min="11764" max="11769" width="9.28515625" style="1" customWidth="1"/>
    <col min="11770" max="12015" width="8.85546875" style="1"/>
    <col min="12016" max="12016" width="37.28515625" style="1" customWidth="1"/>
    <col min="12017" max="12019" width="8.85546875" style="1"/>
    <col min="12020" max="12025" width="9.28515625" style="1" customWidth="1"/>
    <col min="12026" max="12271" width="8.85546875" style="1"/>
    <col min="12272" max="12272" width="37.28515625" style="1" customWidth="1"/>
    <col min="12273" max="12275" width="8.85546875" style="1"/>
    <col min="12276" max="12281" width="9.28515625" style="1" customWidth="1"/>
    <col min="12282" max="12527" width="8.85546875" style="1"/>
    <col min="12528" max="12528" width="37.28515625" style="1" customWidth="1"/>
    <col min="12529" max="12531" width="8.85546875" style="1"/>
    <col min="12532" max="12537" width="9.28515625" style="1" customWidth="1"/>
    <col min="12538" max="12783" width="8.85546875" style="1"/>
    <col min="12784" max="12784" width="37.28515625" style="1" customWidth="1"/>
    <col min="12785" max="12787" width="8.85546875" style="1"/>
    <col min="12788" max="12793" width="9.28515625" style="1" customWidth="1"/>
    <col min="12794" max="13039" width="8.85546875" style="1"/>
    <col min="13040" max="13040" width="37.28515625" style="1" customWidth="1"/>
    <col min="13041" max="13043" width="8.85546875" style="1"/>
    <col min="13044" max="13049" width="9.28515625" style="1" customWidth="1"/>
    <col min="13050" max="13295" width="8.85546875" style="1"/>
    <col min="13296" max="13296" width="37.28515625" style="1" customWidth="1"/>
    <col min="13297" max="13299" width="8.85546875" style="1"/>
    <col min="13300" max="13305" width="9.28515625" style="1" customWidth="1"/>
    <col min="13306" max="13551" width="8.85546875" style="1"/>
    <col min="13552" max="13552" width="37.28515625" style="1" customWidth="1"/>
    <col min="13553" max="13555" width="8.85546875" style="1"/>
    <col min="13556" max="13561" width="9.28515625" style="1" customWidth="1"/>
    <col min="13562" max="13807" width="8.85546875" style="1"/>
    <col min="13808" max="13808" width="37.28515625" style="1" customWidth="1"/>
    <col min="13809" max="13811" width="8.85546875" style="1"/>
    <col min="13812" max="13817" width="9.28515625" style="1" customWidth="1"/>
    <col min="13818" max="14063" width="8.85546875" style="1"/>
    <col min="14064" max="14064" width="37.28515625" style="1" customWidth="1"/>
    <col min="14065" max="14067" width="8.85546875" style="1"/>
    <col min="14068" max="14073" width="9.28515625" style="1" customWidth="1"/>
    <col min="14074" max="14319" width="8.85546875" style="1"/>
    <col min="14320" max="14320" width="37.28515625" style="1" customWidth="1"/>
    <col min="14321" max="14323" width="8.85546875" style="1"/>
    <col min="14324" max="14329" width="9.28515625" style="1" customWidth="1"/>
    <col min="14330" max="14575" width="8.85546875" style="1"/>
    <col min="14576" max="14576" width="37.28515625" style="1" customWidth="1"/>
    <col min="14577" max="14579" width="8.85546875" style="1"/>
    <col min="14580" max="14585" width="9.28515625" style="1" customWidth="1"/>
    <col min="14586" max="14831" width="8.85546875" style="1"/>
    <col min="14832" max="14832" width="37.28515625" style="1" customWidth="1"/>
    <col min="14833" max="14835" width="8.85546875" style="1"/>
    <col min="14836" max="14841" width="9.28515625" style="1" customWidth="1"/>
    <col min="14842" max="15087" width="8.85546875" style="1"/>
    <col min="15088" max="15088" width="37.28515625" style="1" customWidth="1"/>
    <col min="15089" max="15091" width="8.85546875" style="1"/>
    <col min="15092" max="15097" width="9.28515625" style="1" customWidth="1"/>
    <col min="15098" max="15343" width="8.85546875" style="1"/>
    <col min="15344" max="15344" width="37.28515625" style="1" customWidth="1"/>
    <col min="15345" max="15347" width="8.85546875" style="1"/>
    <col min="15348" max="15353" width="9.28515625" style="1" customWidth="1"/>
    <col min="15354" max="15599" width="8.85546875" style="1"/>
    <col min="15600" max="15600" width="37.28515625" style="1" customWidth="1"/>
    <col min="15601" max="15603" width="8.85546875" style="1"/>
    <col min="15604" max="15609" width="9.28515625" style="1" customWidth="1"/>
    <col min="15610" max="15855" width="8.85546875" style="1"/>
    <col min="15856" max="15856" width="37.28515625" style="1" customWidth="1"/>
    <col min="15857" max="15859" width="8.85546875" style="1"/>
    <col min="15860" max="15865" width="9.28515625" style="1" customWidth="1"/>
    <col min="15866" max="16111" width="8.85546875" style="1"/>
    <col min="16112" max="16112" width="37.28515625" style="1" customWidth="1"/>
    <col min="16113" max="16115" width="8.85546875" style="1"/>
    <col min="16116" max="16121" width="9.28515625" style="1" customWidth="1"/>
    <col min="16122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  <c r="I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  <c r="I2" s="51"/>
    </row>
    <row r="3" spans="1:14" ht="15.6" customHeight="1" thickBot="1">
      <c r="A3" s="2" t="s">
        <v>51</v>
      </c>
      <c r="B3" s="2" t="s">
        <v>89</v>
      </c>
      <c r="F3" s="1"/>
      <c r="G3" s="1"/>
      <c r="H3" s="1"/>
      <c r="I3" s="1"/>
    </row>
    <row r="4" spans="1:14" ht="25.15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9.6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7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48" t="s">
        <v>3</v>
      </c>
      <c r="B7" s="24" t="s">
        <v>4</v>
      </c>
      <c r="C7" s="49">
        <f>E7+G7+I7</f>
        <v>33</v>
      </c>
      <c r="D7" s="49">
        <f>F7+H7+J7</f>
        <v>0</v>
      </c>
      <c r="E7" s="194">
        <v>33</v>
      </c>
      <c r="F7" s="194"/>
      <c r="G7" s="194"/>
      <c r="H7" s="194"/>
      <c r="I7" s="194"/>
      <c r="J7" s="195"/>
      <c r="L7" s="153">
        <f>M7+N7</f>
        <v>4</v>
      </c>
      <c r="M7" s="161">
        <v>4</v>
      </c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194"/>
      <c r="F8" s="194"/>
      <c r="G8" s="194"/>
      <c r="H8" s="194"/>
      <c r="I8" s="194"/>
      <c r="J8" s="194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194"/>
      <c r="F9" s="194"/>
      <c r="G9" s="194"/>
      <c r="H9" s="194"/>
      <c r="I9" s="195"/>
      <c r="J9" s="195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194"/>
      <c r="F10" s="194"/>
      <c r="G10" s="194"/>
      <c r="H10" s="194"/>
      <c r="I10" s="194"/>
      <c r="J10" s="195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194"/>
      <c r="F11" s="194"/>
      <c r="G11" s="193"/>
      <c r="H11" s="194"/>
      <c r="I11" s="194"/>
      <c r="J11" s="195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194"/>
      <c r="F12" s="194"/>
      <c r="G12" s="194"/>
      <c r="H12" s="194"/>
      <c r="I12" s="194"/>
      <c r="J12" s="195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194"/>
      <c r="F13" s="194"/>
      <c r="G13" s="194"/>
      <c r="H13" s="194"/>
      <c r="I13" s="194"/>
      <c r="J13" s="195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194"/>
      <c r="F14" s="194"/>
      <c r="G14" s="194"/>
      <c r="H14" s="194"/>
      <c r="I14" s="194"/>
      <c r="J14" s="195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10"/>
      <c r="I15" s="210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194"/>
      <c r="F16" s="194"/>
      <c r="G16" s="194"/>
      <c r="H16" s="194"/>
      <c r="I16" s="194"/>
      <c r="J16" s="195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194"/>
      <c r="F17" s="194"/>
      <c r="G17" s="194"/>
      <c r="H17" s="194"/>
      <c r="I17" s="194"/>
      <c r="J17" s="195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194"/>
      <c r="F18" s="194"/>
      <c r="G18" s="194"/>
      <c r="H18" s="194"/>
      <c r="I18" s="194"/>
      <c r="J18" s="195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194"/>
      <c r="F19" s="194"/>
      <c r="G19" s="194"/>
      <c r="H19" s="194"/>
      <c r="I19" s="194"/>
      <c r="J19" s="195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" si="5">SUM(C21:C23)</f>
        <v>0</v>
      </c>
      <c r="D20" s="49"/>
      <c r="E20" s="194">
        <v>0</v>
      </c>
      <c r="F20" s="194">
        <v>0</v>
      </c>
      <c r="G20" s="194">
        <v>0</v>
      </c>
      <c r="H20" s="194">
        <v>0</v>
      </c>
      <c r="I20" s="194">
        <v>0</v>
      </c>
      <c r="J20" s="194">
        <v>0</v>
      </c>
      <c r="L20" s="153">
        <f t="shared" si="2"/>
        <v>0</v>
      </c>
      <c r="M20" s="49">
        <f t="shared" ref="M20:N20" si="6">SUM(M21:M23)</f>
        <v>0</v>
      </c>
      <c r="N20" s="49">
        <f t="shared" si="6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7">E21+G21+I21</f>
        <v>0</v>
      </c>
      <c r="D21" s="49">
        <f t="shared" ref="D21:D39" si="8">F21+H21+J21</f>
        <v>0</v>
      </c>
      <c r="E21" s="194"/>
      <c r="F21" s="194"/>
      <c r="G21" s="194"/>
      <c r="H21" s="194"/>
      <c r="I21" s="194"/>
      <c r="J21" s="195"/>
      <c r="L21" s="153">
        <f t="shared" si="2"/>
        <v>0</v>
      </c>
      <c r="M21" s="161"/>
      <c r="N21" s="161"/>
    </row>
    <row r="22" spans="1:14" ht="50.45" customHeight="1">
      <c r="A22" s="249"/>
      <c r="B22" s="26" t="s">
        <v>69</v>
      </c>
      <c r="C22" s="49">
        <f t="shared" si="7"/>
        <v>0</v>
      </c>
      <c r="D22" s="49">
        <f t="shared" si="8"/>
        <v>0</v>
      </c>
      <c r="E22" s="194"/>
      <c r="F22" s="194"/>
      <c r="G22" s="194"/>
      <c r="H22" s="194"/>
      <c r="I22" s="194"/>
      <c r="J22" s="195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7"/>
        <v>0</v>
      </c>
      <c r="D23" s="49">
        <f t="shared" si="8"/>
        <v>0</v>
      </c>
      <c r="E23" s="194"/>
      <c r="F23" s="194"/>
      <c r="G23" s="194"/>
      <c r="H23" s="194"/>
      <c r="I23" s="194"/>
      <c r="J23" s="195"/>
      <c r="L23" s="153">
        <f t="shared" si="2"/>
        <v>0</v>
      </c>
      <c r="M23" s="161"/>
      <c r="N23" s="161"/>
    </row>
    <row r="24" spans="1:14" ht="25.15" customHeight="1">
      <c r="A24" s="33" t="s">
        <v>22</v>
      </c>
      <c r="B24" s="26" t="s">
        <v>23</v>
      </c>
      <c r="C24" s="49">
        <f t="shared" si="7"/>
        <v>168</v>
      </c>
      <c r="D24" s="49">
        <f t="shared" si="8"/>
        <v>0</v>
      </c>
      <c r="E24" s="194">
        <v>168</v>
      </c>
      <c r="F24" s="194"/>
      <c r="G24" s="194"/>
      <c r="H24" s="194"/>
      <c r="I24" s="194"/>
      <c r="J24" s="195"/>
      <c r="L24" s="153">
        <f t="shared" si="2"/>
        <v>7</v>
      </c>
      <c r="M24" s="161">
        <v>7</v>
      </c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7"/>
        <v>0</v>
      </c>
      <c r="D25" s="49">
        <f t="shared" si="8"/>
        <v>0</v>
      </c>
      <c r="E25" s="194"/>
      <c r="F25" s="194"/>
      <c r="G25" s="194"/>
      <c r="H25" s="194"/>
      <c r="I25" s="194"/>
      <c r="J25" s="195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7"/>
        <v>0</v>
      </c>
      <c r="D26" s="49">
        <f t="shared" si="8"/>
        <v>0</v>
      </c>
      <c r="E26" s="194"/>
      <c r="F26" s="194"/>
      <c r="G26" s="194"/>
      <c r="H26" s="194"/>
      <c r="I26" s="194"/>
      <c r="J26" s="195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7"/>
        <v>0</v>
      </c>
      <c r="D27" s="49">
        <f t="shared" si="8"/>
        <v>0</v>
      </c>
      <c r="E27" s="194"/>
      <c r="F27" s="194"/>
      <c r="G27" s="194"/>
      <c r="H27" s="194"/>
      <c r="I27" s="194"/>
      <c r="J27" s="195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7"/>
        <v>28</v>
      </c>
      <c r="D28" s="49">
        <f t="shared" si="8"/>
        <v>0</v>
      </c>
      <c r="E28" s="194">
        <v>28</v>
      </c>
      <c r="F28" s="194"/>
      <c r="G28" s="194"/>
      <c r="H28" s="194"/>
      <c r="I28" s="194"/>
      <c r="J28" s="195"/>
      <c r="L28" s="153">
        <f t="shared" si="2"/>
        <v>4</v>
      </c>
      <c r="M28" s="161"/>
      <c r="N28" s="161">
        <v>4</v>
      </c>
    </row>
    <row r="29" spans="1:14" ht="19.899999999999999" customHeight="1">
      <c r="A29" s="33" t="s">
        <v>31</v>
      </c>
      <c r="B29" s="24" t="s">
        <v>32</v>
      </c>
      <c r="C29" s="49">
        <f t="shared" si="7"/>
        <v>0</v>
      </c>
      <c r="D29" s="49">
        <f t="shared" si="8"/>
        <v>0</v>
      </c>
      <c r="E29" s="194"/>
      <c r="F29" s="194"/>
      <c r="G29" s="194"/>
      <c r="H29" s="194"/>
      <c r="I29" s="194"/>
      <c r="J29" s="195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7"/>
        <v>0</v>
      </c>
      <c r="D30" s="49">
        <f t="shared" si="8"/>
        <v>0</v>
      </c>
      <c r="E30" s="194"/>
      <c r="F30" s="194"/>
      <c r="G30" s="194"/>
      <c r="H30" s="194"/>
      <c r="I30" s="194"/>
      <c r="J30" s="195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7"/>
        <v>0</v>
      </c>
      <c r="D31" s="49">
        <f t="shared" si="8"/>
        <v>0</v>
      </c>
      <c r="E31" s="194"/>
      <c r="F31" s="194"/>
      <c r="G31" s="194"/>
      <c r="H31" s="194"/>
      <c r="I31" s="194"/>
      <c r="J31" s="195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9">E32+G32+I32</f>
        <v>0</v>
      </c>
      <c r="D32" s="194">
        <f t="shared" ref="D32" si="10">F32+H32+J32</f>
        <v>0</v>
      </c>
      <c r="E32" s="194"/>
      <c r="F32" s="194"/>
      <c r="G32" s="194"/>
      <c r="H32" s="194"/>
      <c r="I32" s="194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7"/>
        <v>234</v>
      </c>
      <c r="D33" s="49">
        <f t="shared" si="8"/>
        <v>0</v>
      </c>
      <c r="E33" s="194">
        <v>234</v>
      </c>
      <c r="F33" s="194"/>
      <c r="G33" s="194"/>
      <c r="H33" s="194"/>
      <c r="I33" s="194"/>
      <c r="J33" s="195"/>
      <c r="L33" s="153">
        <f t="shared" si="2"/>
        <v>7</v>
      </c>
      <c r="M33" s="161">
        <v>7</v>
      </c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7"/>
        <v>0</v>
      </c>
      <c r="D34" s="49">
        <f t="shared" si="8"/>
        <v>0</v>
      </c>
      <c r="E34" s="194"/>
      <c r="F34" s="194"/>
      <c r="G34" s="194"/>
      <c r="H34" s="194"/>
      <c r="I34" s="194"/>
      <c r="J34" s="195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7"/>
        <v>0</v>
      </c>
      <c r="D35" s="49">
        <f t="shared" si="8"/>
        <v>0</v>
      </c>
      <c r="E35" s="194"/>
      <c r="F35" s="194"/>
      <c r="G35" s="194"/>
      <c r="H35" s="194"/>
      <c r="I35" s="194"/>
      <c r="J35" s="195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7"/>
        <v>0</v>
      </c>
      <c r="D36" s="49">
        <f t="shared" si="8"/>
        <v>0</v>
      </c>
      <c r="E36" s="194"/>
      <c r="F36" s="194"/>
      <c r="G36" s="194"/>
      <c r="H36" s="194"/>
      <c r="I36" s="194"/>
      <c r="J36" s="195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7"/>
        <v>17</v>
      </c>
      <c r="D37" s="49">
        <f t="shared" si="8"/>
        <v>0</v>
      </c>
      <c r="E37" s="194">
        <v>17</v>
      </c>
      <c r="F37" s="194"/>
      <c r="G37" s="194"/>
      <c r="H37" s="194"/>
      <c r="I37" s="194"/>
      <c r="J37" s="195"/>
      <c r="L37" s="153">
        <f t="shared" si="2"/>
        <v>4</v>
      </c>
      <c r="M37" s="161">
        <v>4</v>
      </c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7"/>
        <v>0</v>
      </c>
      <c r="D38" s="49">
        <f t="shared" si="8"/>
        <v>0</v>
      </c>
      <c r="E38" s="194"/>
      <c r="F38" s="194"/>
      <c r="G38" s="194"/>
      <c r="H38" s="194"/>
      <c r="I38" s="194"/>
      <c r="J38" s="195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7"/>
        <v>0</v>
      </c>
      <c r="D39" s="49">
        <f t="shared" si="8"/>
        <v>0</v>
      </c>
      <c r="E39" s="194"/>
      <c r="F39" s="194"/>
      <c r="G39" s="194"/>
      <c r="H39" s="194"/>
      <c r="I39" s="194"/>
      <c r="J39" s="195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1">SUM(C7:C20)+SUM(C24:C39)</f>
        <v>480</v>
      </c>
      <c r="D40" s="78">
        <f>SUM(D7:D20)+SUM(D24:D39)</f>
        <v>0</v>
      </c>
      <c r="E40" s="82">
        <f t="shared" ref="E40:J40" si="12">SUM(E7:E20)+SUM(E24:E39)</f>
        <v>480</v>
      </c>
      <c r="F40" s="82">
        <f t="shared" si="12"/>
        <v>0</v>
      </c>
      <c r="G40" s="82">
        <f t="shared" si="12"/>
        <v>0</v>
      </c>
      <c r="H40" s="82">
        <f t="shared" si="12"/>
        <v>0</v>
      </c>
      <c r="I40" s="82">
        <f t="shared" si="12"/>
        <v>0</v>
      </c>
      <c r="J40" s="82">
        <f t="shared" si="12"/>
        <v>0</v>
      </c>
      <c r="L40" s="153">
        <f t="shared" si="2"/>
        <v>26</v>
      </c>
      <c r="M40" s="146">
        <f t="shared" ref="M40:N40" si="13">SUM(M7:M20)+SUM(M24:M39)</f>
        <v>22</v>
      </c>
      <c r="N40" s="146">
        <f t="shared" si="13"/>
        <v>4</v>
      </c>
    </row>
  </sheetData>
  <mergeCells count="12">
    <mergeCell ref="L4:N5"/>
    <mergeCell ref="A7:A9"/>
    <mergeCell ref="A21:A23"/>
    <mergeCell ref="A34:A35"/>
    <mergeCell ref="A1:I1"/>
    <mergeCell ref="E5:F5"/>
    <mergeCell ref="G5:H5"/>
    <mergeCell ref="I5:J5"/>
    <mergeCell ref="C4:D5"/>
    <mergeCell ref="E4:J4"/>
    <mergeCell ref="A4:A6"/>
    <mergeCell ref="B4:B6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20" zoomScale="65" zoomScaleNormal="80" zoomScaleSheetLayoutView="65" workbookViewId="0">
      <selection activeCell="I38" sqref="I38"/>
    </sheetView>
  </sheetViews>
  <sheetFormatPr defaultRowHeight="15"/>
  <cols>
    <col min="1" max="1" width="35.42578125" style="1" customWidth="1"/>
    <col min="2" max="2" width="33.7109375" style="1" customWidth="1"/>
    <col min="3" max="3" width="17.5703125" style="1" customWidth="1"/>
    <col min="4" max="4" width="16.28515625" style="1" customWidth="1"/>
    <col min="5" max="5" width="12.28515625" style="1" customWidth="1"/>
    <col min="6" max="6" width="17.7109375" style="8" customWidth="1"/>
    <col min="7" max="7" width="11.85546875" style="8" customWidth="1"/>
    <col min="8" max="8" width="24.7109375" style="8" customWidth="1"/>
    <col min="9" max="9" width="11.5703125" style="8" customWidth="1"/>
    <col min="10" max="10" width="14.28515625" style="1" customWidth="1"/>
    <col min="11" max="11" width="8.85546875" style="1"/>
    <col min="12" max="14" width="0" style="1" hidden="1" customWidth="1"/>
    <col min="15" max="239" width="8.85546875" style="1"/>
    <col min="240" max="240" width="37.28515625" style="1" customWidth="1"/>
    <col min="241" max="243" width="8.85546875" style="1"/>
    <col min="244" max="249" width="9.28515625" style="1" customWidth="1"/>
    <col min="250" max="495" width="8.85546875" style="1"/>
    <col min="496" max="496" width="37.28515625" style="1" customWidth="1"/>
    <col min="497" max="499" width="8.85546875" style="1"/>
    <col min="500" max="505" width="9.28515625" style="1" customWidth="1"/>
    <col min="506" max="751" width="8.85546875" style="1"/>
    <col min="752" max="752" width="37.28515625" style="1" customWidth="1"/>
    <col min="753" max="755" width="8.85546875" style="1"/>
    <col min="756" max="761" width="9.28515625" style="1" customWidth="1"/>
    <col min="762" max="1007" width="8.85546875" style="1"/>
    <col min="1008" max="1008" width="37.28515625" style="1" customWidth="1"/>
    <col min="1009" max="1011" width="8.85546875" style="1"/>
    <col min="1012" max="1017" width="9.28515625" style="1" customWidth="1"/>
    <col min="1018" max="1263" width="8.85546875" style="1"/>
    <col min="1264" max="1264" width="37.28515625" style="1" customWidth="1"/>
    <col min="1265" max="1267" width="8.85546875" style="1"/>
    <col min="1268" max="1273" width="9.28515625" style="1" customWidth="1"/>
    <col min="1274" max="1519" width="8.85546875" style="1"/>
    <col min="1520" max="1520" width="37.28515625" style="1" customWidth="1"/>
    <col min="1521" max="1523" width="8.85546875" style="1"/>
    <col min="1524" max="1529" width="9.28515625" style="1" customWidth="1"/>
    <col min="1530" max="1775" width="8.85546875" style="1"/>
    <col min="1776" max="1776" width="37.28515625" style="1" customWidth="1"/>
    <col min="1777" max="1779" width="8.85546875" style="1"/>
    <col min="1780" max="1785" width="9.28515625" style="1" customWidth="1"/>
    <col min="1786" max="2031" width="8.85546875" style="1"/>
    <col min="2032" max="2032" width="37.28515625" style="1" customWidth="1"/>
    <col min="2033" max="2035" width="8.85546875" style="1"/>
    <col min="2036" max="2041" width="9.28515625" style="1" customWidth="1"/>
    <col min="2042" max="2287" width="8.85546875" style="1"/>
    <col min="2288" max="2288" width="37.28515625" style="1" customWidth="1"/>
    <col min="2289" max="2291" width="8.85546875" style="1"/>
    <col min="2292" max="2297" width="9.28515625" style="1" customWidth="1"/>
    <col min="2298" max="2543" width="8.85546875" style="1"/>
    <col min="2544" max="2544" width="37.28515625" style="1" customWidth="1"/>
    <col min="2545" max="2547" width="8.85546875" style="1"/>
    <col min="2548" max="2553" width="9.28515625" style="1" customWidth="1"/>
    <col min="2554" max="2799" width="8.85546875" style="1"/>
    <col min="2800" max="2800" width="37.28515625" style="1" customWidth="1"/>
    <col min="2801" max="2803" width="8.85546875" style="1"/>
    <col min="2804" max="2809" width="9.28515625" style="1" customWidth="1"/>
    <col min="2810" max="3055" width="8.85546875" style="1"/>
    <col min="3056" max="3056" width="37.28515625" style="1" customWidth="1"/>
    <col min="3057" max="3059" width="8.85546875" style="1"/>
    <col min="3060" max="3065" width="9.28515625" style="1" customWidth="1"/>
    <col min="3066" max="3311" width="8.85546875" style="1"/>
    <col min="3312" max="3312" width="37.28515625" style="1" customWidth="1"/>
    <col min="3313" max="3315" width="8.85546875" style="1"/>
    <col min="3316" max="3321" width="9.28515625" style="1" customWidth="1"/>
    <col min="3322" max="3567" width="8.85546875" style="1"/>
    <col min="3568" max="3568" width="37.28515625" style="1" customWidth="1"/>
    <col min="3569" max="3571" width="8.85546875" style="1"/>
    <col min="3572" max="3577" width="9.28515625" style="1" customWidth="1"/>
    <col min="3578" max="3823" width="8.85546875" style="1"/>
    <col min="3824" max="3824" width="37.28515625" style="1" customWidth="1"/>
    <col min="3825" max="3827" width="8.85546875" style="1"/>
    <col min="3828" max="3833" width="9.28515625" style="1" customWidth="1"/>
    <col min="3834" max="4079" width="8.85546875" style="1"/>
    <col min="4080" max="4080" width="37.28515625" style="1" customWidth="1"/>
    <col min="4081" max="4083" width="8.85546875" style="1"/>
    <col min="4084" max="4089" width="9.28515625" style="1" customWidth="1"/>
    <col min="4090" max="4335" width="8.85546875" style="1"/>
    <col min="4336" max="4336" width="37.28515625" style="1" customWidth="1"/>
    <col min="4337" max="4339" width="8.85546875" style="1"/>
    <col min="4340" max="4345" width="9.28515625" style="1" customWidth="1"/>
    <col min="4346" max="4591" width="8.85546875" style="1"/>
    <col min="4592" max="4592" width="37.28515625" style="1" customWidth="1"/>
    <col min="4593" max="4595" width="8.85546875" style="1"/>
    <col min="4596" max="4601" width="9.28515625" style="1" customWidth="1"/>
    <col min="4602" max="4847" width="8.85546875" style="1"/>
    <col min="4848" max="4848" width="37.28515625" style="1" customWidth="1"/>
    <col min="4849" max="4851" width="8.85546875" style="1"/>
    <col min="4852" max="4857" width="9.28515625" style="1" customWidth="1"/>
    <col min="4858" max="5103" width="8.85546875" style="1"/>
    <col min="5104" max="5104" width="37.28515625" style="1" customWidth="1"/>
    <col min="5105" max="5107" width="8.85546875" style="1"/>
    <col min="5108" max="5113" width="9.28515625" style="1" customWidth="1"/>
    <col min="5114" max="5359" width="8.85546875" style="1"/>
    <col min="5360" max="5360" width="37.28515625" style="1" customWidth="1"/>
    <col min="5361" max="5363" width="8.85546875" style="1"/>
    <col min="5364" max="5369" width="9.28515625" style="1" customWidth="1"/>
    <col min="5370" max="5615" width="8.85546875" style="1"/>
    <col min="5616" max="5616" width="37.28515625" style="1" customWidth="1"/>
    <col min="5617" max="5619" width="8.85546875" style="1"/>
    <col min="5620" max="5625" width="9.28515625" style="1" customWidth="1"/>
    <col min="5626" max="5871" width="8.85546875" style="1"/>
    <col min="5872" max="5872" width="37.28515625" style="1" customWidth="1"/>
    <col min="5873" max="5875" width="8.85546875" style="1"/>
    <col min="5876" max="5881" width="9.28515625" style="1" customWidth="1"/>
    <col min="5882" max="6127" width="8.85546875" style="1"/>
    <col min="6128" max="6128" width="37.28515625" style="1" customWidth="1"/>
    <col min="6129" max="6131" width="8.85546875" style="1"/>
    <col min="6132" max="6137" width="9.28515625" style="1" customWidth="1"/>
    <col min="6138" max="6383" width="8.85546875" style="1"/>
    <col min="6384" max="6384" width="37.28515625" style="1" customWidth="1"/>
    <col min="6385" max="6387" width="8.85546875" style="1"/>
    <col min="6388" max="6393" width="9.28515625" style="1" customWidth="1"/>
    <col min="6394" max="6639" width="8.85546875" style="1"/>
    <col min="6640" max="6640" width="37.28515625" style="1" customWidth="1"/>
    <col min="6641" max="6643" width="8.85546875" style="1"/>
    <col min="6644" max="6649" width="9.28515625" style="1" customWidth="1"/>
    <col min="6650" max="6895" width="8.85546875" style="1"/>
    <col min="6896" max="6896" width="37.28515625" style="1" customWidth="1"/>
    <col min="6897" max="6899" width="8.85546875" style="1"/>
    <col min="6900" max="6905" width="9.28515625" style="1" customWidth="1"/>
    <col min="6906" max="7151" width="8.85546875" style="1"/>
    <col min="7152" max="7152" width="37.28515625" style="1" customWidth="1"/>
    <col min="7153" max="7155" width="8.85546875" style="1"/>
    <col min="7156" max="7161" width="9.28515625" style="1" customWidth="1"/>
    <col min="7162" max="7407" width="8.85546875" style="1"/>
    <col min="7408" max="7408" width="37.28515625" style="1" customWidth="1"/>
    <col min="7409" max="7411" width="8.85546875" style="1"/>
    <col min="7412" max="7417" width="9.28515625" style="1" customWidth="1"/>
    <col min="7418" max="7663" width="8.85546875" style="1"/>
    <col min="7664" max="7664" width="37.28515625" style="1" customWidth="1"/>
    <col min="7665" max="7667" width="8.85546875" style="1"/>
    <col min="7668" max="7673" width="9.28515625" style="1" customWidth="1"/>
    <col min="7674" max="7919" width="8.85546875" style="1"/>
    <col min="7920" max="7920" width="37.28515625" style="1" customWidth="1"/>
    <col min="7921" max="7923" width="8.85546875" style="1"/>
    <col min="7924" max="7929" width="9.28515625" style="1" customWidth="1"/>
    <col min="7930" max="8175" width="8.85546875" style="1"/>
    <col min="8176" max="8176" width="37.28515625" style="1" customWidth="1"/>
    <col min="8177" max="8179" width="8.85546875" style="1"/>
    <col min="8180" max="8185" width="9.28515625" style="1" customWidth="1"/>
    <col min="8186" max="8431" width="8.85546875" style="1"/>
    <col min="8432" max="8432" width="37.28515625" style="1" customWidth="1"/>
    <col min="8433" max="8435" width="8.85546875" style="1"/>
    <col min="8436" max="8441" width="9.28515625" style="1" customWidth="1"/>
    <col min="8442" max="8687" width="8.85546875" style="1"/>
    <col min="8688" max="8688" width="37.28515625" style="1" customWidth="1"/>
    <col min="8689" max="8691" width="8.85546875" style="1"/>
    <col min="8692" max="8697" width="9.28515625" style="1" customWidth="1"/>
    <col min="8698" max="8943" width="8.85546875" style="1"/>
    <col min="8944" max="8944" width="37.28515625" style="1" customWidth="1"/>
    <col min="8945" max="8947" width="8.85546875" style="1"/>
    <col min="8948" max="8953" width="9.28515625" style="1" customWidth="1"/>
    <col min="8954" max="9199" width="8.85546875" style="1"/>
    <col min="9200" max="9200" width="37.28515625" style="1" customWidth="1"/>
    <col min="9201" max="9203" width="8.85546875" style="1"/>
    <col min="9204" max="9209" width="9.28515625" style="1" customWidth="1"/>
    <col min="9210" max="9455" width="8.85546875" style="1"/>
    <col min="9456" max="9456" width="37.28515625" style="1" customWidth="1"/>
    <col min="9457" max="9459" width="8.85546875" style="1"/>
    <col min="9460" max="9465" width="9.28515625" style="1" customWidth="1"/>
    <col min="9466" max="9711" width="8.85546875" style="1"/>
    <col min="9712" max="9712" width="37.28515625" style="1" customWidth="1"/>
    <col min="9713" max="9715" width="8.85546875" style="1"/>
    <col min="9716" max="9721" width="9.28515625" style="1" customWidth="1"/>
    <col min="9722" max="9967" width="8.85546875" style="1"/>
    <col min="9968" max="9968" width="37.28515625" style="1" customWidth="1"/>
    <col min="9969" max="9971" width="8.85546875" style="1"/>
    <col min="9972" max="9977" width="9.28515625" style="1" customWidth="1"/>
    <col min="9978" max="10223" width="8.85546875" style="1"/>
    <col min="10224" max="10224" width="37.28515625" style="1" customWidth="1"/>
    <col min="10225" max="10227" width="8.85546875" style="1"/>
    <col min="10228" max="10233" width="9.28515625" style="1" customWidth="1"/>
    <col min="10234" max="10479" width="8.85546875" style="1"/>
    <col min="10480" max="10480" width="37.28515625" style="1" customWidth="1"/>
    <col min="10481" max="10483" width="8.85546875" style="1"/>
    <col min="10484" max="10489" width="9.28515625" style="1" customWidth="1"/>
    <col min="10490" max="10735" width="8.85546875" style="1"/>
    <col min="10736" max="10736" width="37.28515625" style="1" customWidth="1"/>
    <col min="10737" max="10739" width="8.85546875" style="1"/>
    <col min="10740" max="10745" width="9.28515625" style="1" customWidth="1"/>
    <col min="10746" max="10991" width="8.85546875" style="1"/>
    <col min="10992" max="10992" width="37.28515625" style="1" customWidth="1"/>
    <col min="10993" max="10995" width="8.85546875" style="1"/>
    <col min="10996" max="11001" width="9.28515625" style="1" customWidth="1"/>
    <col min="11002" max="11247" width="8.85546875" style="1"/>
    <col min="11248" max="11248" width="37.28515625" style="1" customWidth="1"/>
    <col min="11249" max="11251" width="8.85546875" style="1"/>
    <col min="11252" max="11257" width="9.28515625" style="1" customWidth="1"/>
    <col min="11258" max="11503" width="8.85546875" style="1"/>
    <col min="11504" max="11504" width="37.28515625" style="1" customWidth="1"/>
    <col min="11505" max="11507" width="8.85546875" style="1"/>
    <col min="11508" max="11513" width="9.28515625" style="1" customWidth="1"/>
    <col min="11514" max="11759" width="8.85546875" style="1"/>
    <col min="11760" max="11760" width="37.28515625" style="1" customWidth="1"/>
    <col min="11761" max="11763" width="8.85546875" style="1"/>
    <col min="11764" max="11769" width="9.28515625" style="1" customWidth="1"/>
    <col min="11770" max="12015" width="8.85546875" style="1"/>
    <col min="12016" max="12016" width="37.28515625" style="1" customWidth="1"/>
    <col min="12017" max="12019" width="8.85546875" style="1"/>
    <col min="12020" max="12025" width="9.28515625" style="1" customWidth="1"/>
    <col min="12026" max="12271" width="8.85546875" style="1"/>
    <col min="12272" max="12272" width="37.28515625" style="1" customWidth="1"/>
    <col min="12273" max="12275" width="8.85546875" style="1"/>
    <col min="12276" max="12281" width="9.28515625" style="1" customWidth="1"/>
    <col min="12282" max="12527" width="8.85546875" style="1"/>
    <col min="12528" max="12528" width="37.28515625" style="1" customWidth="1"/>
    <col min="12529" max="12531" width="8.85546875" style="1"/>
    <col min="12532" max="12537" width="9.28515625" style="1" customWidth="1"/>
    <col min="12538" max="12783" width="8.85546875" style="1"/>
    <col min="12784" max="12784" width="37.28515625" style="1" customWidth="1"/>
    <col min="12785" max="12787" width="8.85546875" style="1"/>
    <col min="12788" max="12793" width="9.28515625" style="1" customWidth="1"/>
    <col min="12794" max="13039" width="8.85546875" style="1"/>
    <col min="13040" max="13040" width="37.28515625" style="1" customWidth="1"/>
    <col min="13041" max="13043" width="8.85546875" style="1"/>
    <col min="13044" max="13049" width="9.28515625" style="1" customWidth="1"/>
    <col min="13050" max="13295" width="8.85546875" style="1"/>
    <col min="13296" max="13296" width="37.28515625" style="1" customWidth="1"/>
    <col min="13297" max="13299" width="8.85546875" style="1"/>
    <col min="13300" max="13305" width="9.28515625" style="1" customWidth="1"/>
    <col min="13306" max="13551" width="8.85546875" style="1"/>
    <col min="13552" max="13552" width="37.28515625" style="1" customWidth="1"/>
    <col min="13553" max="13555" width="8.85546875" style="1"/>
    <col min="13556" max="13561" width="9.28515625" style="1" customWidth="1"/>
    <col min="13562" max="13807" width="8.85546875" style="1"/>
    <col min="13808" max="13808" width="37.28515625" style="1" customWidth="1"/>
    <col min="13809" max="13811" width="8.85546875" style="1"/>
    <col min="13812" max="13817" width="9.28515625" style="1" customWidth="1"/>
    <col min="13818" max="14063" width="8.85546875" style="1"/>
    <col min="14064" max="14064" width="37.28515625" style="1" customWidth="1"/>
    <col min="14065" max="14067" width="8.85546875" style="1"/>
    <col min="14068" max="14073" width="9.28515625" style="1" customWidth="1"/>
    <col min="14074" max="14319" width="8.85546875" style="1"/>
    <col min="14320" max="14320" width="37.28515625" style="1" customWidth="1"/>
    <col min="14321" max="14323" width="8.85546875" style="1"/>
    <col min="14324" max="14329" width="9.28515625" style="1" customWidth="1"/>
    <col min="14330" max="14575" width="8.85546875" style="1"/>
    <col min="14576" max="14576" width="37.28515625" style="1" customWidth="1"/>
    <col min="14577" max="14579" width="8.85546875" style="1"/>
    <col min="14580" max="14585" width="9.28515625" style="1" customWidth="1"/>
    <col min="14586" max="14831" width="8.85546875" style="1"/>
    <col min="14832" max="14832" width="37.28515625" style="1" customWidth="1"/>
    <col min="14833" max="14835" width="8.85546875" style="1"/>
    <col min="14836" max="14841" width="9.28515625" style="1" customWidth="1"/>
    <col min="14842" max="15087" width="8.85546875" style="1"/>
    <col min="15088" max="15088" width="37.28515625" style="1" customWidth="1"/>
    <col min="15089" max="15091" width="8.85546875" style="1"/>
    <col min="15092" max="15097" width="9.28515625" style="1" customWidth="1"/>
    <col min="15098" max="15343" width="8.85546875" style="1"/>
    <col min="15344" max="15344" width="37.28515625" style="1" customWidth="1"/>
    <col min="15345" max="15347" width="8.85546875" style="1"/>
    <col min="15348" max="15353" width="9.28515625" style="1" customWidth="1"/>
    <col min="15354" max="15599" width="8.85546875" style="1"/>
    <col min="15600" max="15600" width="37.28515625" style="1" customWidth="1"/>
    <col min="15601" max="15603" width="8.85546875" style="1"/>
    <col min="15604" max="15609" width="9.28515625" style="1" customWidth="1"/>
    <col min="15610" max="15855" width="8.85546875" style="1"/>
    <col min="15856" max="15856" width="37.28515625" style="1" customWidth="1"/>
    <col min="15857" max="15859" width="8.85546875" style="1"/>
    <col min="15860" max="15865" width="9.28515625" style="1" customWidth="1"/>
    <col min="15866" max="16111" width="8.85546875" style="1"/>
    <col min="16112" max="16112" width="37.28515625" style="1" customWidth="1"/>
    <col min="16113" max="16115" width="8.85546875" style="1"/>
    <col min="16116" max="16121" width="9.28515625" style="1" customWidth="1"/>
    <col min="16122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  <c r="I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  <c r="I2" s="51"/>
    </row>
    <row r="3" spans="1:14" ht="15.6" customHeight="1" thickBot="1">
      <c r="A3" s="2" t="s">
        <v>51</v>
      </c>
      <c r="B3" s="2" t="s">
        <v>53</v>
      </c>
      <c r="F3" s="1"/>
      <c r="G3" s="1"/>
      <c r="H3" s="1"/>
      <c r="I3" s="1"/>
    </row>
    <row r="4" spans="1:14" ht="25.15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9.6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7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48" t="s">
        <v>3</v>
      </c>
      <c r="B7" s="24" t="s">
        <v>4</v>
      </c>
      <c r="C7" s="49">
        <f>E7+G7+I7</f>
        <v>98</v>
      </c>
      <c r="D7" s="49">
        <f>F7+H7+J7</f>
        <v>0</v>
      </c>
      <c r="E7" s="49"/>
      <c r="F7" s="49"/>
      <c r="G7" s="49">
        <v>98</v>
      </c>
      <c r="H7" s="49"/>
      <c r="I7" s="49"/>
      <c r="J7" s="86"/>
      <c r="L7" s="153">
        <f>M7+N7</f>
        <v>4</v>
      </c>
      <c r="M7" s="161">
        <v>4</v>
      </c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49"/>
      <c r="I8" s="49"/>
      <c r="J8" s="49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4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49"/>
      <c r="I10" s="49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1"/>
      <c r="H11" s="49"/>
      <c r="I11" s="49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49"/>
      <c r="I12" s="49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49"/>
      <c r="I13" s="49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49"/>
      <c r="I14" s="49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10"/>
      <c r="I15" s="210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49"/>
      <c r="I16" s="49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49"/>
      <c r="I17" s="49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49"/>
      <c r="I18" s="49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49"/>
      <c r="I19" s="49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/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4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49"/>
      <c r="I21" s="49"/>
      <c r="J21" s="86"/>
      <c r="L21" s="153">
        <f t="shared" si="2"/>
        <v>0</v>
      </c>
      <c r="M21" s="161"/>
      <c r="N21" s="161"/>
    </row>
    <row r="22" spans="1:14" ht="50.4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49"/>
      <c r="I22" s="49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49"/>
      <c r="I23" s="49"/>
      <c r="J23" s="86"/>
      <c r="L23" s="153">
        <f t="shared" si="2"/>
        <v>0</v>
      </c>
      <c r="M23" s="161"/>
      <c r="N23" s="161"/>
    </row>
    <row r="24" spans="1:14" ht="25.15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49"/>
      <c r="I24" s="49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49"/>
      <c r="I25" s="49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49"/>
      <c r="I26" s="49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49"/>
      <c r="I27" s="49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162</v>
      </c>
      <c r="D28" s="49">
        <f t="shared" si="9"/>
        <v>0</v>
      </c>
      <c r="E28" s="49">
        <v>162</v>
      </c>
      <c r="F28" s="49"/>
      <c r="G28" s="49"/>
      <c r="H28" s="49"/>
      <c r="I28" s="49"/>
      <c r="J28" s="86"/>
      <c r="L28" s="153">
        <f t="shared" si="2"/>
        <v>8</v>
      </c>
      <c r="M28" s="161"/>
      <c r="N28" s="161">
        <v>8</v>
      </c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49"/>
      <c r="I29" s="49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49"/>
      <c r="I30" s="49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49"/>
      <c r="I31" s="49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94"/>
      <c r="I32" s="194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268</v>
      </c>
      <c r="D33" s="49">
        <f t="shared" si="9"/>
        <v>0</v>
      </c>
      <c r="E33" s="49">
        <v>268</v>
      </c>
      <c r="F33" s="49"/>
      <c r="G33" s="49"/>
      <c r="H33" s="49"/>
      <c r="I33" s="49"/>
      <c r="J33" s="86"/>
      <c r="L33" s="153">
        <f t="shared" si="2"/>
        <v>12</v>
      </c>
      <c r="M33" s="161">
        <v>12</v>
      </c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49"/>
      <c r="I34" s="49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49"/>
      <c r="I35" s="49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49"/>
      <c r="I36" s="49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92</v>
      </c>
      <c r="D37" s="49">
        <f t="shared" si="9"/>
        <v>0</v>
      </c>
      <c r="E37" s="49"/>
      <c r="F37" s="49"/>
      <c r="G37" s="49"/>
      <c r="H37" s="49"/>
      <c r="I37" s="49">
        <v>92</v>
      </c>
      <c r="J37" s="86"/>
      <c r="L37" s="153">
        <f t="shared" si="2"/>
        <v>4</v>
      </c>
      <c r="M37" s="161">
        <v>4</v>
      </c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49"/>
      <c r="I38" s="49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160</v>
      </c>
      <c r="D39" s="49">
        <f t="shared" si="9"/>
        <v>0</v>
      </c>
      <c r="E39" s="49">
        <v>160</v>
      </c>
      <c r="F39" s="49"/>
      <c r="G39" s="49"/>
      <c r="H39" s="49"/>
      <c r="I39" s="49"/>
      <c r="J39" s="86"/>
      <c r="L39" s="153">
        <f t="shared" si="2"/>
        <v>7</v>
      </c>
      <c r="M39" s="161">
        <v>7</v>
      </c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780</v>
      </c>
      <c r="D40" s="58">
        <f>SUM(D7:D20)+SUM(D24:D39)</f>
        <v>0</v>
      </c>
      <c r="E40" s="82">
        <f t="shared" ref="E40:J40" si="13">SUM(E7:E20)+SUM(E24:E39)</f>
        <v>590</v>
      </c>
      <c r="F40" s="82">
        <f t="shared" si="13"/>
        <v>0</v>
      </c>
      <c r="G40" s="82">
        <f t="shared" si="13"/>
        <v>98</v>
      </c>
      <c r="H40" s="82">
        <f t="shared" si="13"/>
        <v>0</v>
      </c>
      <c r="I40" s="82">
        <f t="shared" si="13"/>
        <v>92</v>
      </c>
      <c r="J40" s="82">
        <f t="shared" si="13"/>
        <v>0</v>
      </c>
      <c r="L40" s="170">
        <f t="shared" si="2"/>
        <v>35</v>
      </c>
      <c r="M40" s="148">
        <f t="shared" ref="M40:N40" si="14">SUM(M7:M20)+SUM(M24:M39)</f>
        <v>27</v>
      </c>
      <c r="N40" s="148">
        <f t="shared" si="14"/>
        <v>8</v>
      </c>
    </row>
  </sheetData>
  <mergeCells count="12">
    <mergeCell ref="L4:N5"/>
    <mergeCell ref="A7:A9"/>
    <mergeCell ref="A21:A23"/>
    <mergeCell ref="A34:A35"/>
    <mergeCell ref="A1:I1"/>
    <mergeCell ref="E5:F5"/>
    <mergeCell ref="G5:H5"/>
    <mergeCell ref="I5:J5"/>
    <mergeCell ref="C4:D5"/>
    <mergeCell ref="E4:J4"/>
    <mergeCell ref="A4:A6"/>
    <mergeCell ref="B4:B6"/>
  </mergeCells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topLeftCell="A25" zoomScale="62" zoomScaleNormal="62" workbookViewId="0">
      <selection activeCell="G38" sqref="G38"/>
    </sheetView>
  </sheetViews>
  <sheetFormatPr defaultRowHeight="15"/>
  <cols>
    <col min="1" max="1" width="35.42578125" style="1" customWidth="1"/>
    <col min="2" max="2" width="35.7109375" style="1" customWidth="1"/>
    <col min="3" max="3" width="14" style="1" customWidth="1"/>
    <col min="4" max="4" width="16.28515625" style="1" customWidth="1"/>
    <col min="5" max="5" width="13" style="1" customWidth="1"/>
    <col min="6" max="6" width="17.7109375" style="8" customWidth="1"/>
    <col min="7" max="7" width="11.7109375" style="8" customWidth="1"/>
    <col min="8" max="8" width="24.7109375" style="8" customWidth="1"/>
    <col min="9" max="9" width="13.42578125" style="8" customWidth="1"/>
    <col min="10" max="10" width="14.28515625" style="1" customWidth="1"/>
    <col min="11" max="11" width="8.85546875" style="1"/>
    <col min="12" max="14" width="0" style="1" hidden="1" customWidth="1"/>
    <col min="15" max="239" width="8.85546875" style="1"/>
    <col min="240" max="240" width="37.28515625" style="1" customWidth="1"/>
    <col min="241" max="243" width="8.85546875" style="1"/>
    <col min="244" max="249" width="9.28515625" style="1" customWidth="1"/>
    <col min="250" max="495" width="8.85546875" style="1"/>
    <col min="496" max="496" width="37.28515625" style="1" customWidth="1"/>
    <col min="497" max="499" width="8.85546875" style="1"/>
    <col min="500" max="505" width="9.28515625" style="1" customWidth="1"/>
    <col min="506" max="751" width="8.85546875" style="1"/>
    <col min="752" max="752" width="37.28515625" style="1" customWidth="1"/>
    <col min="753" max="755" width="8.85546875" style="1"/>
    <col min="756" max="761" width="9.28515625" style="1" customWidth="1"/>
    <col min="762" max="1007" width="8.85546875" style="1"/>
    <col min="1008" max="1008" width="37.28515625" style="1" customWidth="1"/>
    <col min="1009" max="1011" width="8.85546875" style="1"/>
    <col min="1012" max="1017" width="9.28515625" style="1" customWidth="1"/>
    <col min="1018" max="1263" width="8.85546875" style="1"/>
    <col min="1264" max="1264" width="37.28515625" style="1" customWidth="1"/>
    <col min="1265" max="1267" width="8.85546875" style="1"/>
    <col min="1268" max="1273" width="9.28515625" style="1" customWidth="1"/>
    <col min="1274" max="1519" width="8.85546875" style="1"/>
    <col min="1520" max="1520" width="37.28515625" style="1" customWidth="1"/>
    <col min="1521" max="1523" width="8.85546875" style="1"/>
    <col min="1524" max="1529" width="9.28515625" style="1" customWidth="1"/>
    <col min="1530" max="1775" width="8.85546875" style="1"/>
    <col min="1776" max="1776" width="37.28515625" style="1" customWidth="1"/>
    <col min="1777" max="1779" width="8.85546875" style="1"/>
    <col min="1780" max="1785" width="9.28515625" style="1" customWidth="1"/>
    <col min="1786" max="2031" width="8.85546875" style="1"/>
    <col min="2032" max="2032" width="37.28515625" style="1" customWidth="1"/>
    <col min="2033" max="2035" width="8.85546875" style="1"/>
    <col min="2036" max="2041" width="9.28515625" style="1" customWidth="1"/>
    <col min="2042" max="2287" width="8.85546875" style="1"/>
    <col min="2288" max="2288" width="37.28515625" style="1" customWidth="1"/>
    <col min="2289" max="2291" width="8.85546875" style="1"/>
    <col min="2292" max="2297" width="9.28515625" style="1" customWidth="1"/>
    <col min="2298" max="2543" width="8.85546875" style="1"/>
    <col min="2544" max="2544" width="37.28515625" style="1" customWidth="1"/>
    <col min="2545" max="2547" width="8.85546875" style="1"/>
    <col min="2548" max="2553" width="9.28515625" style="1" customWidth="1"/>
    <col min="2554" max="2799" width="8.85546875" style="1"/>
    <col min="2800" max="2800" width="37.28515625" style="1" customWidth="1"/>
    <col min="2801" max="2803" width="8.85546875" style="1"/>
    <col min="2804" max="2809" width="9.28515625" style="1" customWidth="1"/>
    <col min="2810" max="3055" width="8.85546875" style="1"/>
    <col min="3056" max="3056" width="37.28515625" style="1" customWidth="1"/>
    <col min="3057" max="3059" width="8.85546875" style="1"/>
    <col min="3060" max="3065" width="9.28515625" style="1" customWidth="1"/>
    <col min="3066" max="3311" width="8.85546875" style="1"/>
    <col min="3312" max="3312" width="37.28515625" style="1" customWidth="1"/>
    <col min="3313" max="3315" width="8.85546875" style="1"/>
    <col min="3316" max="3321" width="9.28515625" style="1" customWidth="1"/>
    <col min="3322" max="3567" width="8.85546875" style="1"/>
    <col min="3568" max="3568" width="37.28515625" style="1" customWidth="1"/>
    <col min="3569" max="3571" width="8.85546875" style="1"/>
    <col min="3572" max="3577" width="9.28515625" style="1" customWidth="1"/>
    <col min="3578" max="3823" width="8.85546875" style="1"/>
    <col min="3824" max="3824" width="37.28515625" style="1" customWidth="1"/>
    <col min="3825" max="3827" width="8.85546875" style="1"/>
    <col min="3828" max="3833" width="9.28515625" style="1" customWidth="1"/>
    <col min="3834" max="4079" width="8.85546875" style="1"/>
    <col min="4080" max="4080" width="37.28515625" style="1" customWidth="1"/>
    <col min="4081" max="4083" width="8.85546875" style="1"/>
    <col min="4084" max="4089" width="9.28515625" style="1" customWidth="1"/>
    <col min="4090" max="4335" width="8.85546875" style="1"/>
    <col min="4336" max="4336" width="37.28515625" style="1" customWidth="1"/>
    <col min="4337" max="4339" width="8.85546875" style="1"/>
    <col min="4340" max="4345" width="9.28515625" style="1" customWidth="1"/>
    <col min="4346" max="4591" width="8.85546875" style="1"/>
    <col min="4592" max="4592" width="37.28515625" style="1" customWidth="1"/>
    <col min="4593" max="4595" width="8.85546875" style="1"/>
    <col min="4596" max="4601" width="9.28515625" style="1" customWidth="1"/>
    <col min="4602" max="4847" width="8.85546875" style="1"/>
    <col min="4848" max="4848" width="37.28515625" style="1" customWidth="1"/>
    <col min="4849" max="4851" width="8.85546875" style="1"/>
    <col min="4852" max="4857" width="9.28515625" style="1" customWidth="1"/>
    <col min="4858" max="5103" width="8.85546875" style="1"/>
    <col min="5104" max="5104" width="37.28515625" style="1" customWidth="1"/>
    <col min="5105" max="5107" width="8.85546875" style="1"/>
    <col min="5108" max="5113" width="9.28515625" style="1" customWidth="1"/>
    <col min="5114" max="5359" width="8.85546875" style="1"/>
    <col min="5360" max="5360" width="37.28515625" style="1" customWidth="1"/>
    <col min="5361" max="5363" width="8.85546875" style="1"/>
    <col min="5364" max="5369" width="9.28515625" style="1" customWidth="1"/>
    <col min="5370" max="5615" width="8.85546875" style="1"/>
    <col min="5616" max="5616" width="37.28515625" style="1" customWidth="1"/>
    <col min="5617" max="5619" width="8.85546875" style="1"/>
    <col min="5620" max="5625" width="9.28515625" style="1" customWidth="1"/>
    <col min="5626" max="5871" width="8.85546875" style="1"/>
    <col min="5872" max="5872" width="37.28515625" style="1" customWidth="1"/>
    <col min="5873" max="5875" width="8.85546875" style="1"/>
    <col min="5876" max="5881" width="9.28515625" style="1" customWidth="1"/>
    <col min="5882" max="6127" width="8.85546875" style="1"/>
    <col min="6128" max="6128" width="37.28515625" style="1" customWidth="1"/>
    <col min="6129" max="6131" width="8.85546875" style="1"/>
    <col min="6132" max="6137" width="9.28515625" style="1" customWidth="1"/>
    <col min="6138" max="6383" width="8.85546875" style="1"/>
    <col min="6384" max="6384" width="37.28515625" style="1" customWidth="1"/>
    <col min="6385" max="6387" width="8.85546875" style="1"/>
    <col min="6388" max="6393" width="9.28515625" style="1" customWidth="1"/>
    <col min="6394" max="6639" width="8.85546875" style="1"/>
    <col min="6640" max="6640" width="37.28515625" style="1" customWidth="1"/>
    <col min="6641" max="6643" width="8.85546875" style="1"/>
    <col min="6644" max="6649" width="9.28515625" style="1" customWidth="1"/>
    <col min="6650" max="6895" width="8.85546875" style="1"/>
    <col min="6896" max="6896" width="37.28515625" style="1" customWidth="1"/>
    <col min="6897" max="6899" width="8.85546875" style="1"/>
    <col min="6900" max="6905" width="9.28515625" style="1" customWidth="1"/>
    <col min="6906" max="7151" width="8.85546875" style="1"/>
    <col min="7152" max="7152" width="37.28515625" style="1" customWidth="1"/>
    <col min="7153" max="7155" width="8.85546875" style="1"/>
    <col min="7156" max="7161" width="9.28515625" style="1" customWidth="1"/>
    <col min="7162" max="7407" width="8.85546875" style="1"/>
    <col min="7408" max="7408" width="37.28515625" style="1" customWidth="1"/>
    <col min="7409" max="7411" width="8.85546875" style="1"/>
    <col min="7412" max="7417" width="9.28515625" style="1" customWidth="1"/>
    <col min="7418" max="7663" width="8.85546875" style="1"/>
    <col min="7664" max="7664" width="37.28515625" style="1" customWidth="1"/>
    <col min="7665" max="7667" width="8.85546875" style="1"/>
    <col min="7668" max="7673" width="9.28515625" style="1" customWidth="1"/>
    <col min="7674" max="7919" width="8.85546875" style="1"/>
    <col min="7920" max="7920" width="37.28515625" style="1" customWidth="1"/>
    <col min="7921" max="7923" width="8.85546875" style="1"/>
    <col min="7924" max="7929" width="9.28515625" style="1" customWidth="1"/>
    <col min="7930" max="8175" width="8.85546875" style="1"/>
    <col min="8176" max="8176" width="37.28515625" style="1" customWidth="1"/>
    <col min="8177" max="8179" width="8.85546875" style="1"/>
    <col min="8180" max="8185" width="9.28515625" style="1" customWidth="1"/>
    <col min="8186" max="8431" width="8.85546875" style="1"/>
    <col min="8432" max="8432" width="37.28515625" style="1" customWidth="1"/>
    <col min="8433" max="8435" width="8.85546875" style="1"/>
    <col min="8436" max="8441" width="9.28515625" style="1" customWidth="1"/>
    <col min="8442" max="8687" width="8.85546875" style="1"/>
    <col min="8688" max="8688" width="37.28515625" style="1" customWidth="1"/>
    <col min="8689" max="8691" width="8.85546875" style="1"/>
    <col min="8692" max="8697" width="9.28515625" style="1" customWidth="1"/>
    <col min="8698" max="8943" width="8.85546875" style="1"/>
    <col min="8944" max="8944" width="37.28515625" style="1" customWidth="1"/>
    <col min="8945" max="8947" width="8.85546875" style="1"/>
    <col min="8948" max="8953" width="9.28515625" style="1" customWidth="1"/>
    <col min="8954" max="9199" width="8.85546875" style="1"/>
    <col min="9200" max="9200" width="37.28515625" style="1" customWidth="1"/>
    <col min="9201" max="9203" width="8.85546875" style="1"/>
    <col min="9204" max="9209" width="9.28515625" style="1" customWidth="1"/>
    <col min="9210" max="9455" width="8.85546875" style="1"/>
    <col min="9456" max="9456" width="37.28515625" style="1" customWidth="1"/>
    <col min="9457" max="9459" width="8.85546875" style="1"/>
    <col min="9460" max="9465" width="9.28515625" style="1" customWidth="1"/>
    <col min="9466" max="9711" width="8.85546875" style="1"/>
    <col min="9712" max="9712" width="37.28515625" style="1" customWidth="1"/>
    <col min="9713" max="9715" width="8.85546875" style="1"/>
    <col min="9716" max="9721" width="9.28515625" style="1" customWidth="1"/>
    <col min="9722" max="9967" width="8.85546875" style="1"/>
    <col min="9968" max="9968" width="37.28515625" style="1" customWidth="1"/>
    <col min="9969" max="9971" width="8.85546875" style="1"/>
    <col min="9972" max="9977" width="9.28515625" style="1" customWidth="1"/>
    <col min="9978" max="10223" width="8.85546875" style="1"/>
    <col min="10224" max="10224" width="37.28515625" style="1" customWidth="1"/>
    <col min="10225" max="10227" width="8.85546875" style="1"/>
    <col min="10228" max="10233" width="9.28515625" style="1" customWidth="1"/>
    <col min="10234" max="10479" width="8.85546875" style="1"/>
    <col min="10480" max="10480" width="37.28515625" style="1" customWidth="1"/>
    <col min="10481" max="10483" width="8.85546875" style="1"/>
    <col min="10484" max="10489" width="9.28515625" style="1" customWidth="1"/>
    <col min="10490" max="10735" width="8.85546875" style="1"/>
    <col min="10736" max="10736" width="37.28515625" style="1" customWidth="1"/>
    <col min="10737" max="10739" width="8.85546875" style="1"/>
    <col min="10740" max="10745" width="9.28515625" style="1" customWidth="1"/>
    <col min="10746" max="10991" width="8.85546875" style="1"/>
    <col min="10992" max="10992" width="37.28515625" style="1" customWidth="1"/>
    <col min="10993" max="10995" width="8.85546875" style="1"/>
    <col min="10996" max="11001" width="9.28515625" style="1" customWidth="1"/>
    <col min="11002" max="11247" width="8.85546875" style="1"/>
    <col min="11248" max="11248" width="37.28515625" style="1" customWidth="1"/>
    <col min="11249" max="11251" width="8.85546875" style="1"/>
    <col min="11252" max="11257" width="9.28515625" style="1" customWidth="1"/>
    <col min="11258" max="11503" width="8.85546875" style="1"/>
    <col min="11504" max="11504" width="37.28515625" style="1" customWidth="1"/>
    <col min="11505" max="11507" width="8.85546875" style="1"/>
    <col min="11508" max="11513" width="9.28515625" style="1" customWidth="1"/>
    <col min="11514" max="11759" width="8.85546875" style="1"/>
    <col min="11760" max="11760" width="37.28515625" style="1" customWidth="1"/>
    <col min="11761" max="11763" width="8.85546875" style="1"/>
    <col min="11764" max="11769" width="9.28515625" style="1" customWidth="1"/>
    <col min="11770" max="12015" width="8.85546875" style="1"/>
    <col min="12016" max="12016" width="37.28515625" style="1" customWidth="1"/>
    <col min="12017" max="12019" width="8.85546875" style="1"/>
    <col min="12020" max="12025" width="9.28515625" style="1" customWidth="1"/>
    <col min="12026" max="12271" width="8.85546875" style="1"/>
    <col min="12272" max="12272" width="37.28515625" style="1" customWidth="1"/>
    <col min="12273" max="12275" width="8.85546875" style="1"/>
    <col min="12276" max="12281" width="9.28515625" style="1" customWidth="1"/>
    <col min="12282" max="12527" width="8.85546875" style="1"/>
    <col min="12528" max="12528" width="37.28515625" style="1" customWidth="1"/>
    <col min="12529" max="12531" width="8.85546875" style="1"/>
    <col min="12532" max="12537" width="9.28515625" style="1" customWidth="1"/>
    <col min="12538" max="12783" width="8.85546875" style="1"/>
    <col min="12784" max="12784" width="37.28515625" style="1" customWidth="1"/>
    <col min="12785" max="12787" width="8.85546875" style="1"/>
    <col min="12788" max="12793" width="9.28515625" style="1" customWidth="1"/>
    <col min="12794" max="13039" width="8.85546875" style="1"/>
    <col min="13040" max="13040" width="37.28515625" style="1" customWidth="1"/>
    <col min="13041" max="13043" width="8.85546875" style="1"/>
    <col min="13044" max="13049" width="9.28515625" style="1" customWidth="1"/>
    <col min="13050" max="13295" width="8.85546875" style="1"/>
    <col min="13296" max="13296" width="37.28515625" style="1" customWidth="1"/>
    <col min="13297" max="13299" width="8.85546875" style="1"/>
    <col min="13300" max="13305" width="9.28515625" style="1" customWidth="1"/>
    <col min="13306" max="13551" width="8.85546875" style="1"/>
    <col min="13552" max="13552" width="37.28515625" style="1" customWidth="1"/>
    <col min="13553" max="13555" width="8.85546875" style="1"/>
    <col min="13556" max="13561" width="9.28515625" style="1" customWidth="1"/>
    <col min="13562" max="13807" width="8.85546875" style="1"/>
    <col min="13808" max="13808" width="37.28515625" style="1" customWidth="1"/>
    <col min="13809" max="13811" width="8.85546875" style="1"/>
    <col min="13812" max="13817" width="9.28515625" style="1" customWidth="1"/>
    <col min="13818" max="14063" width="8.85546875" style="1"/>
    <col min="14064" max="14064" width="37.28515625" style="1" customWidth="1"/>
    <col min="14065" max="14067" width="8.85546875" style="1"/>
    <col min="14068" max="14073" width="9.28515625" style="1" customWidth="1"/>
    <col min="14074" max="14319" width="8.85546875" style="1"/>
    <col min="14320" max="14320" width="37.28515625" style="1" customWidth="1"/>
    <col min="14321" max="14323" width="8.85546875" style="1"/>
    <col min="14324" max="14329" width="9.28515625" style="1" customWidth="1"/>
    <col min="14330" max="14575" width="8.85546875" style="1"/>
    <col min="14576" max="14576" width="37.28515625" style="1" customWidth="1"/>
    <col min="14577" max="14579" width="8.85546875" style="1"/>
    <col min="14580" max="14585" width="9.28515625" style="1" customWidth="1"/>
    <col min="14586" max="14831" width="8.85546875" style="1"/>
    <col min="14832" max="14832" width="37.28515625" style="1" customWidth="1"/>
    <col min="14833" max="14835" width="8.85546875" style="1"/>
    <col min="14836" max="14841" width="9.28515625" style="1" customWidth="1"/>
    <col min="14842" max="15087" width="8.85546875" style="1"/>
    <col min="15088" max="15088" width="37.28515625" style="1" customWidth="1"/>
    <col min="15089" max="15091" width="8.85546875" style="1"/>
    <col min="15092" max="15097" width="9.28515625" style="1" customWidth="1"/>
    <col min="15098" max="15343" width="8.85546875" style="1"/>
    <col min="15344" max="15344" width="37.28515625" style="1" customWidth="1"/>
    <col min="15345" max="15347" width="8.85546875" style="1"/>
    <col min="15348" max="15353" width="9.28515625" style="1" customWidth="1"/>
    <col min="15354" max="15599" width="8.85546875" style="1"/>
    <col min="15600" max="15600" width="37.28515625" style="1" customWidth="1"/>
    <col min="15601" max="15603" width="8.85546875" style="1"/>
    <col min="15604" max="15609" width="9.28515625" style="1" customWidth="1"/>
    <col min="15610" max="15855" width="8.85546875" style="1"/>
    <col min="15856" max="15856" width="37.28515625" style="1" customWidth="1"/>
    <col min="15857" max="15859" width="8.85546875" style="1"/>
    <col min="15860" max="15865" width="9.28515625" style="1" customWidth="1"/>
    <col min="15866" max="16111" width="8.85546875" style="1"/>
    <col min="16112" max="16112" width="37.28515625" style="1" customWidth="1"/>
    <col min="16113" max="16115" width="8.85546875" style="1"/>
    <col min="16116" max="16121" width="9.28515625" style="1" customWidth="1"/>
    <col min="16122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  <c r="I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  <c r="I2" s="51"/>
    </row>
    <row r="3" spans="1:14" ht="15.6" customHeight="1" thickBot="1">
      <c r="A3" s="2" t="s">
        <v>51</v>
      </c>
      <c r="B3" s="2" t="s">
        <v>60</v>
      </c>
      <c r="F3" s="1"/>
      <c r="G3" s="1"/>
      <c r="H3" s="1"/>
      <c r="I3" s="1"/>
    </row>
    <row r="4" spans="1:14" ht="25.15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9.6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7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4" t="s">
        <v>1</v>
      </c>
      <c r="M6" s="154" t="s">
        <v>141</v>
      </c>
      <c r="N6" s="154" t="s">
        <v>142</v>
      </c>
    </row>
    <row r="7" spans="1:14" ht="19.899999999999999" customHeight="1">
      <c r="A7" s="248" t="s">
        <v>3</v>
      </c>
      <c r="B7" s="24" t="s">
        <v>4</v>
      </c>
      <c r="C7" s="83">
        <f>E7+G7+I7</f>
        <v>110</v>
      </c>
      <c r="D7" s="83">
        <f>F7+H7+J7</f>
        <v>0</v>
      </c>
      <c r="E7" s="83"/>
      <c r="F7" s="83"/>
      <c r="G7" s="83">
        <v>110</v>
      </c>
      <c r="H7" s="83"/>
      <c r="I7" s="83"/>
      <c r="J7" s="86"/>
      <c r="L7" s="155">
        <f>M7+N7</f>
        <v>8</v>
      </c>
      <c r="M7" s="162">
        <v>8</v>
      </c>
      <c r="N7" s="162"/>
    </row>
    <row r="8" spans="1:14" ht="19.899999999999999" customHeight="1">
      <c r="A8" s="249"/>
      <c r="B8" s="24" t="s">
        <v>5</v>
      </c>
      <c r="C8" s="83">
        <f t="shared" ref="C8:C19" si="0">E8+G8+I8</f>
        <v>0</v>
      </c>
      <c r="D8" s="83">
        <f t="shared" ref="D8:D19" si="1">F8+H8+J8</f>
        <v>0</v>
      </c>
      <c r="E8" s="83"/>
      <c r="F8" s="83"/>
      <c r="G8" s="83"/>
      <c r="H8" s="83"/>
      <c r="I8" s="83"/>
      <c r="J8" s="83"/>
      <c r="L8" s="155">
        <f t="shared" ref="L8:L40" si="2">M8+N8</f>
        <v>0</v>
      </c>
      <c r="M8" s="162"/>
      <c r="N8" s="162"/>
    </row>
    <row r="9" spans="1:14" ht="49.9" customHeight="1">
      <c r="A9" s="250"/>
      <c r="B9" s="24" t="s">
        <v>63</v>
      </c>
      <c r="C9" s="83">
        <f t="shared" si="0"/>
        <v>0</v>
      </c>
      <c r="D9" s="83">
        <f t="shared" si="1"/>
        <v>0</v>
      </c>
      <c r="E9" s="83"/>
      <c r="F9" s="83"/>
      <c r="G9" s="83"/>
      <c r="H9" s="83"/>
      <c r="I9" s="86"/>
      <c r="J9" s="86"/>
      <c r="L9" s="155">
        <f t="shared" si="2"/>
        <v>0</v>
      </c>
      <c r="M9" s="162"/>
      <c r="N9" s="162"/>
    </row>
    <row r="10" spans="1:14" ht="19.899999999999999" customHeight="1">
      <c r="A10" s="33" t="s">
        <v>6</v>
      </c>
      <c r="B10" s="24" t="s">
        <v>7</v>
      </c>
      <c r="C10" s="83">
        <f t="shared" si="0"/>
        <v>0</v>
      </c>
      <c r="D10" s="83">
        <f t="shared" si="1"/>
        <v>0</v>
      </c>
      <c r="E10" s="83"/>
      <c r="F10" s="83"/>
      <c r="G10" s="83"/>
      <c r="H10" s="83"/>
      <c r="I10" s="83"/>
      <c r="J10" s="86"/>
      <c r="L10" s="155">
        <f t="shared" si="2"/>
        <v>0</v>
      </c>
      <c r="M10" s="162"/>
      <c r="N10" s="162"/>
    </row>
    <row r="11" spans="1:14" ht="19.899999999999999" customHeight="1">
      <c r="A11" s="33" t="s">
        <v>8</v>
      </c>
      <c r="B11" s="24" t="s">
        <v>9</v>
      </c>
      <c r="C11" s="83">
        <f t="shared" si="0"/>
        <v>0</v>
      </c>
      <c r="D11" s="83">
        <f t="shared" si="1"/>
        <v>0</v>
      </c>
      <c r="E11" s="83"/>
      <c r="F11" s="83"/>
      <c r="G11" s="1"/>
      <c r="H11" s="83"/>
      <c r="I11" s="83"/>
      <c r="J11" s="86"/>
      <c r="L11" s="155">
        <f t="shared" si="2"/>
        <v>0</v>
      </c>
      <c r="M11" s="162"/>
      <c r="N11" s="162"/>
    </row>
    <row r="12" spans="1:14" ht="19.899999999999999" customHeight="1">
      <c r="A12" s="33" t="s">
        <v>10</v>
      </c>
      <c r="B12" s="24" t="s">
        <v>11</v>
      </c>
      <c r="C12" s="83">
        <f t="shared" si="0"/>
        <v>0</v>
      </c>
      <c r="D12" s="83">
        <f t="shared" si="1"/>
        <v>0</v>
      </c>
      <c r="E12" s="83"/>
      <c r="F12" s="83"/>
      <c r="G12" s="83"/>
      <c r="H12" s="83"/>
      <c r="I12" s="83"/>
      <c r="J12" s="86"/>
      <c r="L12" s="155">
        <f t="shared" si="2"/>
        <v>0</v>
      </c>
      <c r="M12" s="162"/>
      <c r="N12" s="162"/>
    </row>
    <row r="13" spans="1:14" ht="19.899999999999999" customHeight="1">
      <c r="A13" s="34" t="s">
        <v>12</v>
      </c>
      <c r="B13" s="24" t="s">
        <v>13</v>
      </c>
      <c r="C13" s="83">
        <f t="shared" si="0"/>
        <v>0</v>
      </c>
      <c r="D13" s="83">
        <f t="shared" si="1"/>
        <v>0</v>
      </c>
      <c r="E13" s="83"/>
      <c r="F13" s="83"/>
      <c r="G13" s="83"/>
      <c r="H13" s="83"/>
      <c r="I13" s="83"/>
      <c r="J13" s="86"/>
      <c r="L13" s="155">
        <f t="shared" si="2"/>
        <v>0</v>
      </c>
      <c r="M13" s="162"/>
      <c r="N13" s="162"/>
    </row>
    <row r="14" spans="1:14" ht="16.149999999999999" customHeight="1">
      <c r="A14" s="33" t="s">
        <v>14</v>
      </c>
      <c r="B14" s="24" t="s">
        <v>64</v>
      </c>
      <c r="C14" s="83">
        <f t="shared" si="0"/>
        <v>0</v>
      </c>
      <c r="D14" s="83">
        <f t="shared" si="1"/>
        <v>0</v>
      </c>
      <c r="E14" s="83"/>
      <c r="F14" s="83"/>
      <c r="G14" s="83"/>
      <c r="H14" s="83"/>
      <c r="I14" s="83"/>
      <c r="J14" s="86"/>
      <c r="L14" s="155">
        <f t="shared" si="2"/>
        <v>0</v>
      </c>
      <c r="M14" s="162"/>
      <c r="N14" s="162"/>
    </row>
    <row r="15" spans="1:14" s="193" customFormat="1" ht="16.149999999999999" customHeight="1">
      <c r="A15" s="213" t="s">
        <v>161</v>
      </c>
      <c r="B15" s="214" t="s">
        <v>162</v>
      </c>
      <c r="C15" s="83">
        <f t="shared" ref="C15" si="3">E15+G15+I15</f>
        <v>0</v>
      </c>
      <c r="D15" s="83">
        <f t="shared" ref="D15" si="4">F15+H15+J15</f>
        <v>0</v>
      </c>
      <c r="E15" s="221"/>
      <c r="F15" s="221"/>
      <c r="G15" s="221"/>
      <c r="H15" s="221"/>
      <c r="I15" s="221"/>
      <c r="J15" s="209"/>
      <c r="L15" s="217"/>
      <c r="M15" s="224"/>
      <c r="N15" s="224"/>
    </row>
    <row r="16" spans="1:14" ht="19.899999999999999" customHeight="1">
      <c r="A16" s="33" t="s">
        <v>15</v>
      </c>
      <c r="B16" s="24" t="s">
        <v>66</v>
      </c>
      <c r="C16" s="83">
        <f t="shared" si="0"/>
        <v>0</v>
      </c>
      <c r="D16" s="83">
        <f t="shared" si="1"/>
        <v>0</v>
      </c>
      <c r="E16" s="83"/>
      <c r="F16" s="83"/>
      <c r="G16" s="83"/>
      <c r="H16" s="83"/>
      <c r="I16" s="83"/>
      <c r="J16" s="86"/>
      <c r="L16" s="155">
        <f t="shared" si="2"/>
        <v>0</v>
      </c>
      <c r="M16" s="162"/>
      <c r="N16" s="162"/>
    </row>
    <row r="17" spans="1:14" ht="19.899999999999999" customHeight="1">
      <c r="A17" s="33" t="s">
        <v>16</v>
      </c>
      <c r="B17" s="24" t="s">
        <v>67</v>
      </c>
      <c r="C17" s="83">
        <f t="shared" si="0"/>
        <v>0</v>
      </c>
      <c r="D17" s="83">
        <f t="shared" si="1"/>
        <v>0</v>
      </c>
      <c r="E17" s="83"/>
      <c r="F17" s="83"/>
      <c r="G17" s="83"/>
      <c r="H17" s="83"/>
      <c r="I17" s="83"/>
      <c r="J17" s="86"/>
      <c r="L17" s="155">
        <f t="shared" si="2"/>
        <v>0</v>
      </c>
      <c r="M17" s="162"/>
      <c r="N17" s="162"/>
    </row>
    <row r="18" spans="1:14" ht="19.899999999999999" customHeight="1">
      <c r="A18" s="33" t="s">
        <v>56</v>
      </c>
      <c r="B18" s="24" t="s">
        <v>57</v>
      </c>
      <c r="C18" s="83">
        <f t="shared" si="0"/>
        <v>0</v>
      </c>
      <c r="D18" s="83">
        <f t="shared" si="1"/>
        <v>0</v>
      </c>
      <c r="E18" s="83"/>
      <c r="F18" s="83"/>
      <c r="G18" s="83"/>
      <c r="H18" s="83"/>
      <c r="I18" s="83"/>
      <c r="J18" s="86"/>
      <c r="L18" s="155">
        <f t="shared" si="2"/>
        <v>0</v>
      </c>
      <c r="M18" s="162"/>
      <c r="N18" s="162"/>
    </row>
    <row r="19" spans="1:14" ht="19.899999999999999" customHeight="1">
      <c r="A19" s="33" t="s">
        <v>17</v>
      </c>
      <c r="B19" s="24" t="s">
        <v>18</v>
      </c>
      <c r="C19" s="83">
        <f t="shared" si="0"/>
        <v>0</v>
      </c>
      <c r="D19" s="83">
        <f t="shared" si="1"/>
        <v>0</v>
      </c>
      <c r="E19" s="83"/>
      <c r="F19" s="83"/>
      <c r="G19" s="83"/>
      <c r="H19" s="83"/>
      <c r="I19" s="83"/>
      <c r="J19" s="86"/>
      <c r="L19" s="155">
        <f t="shared" si="2"/>
        <v>0</v>
      </c>
      <c r="M19" s="162"/>
      <c r="N19" s="162"/>
    </row>
    <row r="20" spans="1:14" ht="19.899999999999999" customHeight="1">
      <c r="A20" s="33" t="s">
        <v>19</v>
      </c>
      <c r="B20" s="24"/>
      <c r="C20" s="83">
        <f t="shared" ref="C20" si="5">SUM(C21:C23)</f>
        <v>0</v>
      </c>
      <c r="D20" s="83"/>
      <c r="E20" s="83">
        <f t="shared" ref="E20:J20" si="6">SUM(E21:E23)</f>
        <v>0</v>
      </c>
      <c r="F20" s="83">
        <f t="shared" si="6"/>
        <v>0</v>
      </c>
      <c r="G20" s="83">
        <f t="shared" si="6"/>
        <v>0</v>
      </c>
      <c r="H20" s="83">
        <f t="shared" si="6"/>
        <v>0</v>
      </c>
      <c r="I20" s="83">
        <f t="shared" si="6"/>
        <v>0</v>
      </c>
      <c r="J20" s="83">
        <f t="shared" si="6"/>
        <v>0</v>
      </c>
      <c r="L20" s="155">
        <f t="shared" si="2"/>
        <v>0</v>
      </c>
      <c r="M20" s="72">
        <f t="shared" ref="M20:N20" si="7">SUM(M21:M23)</f>
        <v>0</v>
      </c>
      <c r="N20" s="72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83">
        <f t="shared" ref="C21:C39" si="8">E21+G21+I21</f>
        <v>0</v>
      </c>
      <c r="D21" s="83">
        <f t="shared" ref="D21:D39" si="9">F21+H21+J21</f>
        <v>0</v>
      </c>
      <c r="E21" s="83"/>
      <c r="F21" s="83"/>
      <c r="G21" s="83"/>
      <c r="H21" s="83"/>
      <c r="I21" s="83"/>
      <c r="J21" s="86"/>
      <c r="L21" s="155">
        <f t="shared" si="2"/>
        <v>0</v>
      </c>
      <c r="M21" s="162"/>
      <c r="N21" s="162"/>
    </row>
    <row r="22" spans="1:14" ht="29.45" customHeight="1">
      <c r="A22" s="249"/>
      <c r="B22" s="26" t="s">
        <v>69</v>
      </c>
      <c r="C22" s="83">
        <f t="shared" si="8"/>
        <v>0</v>
      </c>
      <c r="D22" s="83">
        <f t="shared" si="9"/>
        <v>0</v>
      </c>
      <c r="E22" s="83"/>
      <c r="F22" s="83"/>
      <c r="G22" s="83"/>
      <c r="H22" s="83"/>
      <c r="I22" s="83"/>
      <c r="J22" s="86"/>
      <c r="L22" s="155">
        <f t="shared" si="2"/>
        <v>0</v>
      </c>
      <c r="M22" s="162"/>
      <c r="N22" s="162"/>
    </row>
    <row r="23" spans="1:14" ht="32.450000000000003" customHeight="1">
      <c r="A23" s="250"/>
      <c r="B23" s="26" t="s">
        <v>70</v>
      </c>
      <c r="C23" s="83">
        <f t="shared" si="8"/>
        <v>0</v>
      </c>
      <c r="D23" s="83">
        <f t="shared" si="9"/>
        <v>0</v>
      </c>
      <c r="E23" s="83"/>
      <c r="F23" s="83"/>
      <c r="G23" s="83"/>
      <c r="H23" s="83"/>
      <c r="I23" s="83"/>
      <c r="J23" s="86"/>
      <c r="L23" s="155">
        <f t="shared" si="2"/>
        <v>0</v>
      </c>
      <c r="M23" s="162"/>
      <c r="N23" s="162"/>
    </row>
    <row r="24" spans="1:14" ht="34.15" customHeight="1">
      <c r="A24" s="33" t="s">
        <v>22</v>
      </c>
      <c r="B24" s="26" t="s">
        <v>23</v>
      </c>
      <c r="C24" s="83">
        <f t="shared" si="8"/>
        <v>110</v>
      </c>
      <c r="D24" s="83">
        <f t="shared" si="9"/>
        <v>0</v>
      </c>
      <c r="E24" s="83"/>
      <c r="F24" s="83"/>
      <c r="G24" s="83">
        <v>110</v>
      </c>
      <c r="H24" s="83"/>
      <c r="I24" s="83"/>
      <c r="J24" s="86"/>
      <c r="L24" s="155">
        <f t="shared" si="2"/>
        <v>7</v>
      </c>
      <c r="M24" s="162">
        <v>7</v>
      </c>
      <c r="N24" s="162"/>
    </row>
    <row r="25" spans="1:14" ht="19.899999999999999" customHeight="1">
      <c r="A25" s="34" t="s">
        <v>24</v>
      </c>
      <c r="B25" s="24" t="s">
        <v>25</v>
      </c>
      <c r="C25" s="83">
        <f t="shared" si="8"/>
        <v>0</v>
      </c>
      <c r="D25" s="83">
        <f t="shared" si="9"/>
        <v>0</v>
      </c>
      <c r="E25" s="83"/>
      <c r="F25" s="83"/>
      <c r="G25" s="83"/>
      <c r="H25" s="83"/>
      <c r="I25" s="83"/>
      <c r="J25" s="86"/>
      <c r="L25" s="155">
        <f t="shared" si="2"/>
        <v>0</v>
      </c>
      <c r="M25" s="162"/>
      <c r="N25" s="162"/>
    </row>
    <row r="26" spans="1:14" ht="19.899999999999999" customHeight="1">
      <c r="A26" s="33" t="s">
        <v>26</v>
      </c>
      <c r="B26" s="24" t="s">
        <v>27</v>
      </c>
      <c r="C26" s="83">
        <f t="shared" si="8"/>
        <v>0</v>
      </c>
      <c r="D26" s="83">
        <f t="shared" si="9"/>
        <v>0</v>
      </c>
      <c r="E26" s="83"/>
      <c r="F26" s="83"/>
      <c r="G26" s="83"/>
      <c r="H26" s="83"/>
      <c r="I26" s="83"/>
      <c r="J26" s="86"/>
      <c r="L26" s="155">
        <f t="shared" si="2"/>
        <v>0</v>
      </c>
      <c r="M26" s="162"/>
      <c r="N26" s="162"/>
    </row>
    <row r="27" spans="1:14" ht="19.899999999999999" customHeight="1">
      <c r="A27" s="33" t="s">
        <v>28</v>
      </c>
      <c r="B27" s="24" t="s">
        <v>29</v>
      </c>
      <c r="C27" s="83">
        <f t="shared" si="8"/>
        <v>0</v>
      </c>
      <c r="D27" s="83">
        <f t="shared" si="9"/>
        <v>0</v>
      </c>
      <c r="E27" s="83"/>
      <c r="F27" s="83"/>
      <c r="G27" s="83"/>
      <c r="H27" s="83"/>
      <c r="I27" s="83"/>
      <c r="J27" s="86"/>
      <c r="L27" s="155">
        <f t="shared" si="2"/>
        <v>0</v>
      </c>
      <c r="M27" s="162"/>
      <c r="N27" s="162"/>
    </row>
    <row r="28" spans="1:14" ht="19.899999999999999" customHeight="1">
      <c r="A28" s="33" t="s">
        <v>30</v>
      </c>
      <c r="B28" s="24" t="s">
        <v>68</v>
      </c>
      <c r="C28" s="83">
        <f t="shared" si="8"/>
        <v>0</v>
      </c>
      <c r="D28" s="83">
        <f t="shared" si="9"/>
        <v>0</v>
      </c>
      <c r="E28" s="83"/>
      <c r="F28" s="83"/>
      <c r="G28" s="83"/>
      <c r="H28" s="83"/>
      <c r="I28" s="83"/>
      <c r="J28" s="86"/>
      <c r="L28" s="155">
        <f t="shared" si="2"/>
        <v>3</v>
      </c>
      <c r="M28" s="162"/>
      <c r="N28" s="162">
        <v>3</v>
      </c>
    </row>
    <row r="29" spans="1:14" ht="19.899999999999999" customHeight="1">
      <c r="A29" s="33" t="s">
        <v>31</v>
      </c>
      <c r="B29" s="24" t="s">
        <v>32</v>
      </c>
      <c r="C29" s="83">
        <f t="shared" si="8"/>
        <v>0</v>
      </c>
      <c r="D29" s="83">
        <f t="shared" si="9"/>
        <v>0</v>
      </c>
      <c r="E29" s="83"/>
      <c r="F29" s="83"/>
      <c r="G29" s="83"/>
      <c r="H29" s="83"/>
      <c r="I29" s="83"/>
      <c r="J29" s="86"/>
      <c r="L29" s="155">
        <f t="shared" si="2"/>
        <v>0</v>
      </c>
      <c r="M29" s="162"/>
      <c r="N29" s="162"/>
    </row>
    <row r="30" spans="1:14" ht="19.899999999999999" customHeight="1">
      <c r="A30" s="35" t="s">
        <v>33</v>
      </c>
      <c r="B30" s="24" t="s">
        <v>34</v>
      </c>
      <c r="C30" s="83">
        <f t="shared" si="8"/>
        <v>0</v>
      </c>
      <c r="D30" s="83">
        <f t="shared" si="9"/>
        <v>0</v>
      </c>
      <c r="E30" s="83"/>
      <c r="F30" s="83"/>
      <c r="G30" s="83"/>
      <c r="H30" s="83"/>
      <c r="I30" s="83"/>
      <c r="J30" s="86"/>
      <c r="L30" s="155">
        <f t="shared" si="2"/>
        <v>0</v>
      </c>
      <c r="M30" s="162"/>
      <c r="N30" s="162"/>
    </row>
    <row r="31" spans="1:14" ht="19.899999999999999" customHeight="1">
      <c r="A31" s="33" t="s">
        <v>35</v>
      </c>
      <c r="B31" s="24" t="s">
        <v>36</v>
      </c>
      <c r="C31" s="83">
        <f t="shared" si="8"/>
        <v>0</v>
      </c>
      <c r="D31" s="83">
        <f t="shared" si="9"/>
        <v>0</v>
      </c>
      <c r="E31" s="83"/>
      <c r="F31" s="83"/>
      <c r="G31" s="83"/>
      <c r="H31" s="83"/>
      <c r="I31" s="83"/>
      <c r="J31" s="86"/>
      <c r="L31" s="155">
        <f t="shared" si="2"/>
        <v>0</v>
      </c>
      <c r="M31" s="162"/>
      <c r="N31" s="162"/>
    </row>
    <row r="32" spans="1:14" s="193" customFormat="1" ht="19.899999999999999" customHeight="1">
      <c r="A32" s="104" t="s">
        <v>151</v>
      </c>
      <c r="B32" s="62" t="s">
        <v>152</v>
      </c>
      <c r="C32" s="83">
        <f t="shared" ref="C32" si="10">E32+G32+I32</f>
        <v>0</v>
      </c>
      <c r="D32" s="83">
        <f t="shared" ref="D32" si="11">F32+H32+J32</f>
        <v>0</v>
      </c>
      <c r="E32" s="83"/>
      <c r="F32" s="83"/>
      <c r="G32" s="83"/>
      <c r="H32" s="83"/>
      <c r="I32" s="83"/>
      <c r="J32" s="195"/>
      <c r="L32" s="155"/>
      <c r="M32" s="162"/>
      <c r="N32" s="162"/>
    </row>
    <row r="33" spans="1:14" ht="19.899999999999999" customHeight="1">
      <c r="A33" s="33" t="s">
        <v>37</v>
      </c>
      <c r="B33" s="24" t="s">
        <v>38</v>
      </c>
      <c r="C33" s="83">
        <f t="shared" si="8"/>
        <v>257</v>
      </c>
      <c r="D33" s="83">
        <f t="shared" si="9"/>
        <v>0</v>
      </c>
      <c r="E33" s="83">
        <v>257</v>
      </c>
      <c r="F33" s="83"/>
      <c r="G33" s="83"/>
      <c r="H33" s="83"/>
      <c r="I33" s="83"/>
      <c r="J33" s="86"/>
      <c r="L33" s="155">
        <f t="shared" si="2"/>
        <v>15</v>
      </c>
      <c r="M33" s="162">
        <v>15</v>
      </c>
      <c r="N33" s="162"/>
    </row>
    <row r="34" spans="1:14" ht="19.899999999999999" customHeight="1">
      <c r="A34" s="252" t="s">
        <v>39</v>
      </c>
      <c r="B34" s="24" t="s">
        <v>40</v>
      </c>
      <c r="C34" s="83">
        <f t="shared" si="8"/>
        <v>0</v>
      </c>
      <c r="D34" s="83">
        <f t="shared" si="9"/>
        <v>0</v>
      </c>
      <c r="E34" s="83"/>
      <c r="F34" s="83"/>
      <c r="G34" s="83"/>
      <c r="H34" s="83"/>
      <c r="I34" s="83"/>
      <c r="J34" s="86"/>
      <c r="L34" s="155">
        <f t="shared" si="2"/>
        <v>0</v>
      </c>
      <c r="M34" s="162"/>
      <c r="N34" s="162"/>
    </row>
    <row r="35" spans="1:14" ht="19.899999999999999" customHeight="1">
      <c r="A35" s="253"/>
      <c r="B35" s="24" t="s">
        <v>41</v>
      </c>
      <c r="C35" s="83">
        <f t="shared" si="8"/>
        <v>0</v>
      </c>
      <c r="D35" s="83">
        <f t="shared" si="9"/>
        <v>0</v>
      </c>
      <c r="E35" s="83"/>
      <c r="F35" s="83"/>
      <c r="G35" s="83"/>
      <c r="H35" s="83"/>
      <c r="I35" s="83"/>
      <c r="J35" s="86"/>
      <c r="L35" s="155">
        <f t="shared" si="2"/>
        <v>0</v>
      </c>
      <c r="M35" s="162"/>
      <c r="N35" s="162"/>
    </row>
    <row r="36" spans="1:14" ht="19.899999999999999" customHeight="1">
      <c r="A36" s="35" t="s">
        <v>42</v>
      </c>
      <c r="B36" s="24" t="s">
        <v>43</v>
      </c>
      <c r="C36" s="83">
        <f t="shared" si="8"/>
        <v>0</v>
      </c>
      <c r="D36" s="83">
        <f t="shared" si="9"/>
        <v>0</v>
      </c>
      <c r="E36" s="83"/>
      <c r="F36" s="83"/>
      <c r="G36" s="83"/>
      <c r="H36" s="83"/>
      <c r="I36" s="83"/>
      <c r="J36" s="86"/>
      <c r="L36" s="155">
        <f t="shared" si="2"/>
        <v>0</v>
      </c>
      <c r="M36" s="162"/>
      <c r="N36" s="162"/>
    </row>
    <row r="37" spans="1:14" ht="19.899999999999999" customHeight="1">
      <c r="A37" s="35" t="s">
        <v>44</v>
      </c>
      <c r="B37" s="24" t="s">
        <v>45</v>
      </c>
      <c r="C37" s="83">
        <f t="shared" si="8"/>
        <v>423</v>
      </c>
      <c r="D37" s="83">
        <f t="shared" si="9"/>
        <v>0</v>
      </c>
      <c r="E37" s="83"/>
      <c r="F37" s="83"/>
      <c r="G37" s="83">
        <v>423</v>
      </c>
      <c r="H37" s="83"/>
      <c r="I37" s="83"/>
      <c r="J37" s="86"/>
      <c r="L37" s="155">
        <f t="shared" si="2"/>
        <v>7</v>
      </c>
      <c r="M37" s="162">
        <v>7</v>
      </c>
      <c r="N37" s="162"/>
    </row>
    <row r="38" spans="1:14" ht="19.899999999999999" customHeight="1">
      <c r="A38" s="33" t="s">
        <v>46</v>
      </c>
      <c r="B38" s="24" t="s">
        <v>47</v>
      </c>
      <c r="C38" s="83">
        <f t="shared" si="8"/>
        <v>0</v>
      </c>
      <c r="D38" s="83">
        <f t="shared" si="9"/>
        <v>0</v>
      </c>
      <c r="E38" s="83"/>
      <c r="F38" s="83"/>
      <c r="G38" s="83"/>
      <c r="H38" s="83"/>
      <c r="I38" s="83"/>
      <c r="J38" s="86"/>
      <c r="L38" s="155">
        <f t="shared" si="2"/>
        <v>0</v>
      </c>
      <c r="M38" s="162"/>
      <c r="N38" s="162"/>
    </row>
    <row r="39" spans="1:14" ht="19.899999999999999" customHeight="1">
      <c r="A39" s="33" t="s">
        <v>48</v>
      </c>
      <c r="B39" s="24" t="s">
        <v>49</v>
      </c>
      <c r="C39" s="83">
        <f t="shared" si="8"/>
        <v>0</v>
      </c>
      <c r="D39" s="83">
        <f t="shared" si="9"/>
        <v>0</v>
      </c>
      <c r="E39" s="83"/>
      <c r="F39" s="83"/>
      <c r="G39" s="83"/>
      <c r="H39" s="83"/>
      <c r="I39" s="83"/>
      <c r="J39" s="86"/>
      <c r="L39" s="155">
        <f t="shared" si="2"/>
        <v>0</v>
      </c>
      <c r="M39" s="162"/>
      <c r="N39" s="162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900</v>
      </c>
      <c r="D40" s="58">
        <f>SUM(D7:D20)+SUM(D24:D39)</f>
        <v>0</v>
      </c>
      <c r="E40" s="82">
        <f t="shared" ref="E40:J40" si="13">SUM(E7:E20)+SUM(E24:E39)</f>
        <v>257</v>
      </c>
      <c r="F40" s="82">
        <f t="shared" si="13"/>
        <v>0</v>
      </c>
      <c r="G40" s="82">
        <f t="shared" si="13"/>
        <v>643</v>
      </c>
      <c r="H40" s="82">
        <f t="shared" si="13"/>
        <v>0</v>
      </c>
      <c r="I40" s="82">
        <f t="shared" si="13"/>
        <v>0</v>
      </c>
      <c r="J40" s="82">
        <f t="shared" si="13"/>
        <v>0</v>
      </c>
      <c r="L40" s="170">
        <f t="shared" si="2"/>
        <v>40</v>
      </c>
      <c r="M40" s="148">
        <f t="shared" ref="M40:N40" si="14">SUM(M7:M20)+SUM(M24:M39)</f>
        <v>37</v>
      </c>
      <c r="N40" s="148">
        <f t="shared" si="14"/>
        <v>3</v>
      </c>
    </row>
  </sheetData>
  <mergeCells count="12">
    <mergeCell ref="L4:N5"/>
    <mergeCell ref="A7:A9"/>
    <mergeCell ref="A21:A23"/>
    <mergeCell ref="A34:A35"/>
    <mergeCell ref="A1:I1"/>
    <mergeCell ref="E5:F5"/>
    <mergeCell ref="G5:H5"/>
    <mergeCell ref="I5:J5"/>
    <mergeCell ref="C4:D5"/>
    <mergeCell ref="E4:J4"/>
    <mergeCell ref="A4:A6"/>
    <mergeCell ref="B4:B6"/>
  </mergeCells>
  <pageMargins left="0.7" right="0.7" top="0.75" bottom="0.75" header="0.3" footer="0.3"/>
  <pageSetup paperSize="9" scale="5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topLeftCell="A31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2.140625" style="1" customWidth="1"/>
    <col min="4" max="4" width="16.28515625" style="1" customWidth="1"/>
    <col min="5" max="5" width="12.5703125" style="1" customWidth="1"/>
    <col min="6" max="6" width="17.7109375" style="8" customWidth="1"/>
    <col min="7" max="7" width="12.28515625" style="8" customWidth="1"/>
    <col min="8" max="8" width="24.7109375" style="8" customWidth="1"/>
    <col min="9" max="9" width="11" style="8" customWidth="1"/>
    <col min="10" max="10" width="14.28515625" style="1" customWidth="1"/>
    <col min="11" max="11" width="8.85546875" style="1"/>
    <col min="12" max="14" width="0" style="1" hidden="1" customWidth="1"/>
    <col min="15" max="239" width="8.85546875" style="1"/>
    <col min="240" max="240" width="37.28515625" style="1" customWidth="1"/>
    <col min="241" max="243" width="8.85546875" style="1"/>
    <col min="244" max="249" width="9.28515625" style="1" customWidth="1"/>
    <col min="250" max="495" width="8.85546875" style="1"/>
    <col min="496" max="496" width="37.28515625" style="1" customWidth="1"/>
    <col min="497" max="499" width="8.85546875" style="1"/>
    <col min="500" max="505" width="9.28515625" style="1" customWidth="1"/>
    <col min="506" max="751" width="8.85546875" style="1"/>
    <col min="752" max="752" width="37.28515625" style="1" customWidth="1"/>
    <col min="753" max="755" width="8.85546875" style="1"/>
    <col min="756" max="761" width="9.28515625" style="1" customWidth="1"/>
    <col min="762" max="1007" width="8.85546875" style="1"/>
    <col min="1008" max="1008" width="37.28515625" style="1" customWidth="1"/>
    <col min="1009" max="1011" width="8.85546875" style="1"/>
    <col min="1012" max="1017" width="9.28515625" style="1" customWidth="1"/>
    <col min="1018" max="1263" width="8.85546875" style="1"/>
    <col min="1264" max="1264" width="37.28515625" style="1" customWidth="1"/>
    <col min="1265" max="1267" width="8.85546875" style="1"/>
    <col min="1268" max="1273" width="9.28515625" style="1" customWidth="1"/>
    <col min="1274" max="1519" width="8.85546875" style="1"/>
    <col min="1520" max="1520" width="37.28515625" style="1" customWidth="1"/>
    <col min="1521" max="1523" width="8.85546875" style="1"/>
    <col min="1524" max="1529" width="9.28515625" style="1" customWidth="1"/>
    <col min="1530" max="1775" width="8.85546875" style="1"/>
    <col min="1776" max="1776" width="37.28515625" style="1" customWidth="1"/>
    <col min="1777" max="1779" width="8.85546875" style="1"/>
    <col min="1780" max="1785" width="9.28515625" style="1" customWidth="1"/>
    <col min="1786" max="2031" width="8.85546875" style="1"/>
    <col min="2032" max="2032" width="37.28515625" style="1" customWidth="1"/>
    <col min="2033" max="2035" width="8.85546875" style="1"/>
    <col min="2036" max="2041" width="9.28515625" style="1" customWidth="1"/>
    <col min="2042" max="2287" width="8.85546875" style="1"/>
    <col min="2288" max="2288" width="37.28515625" style="1" customWidth="1"/>
    <col min="2289" max="2291" width="8.85546875" style="1"/>
    <col min="2292" max="2297" width="9.28515625" style="1" customWidth="1"/>
    <col min="2298" max="2543" width="8.85546875" style="1"/>
    <col min="2544" max="2544" width="37.28515625" style="1" customWidth="1"/>
    <col min="2545" max="2547" width="8.85546875" style="1"/>
    <col min="2548" max="2553" width="9.28515625" style="1" customWidth="1"/>
    <col min="2554" max="2799" width="8.85546875" style="1"/>
    <col min="2800" max="2800" width="37.28515625" style="1" customWidth="1"/>
    <col min="2801" max="2803" width="8.85546875" style="1"/>
    <col min="2804" max="2809" width="9.28515625" style="1" customWidth="1"/>
    <col min="2810" max="3055" width="8.85546875" style="1"/>
    <col min="3056" max="3056" width="37.28515625" style="1" customWidth="1"/>
    <col min="3057" max="3059" width="8.85546875" style="1"/>
    <col min="3060" max="3065" width="9.28515625" style="1" customWidth="1"/>
    <col min="3066" max="3311" width="8.85546875" style="1"/>
    <col min="3312" max="3312" width="37.28515625" style="1" customWidth="1"/>
    <col min="3313" max="3315" width="8.85546875" style="1"/>
    <col min="3316" max="3321" width="9.28515625" style="1" customWidth="1"/>
    <col min="3322" max="3567" width="8.85546875" style="1"/>
    <col min="3568" max="3568" width="37.28515625" style="1" customWidth="1"/>
    <col min="3569" max="3571" width="8.85546875" style="1"/>
    <col min="3572" max="3577" width="9.28515625" style="1" customWidth="1"/>
    <col min="3578" max="3823" width="8.85546875" style="1"/>
    <col min="3824" max="3824" width="37.28515625" style="1" customWidth="1"/>
    <col min="3825" max="3827" width="8.85546875" style="1"/>
    <col min="3828" max="3833" width="9.28515625" style="1" customWidth="1"/>
    <col min="3834" max="4079" width="8.85546875" style="1"/>
    <col min="4080" max="4080" width="37.28515625" style="1" customWidth="1"/>
    <col min="4081" max="4083" width="8.85546875" style="1"/>
    <col min="4084" max="4089" width="9.28515625" style="1" customWidth="1"/>
    <col min="4090" max="4335" width="8.85546875" style="1"/>
    <col min="4336" max="4336" width="37.28515625" style="1" customWidth="1"/>
    <col min="4337" max="4339" width="8.85546875" style="1"/>
    <col min="4340" max="4345" width="9.28515625" style="1" customWidth="1"/>
    <col min="4346" max="4591" width="8.85546875" style="1"/>
    <col min="4592" max="4592" width="37.28515625" style="1" customWidth="1"/>
    <col min="4593" max="4595" width="8.85546875" style="1"/>
    <col min="4596" max="4601" width="9.28515625" style="1" customWidth="1"/>
    <col min="4602" max="4847" width="8.85546875" style="1"/>
    <col min="4848" max="4848" width="37.28515625" style="1" customWidth="1"/>
    <col min="4849" max="4851" width="8.85546875" style="1"/>
    <col min="4852" max="4857" width="9.28515625" style="1" customWidth="1"/>
    <col min="4858" max="5103" width="8.85546875" style="1"/>
    <col min="5104" max="5104" width="37.28515625" style="1" customWidth="1"/>
    <col min="5105" max="5107" width="8.85546875" style="1"/>
    <col min="5108" max="5113" width="9.28515625" style="1" customWidth="1"/>
    <col min="5114" max="5359" width="8.85546875" style="1"/>
    <col min="5360" max="5360" width="37.28515625" style="1" customWidth="1"/>
    <col min="5361" max="5363" width="8.85546875" style="1"/>
    <col min="5364" max="5369" width="9.28515625" style="1" customWidth="1"/>
    <col min="5370" max="5615" width="8.85546875" style="1"/>
    <col min="5616" max="5616" width="37.28515625" style="1" customWidth="1"/>
    <col min="5617" max="5619" width="8.85546875" style="1"/>
    <col min="5620" max="5625" width="9.28515625" style="1" customWidth="1"/>
    <col min="5626" max="5871" width="8.85546875" style="1"/>
    <col min="5872" max="5872" width="37.28515625" style="1" customWidth="1"/>
    <col min="5873" max="5875" width="8.85546875" style="1"/>
    <col min="5876" max="5881" width="9.28515625" style="1" customWidth="1"/>
    <col min="5882" max="6127" width="8.85546875" style="1"/>
    <col min="6128" max="6128" width="37.28515625" style="1" customWidth="1"/>
    <col min="6129" max="6131" width="8.85546875" style="1"/>
    <col min="6132" max="6137" width="9.28515625" style="1" customWidth="1"/>
    <col min="6138" max="6383" width="8.85546875" style="1"/>
    <col min="6384" max="6384" width="37.28515625" style="1" customWidth="1"/>
    <col min="6385" max="6387" width="8.85546875" style="1"/>
    <col min="6388" max="6393" width="9.28515625" style="1" customWidth="1"/>
    <col min="6394" max="6639" width="8.85546875" style="1"/>
    <col min="6640" max="6640" width="37.28515625" style="1" customWidth="1"/>
    <col min="6641" max="6643" width="8.85546875" style="1"/>
    <col min="6644" max="6649" width="9.28515625" style="1" customWidth="1"/>
    <col min="6650" max="6895" width="8.85546875" style="1"/>
    <col min="6896" max="6896" width="37.28515625" style="1" customWidth="1"/>
    <col min="6897" max="6899" width="8.85546875" style="1"/>
    <col min="6900" max="6905" width="9.28515625" style="1" customWidth="1"/>
    <col min="6906" max="7151" width="8.85546875" style="1"/>
    <col min="7152" max="7152" width="37.28515625" style="1" customWidth="1"/>
    <col min="7153" max="7155" width="8.85546875" style="1"/>
    <col min="7156" max="7161" width="9.28515625" style="1" customWidth="1"/>
    <col min="7162" max="7407" width="8.85546875" style="1"/>
    <col min="7408" max="7408" width="37.28515625" style="1" customWidth="1"/>
    <col min="7409" max="7411" width="8.85546875" style="1"/>
    <col min="7412" max="7417" width="9.28515625" style="1" customWidth="1"/>
    <col min="7418" max="7663" width="8.85546875" style="1"/>
    <col min="7664" max="7664" width="37.28515625" style="1" customWidth="1"/>
    <col min="7665" max="7667" width="8.85546875" style="1"/>
    <col min="7668" max="7673" width="9.28515625" style="1" customWidth="1"/>
    <col min="7674" max="7919" width="8.85546875" style="1"/>
    <col min="7920" max="7920" width="37.28515625" style="1" customWidth="1"/>
    <col min="7921" max="7923" width="8.85546875" style="1"/>
    <col min="7924" max="7929" width="9.28515625" style="1" customWidth="1"/>
    <col min="7930" max="8175" width="8.85546875" style="1"/>
    <col min="8176" max="8176" width="37.28515625" style="1" customWidth="1"/>
    <col min="8177" max="8179" width="8.85546875" style="1"/>
    <col min="8180" max="8185" width="9.28515625" style="1" customWidth="1"/>
    <col min="8186" max="8431" width="8.85546875" style="1"/>
    <col min="8432" max="8432" width="37.28515625" style="1" customWidth="1"/>
    <col min="8433" max="8435" width="8.85546875" style="1"/>
    <col min="8436" max="8441" width="9.28515625" style="1" customWidth="1"/>
    <col min="8442" max="8687" width="8.85546875" style="1"/>
    <col min="8688" max="8688" width="37.28515625" style="1" customWidth="1"/>
    <col min="8689" max="8691" width="8.85546875" style="1"/>
    <col min="8692" max="8697" width="9.28515625" style="1" customWidth="1"/>
    <col min="8698" max="8943" width="8.85546875" style="1"/>
    <col min="8944" max="8944" width="37.28515625" style="1" customWidth="1"/>
    <col min="8945" max="8947" width="8.85546875" style="1"/>
    <col min="8948" max="8953" width="9.28515625" style="1" customWidth="1"/>
    <col min="8954" max="9199" width="8.85546875" style="1"/>
    <col min="9200" max="9200" width="37.28515625" style="1" customWidth="1"/>
    <col min="9201" max="9203" width="8.85546875" style="1"/>
    <col min="9204" max="9209" width="9.28515625" style="1" customWidth="1"/>
    <col min="9210" max="9455" width="8.85546875" style="1"/>
    <col min="9456" max="9456" width="37.28515625" style="1" customWidth="1"/>
    <col min="9457" max="9459" width="8.85546875" style="1"/>
    <col min="9460" max="9465" width="9.28515625" style="1" customWidth="1"/>
    <col min="9466" max="9711" width="8.85546875" style="1"/>
    <col min="9712" max="9712" width="37.28515625" style="1" customWidth="1"/>
    <col min="9713" max="9715" width="8.85546875" style="1"/>
    <col min="9716" max="9721" width="9.28515625" style="1" customWidth="1"/>
    <col min="9722" max="9967" width="8.85546875" style="1"/>
    <col min="9968" max="9968" width="37.28515625" style="1" customWidth="1"/>
    <col min="9969" max="9971" width="8.85546875" style="1"/>
    <col min="9972" max="9977" width="9.28515625" style="1" customWidth="1"/>
    <col min="9978" max="10223" width="8.85546875" style="1"/>
    <col min="10224" max="10224" width="37.28515625" style="1" customWidth="1"/>
    <col min="10225" max="10227" width="8.85546875" style="1"/>
    <col min="10228" max="10233" width="9.28515625" style="1" customWidth="1"/>
    <col min="10234" max="10479" width="8.85546875" style="1"/>
    <col min="10480" max="10480" width="37.28515625" style="1" customWidth="1"/>
    <col min="10481" max="10483" width="8.85546875" style="1"/>
    <col min="10484" max="10489" width="9.28515625" style="1" customWidth="1"/>
    <col min="10490" max="10735" width="8.85546875" style="1"/>
    <col min="10736" max="10736" width="37.28515625" style="1" customWidth="1"/>
    <col min="10737" max="10739" width="8.85546875" style="1"/>
    <col min="10740" max="10745" width="9.28515625" style="1" customWidth="1"/>
    <col min="10746" max="10991" width="8.85546875" style="1"/>
    <col min="10992" max="10992" width="37.28515625" style="1" customWidth="1"/>
    <col min="10993" max="10995" width="8.85546875" style="1"/>
    <col min="10996" max="11001" width="9.28515625" style="1" customWidth="1"/>
    <col min="11002" max="11247" width="8.85546875" style="1"/>
    <col min="11248" max="11248" width="37.28515625" style="1" customWidth="1"/>
    <col min="11249" max="11251" width="8.85546875" style="1"/>
    <col min="11252" max="11257" width="9.28515625" style="1" customWidth="1"/>
    <col min="11258" max="11503" width="8.85546875" style="1"/>
    <col min="11504" max="11504" width="37.28515625" style="1" customWidth="1"/>
    <col min="11505" max="11507" width="8.85546875" style="1"/>
    <col min="11508" max="11513" width="9.28515625" style="1" customWidth="1"/>
    <col min="11514" max="11759" width="8.85546875" style="1"/>
    <col min="11760" max="11760" width="37.28515625" style="1" customWidth="1"/>
    <col min="11761" max="11763" width="8.85546875" style="1"/>
    <col min="11764" max="11769" width="9.28515625" style="1" customWidth="1"/>
    <col min="11770" max="12015" width="8.85546875" style="1"/>
    <col min="12016" max="12016" width="37.28515625" style="1" customWidth="1"/>
    <col min="12017" max="12019" width="8.85546875" style="1"/>
    <col min="12020" max="12025" width="9.28515625" style="1" customWidth="1"/>
    <col min="12026" max="12271" width="8.85546875" style="1"/>
    <col min="12272" max="12272" width="37.28515625" style="1" customWidth="1"/>
    <col min="12273" max="12275" width="8.85546875" style="1"/>
    <col min="12276" max="12281" width="9.28515625" style="1" customWidth="1"/>
    <col min="12282" max="12527" width="8.85546875" style="1"/>
    <col min="12528" max="12528" width="37.28515625" style="1" customWidth="1"/>
    <col min="12529" max="12531" width="8.85546875" style="1"/>
    <col min="12532" max="12537" width="9.28515625" style="1" customWidth="1"/>
    <col min="12538" max="12783" width="8.85546875" style="1"/>
    <col min="12784" max="12784" width="37.28515625" style="1" customWidth="1"/>
    <col min="12785" max="12787" width="8.85546875" style="1"/>
    <col min="12788" max="12793" width="9.28515625" style="1" customWidth="1"/>
    <col min="12794" max="13039" width="8.85546875" style="1"/>
    <col min="13040" max="13040" width="37.28515625" style="1" customWidth="1"/>
    <col min="13041" max="13043" width="8.85546875" style="1"/>
    <col min="13044" max="13049" width="9.28515625" style="1" customWidth="1"/>
    <col min="13050" max="13295" width="8.85546875" style="1"/>
    <col min="13296" max="13296" width="37.28515625" style="1" customWidth="1"/>
    <col min="13297" max="13299" width="8.85546875" style="1"/>
    <col min="13300" max="13305" width="9.28515625" style="1" customWidth="1"/>
    <col min="13306" max="13551" width="8.85546875" style="1"/>
    <col min="13552" max="13552" width="37.28515625" style="1" customWidth="1"/>
    <col min="13553" max="13555" width="8.85546875" style="1"/>
    <col min="13556" max="13561" width="9.28515625" style="1" customWidth="1"/>
    <col min="13562" max="13807" width="8.85546875" style="1"/>
    <col min="13808" max="13808" width="37.28515625" style="1" customWidth="1"/>
    <col min="13809" max="13811" width="8.85546875" style="1"/>
    <col min="13812" max="13817" width="9.28515625" style="1" customWidth="1"/>
    <col min="13818" max="14063" width="8.85546875" style="1"/>
    <col min="14064" max="14064" width="37.28515625" style="1" customWidth="1"/>
    <col min="14065" max="14067" width="8.85546875" style="1"/>
    <col min="14068" max="14073" width="9.28515625" style="1" customWidth="1"/>
    <col min="14074" max="14319" width="8.85546875" style="1"/>
    <col min="14320" max="14320" width="37.28515625" style="1" customWidth="1"/>
    <col min="14321" max="14323" width="8.85546875" style="1"/>
    <col min="14324" max="14329" width="9.28515625" style="1" customWidth="1"/>
    <col min="14330" max="14575" width="8.85546875" style="1"/>
    <col min="14576" max="14576" width="37.28515625" style="1" customWidth="1"/>
    <col min="14577" max="14579" width="8.85546875" style="1"/>
    <col min="14580" max="14585" width="9.28515625" style="1" customWidth="1"/>
    <col min="14586" max="14831" width="8.85546875" style="1"/>
    <col min="14832" max="14832" width="37.28515625" style="1" customWidth="1"/>
    <col min="14833" max="14835" width="8.85546875" style="1"/>
    <col min="14836" max="14841" width="9.28515625" style="1" customWidth="1"/>
    <col min="14842" max="15087" width="8.85546875" style="1"/>
    <col min="15088" max="15088" width="37.28515625" style="1" customWidth="1"/>
    <col min="15089" max="15091" width="8.85546875" style="1"/>
    <col min="15092" max="15097" width="9.28515625" style="1" customWidth="1"/>
    <col min="15098" max="15343" width="8.85546875" style="1"/>
    <col min="15344" max="15344" width="37.28515625" style="1" customWidth="1"/>
    <col min="15345" max="15347" width="8.85546875" style="1"/>
    <col min="15348" max="15353" width="9.28515625" style="1" customWidth="1"/>
    <col min="15354" max="15599" width="8.85546875" style="1"/>
    <col min="15600" max="15600" width="37.28515625" style="1" customWidth="1"/>
    <col min="15601" max="15603" width="8.85546875" style="1"/>
    <col min="15604" max="15609" width="9.28515625" style="1" customWidth="1"/>
    <col min="15610" max="15855" width="8.85546875" style="1"/>
    <col min="15856" max="15856" width="37.28515625" style="1" customWidth="1"/>
    <col min="15857" max="15859" width="8.85546875" style="1"/>
    <col min="15860" max="15865" width="9.28515625" style="1" customWidth="1"/>
    <col min="15866" max="16111" width="8.85546875" style="1"/>
    <col min="16112" max="16112" width="37.28515625" style="1" customWidth="1"/>
    <col min="16113" max="16115" width="8.85546875" style="1"/>
    <col min="16116" max="16121" width="9.28515625" style="1" customWidth="1"/>
    <col min="16122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  <c r="I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  <c r="I2" s="51"/>
    </row>
    <row r="3" spans="1:14" ht="15.6" customHeight="1" thickBot="1">
      <c r="A3" s="2" t="s">
        <v>61</v>
      </c>
      <c r="B3" s="2"/>
      <c r="F3" s="1"/>
      <c r="G3" s="1"/>
      <c r="H3" s="1"/>
      <c r="I3" s="1"/>
    </row>
    <row r="4" spans="1:14" ht="25.15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9.6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7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4" t="s">
        <v>1</v>
      </c>
      <c r="M6" s="154" t="s">
        <v>141</v>
      </c>
      <c r="N6" s="154" t="s">
        <v>142</v>
      </c>
    </row>
    <row r="7" spans="1:14" ht="19.89999999999999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49"/>
      <c r="I7" s="49"/>
      <c r="J7" s="86"/>
      <c r="L7" s="155">
        <f>M7+N7</f>
        <v>3</v>
      </c>
      <c r="M7" s="162">
        <v>3</v>
      </c>
      <c r="N7" s="162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49"/>
      <c r="I8" s="49"/>
      <c r="J8" s="49"/>
      <c r="L8" s="155">
        <f t="shared" ref="L8:L40" si="2">M8+N8</f>
        <v>0</v>
      </c>
      <c r="M8" s="162"/>
      <c r="N8" s="162"/>
    </row>
    <row r="9" spans="1:14" ht="49.9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49"/>
      <c r="I9" s="86"/>
      <c r="J9" s="86"/>
      <c r="L9" s="155">
        <f t="shared" si="2"/>
        <v>0</v>
      </c>
      <c r="M9" s="162"/>
      <c r="N9" s="162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49"/>
      <c r="I10" s="49"/>
      <c r="J10" s="86"/>
      <c r="L10" s="155">
        <f t="shared" si="2"/>
        <v>0</v>
      </c>
      <c r="M10" s="162"/>
      <c r="N10" s="162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1"/>
      <c r="H11" s="49"/>
      <c r="I11" s="49"/>
      <c r="J11" s="86"/>
      <c r="L11" s="155">
        <f t="shared" si="2"/>
        <v>0</v>
      </c>
      <c r="M11" s="162"/>
      <c r="N11" s="162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49"/>
      <c r="I12" s="49"/>
      <c r="J12" s="86"/>
      <c r="L12" s="155">
        <f t="shared" si="2"/>
        <v>0</v>
      </c>
      <c r="M12" s="162"/>
      <c r="N12" s="162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49"/>
      <c r="I13" s="49"/>
      <c r="J13" s="86"/>
      <c r="L13" s="155">
        <f t="shared" si="2"/>
        <v>0</v>
      </c>
      <c r="M13" s="162"/>
      <c r="N13" s="162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49"/>
      <c r="I14" s="49"/>
      <c r="J14" s="86"/>
      <c r="L14" s="155">
        <f t="shared" si="2"/>
        <v>0</v>
      </c>
      <c r="M14" s="162"/>
      <c r="N14" s="162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10"/>
      <c r="I15" s="210"/>
      <c r="J15" s="209"/>
      <c r="L15" s="217"/>
      <c r="M15" s="224"/>
      <c r="N15" s="224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49"/>
      <c r="I16" s="49"/>
      <c r="J16" s="86"/>
      <c r="L16" s="155">
        <f t="shared" si="2"/>
        <v>0</v>
      </c>
      <c r="M16" s="162"/>
      <c r="N16" s="162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49"/>
      <c r="I17" s="49"/>
      <c r="J17" s="86"/>
      <c r="L17" s="155">
        <f t="shared" si="2"/>
        <v>0</v>
      </c>
      <c r="M17" s="162"/>
      <c r="N17" s="162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49"/>
      <c r="I18" s="49"/>
      <c r="J18" s="86"/>
      <c r="L18" s="155">
        <f t="shared" si="2"/>
        <v>0</v>
      </c>
      <c r="M18" s="162"/>
      <c r="N18" s="162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49"/>
      <c r="I19" s="49"/>
      <c r="J19" s="86"/>
      <c r="L19" s="155">
        <f t="shared" si="2"/>
        <v>0</v>
      </c>
      <c r="M19" s="162"/>
      <c r="N19" s="162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/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49">
        <f t="shared" si="5"/>
        <v>0</v>
      </c>
      <c r="I20" s="49">
        <f t="shared" si="5"/>
        <v>0</v>
      </c>
      <c r="J20" s="49">
        <f t="shared" si="5"/>
        <v>0</v>
      </c>
      <c r="L20" s="155">
        <f t="shared" si="2"/>
        <v>0</v>
      </c>
      <c r="M20" s="72">
        <f t="shared" ref="M20:N20" si="7">SUM(M21:M23)</f>
        <v>0</v>
      </c>
      <c r="N20" s="72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49"/>
      <c r="I21" s="49"/>
      <c r="J21" s="86"/>
      <c r="L21" s="155">
        <f t="shared" si="2"/>
        <v>0</v>
      </c>
      <c r="M21" s="162"/>
      <c r="N21" s="162"/>
    </row>
    <row r="22" spans="1:14" ht="29.4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49"/>
      <c r="I22" s="49"/>
      <c r="J22" s="86"/>
      <c r="L22" s="155">
        <f t="shared" si="2"/>
        <v>0</v>
      </c>
      <c r="M22" s="162"/>
      <c r="N22" s="162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49"/>
      <c r="I23" s="49"/>
      <c r="J23" s="86"/>
      <c r="L23" s="155">
        <f t="shared" si="2"/>
        <v>0</v>
      </c>
      <c r="M23" s="162"/>
      <c r="N23" s="162"/>
    </row>
    <row r="24" spans="1:14" ht="34.15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49"/>
      <c r="I24" s="49"/>
      <c r="J24" s="86"/>
      <c r="L24" s="155">
        <f t="shared" si="2"/>
        <v>0</v>
      </c>
      <c r="M24" s="162"/>
      <c r="N24" s="162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49"/>
      <c r="I25" s="49"/>
      <c r="J25" s="86"/>
      <c r="L25" s="155">
        <f t="shared" si="2"/>
        <v>0</v>
      </c>
      <c r="M25" s="162"/>
      <c r="N25" s="162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49"/>
      <c r="I26" s="49"/>
      <c r="J26" s="86"/>
      <c r="L26" s="155">
        <f t="shared" si="2"/>
        <v>0</v>
      </c>
      <c r="M26" s="162"/>
      <c r="N26" s="162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49"/>
      <c r="I27" s="49"/>
      <c r="J27" s="86"/>
      <c r="L27" s="155">
        <f t="shared" si="2"/>
        <v>0</v>
      </c>
      <c r="M27" s="162"/>
      <c r="N27" s="162"/>
    </row>
    <row r="28" spans="1:14" ht="19.899999999999999" customHeight="1">
      <c r="A28" s="33" t="s">
        <v>30</v>
      </c>
      <c r="B28" s="24" t="s">
        <v>68</v>
      </c>
      <c r="C28" s="49">
        <f t="shared" si="8"/>
        <v>88</v>
      </c>
      <c r="D28" s="49">
        <f t="shared" si="9"/>
        <v>0</v>
      </c>
      <c r="E28" s="49">
        <v>88</v>
      </c>
      <c r="F28" s="49"/>
      <c r="G28" s="49"/>
      <c r="H28" s="49"/>
      <c r="I28" s="49"/>
      <c r="J28" s="86"/>
      <c r="L28" s="155">
        <f t="shared" si="2"/>
        <v>3</v>
      </c>
      <c r="M28" s="162"/>
      <c r="N28" s="162">
        <v>3</v>
      </c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49"/>
      <c r="I29" s="49"/>
      <c r="J29" s="86"/>
      <c r="L29" s="155">
        <f t="shared" si="2"/>
        <v>0</v>
      </c>
      <c r="M29" s="162"/>
      <c r="N29" s="162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49"/>
      <c r="I30" s="49"/>
      <c r="J30" s="86"/>
      <c r="L30" s="155">
        <f t="shared" si="2"/>
        <v>0</v>
      </c>
      <c r="M30" s="162"/>
      <c r="N30" s="162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49"/>
      <c r="I31" s="49"/>
      <c r="J31" s="86"/>
      <c r="L31" s="155">
        <f t="shared" si="2"/>
        <v>0</v>
      </c>
      <c r="M31" s="162"/>
      <c r="N31" s="162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94"/>
      <c r="I32" s="194"/>
      <c r="J32" s="195"/>
      <c r="L32" s="155"/>
      <c r="M32" s="162"/>
      <c r="N32" s="162"/>
    </row>
    <row r="33" spans="1:14" ht="19.899999999999999" customHeight="1">
      <c r="A33" s="33" t="s">
        <v>37</v>
      </c>
      <c r="B33" s="24" t="s">
        <v>38</v>
      </c>
      <c r="C33" s="49">
        <f t="shared" si="8"/>
        <v>374</v>
      </c>
      <c r="D33" s="49">
        <f t="shared" si="9"/>
        <v>0</v>
      </c>
      <c r="E33" s="49">
        <v>374</v>
      </c>
      <c r="F33" s="49"/>
      <c r="G33" s="49"/>
      <c r="H33" s="49"/>
      <c r="I33" s="49"/>
      <c r="J33" s="86"/>
      <c r="L33" s="155">
        <f t="shared" si="2"/>
        <v>15</v>
      </c>
      <c r="M33" s="162">
        <v>15</v>
      </c>
      <c r="N33" s="162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49"/>
      <c r="I34" s="49"/>
      <c r="J34" s="86"/>
      <c r="L34" s="155">
        <f t="shared" si="2"/>
        <v>0</v>
      </c>
      <c r="M34" s="162"/>
      <c r="N34" s="162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49"/>
      <c r="I35" s="49"/>
      <c r="J35" s="86"/>
      <c r="L35" s="155">
        <f t="shared" si="2"/>
        <v>0</v>
      </c>
      <c r="M35" s="162"/>
      <c r="N35" s="162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49"/>
      <c r="I36" s="49"/>
      <c r="J36" s="86"/>
      <c r="L36" s="155">
        <f t="shared" si="2"/>
        <v>0</v>
      </c>
      <c r="M36" s="162"/>
      <c r="N36" s="162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49"/>
      <c r="I37" s="49"/>
      <c r="J37" s="86"/>
      <c r="L37" s="155">
        <f t="shared" si="2"/>
        <v>0</v>
      </c>
      <c r="M37" s="162"/>
      <c r="N37" s="162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49"/>
      <c r="I38" s="49"/>
      <c r="J38" s="86"/>
      <c r="L38" s="155">
        <f t="shared" si="2"/>
        <v>0</v>
      </c>
      <c r="M38" s="162"/>
      <c r="N38" s="162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49"/>
      <c r="I39" s="49"/>
      <c r="J39" s="86"/>
      <c r="L39" s="155">
        <f t="shared" si="2"/>
        <v>0</v>
      </c>
      <c r="M39" s="162"/>
      <c r="N39" s="162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462</v>
      </c>
      <c r="D40" s="58">
        <f>SUM(D7:D20)+SUM(D24:D39)</f>
        <v>0</v>
      </c>
      <c r="E40" s="82">
        <f t="shared" ref="E40:J40" si="13">SUM(E7:E20)+SUM(E24:E39)</f>
        <v>462</v>
      </c>
      <c r="F40" s="82">
        <f t="shared" si="13"/>
        <v>0</v>
      </c>
      <c r="G40" s="82">
        <f t="shared" si="13"/>
        <v>0</v>
      </c>
      <c r="H40" s="82">
        <f t="shared" si="13"/>
        <v>0</v>
      </c>
      <c r="I40" s="82">
        <f t="shared" si="13"/>
        <v>0</v>
      </c>
      <c r="J40" s="82">
        <f t="shared" si="13"/>
        <v>0</v>
      </c>
      <c r="L40" s="153">
        <f t="shared" si="2"/>
        <v>21</v>
      </c>
      <c r="M40" s="146">
        <f t="shared" ref="M40:N40" si="14">SUM(M7:M20)+SUM(M24:M39)</f>
        <v>18</v>
      </c>
      <c r="N40" s="146">
        <f t="shared" si="14"/>
        <v>3</v>
      </c>
    </row>
  </sheetData>
  <mergeCells count="12">
    <mergeCell ref="L4:N5"/>
    <mergeCell ref="A7:A9"/>
    <mergeCell ref="A21:A23"/>
    <mergeCell ref="A34:A35"/>
    <mergeCell ref="A1:I1"/>
    <mergeCell ref="E5:F5"/>
    <mergeCell ref="G5:H5"/>
    <mergeCell ref="I5:J5"/>
    <mergeCell ref="C4:D5"/>
    <mergeCell ref="E4:J4"/>
    <mergeCell ref="A4:A6"/>
    <mergeCell ref="B4:B6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1"/>
  <sheetViews>
    <sheetView view="pageBreakPreview" topLeftCell="A22" zoomScale="60" zoomScaleNormal="60" workbookViewId="0">
      <selection activeCell="G34" sqref="G34"/>
    </sheetView>
  </sheetViews>
  <sheetFormatPr defaultRowHeight="15"/>
  <cols>
    <col min="1" max="1" width="35.42578125" style="1" customWidth="1"/>
    <col min="2" max="2" width="27.42578125" style="1" customWidth="1"/>
    <col min="3" max="3" width="17.5703125" style="1" customWidth="1"/>
    <col min="4" max="4" width="16.28515625" style="1" customWidth="1"/>
    <col min="5" max="5" width="12.5703125" style="1" customWidth="1"/>
    <col min="6" max="6" width="17.7109375" style="8" customWidth="1"/>
    <col min="7" max="7" width="11.28515625" style="8" customWidth="1"/>
    <col min="8" max="8" width="24.7109375" style="8" customWidth="1"/>
    <col min="9" max="9" width="11.28515625" style="8" customWidth="1"/>
    <col min="10" max="10" width="14.28515625" style="1" customWidth="1"/>
    <col min="11" max="11" width="8.85546875" style="1"/>
    <col min="12" max="14" width="0" style="1" hidden="1" customWidth="1"/>
    <col min="15" max="239" width="8.85546875" style="1"/>
    <col min="240" max="240" width="37.28515625" style="1" customWidth="1"/>
    <col min="241" max="243" width="8.85546875" style="1"/>
    <col min="244" max="249" width="9.28515625" style="1" customWidth="1"/>
    <col min="250" max="495" width="8.85546875" style="1"/>
    <col min="496" max="496" width="37.28515625" style="1" customWidth="1"/>
    <col min="497" max="499" width="8.85546875" style="1"/>
    <col min="500" max="505" width="9.28515625" style="1" customWidth="1"/>
    <col min="506" max="751" width="8.85546875" style="1"/>
    <col min="752" max="752" width="37.28515625" style="1" customWidth="1"/>
    <col min="753" max="755" width="8.85546875" style="1"/>
    <col min="756" max="761" width="9.28515625" style="1" customWidth="1"/>
    <col min="762" max="1007" width="8.85546875" style="1"/>
    <col min="1008" max="1008" width="37.28515625" style="1" customWidth="1"/>
    <col min="1009" max="1011" width="8.85546875" style="1"/>
    <col min="1012" max="1017" width="9.28515625" style="1" customWidth="1"/>
    <col min="1018" max="1263" width="8.85546875" style="1"/>
    <col min="1264" max="1264" width="37.28515625" style="1" customWidth="1"/>
    <col min="1265" max="1267" width="8.85546875" style="1"/>
    <col min="1268" max="1273" width="9.28515625" style="1" customWidth="1"/>
    <col min="1274" max="1519" width="8.85546875" style="1"/>
    <col min="1520" max="1520" width="37.28515625" style="1" customWidth="1"/>
    <col min="1521" max="1523" width="8.85546875" style="1"/>
    <col min="1524" max="1529" width="9.28515625" style="1" customWidth="1"/>
    <col min="1530" max="1775" width="8.85546875" style="1"/>
    <col min="1776" max="1776" width="37.28515625" style="1" customWidth="1"/>
    <col min="1777" max="1779" width="8.85546875" style="1"/>
    <col min="1780" max="1785" width="9.28515625" style="1" customWidth="1"/>
    <col min="1786" max="2031" width="8.85546875" style="1"/>
    <col min="2032" max="2032" width="37.28515625" style="1" customWidth="1"/>
    <col min="2033" max="2035" width="8.85546875" style="1"/>
    <col min="2036" max="2041" width="9.28515625" style="1" customWidth="1"/>
    <col min="2042" max="2287" width="8.85546875" style="1"/>
    <col min="2288" max="2288" width="37.28515625" style="1" customWidth="1"/>
    <col min="2289" max="2291" width="8.85546875" style="1"/>
    <col min="2292" max="2297" width="9.28515625" style="1" customWidth="1"/>
    <col min="2298" max="2543" width="8.85546875" style="1"/>
    <col min="2544" max="2544" width="37.28515625" style="1" customWidth="1"/>
    <col min="2545" max="2547" width="8.85546875" style="1"/>
    <col min="2548" max="2553" width="9.28515625" style="1" customWidth="1"/>
    <col min="2554" max="2799" width="8.85546875" style="1"/>
    <col min="2800" max="2800" width="37.28515625" style="1" customWidth="1"/>
    <col min="2801" max="2803" width="8.85546875" style="1"/>
    <col min="2804" max="2809" width="9.28515625" style="1" customWidth="1"/>
    <col min="2810" max="3055" width="8.85546875" style="1"/>
    <col min="3056" max="3056" width="37.28515625" style="1" customWidth="1"/>
    <col min="3057" max="3059" width="8.85546875" style="1"/>
    <col min="3060" max="3065" width="9.28515625" style="1" customWidth="1"/>
    <col min="3066" max="3311" width="8.85546875" style="1"/>
    <col min="3312" max="3312" width="37.28515625" style="1" customWidth="1"/>
    <col min="3313" max="3315" width="8.85546875" style="1"/>
    <col min="3316" max="3321" width="9.28515625" style="1" customWidth="1"/>
    <col min="3322" max="3567" width="8.85546875" style="1"/>
    <col min="3568" max="3568" width="37.28515625" style="1" customWidth="1"/>
    <col min="3569" max="3571" width="8.85546875" style="1"/>
    <col min="3572" max="3577" width="9.28515625" style="1" customWidth="1"/>
    <col min="3578" max="3823" width="8.85546875" style="1"/>
    <col min="3824" max="3824" width="37.28515625" style="1" customWidth="1"/>
    <col min="3825" max="3827" width="8.85546875" style="1"/>
    <col min="3828" max="3833" width="9.28515625" style="1" customWidth="1"/>
    <col min="3834" max="4079" width="8.85546875" style="1"/>
    <col min="4080" max="4080" width="37.28515625" style="1" customWidth="1"/>
    <col min="4081" max="4083" width="8.85546875" style="1"/>
    <col min="4084" max="4089" width="9.28515625" style="1" customWidth="1"/>
    <col min="4090" max="4335" width="8.85546875" style="1"/>
    <col min="4336" max="4336" width="37.28515625" style="1" customWidth="1"/>
    <col min="4337" max="4339" width="8.85546875" style="1"/>
    <col min="4340" max="4345" width="9.28515625" style="1" customWidth="1"/>
    <col min="4346" max="4591" width="8.85546875" style="1"/>
    <col min="4592" max="4592" width="37.28515625" style="1" customWidth="1"/>
    <col min="4593" max="4595" width="8.85546875" style="1"/>
    <col min="4596" max="4601" width="9.28515625" style="1" customWidth="1"/>
    <col min="4602" max="4847" width="8.85546875" style="1"/>
    <col min="4848" max="4848" width="37.28515625" style="1" customWidth="1"/>
    <col min="4849" max="4851" width="8.85546875" style="1"/>
    <col min="4852" max="4857" width="9.28515625" style="1" customWidth="1"/>
    <col min="4858" max="5103" width="8.85546875" style="1"/>
    <col min="5104" max="5104" width="37.28515625" style="1" customWidth="1"/>
    <col min="5105" max="5107" width="8.85546875" style="1"/>
    <col min="5108" max="5113" width="9.28515625" style="1" customWidth="1"/>
    <col min="5114" max="5359" width="8.85546875" style="1"/>
    <col min="5360" max="5360" width="37.28515625" style="1" customWidth="1"/>
    <col min="5361" max="5363" width="8.85546875" style="1"/>
    <col min="5364" max="5369" width="9.28515625" style="1" customWidth="1"/>
    <col min="5370" max="5615" width="8.85546875" style="1"/>
    <col min="5616" max="5616" width="37.28515625" style="1" customWidth="1"/>
    <col min="5617" max="5619" width="8.85546875" style="1"/>
    <col min="5620" max="5625" width="9.28515625" style="1" customWidth="1"/>
    <col min="5626" max="5871" width="8.85546875" style="1"/>
    <col min="5872" max="5872" width="37.28515625" style="1" customWidth="1"/>
    <col min="5873" max="5875" width="8.85546875" style="1"/>
    <col min="5876" max="5881" width="9.28515625" style="1" customWidth="1"/>
    <col min="5882" max="6127" width="8.85546875" style="1"/>
    <col min="6128" max="6128" width="37.28515625" style="1" customWidth="1"/>
    <col min="6129" max="6131" width="8.85546875" style="1"/>
    <col min="6132" max="6137" width="9.28515625" style="1" customWidth="1"/>
    <col min="6138" max="6383" width="8.85546875" style="1"/>
    <col min="6384" max="6384" width="37.28515625" style="1" customWidth="1"/>
    <col min="6385" max="6387" width="8.85546875" style="1"/>
    <col min="6388" max="6393" width="9.28515625" style="1" customWidth="1"/>
    <col min="6394" max="6639" width="8.85546875" style="1"/>
    <col min="6640" max="6640" width="37.28515625" style="1" customWidth="1"/>
    <col min="6641" max="6643" width="8.85546875" style="1"/>
    <col min="6644" max="6649" width="9.28515625" style="1" customWidth="1"/>
    <col min="6650" max="6895" width="8.85546875" style="1"/>
    <col min="6896" max="6896" width="37.28515625" style="1" customWidth="1"/>
    <col min="6897" max="6899" width="8.85546875" style="1"/>
    <col min="6900" max="6905" width="9.28515625" style="1" customWidth="1"/>
    <col min="6906" max="7151" width="8.85546875" style="1"/>
    <col min="7152" max="7152" width="37.28515625" style="1" customWidth="1"/>
    <col min="7153" max="7155" width="8.85546875" style="1"/>
    <col min="7156" max="7161" width="9.28515625" style="1" customWidth="1"/>
    <col min="7162" max="7407" width="8.85546875" style="1"/>
    <col min="7408" max="7408" width="37.28515625" style="1" customWidth="1"/>
    <col min="7409" max="7411" width="8.85546875" style="1"/>
    <col min="7412" max="7417" width="9.28515625" style="1" customWidth="1"/>
    <col min="7418" max="7663" width="8.85546875" style="1"/>
    <col min="7664" max="7664" width="37.28515625" style="1" customWidth="1"/>
    <col min="7665" max="7667" width="8.85546875" style="1"/>
    <col min="7668" max="7673" width="9.28515625" style="1" customWidth="1"/>
    <col min="7674" max="7919" width="8.85546875" style="1"/>
    <col min="7920" max="7920" width="37.28515625" style="1" customWidth="1"/>
    <col min="7921" max="7923" width="8.85546875" style="1"/>
    <col min="7924" max="7929" width="9.28515625" style="1" customWidth="1"/>
    <col min="7930" max="8175" width="8.85546875" style="1"/>
    <col min="8176" max="8176" width="37.28515625" style="1" customWidth="1"/>
    <col min="8177" max="8179" width="8.85546875" style="1"/>
    <col min="8180" max="8185" width="9.28515625" style="1" customWidth="1"/>
    <col min="8186" max="8431" width="8.85546875" style="1"/>
    <col min="8432" max="8432" width="37.28515625" style="1" customWidth="1"/>
    <col min="8433" max="8435" width="8.85546875" style="1"/>
    <col min="8436" max="8441" width="9.28515625" style="1" customWidth="1"/>
    <col min="8442" max="8687" width="8.85546875" style="1"/>
    <col min="8688" max="8688" width="37.28515625" style="1" customWidth="1"/>
    <col min="8689" max="8691" width="8.85546875" style="1"/>
    <col min="8692" max="8697" width="9.28515625" style="1" customWidth="1"/>
    <col min="8698" max="8943" width="8.85546875" style="1"/>
    <col min="8944" max="8944" width="37.28515625" style="1" customWidth="1"/>
    <col min="8945" max="8947" width="8.85546875" style="1"/>
    <col min="8948" max="8953" width="9.28515625" style="1" customWidth="1"/>
    <col min="8954" max="9199" width="8.85546875" style="1"/>
    <col min="9200" max="9200" width="37.28515625" style="1" customWidth="1"/>
    <col min="9201" max="9203" width="8.85546875" style="1"/>
    <col min="9204" max="9209" width="9.28515625" style="1" customWidth="1"/>
    <col min="9210" max="9455" width="8.85546875" style="1"/>
    <col min="9456" max="9456" width="37.28515625" style="1" customWidth="1"/>
    <col min="9457" max="9459" width="8.85546875" style="1"/>
    <col min="9460" max="9465" width="9.28515625" style="1" customWidth="1"/>
    <col min="9466" max="9711" width="8.85546875" style="1"/>
    <col min="9712" max="9712" width="37.28515625" style="1" customWidth="1"/>
    <col min="9713" max="9715" width="8.85546875" style="1"/>
    <col min="9716" max="9721" width="9.28515625" style="1" customWidth="1"/>
    <col min="9722" max="9967" width="8.85546875" style="1"/>
    <col min="9968" max="9968" width="37.28515625" style="1" customWidth="1"/>
    <col min="9969" max="9971" width="8.85546875" style="1"/>
    <col min="9972" max="9977" width="9.28515625" style="1" customWidth="1"/>
    <col min="9978" max="10223" width="8.85546875" style="1"/>
    <col min="10224" max="10224" width="37.28515625" style="1" customWidth="1"/>
    <col min="10225" max="10227" width="8.85546875" style="1"/>
    <col min="10228" max="10233" width="9.28515625" style="1" customWidth="1"/>
    <col min="10234" max="10479" width="8.85546875" style="1"/>
    <col min="10480" max="10480" width="37.28515625" style="1" customWidth="1"/>
    <col min="10481" max="10483" width="8.85546875" style="1"/>
    <col min="10484" max="10489" width="9.28515625" style="1" customWidth="1"/>
    <col min="10490" max="10735" width="8.85546875" style="1"/>
    <col min="10736" max="10736" width="37.28515625" style="1" customWidth="1"/>
    <col min="10737" max="10739" width="8.85546875" style="1"/>
    <col min="10740" max="10745" width="9.28515625" style="1" customWidth="1"/>
    <col min="10746" max="10991" width="8.85546875" style="1"/>
    <col min="10992" max="10992" width="37.28515625" style="1" customWidth="1"/>
    <col min="10993" max="10995" width="8.85546875" style="1"/>
    <col min="10996" max="11001" width="9.28515625" style="1" customWidth="1"/>
    <col min="11002" max="11247" width="8.85546875" style="1"/>
    <col min="11248" max="11248" width="37.28515625" style="1" customWidth="1"/>
    <col min="11249" max="11251" width="8.85546875" style="1"/>
    <col min="11252" max="11257" width="9.28515625" style="1" customWidth="1"/>
    <col min="11258" max="11503" width="8.85546875" style="1"/>
    <col min="11504" max="11504" width="37.28515625" style="1" customWidth="1"/>
    <col min="11505" max="11507" width="8.85546875" style="1"/>
    <col min="11508" max="11513" width="9.28515625" style="1" customWidth="1"/>
    <col min="11514" max="11759" width="8.85546875" style="1"/>
    <col min="11760" max="11760" width="37.28515625" style="1" customWidth="1"/>
    <col min="11761" max="11763" width="8.85546875" style="1"/>
    <col min="11764" max="11769" width="9.28515625" style="1" customWidth="1"/>
    <col min="11770" max="12015" width="8.85546875" style="1"/>
    <col min="12016" max="12016" width="37.28515625" style="1" customWidth="1"/>
    <col min="12017" max="12019" width="8.85546875" style="1"/>
    <col min="12020" max="12025" width="9.28515625" style="1" customWidth="1"/>
    <col min="12026" max="12271" width="8.85546875" style="1"/>
    <col min="12272" max="12272" width="37.28515625" style="1" customWidth="1"/>
    <col min="12273" max="12275" width="8.85546875" style="1"/>
    <col min="12276" max="12281" width="9.28515625" style="1" customWidth="1"/>
    <col min="12282" max="12527" width="8.85546875" style="1"/>
    <col min="12528" max="12528" width="37.28515625" style="1" customWidth="1"/>
    <col min="12529" max="12531" width="8.85546875" style="1"/>
    <col min="12532" max="12537" width="9.28515625" style="1" customWidth="1"/>
    <col min="12538" max="12783" width="8.85546875" style="1"/>
    <col min="12784" max="12784" width="37.28515625" style="1" customWidth="1"/>
    <col min="12785" max="12787" width="8.85546875" style="1"/>
    <col min="12788" max="12793" width="9.28515625" style="1" customWidth="1"/>
    <col min="12794" max="13039" width="8.85546875" style="1"/>
    <col min="13040" max="13040" width="37.28515625" style="1" customWidth="1"/>
    <col min="13041" max="13043" width="8.85546875" style="1"/>
    <col min="13044" max="13049" width="9.28515625" style="1" customWidth="1"/>
    <col min="13050" max="13295" width="8.85546875" style="1"/>
    <col min="13296" max="13296" width="37.28515625" style="1" customWidth="1"/>
    <col min="13297" max="13299" width="8.85546875" style="1"/>
    <col min="13300" max="13305" width="9.28515625" style="1" customWidth="1"/>
    <col min="13306" max="13551" width="8.85546875" style="1"/>
    <col min="13552" max="13552" width="37.28515625" style="1" customWidth="1"/>
    <col min="13553" max="13555" width="8.85546875" style="1"/>
    <col min="13556" max="13561" width="9.28515625" style="1" customWidth="1"/>
    <col min="13562" max="13807" width="8.85546875" style="1"/>
    <col min="13808" max="13808" width="37.28515625" style="1" customWidth="1"/>
    <col min="13809" max="13811" width="8.85546875" style="1"/>
    <col min="13812" max="13817" width="9.28515625" style="1" customWidth="1"/>
    <col min="13818" max="14063" width="8.85546875" style="1"/>
    <col min="14064" max="14064" width="37.28515625" style="1" customWidth="1"/>
    <col min="14065" max="14067" width="8.85546875" style="1"/>
    <col min="14068" max="14073" width="9.28515625" style="1" customWidth="1"/>
    <col min="14074" max="14319" width="8.85546875" style="1"/>
    <col min="14320" max="14320" width="37.28515625" style="1" customWidth="1"/>
    <col min="14321" max="14323" width="8.85546875" style="1"/>
    <col min="14324" max="14329" width="9.28515625" style="1" customWidth="1"/>
    <col min="14330" max="14575" width="8.85546875" style="1"/>
    <col min="14576" max="14576" width="37.28515625" style="1" customWidth="1"/>
    <col min="14577" max="14579" width="8.85546875" style="1"/>
    <col min="14580" max="14585" width="9.28515625" style="1" customWidth="1"/>
    <col min="14586" max="14831" width="8.85546875" style="1"/>
    <col min="14832" max="14832" width="37.28515625" style="1" customWidth="1"/>
    <col min="14833" max="14835" width="8.85546875" style="1"/>
    <col min="14836" max="14841" width="9.28515625" style="1" customWidth="1"/>
    <col min="14842" max="15087" width="8.85546875" style="1"/>
    <col min="15088" max="15088" width="37.28515625" style="1" customWidth="1"/>
    <col min="15089" max="15091" width="8.85546875" style="1"/>
    <col min="15092" max="15097" width="9.28515625" style="1" customWidth="1"/>
    <col min="15098" max="15343" width="8.85546875" style="1"/>
    <col min="15344" max="15344" width="37.28515625" style="1" customWidth="1"/>
    <col min="15345" max="15347" width="8.85546875" style="1"/>
    <col min="15348" max="15353" width="9.28515625" style="1" customWidth="1"/>
    <col min="15354" max="15599" width="8.85546875" style="1"/>
    <col min="15600" max="15600" width="37.28515625" style="1" customWidth="1"/>
    <col min="15601" max="15603" width="8.85546875" style="1"/>
    <col min="15604" max="15609" width="9.28515625" style="1" customWidth="1"/>
    <col min="15610" max="15855" width="8.85546875" style="1"/>
    <col min="15856" max="15856" width="37.28515625" style="1" customWidth="1"/>
    <col min="15857" max="15859" width="8.85546875" style="1"/>
    <col min="15860" max="15865" width="9.28515625" style="1" customWidth="1"/>
    <col min="15866" max="16111" width="8.85546875" style="1"/>
    <col min="16112" max="16112" width="37.28515625" style="1" customWidth="1"/>
    <col min="16113" max="16115" width="8.85546875" style="1"/>
    <col min="16116" max="16121" width="9.28515625" style="1" customWidth="1"/>
    <col min="16122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  <c r="I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  <c r="I2" s="51"/>
    </row>
    <row r="3" spans="1:14" ht="15.6" customHeight="1" thickBot="1">
      <c r="A3" s="2" t="s">
        <v>51</v>
      </c>
      <c r="B3" s="80" t="s">
        <v>59</v>
      </c>
      <c r="C3" s="80"/>
      <c r="D3" s="80"/>
      <c r="E3" s="85"/>
      <c r="F3" s="85"/>
      <c r="G3" s="85"/>
      <c r="H3" s="85"/>
      <c r="I3" s="85"/>
    </row>
    <row r="4" spans="1:14" ht="25.15" customHeight="1">
      <c r="A4" s="278" t="s">
        <v>65</v>
      </c>
      <c r="B4" s="281" t="s">
        <v>0</v>
      </c>
      <c r="C4" s="270" t="s">
        <v>135</v>
      </c>
      <c r="D4" s="271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9.6" customHeight="1">
      <c r="A5" s="279"/>
      <c r="B5" s="282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7" customHeight="1" thickBot="1">
      <c r="A6" s="280"/>
      <c r="B6" s="283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23.25" customHeight="1">
      <c r="A7" s="272" t="s">
        <v>3</v>
      </c>
      <c r="B7" s="30" t="s">
        <v>4</v>
      </c>
      <c r="C7" s="49">
        <f>E7+G7+I7</f>
        <v>6</v>
      </c>
      <c r="D7" s="49">
        <f>F7+H7+J7</f>
        <v>0</v>
      </c>
      <c r="E7" s="189"/>
      <c r="F7" s="189"/>
      <c r="G7" s="189">
        <v>6</v>
      </c>
      <c r="H7" s="189"/>
      <c r="I7" s="189"/>
      <c r="J7" s="190"/>
      <c r="L7" s="153">
        <f>M7+N7</f>
        <v>7</v>
      </c>
      <c r="M7" s="161">
        <v>7</v>
      </c>
      <c r="N7" s="161"/>
    </row>
    <row r="8" spans="1:14" ht="19.899999999999999" customHeight="1">
      <c r="A8" s="273"/>
      <c r="B8" s="30" t="s">
        <v>5</v>
      </c>
      <c r="C8" s="49">
        <f t="shared" ref="C8:C19" si="0">E8+G8+I8</f>
        <v>0</v>
      </c>
      <c r="D8" s="49">
        <f t="shared" ref="D8:D19" si="1">F8+H8+J8</f>
        <v>0</v>
      </c>
      <c r="E8" s="189"/>
      <c r="F8" s="189"/>
      <c r="G8" s="189"/>
      <c r="H8" s="189"/>
      <c r="I8" s="189"/>
      <c r="J8" s="189"/>
      <c r="L8" s="153">
        <f t="shared" ref="L8:L40" si="2">M8+N8</f>
        <v>0</v>
      </c>
      <c r="M8" s="161"/>
      <c r="N8" s="161"/>
    </row>
    <row r="9" spans="1:14" ht="49.9" customHeight="1">
      <c r="A9" s="274"/>
      <c r="B9" s="30" t="s">
        <v>63</v>
      </c>
      <c r="C9" s="49">
        <f t="shared" si="0"/>
        <v>0</v>
      </c>
      <c r="D9" s="49">
        <f t="shared" si="1"/>
        <v>0</v>
      </c>
      <c r="E9" s="189"/>
      <c r="F9" s="189"/>
      <c r="G9" s="189"/>
      <c r="H9" s="189"/>
      <c r="I9" s="190"/>
      <c r="J9" s="190"/>
      <c r="L9" s="153">
        <f t="shared" si="2"/>
        <v>0</v>
      </c>
      <c r="M9" s="161"/>
      <c r="N9" s="161"/>
    </row>
    <row r="10" spans="1:14" ht="19.899999999999999" customHeight="1">
      <c r="A10" s="39" t="s">
        <v>6</v>
      </c>
      <c r="B10" s="30" t="s">
        <v>7</v>
      </c>
      <c r="C10" s="49">
        <f t="shared" si="0"/>
        <v>0</v>
      </c>
      <c r="D10" s="49">
        <f t="shared" si="1"/>
        <v>0</v>
      </c>
      <c r="E10" s="189"/>
      <c r="F10" s="189"/>
      <c r="G10" s="189"/>
      <c r="H10" s="189"/>
      <c r="I10" s="189"/>
      <c r="J10" s="190"/>
      <c r="L10" s="153">
        <f t="shared" si="2"/>
        <v>0</v>
      </c>
      <c r="M10" s="161"/>
      <c r="N10" s="161"/>
    </row>
    <row r="11" spans="1:14" ht="19.899999999999999" customHeight="1">
      <c r="A11" s="39" t="s">
        <v>8</v>
      </c>
      <c r="B11" s="30" t="s">
        <v>9</v>
      </c>
      <c r="C11" s="49">
        <f t="shared" si="0"/>
        <v>0</v>
      </c>
      <c r="D11" s="49">
        <f t="shared" si="1"/>
        <v>0</v>
      </c>
      <c r="E11" s="189"/>
      <c r="F11" s="189"/>
      <c r="G11" s="176"/>
      <c r="H11" s="189"/>
      <c r="I11" s="189"/>
      <c r="J11" s="190"/>
      <c r="L11" s="153">
        <f t="shared" si="2"/>
        <v>0</v>
      </c>
      <c r="M11" s="161"/>
      <c r="N11" s="161"/>
    </row>
    <row r="12" spans="1:14" ht="19.899999999999999" customHeight="1">
      <c r="A12" s="39" t="s">
        <v>10</v>
      </c>
      <c r="B12" s="30" t="s">
        <v>11</v>
      </c>
      <c r="C12" s="49">
        <f t="shared" si="0"/>
        <v>0</v>
      </c>
      <c r="D12" s="49">
        <f t="shared" si="1"/>
        <v>0</v>
      </c>
      <c r="E12" s="189"/>
      <c r="F12" s="189"/>
      <c r="G12" s="189"/>
      <c r="H12" s="189"/>
      <c r="I12" s="189"/>
      <c r="J12" s="190"/>
      <c r="L12" s="153">
        <f t="shared" si="2"/>
        <v>0</v>
      </c>
      <c r="M12" s="161"/>
      <c r="N12" s="161"/>
    </row>
    <row r="13" spans="1:14" ht="19.899999999999999" customHeight="1">
      <c r="A13" s="40" t="s">
        <v>12</v>
      </c>
      <c r="B13" s="30" t="s">
        <v>13</v>
      </c>
      <c r="C13" s="49">
        <f t="shared" si="0"/>
        <v>0</v>
      </c>
      <c r="D13" s="49">
        <f t="shared" si="1"/>
        <v>0</v>
      </c>
      <c r="E13" s="189"/>
      <c r="F13" s="189"/>
      <c r="G13" s="189"/>
      <c r="H13" s="189"/>
      <c r="I13" s="189"/>
      <c r="J13" s="190"/>
      <c r="L13" s="153">
        <f t="shared" si="2"/>
        <v>0</v>
      </c>
      <c r="M13" s="161"/>
      <c r="N13" s="161"/>
    </row>
    <row r="14" spans="1:14" ht="16.149999999999999" customHeight="1">
      <c r="A14" s="39" t="s">
        <v>14</v>
      </c>
      <c r="B14" s="30" t="s">
        <v>64</v>
      </c>
      <c r="C14" s="49">
        <f t="shared" si="0"/>
        <v>0</v>
      </c>
      <c r="D14" s="49">
        <f t="shared" si="1"/>
        <v>0</v>
      </c>
      <c r="E14" s="189"/>
      <c r="F14" s="189"/>
      <c r="G14" s="189"/>
      <c r="H14" s="189"/>
      <c r="I14" s="189"/>
      <c r="J14" s="190"/>
      <c r="L14" s="153">
        <f t="shared" si="2"/>
        <v>0</v>
      </c>
      <c r="M14" s="161"/>
      <c r="N14" s="161"/>
    </row>
    <row r="15" spans="1:14" s="193" customFormat="1" ht="16.149999999999999" customHeight="1">
      <c r="A15" s="237" t="s">
        <v>161</v>
      </c>
      <c r="B15" s="226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10"/>
      <c r="I15" s="210"/>
      <c r="J15" s="209"/>
      <c r="L15" s="215"/>
      <c r="M15" s="216"/>
      <c r="N15" s="216"/>
    </row>
    <row r="16" spans="1:14" ht="19.899999999999999" customHeight="1">
      <c r="A16" s="39" t="s">
        <v>15</v>
      </c>
      <c r="B16" s="30" t="s">
        <v>66</v>
      </c>
      <c r="C16" s="49">
        <f t="shared" si="0"/>
        <v>0</v>
      </c>
      <c r="D16" s="49">
        <f t="shared" si="1"/>
        <v>0</v>
      </c>
      <c r="E16" s="189"/>
      <c r="F16" s="189"/>
      <c r="G16" s="189"/>
      <c r="H16" s="189"/>
      <c r="I16" s="189"/>
      <c r="J16" s="190"/>
      <c r="L16" s="153">
        <f t="shared" si="2"/>
        <v>0</v>
      </c>
      <c r="M16" s="161"/>
      <c r="N16" s="161"/>
    </row>
    <row r="17" spans="1:14" ht="19.899999999999999" customHeight="1">
      <c r="A17" s="39" t="s">
        <v>16</v>
      </c>
      <c r="B17" s="30" t="s">
        <v>67</v>
      </c>
      <c r="C17" s="49">
        <f t="shared" si="0"/>
        <v>0</v>
      </c>
      <c r="D17" s="49">
        <f t="shared" si="1"/>
        <v>0</v>
      </c>
      <c r="E17" s="189"/>
      <c r="F17" s="189"/>
      <c r="G17" s="189"/>
      <c r="H17" s="189"/>
      <c r="I17" s="189"/>
      <c r="J17" s="190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189"/>
      <c r="F18" s="189"/>
      <c r="G18" s="189"/>
      <c r="H18" s="189"/>
      <c r="I18" s="189"/>
      <c r="J18" s="190"/>
      <c r="L18" s="153">
        <f t="shared" si="2"/>
        <v>0</v>
      </c>
      <c r="M18" s="161"/>
      <c r="N18" s="161"/>
    </row>
    <row r="19" spans="1:14" ht="19.899999999999999" customHeight="1">
      <c r="A19" s="39" t="s">
        <v>17</v>
      </c>
      <c r="B19" s="30" t="s">
        <v>18</v>
      </c>
      <c r="C19" s="49">
        <f t="shared" si="0"/>
        <v>0</v>
      </c>
      <c r="D19" s="49">
        <f t="shared" si="1"/>
        <v>0</v>
      </c>
      <c r="E19" s="189"/>
      <c r="F19" s="189"/>
      <c r="G19" s="189"/>
      <c r="H19" s="189"/>
      <c r="I19" s="189"/>
      <c r="J19" s="190"/>
      <c r="L19" s="153">
        <f t="shared" si="2"/>
        <v>0</v>
      </c>
      <c r="M19" s="161"/>
      <c r="N19" s="161"/>
    </row>
    <row r="20" spans="1:14" ht="19.899999999999999" customHeight="1">
      <c r="A20" s="39" t="s">
        <v>19</v>
      </c>
      <c r="B20" s="30"/>
      <c r="C20" s="49">
        <f t="shared" ref="C20" si="5">SUM(C21:C23)</f>
        <v>0</v>
      </c>
      <c r="D20" s="49"/>
      <c r="E20" s="189">
        <v>0</v>
      </c>
      <c r="F20" s="189">
        <v>0</v>
      </c>
      <c r="G20" s="189">
        <v>0</v>
      </c>
      <c r="H20" s="189">
        <v>0</v>
      </c>
      <c r="I20" s="189">
        <v>0</v>
      </c>
      <c r="J20" s="189">
        <v>0</v>
      </c>
      <c r="L20" s="153">
        <f t="shared" si="2"/>
        <v>0</v>
      </c>
      <c r="M20" s="49">
        <f t="shared" ref="M20:N20" si="6">SUM(M21:M23)</f>
        <v>0</v>
      </c>
      <c r="N20" s="49">
        <f t="shared" si="6"/>
        <v>0</v>
      </c>
    </row>
    <row r="21" spans="1:14" ht="19.899999999999999" customHeight="1">
      <c r="A21" s="275" t="s">
        <v>20</v>
      </c>
      <c r="B21" s="44" t="s">
        <v>21</v>
      </c>
      <c r="C21" s="49">
        <f t="shared" ref="C21:C39" si="7">E21+G21+I21</f>
        <v>0</v>
      </c>
      <c r="D21" s="49">
        <f t="shared" ref="D21:D39" si="8">F21+H21+J21</f>
        <v>0</v>
      </c>
      <c r="E21" s="189"/>
      <c r="F21" s="189"/>
      <c r="G21" s="189"/>
      <c r="H21" s="189"/>
      <c r="I21" s="189"/>
      <c r="J21" s="190"/>
      <c r="L21" s="153">
        <f t="shared" si="2"/>
        <v>0</v>
      </c>
      <c r="M21" s="161"/>
      <c r="N21" s="161"/>
    </row>
    <row r="22" spans="1:14" ht="39.6" customHeight="1">
      <c r="A22" s="273"/>
      <c r="B22" s="41" t="s">
        <v>69</v>
      </c>
      <c r="C22" s="49">
        <f t="shared" si="7"/>
        <v>0</v>
      </c>
      <c r="D22" s="49">
        <f t="shared" si="8"/>
        <v>0</v>
      </c>
      <c r="E22" s="189"/>
      <c r="F22" s="189"/>
      <c r="G22" s="189"/>
      <c r="H22" s="189"/>
      <c r="I22" s="189"/>
      <c r="J22" s="190"/>
      <c r="L22" s="153">
        <f t="shared" si="2"/>
        <v>0</v>
      </c>
      <c r="M22" s="161"/>
      <c r="N22" s="161"/>
    </row>
    <row r="23" spans="1:14" ht="32.450000000000003" customHeight="1">
      <c r="A23" s="274"/>
      <c r="B23" s="41" t="s">
        <v>70</v>
      </c>
      <c r="C23" s="49">
        <f t="shared" si="7"/>
        <v>0</v>
      </c>
      <c r="D23" s="49">
        <f t="shared" si="8"/>
        <v>0</v>
      </c>
      <c r="E23" s="189"/>
      <c r="F23" s="189"/>
      <c r="G23" s="189"/>
      <c r="H23" s="189"/>
      <c r="I23" s="189"/>
      <c r="J23" s="190"/>
      <c r="L23" s="153">
        <f t="shared" si="2"/>
        <v>0</v>
      </c>
      <c r="M23" s="161"/>
      <c r="N23" s="161"/>
    </row>
    <row r="24" spans="1:14" ht="26.45" customHeight="1">
      <c r="A24" s="39" t="s">
        <v>22</v>
      </c>
      <c r="B24" s="41" t="s">
        <v>23</v>
      </c>
      <c r="C24" s="49">
        <f t="shared" si="7"/>
        <v>89</v>
      </c>
      <c r="D24" s="49">
        <f t="shared" si="8"/>
        <v>0</v>
      </c>
      <c r="E24" s="189"/>
      <c r="F24" s="189"/>
      <c r="G24" s="189">
        <v>89</v>
      </c>
      <c r="H24" s="189"/>
      <c r="I24" s="189"/>
      <c r="J24" s="190"/>
      <c r="L24" s="153">
        <f t="shared" si="2"/>
        <v>5</v>
      </c>
      <c r="M24" s="161">
        <v>5</v>
      </c>
      <c r="N24" s="161"/>
    </row>
    <row r="25" spans="1:14" ht="19.899999999999999" customHeight="1">
      <c r="A25" s="40" t="s">
        <v>24</v>
      </c>
      <c r="B25" s="30" t="s">
        <v>25</v>
      </c>
      <c r="C25" s="49">
        <f t="shared" si="7"/>
        <v>0</v>
      </c>
      <c r="D25" s="49">
        <f t="shared" si="8"/>
        <v>0</v>
      </c>
      <c r="E25" s="189"/>
      <c r="F25" s="189"/>
      <c r="G25" s="189"/>
      <c r="H25" s="189"/>
      <c r="I25" s="189"/>
      <c r="J25" s="190"/>
      <c r="L25" s="153">
        <f t="shared" si="2"/>
        <v>0</v>
      </c>
      <c r="M25" s="161"/>
      <c r="N25" s="161"/>
    </row>
    <row r="26" spans="1:14" ht="19.899999999999999" customHeight="1">
      <c r="A26" s="39" t="s">
        <v>26</v>
      </c>
      <c r="B26" s="30" t="s">
        <v>27</v>
      </c>
      <c r="C26" s="49">
        <f t="shared" si="7"/>
        <v>0</v>
      </c>
      <c r="D26" s="49">
        <f t="shared" si="8"/>
        <v>0</v>
      </c>
      <c r="E26" s="189"/>
      <c r="F26" s="189"/>
      <c r="G26" s="189"/>
      <c r="H26" s="189"/>
      <c r="I26" s="189"/>
      <c r="J26" s="190"/>
      <c r="L26" s="153">
        <f t="shared" si="2"/>
        <v>0</v>
      </c>
      <c r="M26" s="161"/>
      <c r="N26" s="161"/>
    </row>
    <row r="27" spans="1:14" ht="19.899999999999999" customHeight="1">
      <c r="A27" s="39" t="s">
        <v>28</v>
      </c>
      <c r="B27" s="30" t="s">
        <v>29</v>
      </c>
      <c r="C27" s="49">
        <f t="shared" si="7"/>
        <v>0</v>
      </c>
      <c r="D27" s="49">
        <f t="shared" si="8"/>
        <v>0</v>
      </c>
      <c r="E27" s="189"/>
      <c r="F27" s="189"/>
      <c r="G27" s="189"/>
      <c r="H27" s="189"/>
      <c r="I27" s="189"/>
      <c r="J27" s="190"/>
      <c r="L27" s="153">
        <f t="shared" si="2"/>
        <v>0</v>
      </c>
      <c r="M27" s="161"/>
      <c r="N27" s="161"/>
    </row>
    <row r="28" spans="1:14" ht="19.899999999999999" customHeight="1">
      <c r="A28" s="39" t="s">
        <v>30</v>
      </c>
      <c r="B28" s="30" t="s">
        <v>68</v>
      </c>
      <c r="C28" s="49">
        <f t="shared" si="7"/>
        <v>168</v>
      </c>
      <c r="D28" s="49">
        <f t="shared" si="8"/>
        <v>0</v>
      </c>
      <c r="E28" s="189"/>
      <c r="F28" s="189"/>
      <c r="G28" s="189">
        <v>168</v>
      </c>
      <c r="H28" s="189"/>
      <c r="I28" s="189"/>
      <c r="J28" s="190"/>
      <c r="L28" s="153">
        <f t="shared" si="2"/>
        <v>8</v>
      </c>
      <c r="M28" s="161"/>
      <c r="N28" s="161">
        <v>8</v>
      </c>
    </row>
    <row r="29" spans="1:14" ht="19.899999999999999" customHeight="1">
      <c r="A29" s="39" t="s">
        <v>31</v>
      </c>
      <c r="B29" s="30" t="s">
        <v>32</v>
      </c>
      <c r="C29" s="49">
        <f t="shared" si="7"/>
        <v>0</v>
      </c>
      <c r="D29" s="49">
        <f t="shared" si="8"/>
        <v>0</v>
      </c>
      <c r="E29" s="189"/>
      <c r="F29" s="189"/>
      <c r="G29" s="189"/>
      <c r="H29" s="189"/>
      <c r="I29" s="189"/>
      <c r="J29" s="190"/>
      <c r="L29" s="153">
        <f t="shared" si="2"/>
        <v>0</v>
      </c>
      <c r="M29" s="161"/>
      <c r="N29" s="161"/>
    </row>
    <row r="30" spans="1:14" ht="19.899999999999999" customHeight="1">
      <c r="A30" s="42" t="s">
        <v>33</v>
      </c>
      <c r="B30" s="30" t="s">
        <v>34</v>
      </c>
      <c r="C30" s="49">
        <f t="shared" si="7"/>
        <v>0</v>
      </c>
      <c r="D30" s="49">
        <f t="shared" si="8"/>
        <v>0</v>
      </c>
      <c r="E30" s="189"/>
      <c r="F30" s="189"/>
      <c r="G30" s="189"/>
      <c r="H30" s="189"/>
      <c r="I30" s="189"/>
      <c r="J30" s="190"/>
      <c r="L30" s="153">
        <f t="shared" si="2"/>
        <v>0</v>
      </c>
      <c r="M30" s="161"/>
      <c r="N30" s="161"/>
    </row>
    <row r="31" spans="1:14" ht="19.899999999999999" customHeight="1">
      <c r="A31" s="39" t="s">
        <v>35</v>
      </c>
      <c r="B31" s="30" t="s">
        <v>36</v>
      </c>
      <c r="C31" s="49">
        <f t="shared" si="7"/>
        <v>0</v>
      </c>
      <c r="D31" s="49">
        <f t="shared" si="8"/>
        <v>0</v>
      </c>
      <c r="E31" s="189"/>
      <c r="F31" s="189"/>
      <c r="G31" s="189"/>
      <c r="H31" s="189"/>
      <c r="I31" s="189"/>
      <c r="J31" s="190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9">E32+G32+I32</f>
        <v>0</v>
      </c>
      <c r="D32" s="194">
        <f t="shared" ref="D32" si="10">F32+H32+J32</f>
        <v>0</v>
      </c>
      <c r="E32" s="194"/>
      <c r="F32" s="194"/>
      <c r="G32" s="194"/>
      <c r="H32" s="194"/>
      <c r="I32" s="194"/>
      <c r="J32" s="195"/>
      <c r="L32" s="153"/>
      <c r="M32" s="161"/>
      <c r="N32" s="161"/>
    </row>
    <row r="33" spans="1:14" ht="19.899999999999999" customHeight="1">
      <c r="A33" s="39" t="s">
        <v>37</v>
      </c>
      <c r="B33" s="30" t="s">
        <v>38</v>
      </c>
      <c r="C33" s="49">
        <f t="shared" si="7"/>
        <v>626</v>
      </c>
      <c r="D33" s="49">
        <f t="shared" si="8"/>
        <v>0</v>
      </c>
      <c r="E33" s="189"/>
      <c r="F33" s="189"/>
      <c r="G33" s="189">
        <v>626</v>
      </c>
      <c r="H33" s="189"/>
      <c r="I33" s="189"/>
      <c r="J33" s="190"/>
      <c r="L33" s="153">
        <f t="shared" si="2"/>
        <v>15</v>
      </c>
      <c r="M33" s="161">
        <v>15</v>
      </c>
      <c r="N33" s="161"/>
    </row>
    <row r="34" spans="1:14" ht="19.899999999999999" customHeight="1">
      <c r="A34" s="276" t="s">
        <v>39</v>
      </c>
      <c r="B34" s="30" t="s">
        <v>40</v>
      </c>
      <c r="C34" s="49">
        <f t="shared" si="7"/>
        <v>0</v>
      </c>
      <c r="D34" s="49">
        <f t="shared" si="8"/>
        <v>0</v>
      </c>
      <c r="E34" s="189"/>
      <c r="F34" s="189"/>
      <c r="G34" s="189"/>
      <c r="H34" s="189"/>
      <c r="I34" s="189"/>
      <c r="J34" s="190"/>
      <c r="L34" s="153">
        <f t="shared" si="2"/>
        <v>0</v>
      </c>
      <c r="M34" s="161"/>
      <c r="N34" s="161"/>
    </row>
    <row r="35" spans="1:14" ht="19.899999999999999" customHeight="1">
      <c r="A35" s="277"/>
      <c r="B35" s="30" t="s">
        <v>41</v>
      </c>
      <c r="C35" s="49">
        <f t="shared" si="7"/>
        <v>0</v>
      </c>
      <c r="D35" s="49">
        <f t="shared" si="8"/>
        <v>0</v>
      </c>
      <c r="E35" s="189"/>
      <c r="F35" s="189"/>
      <c r="G35" s="189"/>
      <c r="H35" s="189"/>
      <c r="I35" s="189"/>
      <c r="J35" s="190"/>
      <c r="L35" s="153">
        <f t="shared" si="2"/>
        <v>0</v>
      </c>
      <c r="M35" s="161"/>
      <c r="N35" s="161"/>
    </row>
    <row r="36" spans="1:14" ht="19.899999999999999" customHeight="1">
      <c r="A36" s="42" t="s">
        <v>42</v>
      </c>
      <c r="B36" s="30" t="s">
        <v>43</v>
      </c>
      <c r="C36" s="49">
        <f t="shared" si="7"/>
        <v>0</v>
      </c>
      <c r="D36" s="49">
        <f t="shared" si="8"/>
        <v>0</v>
      </c>
      <c r="E36" s="189"/>
      <c r="F36" s="189"/>
      <c r="G36" s="189"/>
      <c r="H36" s="189"/>
      <c r="I36" s="189"/>
      <c r="J36" s="190"/>
      <c r="L36" s="153">
        <f t="shared" si="2"/>
        <v>0</v>
      </c>
      <c r="M36" s="161"/>
      <c r="N36" s="161"/>
    </row>
    <row r="37" spans="1:14" ht="19.899999999999999" customHeight="1">
      <c r="A37" s="42" t="s">
        <v>44</v>
      </c>
      <c r="B37" s="30" t="s">
        <v>45</v>
      </c>
      <c r="C37" s="49">
        <f t="shared" si="7"/>
        <v>0</v>
      </c>
      <c r="D37" s="49">
        <f t="shared" si="8"/>
        <v>0</v>
      </c>
      <c r="E37" s="189"/>
      <c r="F37" s="189"/>
      <c r="G37" s="189"/>
      <c r="H37" s="189"/>
      <c r="I37" s="189"/>
      <c r="J37" s="190"/>
      <c r="L37" s="153">
        <f t="shared" si="2"/>
        <v>3</v>
      </c>
      <c r="M37" s="161">
        <v>3</v>
      </c>
      <c r="N37" s="161"/>
    </row>
    <row r="38" spans="1:14" ht="19.899999999999999" customHeight="1">
      <c r="A38" s="39" t="s">
        <v>46</v>
      </c>
      <c r="B38" s="30" t="s">
        <v>47</v>
      </c>
      <c r="C38" s="49">
        <f t="shared" si="7"/>
        <v>0</v>
      </c>
      <c r="D38" s="49">
        <f t="shared" si="8"/>
        <v>0</v>
      </c>
      <c r="E38" s="189"/>
      <c r="F38" s="189"/>
      <c r="G38" s="189"/>
      <c r="H38" s="189"/>
      <c r="I38" s="189"/>
      <c r="J38" s="190"/>
      <c r="L38" s="153">
        <f t="shared" si="2"/>
        <v>0</v>
      </c>
      <c r="M38" s="161"/>
      <c r="N38" s="161"/>
    </row>
    <row r="39" spans="1:14" ht="19.899999999999999" customHeight="1">
      <c r="A39" s="39" t="s">
        <v>48</v>
      </c>
      <c r="B39" s="30" t="s">
        <v>49</v>
      </c>
      <c r="C39" s="49">
        <f t="shared" si="7"/>
        <v>311</v>
      </c>
      <c r="D39" s="49">
        <f t="shared" si="8"/>
        <v>0</v>
      </c>
      <c r="E39" s="189"/>
      <c r="F39" s="189"/>
      <c r="G39" s="189">
        <v>311</v>
      </c>
      <c r="H39" s="189"/>
      <c r="I39" s="189"/>
      <c r="J39" s="190"/>
      <c r="L39" s="153">
        <f t="shared" si="2"/>
        <v>15</v>
      </c>
      <c r="M39" s="161">
        <v>15</v>
      </c>
      <c r="N39" s="161"/>
    </row>
    <row r="40" spans="1:14" s="3" customFormat="1" ht="31.9" customHeight="1" thickBot="1">
      <c r="A40" s="45" t="s">
        <v>50</v>
      </c>
      <c r="B40" s="46"/>
      <c r="C40" s="82">
        <f t="shared" ref="C40" si="11">SUM(C7:C20)+SUM(C24:C39)</f>
        <v>1200</v>
      </c>
      <c r="D40" s="58">
        <f>SUM(D7:D20)+SUM(D24:D39)</f>
        <v>0</v>
      </c>
      <c r="E40" s="82">
        <f t="shared" ref="E40:J40" si="12">SUM(E7:E20)+SUM(E24:E39)</f>
        <v>0</v>
      </c>
      <c r="F40" s="82">
        <f t="shared" si="12"/>
        <v>0</v>
      </c>
      <c r="G40" s="82">
        <f t="shared" si="12"/>
        <v>1200</v>
      </c>
      <c r="H40" s="82">
        <f t="shared" si="12"/>
        <v>0</v>
      </c>
      <c r="I40" s="82">
        <f t="shared" si="12"/>
        <v>0</v>
      </c>
      <c r="J40" s="82">
        <f t="shared" si="12"/>
        <v>0</v>
      </c>
      <c r="L40" s="170">
        <f t="shared" si="2"/>
        <v>53</v>
      </c>
      <c r="M40" s="148">
        <f t="shared" ref="M40:N40" si="13">SUM(M7:M20)+SUM(M24:M39)</f>
        <v>45</v>
      </c>
      <c r="N40" s="148">
        <f t="shared" si="13"/>
        <v>8</v>
      </c>
    </row>
    <row r="41" spans="1:14">
      <c r="A41" s="9"/>
      <c r="B41" s="9"/>
      <c r="C41" s="9"/>
      <c r="D41" s="9"/>
      <c r="E41" s="9"/>
      <c r="F41" s="15"/>
      <c r="G41" s="15"/>
      <c r="H41" s="15"/>
      <c r="I41" s="15"/>
    </row>
  </sheetData>
  <mergeCells count="12">
    <mergeCell ref="L4:N5"/>
    <mergeCell ref="A7:A9"/>
    <mergeCell ref="A21:A23"/>
    <mergeCell ref="A34:A35"/>
    <mergeCell ref="A1:I1"/>
    <mergeCell ref="E5:F5"/>
    <mergeCell ref="G5:H5"/>
    <mergeCell ref="I5:J5"/>
    <mergeCell ref="C4:D5"/>
    <mergeCell ref="E4:J4"/>
    <mergeCell ref="A4:A6"/>
    <mergeCell ref="B4:B6"/>
  </mergeCells>
  <pageMargins left="0.19685039370078741" right="0.19685039370078741" top="0.15748031496062992" bottom="0.23622047244094491" header="0.15748031496062992" footer="0.23622047244094491"/>
  <pageSetup paperSize="9" scale="5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19" zoomScale="60" zoomScaleNormal="80" workbookViewId="0">
      <selection activeCell="E34" sqref="E34"/>
    </sheetView>
  </sheetViews>
  <sheetFormatPr defaultRowHeight="15"/>
  <cols>
    <col min="1" max="1" width="35.42578125" style="1" customWidth="1"/>
    <col min="2" max="2" width="35.7109375" style="1" customWidth="1"/>
    <col min="3" max="3" width="17.5703125" style="1" customWidth="1"/>
    <col min="4" max="4" width="16.28515625" style="1" customWidth="1"/>
    <col min="5" max="5" width="13.42578125" style="1" customWidth="1"/>
    <col min="6" max="6" width="17.7109375" style="8" customWidth="1"/>
    <col min="7" max="7" width="14.85546875" style="8" customWidth="1"/>
    <col min="8" max="8" width="19.85546875" style="8" customWidth="1"/>
    <col min="9" max="9" width="14.5703125" style="8" customWidth="1"/>
    <col min="10" max="10" width="14.28515625" style="1" customWidth="1"/>
    <col min="11" max="11" width="8.85546875" style="1"/>
    <col min="12" max="14" width="0" style="1" hidden="1" customWidth="1"/>
    <col min="15" max="239" width="8.85546875" style="1"/>
    <col min="240" max="240" width="37.28515625" style="1" customWidth="1"/>
    <col min="241" max="243" width="8.85546875" style="1"/>
    <col min="244" max="249" width="9.28515625" style="1" customWidth="1"/>
    <col min="250" max="495" width="8.85546875" style="1"/>
    <col min="496" max="496" width="37.28515625" style="1" customWidth="1"/>
    <col min="497" max="499" width="8.85546875" style="1"/>
    <col min="500" max="505" width="9.28515625" style="1" customWidth="1"/>
    <col min="506" max="751" width="8.85546875" style="1"/>
    <col min="752" max="752" width="37.28515625" style="1" customWidth="1"/>
    <col min="753" max="755" width="8.85546875" style="1"/>
    <col min="756" max="761" width="9.28515625" style="1" customWidth="1"/>
    <col min="762" max="1007" width="8.85546875" style="1"/>
    <col min="1008" max="1008" width="37.28515625" style="1" customWidth="1"/>
    <col min="1009" max="1011" width="8.85546875" style="1"/>
    <col min="1012" max="1017" width="9.28515625" style="1" customWidth="1"/>
    <col min="1018" max="1263" width="8.85546875" style="1"/>
    <col min="1264" max="1264" width="37.28515625" style="1" customWidth="1"/>
    <col min="1265" max="1267" width="8.85546875" style="1"/>
    <col min="1268" max="1273" width="9.28515625" style="1" customWidth="1"/>
    <col min="1274" max="1519" width="8.85546875" style="1"/>
    <col min="1520" max="1520" width="37.28515625" style="1" customWidth="1"/>
    <col min="1521" max="1523" width="8.85546875" style="1"/>
    <col min="1524" max="1529" width="9.28515625" style="1" customWidth="1"/>
    <col min="1530" max="1775" width="8.85546875" style="1"/>
    <col min="1776" max="1776" width="37.28515625" style="1" customWidth="1"/>
    <col min="1777" max="1779" width="8.85546875" style="1"/>
    <col min="1780" max="1785" width="9.28515625" style="1" customWidth="1"/>
    <col min="1786" max="2031" width="8.85546875" style="1"/>
    <col min="2032" max="2032" width="37.28515625" style="1" customWidth="1"/>
    <col min="2033" max="2035" width="8.85546875" style="1"/>
    <col min="2036" max="2041" width="9.28515625" style="1" customWidth="1"/>
    <col min="2042" max="2287" width="8.85546875" style="1"/>
    <col min="2288" max="2288" width="37.28515625" style="1" customWidth="1"/>
    <col min="2289" max="2291" width="8.85546875" style="1"/>
    <col min="2292" max="2297" width="9.28515625" style="1" customWidth="1"/>
    <col min="2298" max="2543" width="8.85546875" style="1"/>
    <col min="2544" max="2544" width="37.28515625" style="1" customWidth="1"/>
    <col min="2545" max="2547" width="8.85546875" style="1"/>
    <col min="2548" max="2553" width="9.28515625" style="1" customWidth="1"/>
    <col min="2554" max="2799" width="8.85546875" style="1"/>
    <col min="2800" max="2800" width="37.28515625" style="1" customWidth="1"/>
    <col min="2801" max="2803" width="8.85546875" style="1"/>
    <col min="2804" max="2809" width="9.28515625" style="1" customWidth="1"/>
    <col min="2810" max="3055" width="8.85546875" style="1"/>
    <col min="3056" max="3056" width="37.28515625" style="1" customWidth="1"/>
    <col min="3057" max="3059" width="8.85546875" style="1"/>
    <col min="3060" max="3065" width="9.28515625" style="1" customWidth="1"/>
    <col min="3066" max="3311" width="8.85546875" style="1"/>
    <col min="3312" max="3312" width="37.28515625" style="1" customWidth="1"/>
    <col min="3313" max="3315" width="8.85546875" style="1"/>
    <col min="3316" max="3321" width="9.28515625" style="1" customWidth="1"/>
    <col min="3322" max="3567" width="8.85546875" style="1"/>
    <col min="3568" max="3568" width="37.28515625" style="1" customWidth="1"/>
    <col min="3569" max="3571" width="8.85546875" style="1"/>
    <col min="3572" max="3577" width="9.28515625" style="1" customWidth="1"/>
    <col min="3578" max="3823" width="8.85546875" style="1"/>
    <col min="3824" max="3824" width="37.28515625" style="1" customWidth="1"/>
    <col min="3825" max="3827" width="8.85546875" style="1"/>
    <col min="3828" max="3833" width="9.28515625" style="1" customWidth="1"/>
    <col min="3834" max="4079" width="8.85546875" style="1"/>
    <col min="4080" max="4080" width="37.28515625" style="1" customWidth="1"/>
    <col min="4081" max="4083" width="8.85546875" style="1"/>
    <col min="4084" max="4089" width="9.28515625" style="1" customWidth="1"/>
    <col min="4090" max="4335" width="8.85546875" style="1"/>
    <col min="4336" max="4336" width="37.28515625" style="1" customWidth="1"/>
    <col min="4337" max="4339" width="8.85546875" style="1"/>
    <col min="4340" max="4345" width="9.28515625" style="1" customWidth="1"/>
    <col min="4346" max="4591" width="8.85546875" style="1"/>
    <col min="4592" max="4592" width="37.28515625" style="1" customWidth="1"/>
    <col min="4593" max="4595" width="8.85546875" style="1"/>
    <col min="4596" max="4601" width="9.28515625" style="1" customWidth="1"/>
    <col min="4602" max="4847" width="8.85546875" style="1"/>
    <col min="4848" max="4848" width="37.28515625" style="1" customWidth="1"/>
    <col min="4849" max="4851" width="8.85546875" style="1"/>
    <col min="4852" max="4857" width="9.28515625" style="1" customWidth="1"/>
    <col min="4858" max="5103" width="8.85546875" style="1"/>
    <col min="5104" max="5104" width="37.28515625" style="1" customWidth="1"/>
    <col min="5105" max="5107" width="8.85546875" style="1"/>
    <col min="5108" max="5113" width="9.28515625" style="1" customWidth="1"/>
    <col min="5114" max="5359" width="8.85546875" style="1"/>
    <col min="5360" max="5360" width="37.28515625" style="1" customWidth="1"/>
    <col min="5361" max="5363" width="8.85546875" style="1"/>
    <col min="5364" max="5369" width="9.28515625" style="1" customWidth="1"/>
    <col min="5370" max="5615" width="8.85546875" style="1"/>
    <col min="5616" max="5616" width="37.28515625" style="1" customWidth="1"/>
    <col min="5617" max="5619" width="8.85546875" style="1"/>
    <col min="5620" max="5625" width="9.28515625" style="1" customWidth="1"/>
    <col min="5626" max="5871" width="8.85546875" style="1"/>
    <col min="5872" max="5872" width="37.28515625" style="1" customWidth="1"/>
    <col min="5873" max="5875" width="8.85546875" style="1"/>
    <col min="5876" max="5881" width="9.28515625" style="1" customWidth="1"/>
    <col min="5882" max="6127" width="8.85546875" style="1"/>
    <col min="6128" max="6128" width="37.28515625" style="1" customWidth="1"/>
    <col min="6129" max="6131" width="8.85546875" style="1"/>
    <col min="6132" max="6137" width="9.28515625" style="1" customWidth="1"/>
    <col min="6138" max="6383" width="8.85546875" style="1"/>
    <col min="6384" max="6384" width="37.28515625" style="1" customWidth="1"/>
    <col min="6385" max="6387" width="8.85546875" style="1"/>
    <col min="6388" max="6393" width="9.28515625" style="1" customWidth="1"/>
    <col min="6394" max="6639" width="8.85546875" style="1"/>
    <col min="6640" max="6640" width="37.28515625" style="1" customWidth="1"/>
    <col min="6641" max="6643" width="8.85546875" style="1"/>
    <col min="6644" max="6649" width="9.28515625" style="1" customWidth="1"/>
    <col min="6650" max="6895" width="8.85546875" style="1"/>
    <col min="6896" max="6896" width="37.28515625" style="1" customWidth="1"/>
    <col min="6897" max="6899" width="8.85546875" style="1"/>
    <col min="6900" max="6905" width="9.28515625" style="1" customWidth="1"/>
    <col min="6906" max="7151" width="8.85546875" style="1"/>
    <col min="7152" max="7152" width="37.28515625" style="1" customWidth="1"/>
    <col min="7153" max="7155" width="8.85546875" style="1"/>
    <col min="7156" max="7161" width="9.28515625" style="1" customWidth="1"/>
    <col min="7162" max="7407" width="8.85546875" style="1"/>
    <col min="7408" max="7408" width="37.28515625" style="1" customWidth="1"/>
    <col min="7409" max="7411" width="8.85546875" style="1"/>
    <col min="7412" max="7417" width="9.28515625" style="1" customWidth="1"/>
    <col min="7418" max="7663" width="8.85546875" style="1"/>
    <col min="7664" max="7664" width="37.28515625" style="1" customWidth="1"/>
    <col min="7665" max="7667" width="8.85546875" style="1"/>
    <col min="7668" max="7673" width="9.28515625" style="1" customWidth="1"/>
    <col min="7674" max="7919" width="8.85546875" style="1"/>
    <col min="7920" max="7920" width="37.28515625" style="1" customWidth="1"/>
    <col min="7921" max="7923" width="8.85546875" style="1"/>
    <col min="7924" max="7929" width="9.28515625" style="1" customWidth="1"/>
    <col min="7930" max="8175" width="8.85546875" style="1"/>
    <col min="8176" max="8176" width="37.28515625" style="1" customWidth="1"/>
    <col min="8177" max="8179" width="8.85546875" style="1"/>
    <col min="8180" max="8185" width="9.28515625" style="1" customWidth="1"/>
    <col min="8186" max="8431" width="8.85546875" style="1"/>
    <col min="8432" max="8432" width="37.28515625" style="1" customWidth="1"/>
    <col min="8433" max="8435" width="8.85546875" style="1"/>
    <col min="8436" max="8441" width="9.28515625" style="1" customWidth="1"/>
    <col min="8442" max="8687" width="8.85546875" style="1"/>
    <col min="8688" max="8688" width="37.28515625" style="1" customWidth="1"/>
    <col min="8689" max="8691" width="8.85546875" style="1"/>
    <col min="8692" max="8697" width="9.28515625" style="1" customWidth="1"/>
    <col min="8698" max="8943" width="8.85546875" style="1"/>
    <col min="8944" max="8944" width="37.28515625" style="1" customWidth="1"/>
    <col min="8945" max="8947" width="8.85546875" style="1"/>
    <col min="8948" max="8953" width="9.28515625" style="1" customWidth="1"/>
    <col min="8954" max="9199" width="8.85546875" style="1"/>
    <col min="9200" max="9200" width="37.28515625" style="1" customWidth="1"/>
    <col min="9201" max="9203" width="8.85546875" style="1"/>
    <col min="9204" max="9209" width="9.28515625" style="1" customWidth="1"/>
    <col min="9210" max="9455" width="8.85546875" style="1"/>
    <col min="9456" max="9456" width="37.28515625" style="1" customWidth="1"/>
    <col min="9457" max="9459" width="8.85546875" style="1"/>
    <col min="9460" max="9465" width="9.28515625" style="1" customWidth="1"/>
    <col min="9466" max="9711" width="8.85546875" style="1"/>
    <col min="9712" max="9712" width="37.28515625" style="1" customWidth="1"/>
    <col min="9713" max="9715" width="8.85546875" style="1"/>
    <col min="9716" max="9721" width="9.28515625" style="1" customWidth="1"/>
    <col min="9722" max="9967" width="8.85546875" style="1"/>
    <col min="9968" max="9968" width="37.28515625" style="1" customWidth="1"/>
    <col min="9969" max="9971" width="8.85546875" style="1"/>
    <col min="9972" max="9977" width="9.28515625" style="1" customWidth="1"/>
    <col min="9978" max="10223" width="8.85546875" style="1"/>
    <col min="10224" max="10224" width="37.28515625" style="1" customWidth="1"/>
    <col min="10225" max="10227" width="8.85546875" style="1"/>
    <col min="10228" max="10233" width="9.28515625" style="1" customWidth="1"/>
    <col min="10234" max="10479" width="8.85546875" style="1"/>
    <col min="10480" max="10480" width="37.28515625" style="1" customWidth="1"/>
    <col min="10481" max="10483" width="8.85546875" style="1"/>
    <col min="10484" max="10489" width="9.28515625" style="1" customWidth="1"/>
    <col min="10490" max="10735" width="8.85546875" style="1"/>
    <col min="10736" max="10736" width="37.28515625" style="1" customWidth="1"/>
    <col min="10737" max="10739" width="8.85546875" style="1"/>
    <col min="10740" max="10745" width="9.28515625" style="1" customWidth="1"/>
    <col min="10746" max="10991" width="8.85546875" style="1"/>
    <col min="10992" max="10992" width="37.28515625" style="1" customWidth="1"/>
    <col min="10993" max="10995" width="8.85546875" style="1"/>
    <col min="10996" max="11001" width="9.28515625" style="1" customWidth="1"/>
    <col min="11002" max="11247" width="8.85546875" style="1"/>
    <col min="11248" max="11248" width="37.28515625" style="1" customWidth="1"/>
    <col min="11249" max="11251" width="8.85546875" style="1"/>
    <col min="11252" max="11257" width="9.28515625" style="1" customWidth="1"/>
    <col min="11258" max="11503" width="8.85546875" style="1"/>
    <col min="11504" max="11504" width="37.28515625" style="1" customWidth="1"/>
    <col min="11505" max="11507" width="8.85546875" style="1"/>
    <col min="11508" max="11513" width="9.28515625" style="1" customWidth="1"/>
    <col min="11514" max="11759" width="8.85546875" style="1"/>
    <col min="11760" max="11760" width="37.28515625" style="1" customWidth="1"/>
    <col min="11761" max="11763" width="8.85546875" style="1"/>
    <col min="11764" max="11769" width="9.28515625" style="1" customWidth="1"/>
    <col min="11770" max="12015" width="8.85546875" style="1"/>
    <col min="12016" max="12016" width="37.28515625" style="1" customWidth="1"/>
    <col min="12017" max="12019" width="8.85546875" style="1"/>
    <col min="12020" max="12025" width="9.28515625" style="1" customWidth="1"/>
    <col min="12026" max="12271" width="8.85546875" style="1"/>
    <col min="12272" max="12272" width="37.28515625" style="1" customWidth="1"/>
    <col min="12273" max="12275" width="8.85546875" style="1"/>
    <col min="12276" max="12281" width="9.28515625" style="1" customWidth="1"/>
    <col min="12282" max="12527" width="8.85546875" style="1"/>
    <col min="12528" max="12528" width="37.28515625" style="1" customWidth="1"/>
    <col min="12529" max="12531" width="8.85546875" style="1"/>
    <col min="12532" max="12537" width="9.28515625" style="1" customWidth="1"/>
    <col min="12538" max="12783" width="8.85546875" style="1"/>
    <col min="12784" max="12784" width="37.28515625" style="1" customWidth="1"/>
    <col min="12785" max="12787" width="8.85546875" style="1"/>
    <col min="12788" max="12793" width="9.28515625" style="1" customWidth="1"/>
    <col min="12794" max="13039" width="8.85546875" style="1"/>
    <col min="13040" max="13040" width="37.28515625" style="1" customWidth="1"/>
    <col min="13041" max="13043" width="8.85546875" style="1"/>
    <col min="13044" max="13049" width="9.28515625" style="1" customWidth="1"/>
    <col min="13050" max="13295" width="8.85546875" style="1"/>
    <col min="13296" max="13296" width="37.28515625" style="1" customWidth="1"/>
    <col min="13297" max="13299" width="8.85546875" style="1"/>
    <col min="13300" max="13305" width="9.28515625" style="1" customWidth="1"/>
    <col min="13306" max="13551" width="8.85546875" style="1"/>
    <col min="13552" max="13552" width="37.28515625" style="1" customWidth="1"/>
    <col min="13553" max="13555" width="8.85546875" style="1"/>
    <col min="13556" max="13561" width="9.28515625" style="1" customWidth="1"/>
    <col min="13562" max="13807" width="8.85546875" style="1"/>
    <col min="13808" max="13808" width="37.28515625" style="1" customWidth="1"/>
    <col min="13809" max="13811" width="8.85546875" style="1"/>
    <col min="13812" max="13817" width="9.28515625" style="1" customWidth="1"/>
    <col min="13818" max="14063" width="8.85546875" style="1"/>
    <col min="14064" max="14064" width="37.28515625" style="1" customWidth="1"/>
    <col min="14065" max="14067" width="8.85546875" style="1"/>
    <col min="14068" max="14073" width="9.28515625" style="1" customWidth="1"/>
    <col min="14074" max="14319" width="8.85546875" style="1"/>
    <col min="14320" max="14320" width="37.28515625" style="1" customWidth="1"/>
    <col min="14321" max="14323" width="8.85546875" style="1"/>
    <col min="14324" max="14329" width="9.28515625" style="1" customWidth="1"/>
    <col min="14330" max="14575" width="8.85546875" style="1"/>
    <col min="14576" max="14576" width="37.28515625" style="1" customWidth="1"/>
    <col min="14577" max="14579" width="8.85546875" style="1"/>
    <col min="14580" max="14585" width="9.28515625" style="1" customWidth="1"/>
    <col min="14586" max="14831" width="8.85546875" style="1"/>
    <col min="14832" max="14832" width="37.28515625" style="1" customWidth="1"/>
    <col min="14833" max="14835" width="8.85546875" style="1"/>
    <col min="14836" max="14841" width="9.28515625" style="1" customWidth="1"/>
    <col min="14842" max="15087" width="8.85546875" style="1"/>
    <col min="15088" max="15088" width="37.28515625" style="1" customWidth="1"/>
    <col min="15089" max="15091" width="8.85546875" style="1"/>
    <col min="15092" max="15097" width="9.28515625" style="1" customWidth="1"/>
    <col min="15098" max="15343" width="8.85546875" style="1"/>
    <col min="15344" max="15344" width="37.28515625" style="1" customWidth="1"/>
    <col min="15345" max="15347" width="8.85546875" style="1"/>
    <col min="15348" max="15353" width="9.28515625" style="1" customWidth="1"/>
    <col min="15354" max="15599" width="8.85546875" style="1"/>
    <col min="15600" max="15600" width="37.28515625" style="1" customWidth="1"/>
    <col min="15601" max="15603" width="8.85546875" style="1"/>
    <col min="15604" max="15609" width="9.28515625" style="1" customWidth="1"/>
    <col min="15610" max="15855" width="8.85546875" style="1"/>
    <col min="15856" max="15856" width="37.28515625" style="1" customWidth="1"/>
    <col min="15857" max="15859" width="8.85546875" style="1"/>
    <col min="15860" max="15865" width="9.28515625" style="1" customWidth="1"/>
    <col min="15866" max="16111" width="8.85546875" style="1"/>
    <col min="16112" max="16112" width="37.28515625" style="1" customWidth="1"/>
    <col min="16113" max="16115" width="8.85546875" style="1"/>
    <col min="16116" max="16121" width="9.28515625" style="1" customWidth="1"/>
    <col min="16122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  <c r="I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  <c r="I2" s="51"/>
    </row>
    <row r="3" spans="1:14" ht="15.6" customHeight="1" thickBot="1">
      <c r="A3" s="2" t="s">
        <v>51</v>
      </c>
      <c r="B3" s="11" t="s">
        <v>55</v>
      </c>
      <c r="F3" s="1"/>
      <c r="G3" s="1"/>
      <c r="H3" s="1"/>
      <c r="I3" s="1"/>
    </row>
    <row r="4" spans="1:14" ht="25.15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9.6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7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48" t="s">
        <v>3</v>
      </c>
      <c r="B7" s="24" t="s">
        <v>4</v>
      </c>
      <c r="C7" s="49">
        <f>E7+G7+I7</f>
        <v>81</v>
      </c>
      <c r="D7" s="70">
        <f>F7+H7+J7</f>
        <v>0</v>
      </c>
      <c r="E7" s="189"/>
      <c r="F7" s="189"/>
      <c r="G7" s="189">
        <v>81</v>
      </c>
      <c r="H7" s="189"/>
      <c r="I7" s="189"/>
      <c r="J7" s="187"/>
      <c r="L7" s="153">
        <f>M7+N7</f>
        <v>3</v>
      </c>
      <c r="M7" s="161">
        <v>3</v>
      </c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70">
        <f t="shared" ref="D8:D19" si="1">F8+H8+J8</f>
        <v>0</v>
      </c>
      <c r="E8" s="189"/>
      <c r="F8" s="189"/>
      <c r="G8" s="189"/>
      <c r="H8" s="189"/>
      <c r="I8" s="189"/>
      <c r="J8" s="181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49">
        <f t="shared" si="0"/>
        <v>0</v>
      </c>
      <c r="D9" s="70">
        <f t="shared" si="1"/>
        <v>0</v>
      </c>
      <c r="E9" s="189"/>
      <c r="F9" s="189"/>
      <c r="G9" s="189"/>
      <c r="H9" s="189"/>
      <c r="I9" s="190"/>
      <c r="J9" s="187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70">
        <f t="shared" si="1"/>
        <v>0</v>
      </c>
      <c r="E10" s="189"/>
      <c r="F10" s="189"/>
      <c r="G10" s="189"/>
      <c r="H10" s="189"/>
      <c r="I10" s="189"/>
      <c r="J10" s="190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70">
        <f t="shared" si="1"/>
        <v>0</v>
      </c>
      <c r="E11" s="189"/>
      <c r="F11" s="189"/>
      <c r="G11" s="189"/>
      <c r="H11" s="189"/>
      <c r="I11" s="189"/>
      <c r="J11" s="190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70">
        <f t="shared" si="1"/>
        <v>0</v>
      </c>
      <c r="E12" s="189"/>
      <c r="F12" s="189"/>
      <c r="G12" s="189"/>
      <c r="H12" s="189"/>
      <c r="I12" s="189"/>
      <c r="J12" s="190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70">
        <f t="shared" si="1"/>
        <v>0</v>
      </c>
      <c r="E13" s="189"/>
      <c r="F13" s="189"/>
      <c r="G13" s="189"/>
      <c r="H13" s="189"/>
      <c r="I13" s="189"/>
      <c r="J13" s="190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70">
        <f t="shared" si="1"/>
        <v>0</v>
      </c>
      <c r="E14" s="189"/>
      <c r="F14" s="189"/>
      <c r="G14" s="189"/>
      <c r="H14" s="189"/>
      <c r="I14" s="189"/>
      <c r="J14" s="190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70">
        <f t="shared" ref="D15" si="4">F15+H15+J15</f>
        <v>0</v>
      </c>
      <c r="E15" s="210"/>
      <c r="F15" s="210"/>
      <c r="G15" s="210"/>
      <c r="H15" s="210"/>
      <c r="I15" s="210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70">
        <f t="shared" si="1"/>
        <v>0</v>
      </c>
      <c r="E16" s="189"/>
      <c r="F16" s="189"/>
      <c r="G16" s="189"/>
      <c r="H16" s="189"/>
      <c r="I16" s="189"/>
      <c r="J16" s="190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70">
        <f t="shared" si="1"/>
        <v>0</v>
      </c>
      <c r="E17" s="189"/>
      <c r="F17" s="189"/>
      <c r="G17" s="189"/>
      <c r="H17" s="189"/>
      <c r="I17" s="189"/>
      <c r="J17" s="190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70">
        <f t="shared" si="1"/>
        <v>0</v>
      </c>
      <c r="E18" s="189"/>
      <c r="F18" s="189"/>
      <c r="G18" s="189"/>
      <c r="H18" s="189"/>
      <c r="I18" s="189"/>
      <c r="J18" s="190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70">
        <f t="shared" si="1"/>
        <v>0</v>
      </c>
      <c r="E19" s="189"/>
      <c r="F19" s="189"/>
      <c r="G19" s="189"/>
      <c r="H19" s="189"/>
      <c r="I19" s="189"/>
      <c r="J19" s="190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70">
        <f t="shared" ref="C20" si="5">SUM(C21:C23)</f>
        <v>0</v>
      </c>
      <c r="D20" s="70"/>
      <c r="E20" s="189">
        <f t="shared" ref="E20:J20" si="6">SUM(E21:E23)</f>
        <v>0</v>
      </c>
      <c r="F20" s="189">
        <f t="shared" si="6"/>
        <v>0</v>
      </c>
      <c r="G20" s="189">
        <f t="shared" si="6"/>
        <v>0</v>
      </c>
      <c r="H20" s="189">
        <f t="shared" si="6"/>
        <v>0</v>
      </c>
      <c r="I20" s="189">
        <f t="shared" si="6"/>
        <v>0</v>
      </c>
      <c r="J20" s="189">
        <f t="shared" si="6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70">
        <f t="shared" ref="D21:D39" si="9">F21+H21+J21</f>
        <v>0</v>
      </c>
      <c r="E21" s="189"/>
      <c r="F21" s="189"/>
      <c r="G21" s="189"/>
      <c r="H21" s="189"/>
      <c r="I21" s="189"/>
      <c r="J21" s="190"/>
      <c r="L21" s="153">
        <f t="shared" si="2"/>
        <v>0</v>
      </c>
      <c r="M21" s="161"/>
      <c r="N21" s="161"/>
    </row>
    <row r="22" spans="1:14" ht="29.45" customHeight="1">
      <c r="A22" s="249"/>
      <c r="B22" s="26" t="s">
        <v>69</v>
      </c>
      <c r="C22" s="49">
        <f t="shared" si="8"/>
        <v>0</v>
      </c>
      <c r="D22" s="70">
        <f t="shared" si="9"/>
        <v>0</v>
      </c>
      <c r="E22" s="189"/>
      <c r="F22" s="189"/>
      <c r="G22" s="189"/>
      <c r="H22" s="189"/>
      <c r="I22" s="189"/>
      <c r="J22" s="190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70">
        <f t="shared" si="9"/>
        <v>0</v>
      </c>
      <c r="E23" s="189"/>
      <c r="F23" s="189"/>
      <c r="G23" s="189"/>
      <c r="H23" s="189"/>
      <c r="I23" s="189"/>
      <c r="J23" s="190"/>
      <c r="L23" s="153">
        <f t="shared" si="2"/>
        <v>0</v>
      </c>
      <c r="M23" s="161"/>
      <c r="N23" s="161"/>
    </row>
    <row r="24" spans="1:14" ht="34.15" customHeight="1">
      <c r="A24" s="33" t="s">
        <v>22</v>
      </c>
      <c r="B24" s="26" t="s">
        <v>23</v>
      </c>
      <c r="C24" s="49">
        <f t="shared" si="8"/>
        <v>471</v>
      </c>
      <c r="D24" s="70">
        <f t="shared" si="9"/>
        <v>0</v>
      </c>
      <c r="E24" s="189"/>
      <c r="F24" s="189"/>
      <c r="G24" s="189">
        <v>471</v>
      </c>
      <c r="H24" s="189"/>
      <c r="I24" s="189"/>
      <c r="J24" s="190"/>
      <c r="L24" s="153">
        <f t="shared" si="2"/>
        <v>25</v>
      </c>
      <c r="M24" s="161">
        <v>25</v>
      </c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70">
        <f t="shared" si="9"/>
        <v>0</v>
      </c>
      <c r="E25" s="189"/>
      <c r="F25" s="189"/>
      <c r="G25" s="189"/>
      <c r="H25" s="189"/>
      <c r="I25" s="189"/>
      <c r="J25" s="190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70">
        <f t="shared" si="9"/>
        <v>0</v>
      </c>
      <c r="E26" s="189"/>
      <c r="F26" s="189"/>
      <c r="G26" s="189"/>
      <c r="H26" s="189"/>
      <c r="I26" s="189"/>
      <c r="J26" s="190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70">
        <f t="shared" si="9"/>
        <v>0</v>
      </c>
      <c r="E27" s="189"/>
      <c r="F27" s="189"/>
      <c r="G27" s="189"/>
      <c r="H27" s="189"/>
      <c r="I27" s="189"/>
      <c r="J27" s="190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70">
        <f t="shared" si="9"/>
        <v>0</v>
      </c>
      <c r="E28" s="189"/>
      <c r="F28" s="189"/>
      <c r="G28" s="189"/>
      <c r="H28" s="189"/>
      <c r="I28" s="189"/>
      <c r="J28" s="190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70">
        <f t="shared" si="9"/>
        <v>0</v>
      </c>
      <c r="E29" s="189"/>
      <c r="F29" s="189"/>
      <c r="G29" s="189"/>
      <c r="H29" s="189"/>
      <c r="I29" s="189"/>
      <c r="J29" s="190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70">
        <f t="shared" si="9"/>
        <v>0</v>
      </c>
      <c r="E30" s="189"/>
      <c r="F30" s="189"/>
      <c r="G30" s="189"/>
      <c r="H30" s="189"/>
      <c r="I30" s="189"/>
      <c r="J30" s="190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70">
        <f t="shared" si="9"/>
        <v>0</v>
      </c>
      <c r="E31" s="189"/>
      <c r="F31" s="189"/>
      <c r="G31" s="189"/>
      <c r="H31" s="189"/>
      <c r="I31" s="189"/>
      <c r="J31" s="190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70">
        <f t="shared" ref="D32" si="11">F32+H32+J32</f>
        <v>0</v>
      </c>
      <c r="E32" s="194"/>
      <c r="F32" s="194"/>
      <c r="G32" s="194"/>
      <c r="H32" s="194"/>
      <c r="I32" s="194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912</v>
      </c>
      <c r="D33" s="70">
        <f t="shared" si="9"/>
        <v>0</v>
      </c>
      <c r="E33" s="189">
        <v>912</v>
      </c>
      <c r="F33" s="189"/>
      <c r="G33" s="189"/>
      <c r="H33" s="189"/>
      <c r="I33" s="189"/>
      <c r="J33" s="190"/>
      <c r="L33" s="153">
        <f t="shared" si="2"/>
        <v>47</v>
      </c>
      <c r="M33" s="161">
        <v>47</v>
      </c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70">
        <f t="shared" si="9"/>
        <v>0</v>
      </c>
      <c r="E34" s="189"/>
      <c r="F34" s="189"/>
      <c r="G34" s="189"/>
      <c r="H34" s="189"/>
      <c r="I34" s="189"/>
      <c r="J34" s="190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70">
        <f t="shared" si="9"/>
        <v>0</v>
      </c>
      <c r="E35" s="189"/>
      <c r="F35" s="189"/>
      <c r="G35" s="189"/>
      <c r="H35" s="189"/>
      <c r="I35" s="189"/>
      <c r="J35" s="190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70">
        <f t="shared" si="9"/>
        <v>0</v>
      </c>
      <c r="E36" s="189"/>
      <c r="F36" s="189"/>
      <c r="G36" s="189"/>
      <c r="H36" s="189"/>
      <c r="I36" s="189"/>
      <c r="J36" s="190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30</v>
      </c>
      <c r="D37" s="70">
        <f t="shared" si="9"/>
        <v>0</v>
      </c>
      <c r="E37" s="189"/>
      <c r="F37" s="189"/>
      <c r="G37" s="189">
        <v>30</v>
      </c>
      <c r="H37" s="189"/>
      <c r="I37" s="189"/>
      <c r="J37" s="190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70">
        <f t="shared" si="9"/>
        <v>0</v>
      </c>
      <c r="E38" s="189"/>
      <c r="F38" s="189"/>
      <c r="G38" s="189"/>
      <c r="H38" s="189"/>
      <c r="I38" s="189"/>
      <c r="J38" s="190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177</v>
      </c>
      <c r="D39" s="70">
        <f t="shared" si="9"/>
        <v>0</v>
      </c>
      <c r="E39" s="189">
        <v>177</v>
      </c>
      <c r="F39" s="189"/>
      <c r="G39" s="189"/>
      <c r="H39" s="189"/>
      <c r="I39" s="189"/>
      <c r="J39" s="190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71">
        <f t="shared" ref="C40" si="12">SUM(C7:C20)+SUM(C24:C39)</f>
        <v>1671</v>
      </c>
      <c r="D40" s="71">
        <f>SUM(D7:D20)+SUM(D24:D39)</f>
        <v>0</v>
      </c>
      <c r="E40" s="71">
        <f t="shared" ref="E40:J40" si="13">SUM(E7:E20)+SUM(E24:E39)</f>
        <v>1089</v>
      </c>
      <c r="F40" s="71">
        <f t="shared" si="13"/>
        <v>0</v>
      </c>
      <c r="G40" s="71">
        <f t="shared" si="13"/>
        <v>582</v>
      </c>
      <c r="H40" s="71">
        <f t="shared" si="13"/>
        <v>0</v>
      </c>
      <c r="I40" s="71">
        <f t="shared" si="13"/>
        <v>0</v>
      </c>
      <c r="J40" s="71">
        <f t="shared" si="13"/>
        <v>0</v>
      </c>
      <c r="L40" s="170">
        <f t="shared" si="2"/>
        <v>75</v>
      </c>
      <c r="M40" s="146">
        <f t="shared" ref="M40:N40" si="14">SUM(M7:M20)+SUM(M24:M39)</f>
        <v>75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I1"/>
    <mergeCell ref="E5:F5"/>
    <mergeCell ref="G5:H5"/>
    <mergeCell ref="I5:J5"/>
    <mergeCell ref="C4:D5"/>
    <mergeCell ref="E4:J4"/>
    <mergeCell ref="A4:A6"/>
    <mergeCell ref="B4:B6"/>
  </mergeCells>
  <pageMargins left="0.7" right="0.7" top="0.75" bottom="0.75" header="0.3" footer="0.3"/>
  <pageSetup paperSize="9" scale="4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25" zoomScale="60" zoomScaleNormal="60" workbookViewId="0">
      <selection activeCell="C34" sqref="C34"/>
    </sheetView>
  </sheetViews>
  <sheetFormatPr defaultRowHeight="15"/>
  <cols>
    <col min="1" max="1" width="35.42578125" style="1" customWidth="1"/>
    <col min="2" max="2" width="35.7109375" style="1" customWidth="1"/>
    <col min="3" max="3" width="12.5703125" style="1" customWidth="1"/>
    <col min="4" max="4" width="16.28515625" style="1" customWidth="1"/>
    <col min="5" max="5" width="12.28515625" style="1" customWidth="1"/>
    <col min="6" max="6" width="17.7109375" style="8" customWidth="1"/>
    <col min="7" max="7" width="10.5703125" style="8" customWidth="1"/>
    <col min="8" max="8" width="16.7109375" style="8" customWidth="1"/>
    <col min="9" max="9" width="12.85546875" style="8" customWidth="1"/>
    <col min="10" max="10" width="14.28515625" style="1" customWidth="1"/>
    <col min="11" max="11" width="8.85546875" style="1"/>
    <col min="12" max="14" width="0" style="1" hidden="1" customWidth="1"/>
    <col min="15" max="239" width="8.85546875" style="1"/>
    <col min="240" max="240" width="37.28515625" style="1" customWidth="1"/>
    <col min="241" max="243" width="8.85546875" style="1"/>
    <col min="244" max="249" width="9.28515625" style="1" customWidth="1"/>
    <col min="250" max="495" width="8.85546875" style="1"/>
    <col min="496" max="496" width="37.28515625" style="1" customWidth="1"/>
    <col min="497" max="499" width="8.85546875" style="1"/>
    <col min="500" max="505" width="9.28515625" style="1" customWidth="1"/>
    <col min="506" max="751" width="8.85546875" style="1"/>
    <col min="752" max="752" width="37.28515625" style="1" customWidth="1"/>
    <col min="753" max="755" width="8.85546875" style="1"/>
    <col min="756" max="761" width="9.28515625" style="1" customWidth="1"/>
    <col min="762" max="1007" width="8.85546875" style="1"/>
    <col min="1008" max="1008" width="37.28515625" style="1" customWidth="1"/>
    <col min="1009" max="1011" width="8.85546875" style="1"/>
    <col min="1012" max="1017" width="9.28515625" style="1" customWidth="1"/>
    <col min="1018" max="1263" width="8.85546875" style="1"/>
    <col min="1264" max="1264" width="37.28515625" style="1" customWidth="1"/>
    <col min="1265" max="1267" width="8.85546875" style="1"/>
    <col min="1268" max="1273" width="9.28515625" style="1" customWidth="1"/>
    <col min="1274" max="1519" width="8.85546875" style="1"/>
    <col min="1520" max="1520" width="37.28515625" style="1" customWidth="1"/>
    <col min="1521" max="1523" width="8.85546875" style="1"/>
    <col min="1524" max="1529" width="9.28515625" style="1" customWidth="1"/>
    <col min="1530" max="1775" width="8.85546875" style="1"/>
    <col min="1776" max="1776" width="37.28515625" style="1" customWidth="1"/>
    <col min="1777" max="1779" width="8.85546875" style="1"/>
    <col min="1780" max="1785" width="9.28515625" style="1" customWidth="1"/>
    <col min="1786" max="2031" width="8.85546875" style="1"/>
    <col min="2032" max="2032" width="37.28515625" style="1" customWidth="1"/>
    <col min="2033" max="2035" width="8.85546875" style="1"/>
    <col min="2036" max="2041" width="9.28515625" style="1" customWidth="1"/>
    <col min="2042" max="2287" width="8.85546875" style="1"/>
    <col min="2288" max="2288" width="37.28515625" style="1" customWidth="1"/>
    <col min="2289" max="2291" width="8.85546875" style="1"/>
    <col min="2292" max="2297" width="9.28515625" style="1" customWidth="1"/>
    <col min="2298" max="2543" width="8.85546875" style="1"/>
    <col min="2544" max="2544" width="37.28515625" style="1" customWidth="1"/>
    <col min="2545" max="2547" width="8.85546875" style="1"/>
    <col min="2548" max="2553" width="9.28515625" style="1" customWidth="1"/>
    <col min="2554" max="2799" width="8.85546875" style="1"/>
    <col min="2800" max="2800" width="37.28515625" style="1" customWidth="1"/>
    <col min="2801" max="2803" width="8.85546875" style="1"/>
    <col min="2804" max="2809" width="9.28515625" style="1" customWidth="1"/>
    <col min="2810" max="3055" width="8.85546875" style="1"/>
    <col min="3056" max="3056" width="37.28515625" style="1" customWidth="1"/>
    <col min="3057" max="3059" width="8.85546875" style="1"/>
    <col min="3060" max="3065" width="9.28515625" style="1" customWidth="1"/>
    <col min="3066" max="3311" width="8.85546875" style="1"/>
    <col min="3312" max="3312" width="37.28515625" style="1" customWidth="1"/>
    <col min="3313" max="3315" width="8.85546875" style="1"/>
    <col min="3316" max="3321" width="9.28515625" style="1" customWidth="1"/>
    <col min="3322" max="3567" width="8.85546875" style="1"/>
    <col min="3568" max="3568" width="37.28515625" style="1" customWidth="1"/>
    <col min="3569" max="3571" width="8.85546875" style="1"/>
    <col min="3572" max="3577" width="9.28515625" style="1" customWidth="1"/>
    <col min="3578" max="3823" width="8.85546875" style="1"/>
    <col min="3824" max="3824" width="37.28515625" style="1" customWidth="1"/>
    <col min="3825" max="3827" width="8.85546875" style="1"/>
    <col min="3828" max="3833" width="9.28515625" style="1" customWidth="1"/>
    <col min="3834" max="4079" width="8.85546875" style="1"/>
    <col min="4080" max="4080" width="37.28515625" style="1" customWidth="1"/>
    <col min="4081" max="4083" width="8.85546875" style="1"/>
    <col min="4084" max="4089" width="9.28515625" style="1" customWidth="1"/>
    <col min="4090" max="4335" width="8.85546875" style="1"/>
    <col min="4336" max="4336" width="37.28515625" style="1" customWidth="1"/>
    <col min="4337" max="4339" width="8.85546875" style="1"/>
    <col min="4340" max="4345" width="9.28515625" style="1" customWidth="1"/>
    <col min="4346" max="4591" width="8.85546875" style="1"/>
    <col min="4592" max="4592" width="37.28515625" style="1" customWidth="1"/>
    <col min="4593" max="4595" width="8.85546875" style="1"/>
    <col min="4596" max="4601" width="9.28515625" style="1" customWidth="1"/>
    <col min="4602" max="4847" width="8.85546875" style="1"/>
    <col min="4848" max="4848" width="37.28515625" style="1" customWidth="1"/>
    <col min="4849" max="4851" width="8.85546875" style="1"/>
    <col min="4852" max="4857" width="9.28515625" style="1" customWidth="1"/>
    <col min="4858" max="5103" width="8.85546875" style="1"/>
    <col min="5104" max="5104" width="37.28515625" style="1" customWidth="1"/>
    <col min="5105" max="5107" width="8.85546875" style="1"/>
    <col min="5108" max="5113" width="9.28515625" style="1" customWidth="1"/>
    <col min="5114" max="5359" width="8.85546875" style="1"/>
    <col min="5360" max="5360" width="37.28515625" style="1" customWidth="1"/>
    <col min="5361" max="5363" width="8.85546875" style="1"/>
    <col min="5364" max="5369" width="9.28515625" style="1" customWidth="1"/>
    <col min="5370" max="5615" width="8.85546875" style="1"/>
    <col min="5616" max="5616" width="37.28515625" style="1" customWidth="1"/>
    <col min="5617" max="5619" width="8.85546875" style="1"/>
    <col min="5620" max="5625" width="9.28515625" style="1" customWidth="1"/>
    <col min="5626" max="5871" width="8.85546875" style="1"/>
    <col min="5872" max="5872" width="37.28515625" style="1" customWidth="1"/>
    <col min="5873" max="5875" width="8.85546875" style="1"/>
    <col min="5876" max="5881" width="9.28515625" style="1" customWidth="1"/>
    <col min="5882" max="6127" width="8.85546875" style="1"/>
    <col min="6128" max="6128" width="37.28515625" style="1" customWidth="1"/>
    <col min="6129" max="6131" width="8.85546875" style="1"/>
    <col min="6132" max="6137" width="9.28515625" style="1" customWidth="1"/>
    <col min="6138" max="6383" width="8.85546875" style="1"/>
    <col min="6384" max="6384" width="37.28515625" style="1" customWidth="1"/>
    <col min="6385" max="6387" width="8.85546875" style="1"/>
    <col min="6388" max="6393" width="9.28515625" style="1" customWidth="1"/>
    <col min="6394" max="6639" width="8.85546875" style="1"/>
    <col min="6640" max="6640" width="37.28515625" style="1" customWidth="1"/>
    <col min="6641" max="6643" width="8.85546875" style="1"/>
    <col min="6644" max="6649" width="9.28515625" style="1" customWidth="1"/>
    <col min="6650" max="6895" width="8.85546875" style="1"/>
    <col min="6896" max="6896" width="37.28515625" style="1" customWidth="1"/>
    <col min="6897" max="6899" width="8.85546875" style="1"/>
    <col min="6900" max="6905" width="9.28515625" style="1" customWidth="1"/>
    <col min="6906" max="7151" width="8.85546875" style="1"/>
    <col min="7152" max="7152" width="37.28515625" style="1" customWidth="1"/>
    <col min="7153" max="7155" width="8.85546875" style="1"/>
    <col min="7156" max="7161" width="9.28515625" style="1" customWidth="1"/>
    <col min="7162" max="7407" width="8.85546875" style="1"/>
    <col min="7408" max="7408" width="37.28515625" style="1" customWidth="1"/>
    <col min="7409" max="7411" width="8.85546875" style="1"/>
    <col min="7412" max="7417" width="9.28515625" style="1" customWidth="1"/>
    <col min="7418" max="7663" width="8.85546875" style="1"/>
    <col min="7664" max="7664" width="37.28515625" style="1" customWidth="1"/>
    <col min="7665" max="7667" width="8.85546875" style="1"/>
    <col min="7668" max="7673" width="9.28515625" style="1" customWidth="1"/>
    <col min="7674" max="7919" width="8.85546875" style="1"/>
    <col min="7920" max="7920" width="37.28515625" style="1" customWidth="1"/>
    <col min="7921" max="7923" width="8.85546875" style="1"/>
    <col min="7924" max="7929" width="9.28515625" style="1" customWidth="1"/>
    <col min="7930" max="8175" width="8.85546875" style="1"/>
    <col min="8176" max="8176" width="37.28515625" style="1" customWidth="1"/>
    <col min="8177" max="8179" width="8.85546875" style="1"/>
    <col min="8180" max="8185" width="9.28515625" style="1" customWidth="1"/>
    <col min="8186" max="8431" width="8.85546875" style="1"/>
    <col min="8432" max="8432" width="37.28515625" style="1" customWidth="1"/>
    <col min="8433" max="8435" width="8.85546875" style="1"/>
    <col min="8436" max="8441" width="9.28515625" style="1" customWidth="1"/>
    <col min="8442" max="8687" width="8.85546875" style="1"/>
    <col min="8688" max="8688" width="37.28515625" style="1" customWidth="1"/>
    <col min="8689" max="8691" width="8.85546875" style="1"/>
    <col min="8692" max="8697" width="9.28515625" style="1" customWidth="1"/>
    <col min="8698" max="8943" width="8.85546875" style="1"/>
    <col min="8944" max="8944" width="37.28515625" style="1" customWidth="1"/>
    <col min="8945" max="8947" width="8.85546875" style="1"/>
    <col min="8948" max="8953" width="9.28515625" style="1" customWidth="1"/>
    <col min="8954" max="9199" width="8.85546875" style="1"/>
    <col min="9200" max="9200" width="37.28515625" style="1" customWidth="1"/>
    <col min="9201" max="9203" width="8.85546875" style="1"/>
    <col min="9204" max="9209" width="9.28515625" style="1" customWidth="1"/>
    <col min="9210" max="9455" width="8.85546875" style="1"/>
    <col min="9456" max="9456" width="37.28515625" style="1" customWidth="1"/>
    <col min="9457" max="9459" width="8.85546875" style="1"/>
    <col min="9460" max="9465" width="9.28515625" style="1" customWidth="1"/>
    <col min="9466" max="9711" width="8.85546875" style="1"/>
    <col min="9712" max="9712" width="37.28515625" style="1" customWidth="1"/>
    <col min="9713" max="9715" width="8.85546875" style="1"/>
    <col min="9716" max="9721" width="9.28515625" style="1" customWidth="1"/>
    <col min="9722" max="9967" width="8.85546875" style="1"/>
    <col min="9968" max="9968" width="37.28515625" style="1" customWidth="1"/>
    <col min="9969" max="9971" width="8.85546875" style="1"/>
    <col min="9972" max="9977" width="9.28515625" style="1" customWidth="1"/>
    <col min="9978" max="10223" width="8.85546875" style="1"/>
    <col min="10224" max="10224" width="37.28515625" style="1" customWidth="1"/>
    <col min="10225" max="10227" width="8.85546875" style="1"/>
    <col min="10228" max="10233" width="9.28515625" style="1" customWidth="1"/>
    <col min="10234" max="10479" width="8.85546875" style="1"/>
    <col min="10480" max="10480" width="37.28515625" style="1" customWidth="1"/>
    <col min="10481" max="10483" width="8.85546875" style="1"/>
    <col min="10484" max="10489" width="9.28515625" style="1" customWidth="1"/>
    <col min="10490" max="10735" width="8.85546875" style="1"/>
    <col min="10736" max="10736" width="37.28515625" style="1" customWidth="1"/>
    <col min="10737" max="10739" width="8.85546875" style="1"/>
    <col min="10740" max="10745" width="9.28515625" style="1" customWidth="1"/>
    <col min="10746" max="10991" width="8.85546875" style="1"/>
    <col min="10992" max="10992" width="37.28515625" style="1" customWidth="1"/>
    <col min="10993" max="10995" width="8.85546875" style="1"/>
    <col min="10996" max="11001" width="9.28515625" style="1" customWidth="1"/>
    <col min="11002" max="11247" width="8.85546875" style="1"/>
    <col min="11248" max="11248" width="37.28515625" style="1" customWidth="1"/>
    <col min="11249" max="11251" width="8.85546875" style="1"/>
    <col min="11252" max="11257" width="9.28515625" style="1" customWidth="1"/>
    <col min="11258" max="11503" width="8.85546875" style="1"/>
    <col min="11504" max="11504" width="37.28515625" style="1" customWidth="1"/>
    <col min="11505" max="11507" width="8.85546875" style="1"/>
    <col min="11508" max="11513" width="9.28515625" style="1" customWidth="1"/>
    <col min="11514" max="11759" width="8.85546875" style="1"/>
    <col min="11760" max="11760" width="37.28515625" style="1" customWidth="1"/>
    <col min="11761" max="11763" width="8.85546875" style="1"/>
    <col min="11764" max="11769" width="9.28515625" style="1" customWidth="1"/>
    <col min="11770" max="12015" width="8.85546875" style="1"/>
    <col min="12016" max="12016" width="37.28515625" style="1" customWidth="1"/>
    <col min="12017" max="12019" width="8.85546875" style="1"/>
    <col min="12020" max="12025" width="9.28515625" style="1" customWidth="1"/>
    <col min="12026" max="12271" width="8.85546875" style="1"/>
    <col min="12272" max="12272" width="37.28515625" style="1" customWidth="1"/>
    <col min="12273" max="12275" width="8.85546875" style="1"/>
    <col min="12276" max="12281" width="9.28515625" style="1" customWidth="1"/>
    <col min="12282" max="12527" width="8.85546875" style="1"/>
    <col min="12528" max="12528" width="37.28515625" style="1" customWidth="1"/>
    <col min="12529" max="12531" width="8.85546875" style="1"/>
    <col min="12532" max="12537" width="9.28515625" style="1" customWidth="1"/>
    <col min="12538" max="12783" width="8.85546875" style="1"/>
    <col min="12784" max="12784" width="37.28515625" style="1" customWidth="1"/>
    <col min="12785" max="12787" width="8.85546875" style="1"/>
    <col min="12788" max="12793" width="9.28515625" style="1" customWidth="1"/>
    <col min="12794" max="13039" width="8.85546875" style="1"/>
    <col min="13040" max="13040" width="37.28515625" style="1" customWidth="1"/>
    <col min="13041" max="13043" width="8.85546875" style="1"/>
    <col min="13044" max="13049" width="9.28515625" style="1" customWidth="1"/>
    <col min="13050" max="13295" width="8.85546875" style="1"/>
    <col min="13296" max="13296" width="37.28515625" style="1" customWidth="1"/>
    <col min="13297" max="13299" width="8.85546875" style="1"/>
    <col min="13300" max="13305" width="9.28515625" style="1" customWidth="1"/>
    <col min="13306" max="13551" width="8.85546875" style="1"/>
    <col min="13552" max="13552" width="37.28515625" style="1" customWidth="1"/>
    <col min="13553" max="13555" width="8.85546875" style="1"/>
    <col min="13556" max="13561" width="9.28515625" style="1" customWidth="1"/>
    <col min="13562" max="13807" width="8.85546875" style="1"/>
    <col min="13808" max="13808" width="37.28515625" style="1" customWidth="1"/>
    <col min="13809" max="13811" width="8.85546875" style="1"/>
    <col min="13812" max="13817" width="9.28515625" style="1" customWidth="1"/>
    <col min="13818" max="14063" width="8.85546875" style="1"/>
    <col min="14064" max="14064" width="37.28515625" style="1" customWidth="1"/>
    <col min="14065" max="14067" width="8.85546875" style="1"/>
    <col min="14068" max="14073" width="9.28515625" style="1" customWidth="1"/>
    <col min="14074" max="14319" width="8.85546875" style="1"/>
    <col min="14320" max="14320" width="37.28515625" style="1" customWidth="1"/>
    <col min="14321" max="14323" width="8.85546875" style="1"/>
    <col min="14324" max="14329" width="9.28515625" style="1" customWidth="1"/>
    <col min="14330" max="14575" width="8.85546875" style="1"/>
    <col min="14576" max="14576" width="37.28515625" style="1" customWidth="1"/>
    <col min="14577" max="14579" width="8.85546875" style="1"/>
    <col min="14580" max="14585" width="9.28515625" style="1" customWidth="1"/>
    <col min="14586" max="14831" width="8.85546875" style="1"/>
    <col min="14832" max="14832" width="37.28515625" style="1" customWidth="1"/>
    <col min="14833" max="14835" width="8.85546875" style="1"/>
    <col min="14836" max="14841" width="9.28515625" style="1" customWidth="1"/>
    <col min="14842" max="15087" width="8.85546875" style="1"/>
    <col min="15088" max="15088" width="37.28515625" style="1" customWidth="1"/>
    <col min="15089" max="15091" width="8.85546875" style="1"/>
    <col min="15092" max="15097" width="9.28515625" style="1" customWidth="1"/>
    <col min="15098" max="15343" width="8.85546875" style="1"/>
    <col min="15344" max="15344" width="37.28515625" style="1" customWidth="1"/>
    <col min="15345" max="15347" width="8.85546875" style="1"/>
    <col min="15348" max="15353" width="9.28515625" style="1" customWidth="1"/>
    <col min="15354" max="15599" width="8.85546875" style="1"/>
    <col min="15600" max="15600" width="37.28515625" style="1" customWidth="1"/>
    <col min="15601" max="15603" width="8.85546875" style="1"/>
    <col min="15604" max="15609" width="9.28515625" style="1" customWidth="1"/>
    <col min="15610" max="15855" width="8.85546875" style="1"/>
    <col min="15856" max="15856" width="37.28515625" style="1" customWidth="1"/>
    <col min="15857" max="15859" width="8.85546875" style="1"/>
    <col min="15860" max="15865" width="9.28515625" style="1" customWidth="1"/>
    <col min="15866" max="16111" width="8.85546875" style="1"/>
    <col min="16112" max="16112" width="37.28515625" style="1" customWidth="1"/>
    <col min="16113" max="16115" width="8.85546875" style="1"/>
    <col min="16116" max="16121" width="9.28515625" style="1" customWidth="1"/>
    <col min="16122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  <c r="I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  <c r="I2" s="51"/>
    </row>
    <row r="3" spans="1:14" ht="15.6" customHeight="1" thickBot="1">
      <c r="A3" s="2" t="s">
        <v>91</v>
      </c>
      <c r="B3" s="2"/>
      <c r="F3" s="1"/>
      <c r="G3" s="1"/>
      <c r="H3" s="1"/>
      <c r="I3" s="1"/>
    </row>
    <row r="4" spans="1:14" ht="25.15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9.6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7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48" t="s">
        <v>3</v>
      </c>
      <c r="B7" s="24" t="s">
        <v>4</v>
      </c>
      <c r="C7" s="49">
        <f>E7+G7+I7</f>
        <v>222</v>
      </c>
      <c r="D7" s="49">
        <f>F7+H7+J7</f>
        <v>0</v>
      </c>
      <c r="E7" s="49"/>
      <c r="F7" s="49"/>
      <c r="G7" s="49"/>
      <c r="H7" s="49"/>
      <c r="I7" s="49">
        <v>222</v>
      </c>
      <c r="J7" s="86"/>
      <c r="L7" s="153">
        <f>M7+N7</f>
        <v>15</v>
      </c>
      <c r="M7" s="161">
        <v>15</v>
      </c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49"/>
      <c r="I8" s="49">
        <v>0</v>
      </c>
      <c r="J8" s="49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4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49"/>
      <c r="I10" s="49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1"/>
      <c r="H11" s="49"/>
      <c r="I11" s="49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49"/>
      <c r="I12" s="49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49"/>
      <c r="I13" s="49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49"/>
      <c r="I14" s="49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10"/>
      <c r="I15" s="210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49"/>
      <c r="I16" s="49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49"/>
      <c r="I17" s="49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49"/>
      <c r="I18" s="49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49"/>
      <c r="I19" s="49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" si="5">SUM(C21:C23)</f>
        <v>0</v>
      </c>
      <c r="D20" s="49"/>
      <c r="E20" s="49">
        <f t="shared" ref="E20:J20" si="6">SUM(E21:E23)</f>
        <v>0</v>
      </c>
      <c r="F20" s="49">
        <f t="shared" si="6"/>
        <v>0</v>
      </c>
      <c r="G20" s="49">
        <f t="shared" si="6"/>
        <v>0</v>
      </c>
      <c r="H20" s="49">
        <f t="shared" si="6"/>
        <v>0</v>
      </c>
      <c r="I20" s="49">
        <f t="shared" si="6"/>
        <v>0</v>
      </c>
      <c r="J20" s="49">
        <f t="shared" si="6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8" si="8">E21+G21+I21</f>
        <v>0</v>
      </c>
      <c r="D21" s="49">
        <f t="shared" ref="D21:D39" si="9">F21+H21+J21</f>
        <v>0</v>
      </c>
      <c r="E21" s="49"/>
      <c r="F21" s="49"/>
      <c r="G21" s="49"/>
      <c r="H21" s="49"/>
      <c r="I21" s="49"/>
      <c r="J21" s="86"/>
      <c r="L21" s="153">
        <f t="shared" si="2"/>
        <v>0</v>
      </c>
      <c r="M21" s="161"/>
      <c r="N21" s="161"/>
    </row>
    <row r="22" spans="1:14" ht="29.4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49"/>
      <c r="I22" s="49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49"/>
      <c r="I23" s="49"/>
      <c r="J23" s="86"/>
      <c r="L23" s="153">
        <f t="shared" si="2"/>
        <v>0</v>
      </c>
      <c r="M23" s="161"/>
      <c r="N23" s="161"/>
    </row>
    <row r="24" spans="1:14" ht="34.15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49"/>
      <c r="I24" s="49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49"/>
      <c r="I25" s="49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49"/>
      <c r="I26" s="49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49"/>
      <c r="I27" s="49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49"/>
      <c r="I28" s="49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49"/>
      <c r="I29" s="49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49"/>
      <c r="I30" s="49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49"/>
      <c r="I31" s="49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94"/>
      <c r="I32" s="194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202">
        <v>557</v>
      </c>
      <c r="D33" s="49">
        <f t="shared" si="9"/>
        <v>0</v>
      </c>
      <c r="E33" s="49"/>
      <c r="F33" s="49"/>
      <c r="G33" s="49"/>
      <c r="H33" s="49"/>
      <c r="I33" s="49">
        <v>557</v>
      </c>
      <c r="J33" s="86"/>
      <c r="L33" s="153">
        <f t="shared" si="2"/>
        <v>20</v>
      </c>
      <c r="M33" s="161">
        <v>20</v>
      </c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49"/>
      <c r="I34" s="49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49"/>
      <c r="I35" s="49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49"/>
      <c r="I36" s="49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331</v>
      </c>
      <c r="D37" s="49">
        <f t="shared" si="9"/>
        <v>0</v>
      </c>
      <c r="E37" s="49"/>
      <c r="F37" s="49"/>
      <c r="G37" s="49"/>
      <c r="H37" s="49"/>
      <c r="I37" s="49">
        <v>331</v>
      </c>
      <c r="J37" s="86"/>
      <c r="L37" s="153">
        <f t="shared" si="2"/>
        <v>15</v>
      </c>
      <c r="M37" s="161">
        <v>15</v>
      </c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49"/>
      <c r="I38" s="49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/>
      <c r="D39" s="49">
        <f t="shared" si="9"/>
        <v>0</v>
      </c>
      <c r="E39" s="49"/>
      <c r="F39" s="49"/>
      <c r="G39" s="49"/>
      <c r="H39" s="49"/>
      <c r="I39" s="49"/>
      <c r="J39" s="86"/>
      <c r="L39" s="153">
        <f t="shared" si="2"/>
        <v>3</v>
      </c>
      <c r="M39" s="161">
        <v>3</v>
      </c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1110</v>
      </c>
      <c r="D40" s="58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82">
        <f t="shared" si="13"/>
        <v>0</v>
      </c>
      <c r="I40" s="82">
        <f t="shared" si="13"/>
        <v>1110</v>
      </c>
      <c r="J40" s="82">
        <f t="shared" si="13"/>
        <v>0</v>
      </c>
      <c r="L40" s="170">
        <f t="shared" si="2"/>
        <v>53</v>
      </c>
      <c r="M40" s="146">
        <f t="shared" ref="M40:N40" si="14">SUM(M7:M20)+SUM(M24:M39)</f>
        <v>53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I1"/>
    <mergeCell ref="E5:F5"/>
    <mergeCell ref="G5:H5"/>
    <mergeCell ref="I5:J5"/>
    <mergeCell ref="C4:D5"/>
    <mergeCell ref="E4:J4"/>
    <mergeCell ref="A4:A6"/>
    <mergeCell ref="B4:B6"/>
  </mergeCells>
  <pageMargins left="0.7" right="0.7" top="0.75" bottom="0.75" header="0.3" footer="0.3"/>
  <pageSetup paperSize="9" scale="4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25" zoomScale="60" zoomScaleNormal="60" workbookViewId="0">
      <selection activeCell="E46" sqref="E46"/>
    </sheetView>
  </sheetViews>
  <sheetFormatPr defaultRowHeight="15"/>
  <cols>
    <col min="1" max="1" width="35.42578125" style="1" customWidth="1"/>
    <col min="2" max="2" width="32.5703125" style="1" customWidth="1"/>
    <col min="3" max="3" width="13.42578125" style="1" customWidth="1"/>
    <col min="4" max="4" width="16.28515625" style="1" customWidth="1"/>
    <col min="5" max="5" width="11.7109375" style="1" customWidth="1"/>
    <col min="6" max="6" width="17.7109375" style="8" customWidth="1"/>
    <col min="7" max="7" width="12.28515625" style="8" customWidth="1"/>
    <col min="8" max="8" width="18" style="8" customWidth="1"/>
    <col min="9" max="9" width="10.85546875" style="8" customWidth="1"/>
    <col min="10" max="10" width="14.28515625" style="1" customWidth="1"/>
    <col min="11" max="11" width="8.85546875" style="1"/>
    <col min="12" max="14" width="0" style="1" hidden="1" customWidth="1"/>
    <col min="15" max="238" width="8.85546875" style="1"/>
    <col min="239" max="239" width="31.5703125" style="1" customWidth="1"/>
    <col min="240" max="240" width="32.5703125" style="1" customWidth="1"/>
    <col min="241" max="241" width="8.85546875" style="1"/>
    <col min="242" max="242" width="7.42578125" style="1" customWidth="1"/>
    <col min="243" max="243" width="7.140625" style="1" customWidth="1"/>
    <col min="244" max="246" width="0" style="1" hidden="1" customWidth="1"/>
    <col min="247" max="247" width="9.28515625" style="1" customWidth="1"/>
    <col min="248" max="249" width="6.7109375" style="1" customWidth="1"/>
    <col min="250" max="250" width="6.28515625" style="1" customWidth="1"/>
    <col min="251" max="252" width="5.5703125" style="1" customWidth="1"/>
    <col min="253" max="255" width="0" style="1" hidden="1" customWidth="1"/>
    <col min="256" max="494" width="8.85546875" style="1"/>
    <col min="495" max="495" width="31.5703125" style="1" customWidth="1"/>
    <col min="496" max="496" width="32.5703125" style="1" customWidth="1"/>
    <col min="497" max="497" width="8.85546875" style="1"/>
    <col min="498" max="498" width="7.42578125" style="1" customWidth="1"/>
    <col min="499" max="499" width="7.140625" style="1" customWidth="1"/>
    <col min="500" max="502" width="0" style="1" hidden="1" customWidth="1"/>
    <col min="503" max="503" width="9.28515625" style="1" customWidth="1"/>
    <col min="504" max="505" width="6.7109375" style="1" customWidth="1"/>
    <col min="506" max="506" width="6.28515625" style="1" customWidth="1"/>
    <col min="507" max="508" width="5.5703125" style="1" customWidth="1"/>
    <col min="509" max="511" width="0" style="1" hidden="1" customWidth="1"/>
    <col min="512" max="750" width="8.85546875" style="1"/>
    <col min="751" max="751" width="31.5703125" style="1" customWidth="1"/>
    <col min="752" max="752" width="32.5703125" style="1" customWidth="1"/>
    <col min="753" max="753" width="8.85546875" style="1"/>
    <col min="754" max="754" width="7.42578125" style="1" customWidth="1"/>
    <col min="755" max="755" width="7.140625" style="1" customWidth="1"/>
    <col min="756" max="758" width="0" style="1" hidden="1" customWidth="1"/>
    <col min="759" max="759" width="9.28515625" style="1" customWidth="1"/>
    <col min="760" max="761" width="6.7109375" style="1" customWidth="1"/>
    <col min="762" max="762" width="6.28515625" style="1" customWidth="1"/>
    <col min="763" max="764" width="5.5703125" style="1" customWidth="1"/>
    <col min="765" max="767" width="0" style="1" hidden="1" customWidth="1"/>
    <col min="768" max="1006" width="8.85546875" style="1"/>
    <col min="1007" max="1007" width="31.5703125" style="1" customWidth="1"/>
    <col min="1008" max="1008" width="32.5703125" style="1" customWidth="1"/>
    <col min="1009" max="1009" width="8.85546875" style="1"/>
    <col min="1010" max="1010" width="7.42578125" style="1" customWidth="1"/>
    <col min="1011" max="1011" width="7.140625" style="1" customWidth="1"/>
    <col min="1012" max="1014" width="0" style="1" hidden="1" customWidth="1"/>
    <col min="1015" max="1015" width="9.28515625" style="1" customWidth="1"/>
    <col min="1016" max="1017" width="6.7109375" style="1" customWidth="1"/>
    <col min="1018" max="1018" width="6.28515625" style="1" customWidth="1"/>
    <col min="1019" max="1020" width="5.5703125" style="1" customWidth="1"/>
    <col min="1021" max="1023" width="0" style="1" hidden="1" customWidth="1"/>
    <col min="1024" max="1262" width="8.85546875" style="1"/>
    <col min="1263" max="1263" width="31.5703125" style="1" customWidth="1"/>
    <col min="1264" max="1264" width="32.5703125" style="1" customWidth="1"/>
    <col min="1265" max="1265" width="8.85546875" style="1"/>
    <col min="1266" max="1266" width="7.42578125" style="1" customWidth="1"/>
    <col min="1267" max="1267" width="7.140625" style="1" customWidth="1"/>
    <col min="1268" max="1270" width="0" style="1" hidden="1" customWidth="1"/>
    <col min="1271" max="1271" width="9.28515625" style="1" customWidth="1"/>
    <col min="1272" max="1273" width="6.7109375" style="1" customWidth="1"/>
    <col min="1274" max="1274" width="6.28515625" style="1" customWidth="1"/>
    <col min="1275" max="1276" width="5.5703125" style="1" customWidth="1"/>
    <col min="1277" max="1279" width="0" style="1" hidden="1" customWidth="1"/>
    <col min="1280" max="1518" width="8.85546875" style="1"/>
    <col min="1519" max="1519" width="31.5703125" style="1" customWidth="1"/>
    <col min="1520" max="1520" width="32.5703125" style="1" customWidth="1"/>
    <col min="1521" max="1521" width="8.85546875" style="1"/>
    <col min="1522" max="1522" width="7.42578125" style="1" customWidth="1"/>
    <col min="1523" max="1523" width="7.140625" style="1" customWidth="1"/>
    <col min="1524" max="1526" width="0" style="1" hidden="1" customWidth="1"/>
    <col min="1527" max="1527" width="9.28515625" style="1" customWidth="1"/>
    <col min="1528" max="1529" width="6.7109375" style="1" customWidth="1"/>
    <col min="1530" max="1530" width="6.28515625" style="1" customWidth="1"/>
    <col min="1531" max="1532" width="5.5703125" style="1" customWidth="1"/>
    <col min="1533" max="1535" width="0" style="1" hidden="1" customWidth="1"/>
    <col min="1536" max="1774" width="8.85546875" style="1"/>
    <col min="1775" max="1775" width="31.5703125" style="1" customWidth="1"/>
    <col min="1776" max="1776" width="32.5703125" style="1" customWidth="1"/>
    <col min="1777" max="1777" width="8.85546875" style="1"/>
    <col min="1778" max="1778" width="7.42578125" style="1" customWidth="1"/>
    <col min="1779" max="1779" width="7.140625" style="1" customWidth="1"/>
    <col min="1780" max="1782" width="0" style="1" hidden="1" customWidth="1"/>
    <col min="1783" max="1783" width="9.28515625" style="1" customWidth="1"/>
    <col min="1784" max="1785" width="6.7109375" style="1" customWidth="1"/>
    <col min="1786" max="1786" width="6.28515625" style="1" customWidth="1"/>
    <col min="1787" max="1788" width="5.5703125" style="1" customWidth="1"/>
    <col min="1789" max="1791" width="0" style="1" hidden="1" customWidth="1"/>
    <col min="1792" max="2030" width="8.85546875" style="1"/>
    <col min="2031" max="2031" width="31.5703125" style="1" customWidth="1"/>
    <col min="2032" max="2032" width="32.5703125" style="1" customWidth="1"/>
    <col min="2033" max="2033" width="8.85546875" style="1"/>
    <col min="2034" max="2034" width="7.42578125" style="1" customWidth="1"/>
    <col min="2035" max="2035" width="7.140625" style="1" customWidth="1"/>
    <col min="2036" max="2038" width="0" style="1" hidden="1" customWidth="1"/>
    <col min="2039" max="2039" width="9.28515625" style="1" customWidth="1"/>
    <col min="2040" max="2041" width="6.7109375" style="1" customWidth="1"/>
    <col min="2042" max="2042" width="6.28515625" style="1" customWidth="1"/>
    <col min="2043" max="2044" width="5.5703125" style="1" customWidth="1"/>
    <col min="2045" max="2047" width="0" style="1" hidden="1" customWidth="1"/>
    <col min="2048" max="2286" width="8.85546875" style="1"/>
    <col min="2287" max="2287" width="31.5703125" style="1" customWidth="1"/>
    <col min="2288" max="2288" width="32.5703125" style="1" customWidth="1"/>
    <col min="2289" max="2289" width="8.85546875" style="1"/>
    <col min="2290" max="2290" width="7.42578125" style="1" customWidth="1"/>
    <col min="2291" max="2291" width="7.140625" style="1" customWidth="1"/>
    <col min="2292" max="2294" width="0" style="1" hidden="1" customWidth="1"/>
    <col min="2295" max="2295" width="9.28515625" style="1" customWidth="1"/>
    <col min="2296" max="2297" width="6.7109375" style="1" customWidth="1"/>
    <col min="2298" max="2298" width="6.28515625" style="1" customWidth="1"/>
    <col min="2299" max="2300" width="5.5703125" style="1" customWidth="1"/>
    <col min="2301" max="2303" width="0" style="1" hidden="1" customWidth="1"/>
    <col min="2304" max="2542" width="8.85546875" style="1"/>
    <col min="2543" max="2543" width="31.5703125" style="1" customWidth="1"/>
    <col min="2544" max="2544" width="32.5703125" style="1" customWidth="1"/>
    <col min="2545" max="2545" width="8.85546875" style="1"/>
    <col min="2546" max="2546" width="7.42578125" style="1" customWidth="1"/>
    <col min="2547" max="2547" width="7.140625" style="1" customWidth="1"/>
    <col min="2548" max="2550" width="0" style="1" hidden="1" customWidth="1"/>
    <col min="2551" max="2551" width="9.28515625" style="1" customWidth="1"/>
    <col min="2552" max="2553" width="6.7109375" style="1" customWidth="1"/>
    <col min="2554" max="2554" width="6.28515625" style="1" customWidth="1"/>
    <col min="2555" max="2556" width="5.5703125" style="1" customWidth="1"/>
    <col min="2557" max="2559" width="0" style="1" hidden="1" customWidth="1"/>
    <col min="2560" max="2798" width="8.85546875" style="1"/>
    <col min="2799" max="2799" width="31.5703125" style="1" customWidth="1"/>
    <col min="2800" max="2800" width="32.5703125" style="1" customWidth="1"/>
    <col min="2801" max="2801" width="8.85546875" style="1"/>
    <col min="2802" max="2802" width="7.42578125" style="1" customWidth="1"/>
    <col min="2803" max="2803" width="7.140625" style="1" customWidth="1"/>
    <col min="2804" max="2806" width="0" style="1" hidden="1" customWidth="1"/>
    <col min="2807" max="2807" width="9.28515625" style="1" customWidth="1"/>
    <col min="2808" max="2809" width="6.7109375" style="1" customWidth="1"/>
    <col min="2810" max="2810" width="6.28515625" style="1" customWidth="1"/>
    <col min="2811" max="2812" width="5.5703125" style="1" customWidth="1"/>
    <col min="2813" max="2815" width="0" style="1" hidden="1" customWidth="1"/>
    <col min="2816" max="3054" width="8.85546875" style="1"/>
    <col min="3055" max="3055" width="31.5703125" style="1" customWidth="1"/>
    <col min="3056" max="3056" width="32.5703125" style="1" customWidth="1"/>
    <col min="3057" max="3057" width="8.85546875" style="1"/>
    <col min="3058" max="3058" width="7.42578125" style="1" customWidth="1"/>
    <col min="3059" max="3059" width="7.140625" style="1" customWidth="1"/>
    <col min="3060" max="3062" width="0" style="1" hidden="1" customWidth="1"/>
    <col min="3063" max="3063" width="9.28515625" style="1" customWidth="1"/>
    <col min="3064" max="3065" width="6.7109375" style="1" customWidth="1"/>
    <col min="3066" max="3066" width="6.28515625" style="1" customWidth="1"/>
    <col min="3067" max="3068" width="5.5703125" style="1" customWidth="1"/>
    <col min="3069" max="3071" width="0" style="1" hidden="1" customWidth="1"/>
    <col min="3072" max="3310" width="8.85546875" style="1"/>
    <col min="3311" max="3311" width="31.5703125" style="1" customWidth="1"/>
    <col min="3312" max="3312" width="32.5703125" style="1" customWidth="1"/>
    <col min="3313" max="3313" width="8.85546875" style="1"/>
    <col min="3314" max="3314" width="7.42578125" style="1" customWidth="1"/>
    <col min="3315" max="3315" width="7.140625" style="1" customWidth="1"/>
    <col min="3316" max="3318" width="0" style="1" hidden="1" customWidth="1"/>
    <col min="3319" max="3319" width="9.28515625" style="1" customWidth="1"/>
    <col min="3320" max="3321" width="6.7109375" style="1" customWidth="1"/>
    <col min="3322" max="3322" width="6.28515625" style="1" customWidth="1"/>
    <col min="3323" max="3324" width="5.5703125" style="1" customWidth="1"/>
    <col min="3325" max="3327" width="0" style="1" hidden="1" customWidth="1"/>
    <col min="3328" max="3566" width="8.85546875" style="1"/>
    <col min="3567" max="3567" width="31.5703125" style="1" customWidth="1"/>
    <col min="3568" max="3568" width="32.5703125" style="1" customWidth="1"/>
    <col min="3569" max="3569" width="8.85546875" style="1"/>
    <col min="3570" max="3570" width="7.42578125" style="1" customWidth="1"/>
    <col min="3571" max="3571" width="7.140625" style="1" customWidth="1"/>
    <col min="3572" max="3574" width="0" style="1" hidden="1" customWidth="1"/>
    <col min="3575" max="3575" width="9.28515625" style="1" customWidth="1"/>
    <col min="3576" max="3577" width="6.7109375" style="1" customWidth="1"/>
    <col min="3578" max="3578" width="6.28515625" style="1" customWidth="1"/>
    <col min="3579" max="3580" width="5.5703125" style="1" customWidth="1"/>
    <col min="3581" max="3583" width="0" style="1" hidden="1" customWidth="1"/>
    <col min="3584" max="3822" width="8.85546875" style="1"/>
    <col min="3823" max="3823" width="31.5703125" style="1" customWidth="1"/>
    <col min="3824" max="3824" width="32.5703125" style="1" customWidth="1"/>
    <col min="3825" max="3825" width="8.85546875" style="1"/>
    <col min="3826" max="3826" width="7.42578125" style="1" customWidth="1"/>
    <col min="3827" max="3827" width="7.140625" style="1" customWidth="1"/>
    <col min="3828" max="3830" width="0" style="1" hidden="1" customWidth="1"/>
    <col min="3831" max="3831" width="9.28515625" style="1" customWidth="1"/>
    <col min="3832" max="3833" width="6.7109375" style="1" customWidth="1"/>
    <col min="3834" max="3834" width="6.28515625" style="1" customWidth="1"/>
    <col min="3835" max="3836" width="5.5703125" style="1" customWidth="1"/>
    <col min="3837" max="3839" width="0" style="1" hidden="1" customWidth="1"/>
    <col min="3840" max="4078" width="8.85546875" style="1"/>
    <col min="4079" max="4079" width="31.5703125" style="1" customWidth="1"/>
    <col min="4080" max="4080" width="32.5703125" style="1" customWidth="1"/>
    <col min="4081" max="4081" width="8.85546875" style="1"/>
    <col min="4082" max="4082" width="7.42578125" style="1" customWidth="1"/>
    <col min="4083" max="4083" width="7.140625" style="1" customWidth="1"/>
    <col min="4084" max="4086" width="0" style="1" hidden="1" customWidth="1"/>
    <col min="4087" max="4087" width="9.28515625" style="1" customWidth="1"/>
    <col min="4088" max="4089" width="6.7109375" style="1" customWidth="1"/>
    <col min="4090" max="4090" width="6.28515625" style="1" customWidth="1"/>
    <col min="4091" max="4092" width="5.5703125" style="1" customWidth="1"/>
    <col min="4093" max="4095" width="0" style="1" hidden="1" customWidth="1"/>
    <col min="4096" max="4334" width="8.85546875" style="1"/>
    <col min="4335" max="4335" width="31.5703125" style="1" customWidth="1"/>
    <col min="4336" max="4336" width="32.5703125" style="1" customWidth="1"/>
    <col min="4337" max="4337" width="8.85546875" style="1"/>
    <col min="4338" max="4338" width="7.42578125" style="1" customWidth="1"/>
    <col min="4339" max="4339" width="7.140625" style="1" customWidth="1"/>
    <col min="4340" max="4342" width="0" style="1" hidden="1" customWidth="1"/>
    <col min="4343" max="4343" width="9.28515625" style="1" customWidth="1"/>
    <col min="4344" max="4345" width="6.7109375" style="1" customWidth="1"/>
    <col min="4346" max="4346" width="6.28515625" style="1" customWidth="1"/>
    <col min="4347" max="4348" width="5.5703125" style="1" customWidth="1"/>
    <col min="4349" max="4351" width="0" style="1" hidden="1" customWidth="1"/>
    <col min="4352" max="4590" width="8.85546875" style="1"/>
    <col min="4591" max="4591" width="31.5703125" style="1" customWidth="1"/>
    <col min="4592" max="4592" width="32.5703125" style="1" customWidth="1"/>
    <col min="4593" max="4593" width="8.85546875" style="1"/>
    <col min="4594" max="4594" width="7.42578125" style="1" customWidth="1"/>
    <col min="4595" max="4595" width="7.140625" style="1" customWidth="1"/>
    <col min="4596" max="4598" width="0" style="1" hidden="1" customWidth="1"/>
    <col min="4599" max="4599" width="9.28515625" style="1" customWidth="1"/>
    <col min="4600" max="4601" width="6.7109375" style="1" customWidth="1"/>
    <col min="4602" max="4602" width="6.28515625" style="1" customWidth="1"/>
    <col min="4603" max="4604" width="5.5703125" style="1" customWidth="1"/>
    <col min="4605" max="4607" width="0" style="1" hidden="1" customWidth="1"/>
    <col min="4608" max="4846" width="8.85546875" style="1"/>
    <col min="4847" max="4847" width="31.5703125" style="1" customWidth="1"/>
    <col min="4848" max="4848" width="32.5703125" style="1" customWidth="1"/>
    <col min="4849" max="4849" width="8.85546875" style="1"/>
    <col min="4850" max="4850" width="7.42578125" style="1" customWidth="1"/>
    <col min="4851" max="4851" width="7.140625" style="1" customWidth="1"/>
    <col min="4852" max="4854" width="0" style="1" hidden="1" customWidth="1"/>
    <col min="4855" max="4855" width="9.28515625" style="1" customWidth="1"/>
    <col min="4856" max="4857" width="6.7109375" style="1" customWidth="1"/>
    <col min="4858" max="4858" width="6.28515625" style="1" customWidth="1"/>
    <col min="4859" max="4860" width="5.5703125" style="1" customWidth="1"/>
    <col min="4861" max="4863" width="0" style="1" hidden="1" customWidth="1"/>
    <col min="4864" max="5102" width="8.85546875" style="1"/>
    <col min="5103" max="5103" width="31.5703125" style="1" customWidth="1"/>
    <col min="5104" max="5104" width="32.5703125" style="1" customWidth="1"/>
    <col min="5105" max="5105" width="8.85546875" style="1"/>
    <col min="5106" max="5106" width="7.42578125" style="1" customWidth="1"/>
    <col min="5107" max="5107" width="7.140625" style="1" customWidth="1"/>
    <col min="5108" max="5110" width="0" style="1" hidden="1" customWidth="1"/>
    <col min="5111" max="5111" width="9.28515625" style="1" customWidth="1"/>
    <col min="5112" max="5113" width="6.7109375" style="1" customWidth="1"/>
    <col min="5114" max="5114" width="6.28515625" style="1" customWidth="1"/>
    <col min="5115" max="5116" width="5.5703125" style="1" customWidth="1"/>
    <col min="5117" max="5119" width="0" style="1" hidden="1" customWidth="1"/>
    <col min="5120" max="5358" width="8.85546875" style="1"/>
    <col min="5359" max="5359" width="31.5703125" style="1" customWidth="1"/>
    <col min="5360" max="5360" width="32.5703125" style="1" customWidth="1"/>
    <col min="5361" max="5361" width="8.85546875" style="1"/>
    <col min="5362" max="5362" width="7.42578125" style="1" customWidth="1"/>
    <col min="5363" max="5363" width="7.140625" style="1" customWidth="1"/>
    <col min="5364" max="5366" width="0" style="1" hidden="1" customWidth="1"/>
    <col min="5367" max="5367" width="9.28515625" style="1" customWidth="1"/>
    <col min="5368" max="5369" width="6.7109375" style="1" customWidth="1"/>
    <col min="5370" max="5370" width="6.28515625" style="1" customWidth="1"/>
    <col min="5371" max="5372" width="5.5703125" style="1" customWidth="1"/>
    <col min="5373" max="5375" width="0" style="1" hidden="1" customWidth="1"/>
    <col min="5376" max="5614" width="8.85546875" style="1"/>
    <col min="5615" max="5615" width="31.5703125" style="1" customWidth="1"/>
    <col min="5616" max="5616" width="32.5703125" style="1" customWidth="1"/>
    <col min="5617" max="5617" width="8.85546875" style="1"/>
    <col min="5618" max="5618" width="7.42578125" style="1" customWidth="1"/>
    <col min="5619" max="5619" width="7.140625" style="1" customWidth="1"/>
    <col min="5620" max="5622" width="0" style="1" hidden="1" customWidth="1"/>
    <col min="5623" max="5623" width="9.28515625" style="1" customWidth="1"/>
    <col min="5624" max="5625" width="6.7109375" style="1" customWidth="1"/>
    <col min="5626" max="5626" width="6.28515625" style="1" customWidth="1"/>
    <col min="5627" max="5628" width="5.5703125" style="1" customWidth="1"/>
    <col min="5629" max="5631" width="0" style="1" hidden="1" customWidth="1"/>
    <col min="5632" max="5870" width="8.85546875" style="1"/>
    <col min="5871" max="5871" width="31.5703125" style="1" customWidth="1"/>
    <col min="5872" max="5872" width="32.5703125" style="1" customWidth="1"/>
    <col min="5873" max="5873" width="8.85546875" style="1"/>
    <col min="5874" max="5874" width="7.42578125" style="1" customWidth="1"/>
    <col min="5875" max="5875" width="7.140625" style="1" customWidth="1"/>
    <col min="5876" max="5878" width="0" style="1" hidden="1" customWidth="1"/>
    <col min="5879" max="5879" width="9.28515625" style="1" customWidth="1"/>
    <col min="5880" max="5881" width="6.7109375" style="1" customWidth="1"/>
    <col min="5882" max="5882" width="6.28515625" style="1" customWidth="1"/>
    <col min="5883" max="5884" width="5.5703125" style="1" customWidth="1"/>
    <col min="5885" max="5887" width="0" style="1" hidden="1" customWidth="1"/>
    <col min="5888" max="6126" width="8.85546875" style="1"/>
    <col min="6127" max="6127" width="31.5703125" style="1" customWidth="1"/>
    <col min="6128" max="6128" width="32.5703125" style="1" customWidth="1"/>
    <col min="6129" max="6129" width="8.85546875" style="1"/>
    <col min="6130" max="6130" width="7.42578125" style="1" customWidth="1"/>
    <col min="6131" max="6131" width="7.140625" style="1" customWidth="1"/>
    <col min="6132" max="6134" width="0" style="1" hidden="1" customWidth="1"/>
    <col min="6135" max="6135" width="9.28515625" style="1" customWidth="1"/>
    <col min="6136" max="6137" width="6.7109375" style="1" customWidth="1"/>
    <col min="6138" max="6138" width="6.28515625" style="1" customWidth="1"/>
    <col min="6139" max="6140" width="5.5703125" style="1" customWidth="1"/>
    <col min="6141" max="6143" width="0" style="1" hidden="1" customWidth="1"/>
    <col min="6144" max="6382" width="8.85546875" style="1"/>
    <col min="6383" max="6383" width="31.5703125" style="1" customWidth="1"/>
    <col min="6384" max="6384" width="32.5703125" style="1" customWidth="1"/>
    <col min="6385" max="6385" width="8.85546875" style="1"/>
    <col min="6386" max="6386" width="7.42578125" style="1" customWidth="1"/>
    <col min="6387" max="6387" width="7.140625" style="1" customWidth="1"/>
    <col min="6388" max="6390" width="0" style="1" hidden="1" customWidth="1"/>
    <col min="6391" max="6391" width="9.28515625" style="1" customWidth="1"/>
    <col min="6392" max="6393" width="6.7109375" style="1" customWidth="1"/>
    <col min="6394" max="6394" width="6.28515625" style="1" customWidth="1"/>
    <col min="6395" max="6396" width="5.5703125" style="1" customWidth="1"/>
    <col min="6397" max="6399" width="0" style="1" hidden="1" customWidth="1"/>
    <col min="6400" max="6638" width="8.85546875" style="1"/>
    <col min="6639" max="6639" width="31.5703125" style="1" customWidth="1"/>
    <col min="6640" max="6640" width="32.5703125" style="1" customWidth="1"/>
    <col min="6641" max="6641" width="8.85546875" style="1"/>
    <col min="6642" max="6642" width="7.42578125" style="1" customWidth="1"/>
    <col min="6643" max="6643" width="7.140625" style="1" customWidth="1"/>
    <col min="6644" max="6646" width="0" style="1" hidden="1" customWidth="1"/>
    <col min="6647" max="6647" width="9.28515625" style="1" customWidth="1"/>
    <col min="6648" max="6649" width="6.7109375" style="1" customWidth="1"/>
    <col min="6650" max="6650" width="6.28515625" style="1" customWidth="1"/>
    <col min="6651" max="6652" width="5.5703125" style="1" customWidth="1"/>
    <col min="6653" max="6655" width="0" style="1" hidden="1" customWidth="1"/>
    <col min="6656" max="6894" width="8.85546875" style="1"/>
    <col min="6895" max="6895" width="31.5703125" style="1" customWidth="1"/>
    <col min="6896" max="6896" width="32.5703125" style="1" customWidth="1"/>
    <col min="6897" max="6897" width="8.85546875" style="1"/>
    <col min="6898" max="6898" width="7.42578125" style="1" customWidth="1"/>
    <col min="6899" max="6899" width="7.140625" style="1" customWidth="1"/>
    <col min="6900" max="6902" width="0" style="1" hidden="1" customWidth="1"/>
    <col min="6903" max="6903" width="9.28515625" style="1" customWidth="1"/>
    <col min="6904" max="6905" width="6.7109375" style="1" customWidth="1"/>
    <col min="6906" max="6906" width="6.28515625" style="1" customWidth="1"/>
    <col min="6907" max="6908" width="5.5703125" style="1" customWidth="1"/>
    <col min="6909" max="6911" width="0" style="1" hidden="1" customWidth="1"/>
    <col min="6912" max="7150" width="8.85546875" style="1"/>
    <col min="7151" max="7151" width="31.5703125" style="1" customWidth="1"/>
    <col min="7152" max="7152" width="32.5703125" style="1" customWidth="1"/>
    <col min="7153" max="7153" width="8.85546875" style="1"/>
    <col min="7154" max="7154" width="7.42578125" style="1" customWidth="1"/>
    <col min="7155" max="7155" width="7.140625" style="1" customWidth="1"/>
    <col min="7156" max="7158" width="0" style="1" hidden="1" customWidth="1"/>
    <col min="7159" max="7159" width="9.28515625" style="1" customWidth="1"/>
    <col min="7160" max="7161" width="6.7109375" style="1" customWidth="1"/>
    <col min="7162" max="7162" width="6.28515625" style="1" customWidth="1"/>
    <col min="7163" max="7164" width="5.5703125" style="1" customWidth="1"/>
    <col min="7165" max="7167" width="0" style="1" hidden="1" customWidth="1"/>
    <col min="7168" max="7406" width="8.85546875" style="1"/>
    <col min="7407" max="7407" width="31.5703125" style="1" customWidth="1"/>
    <col min="7408" max="7408" width="32.5703125" style="1" customWidth="1"/>
    <col min="7409" max="7409" width="8.85546875" style="1"/>
    <col min="7410" max="7410" width="7.42578125" style="1" customWidth="1"/>
    <col min="7411" max="7411" width="7.140625" style="1" customWidth="1"/>
    <col min="7412" max="7414" width="0" style="1" hidden="1" customWidth="1"/>
    <col min="7415" max="7415" width="9.28515625" style="1" customWidth="1"/>
    <col min="7416" max="7417" width="6.7109375" style="1" customWidth="1"/>
    <col min="7418" max="7418" width="6.28515625" style="1" customWidth="1"/>
    <col min="7419" max="7420" width="5.5703125" style="1" customWidth="1"/>
    <col min="7421" max="7423" width="0" style="1" hidden="1" customWidth="1"/>
    <col min="7424" max="7662" width="8.85546875" style="1"/>
    <col min="7663" max="7663" width="31.5703125" style="1" customWidth="1"/>
    <col min="7664" max="7664" width="32.5703125" style="1" customWidth="1"/>
    <col min="7665" max="7665" width="8.85546875" style="1"/>
    <col min="7666" max="7666" width="7.42578125" style="1" customWidth="1"/>
    <col min="7667" max="7667" width="7.140625" style="1" customWidth="1"/>
    <col min="7668" max="7670" width="0" style="1" hidden="1" customWidth="1"/>
    <col min="7671" max="7671" width="9.28515625" style="1" customWidth="1"/>
    <col min="7672" max="7673" width="6.7109375" style="1" customWidth="1"/>
    <col min="7674" max="7674" width="6.28515625" style="1" customWidth="1"/>
    <col min="7675" max="7676" width="5.5703125" style="1" customWidth="1"/>
    <col min="7677" max="7679" width="0" style="1" hidden="1" customWidth="1"/>
    <col min="7680" max="7918" width="8.85546875" style="1"/>
    <col min="7919" max="7919" width="31.5703125" style="1" customWidth="1"/>
    <col min="7920" max="7920" width="32.5703125" style="1" customWidth="1"/>
    <col min="7921" max="7921" width="8.85546875" style="1"/>
    <col min="7922" max="7922" width="7.42578125" style="1" customWidth="1"/>
    <col min="7923" max="7923" width="7.140625" style="1" customWidth="1"/>
    <col min="7924" max="7926" width="0" style="1" hidden="1" customWidth="1"/>
    <col min="7927" max="7927" width="9.28515625" style="1" customWidth="1"/>
    <col min="7928" max="7929" width="6.7109375" style="1" customWidth="1"/>
    <col min="7930" max="7930" width="6.28515625" style="1" customWidth="1"/>
    <col min="7931" max="7932" width="5.5703125" style="1" customWidth="1"/>
    <col min="7933" max="7935" width="0" style="1" hidden="1" customWidth="1"/>
    <col min="7936" max="8174" width="8.85546875" style="1"/>
    <col min="8175" max="8175" width="31.5703125" style="1" customWidth="1"/>
    <col min="8176" max="8176" width="32.5703125" style="1" customWidth="1"/>
    <col min="8177" max="8177" width="8.85546875" style="1"/>
    <col min="8178" max="8178" width="7.42578125" style="1" customWidth="1"/>
    <col min="8179" max="8179" width="7.140625" style="1" customWidth="1"/>
    <col min="8180" max="8182" width="0" style="1" hidden="1" customWidth="1"/>
    <col min="8183" max="8183" width="9.28515625" style="1" customWidth="1"/>
    <col min="8184" max="8185" width="6.7109375" style="1" customWidth="1"/>
    <col min="8186" max="8186" width="6.28515625" style="1" customWidth="1"/>
    <col min="8187" max="8188" width="5.5703125" style="1" customWidth="1"/>
    <col min="8189" max="8191" width="0" style="1" hidden="1" customWidth="1"/>
    <col min="8192" max="8430" width="8.85546875" style="1"/>
    <col min="8431" max="8431" width="31.5703125" style="1" customWidth="1"/>
    <col min="8432" max="8432" width="32.5703125" style="1" customWidth="1"/>
    <col min="8433" max="8433" width="8.85546875" style="1"/>
    <col min="8434" max="8434" width="7.42578125" style="1" customWidth="1"/>
    <col min="8435" max="8435" width="7.140625" style="1" customWidth="1"/>
    <col min="8436" max="8438" width="0" style="1" hidden="1" customWidth="1"/>
    <col min="8439" max="8439" width="9.28515625" style="1" customWidth="1"/>
    <col min="8440" max="8441" width="6.7109375" style="1" customWidth="1"/>
    <col min="8442" max="8442" width="6.28515625" style="1" customWidth="1"/>
    <col min="8443" max="8444" width="5.5703125" style="1" customWidth="1"/>
    <col min="8445" max="8447" width="0" style="1" hidden="1" customWidth="1"/>
    <col min="8448" max="8686" width="8.85546875" style="1"/>
    <col min="8687" max="8687" width="31.5703125" style="1" customWidth="1"/>
    <col min="8688" max="8688" width="32.5703125" style="1" customWidth="1"/>
    <col min="8689" max="8689" width="8.85546875" style="1"/>
    <col min="8690" max="8690" width="7.42578125" style="1" customWidth="1"/>
    <col min="8691" max="8691" width="7.140625" style="1" customWidth="1"/>
    <col min="8692" max="8694" width="0" style="1" hidden="1" customWidth="1"/>
    <col min="8695" max="8695" width="9.28515625" style="1" customWidth="1"/>
    <col min="8696" max="8697" width="6.7109375" style="1" customWidth="1"/>
    <col min="8698" max="8698" width="6.28515625" style="1" customWidth="1"/>
    <col min="8699" max="8700" width="5.5703125" style="1" customWidth="1"/>
    <col min="8701" max="8703" width="0" style="1" hidden="1" customWidth="1"/>
    <col min="8704" max="8942" width="8.85546875" style="1"/>
    <col min="8943" max="8943" width="31.5703125" style="1" customWidth="1"/>
    <col min="8944" max="8944" width="32.5703125" style="1" customWidth="1"/>
    <col min="8945" max="8945" width="8.85546875" style="1"/>
    <col min="8946" max="8946" width="7.42578125" style="1" customWidth="1"/>
    <col min="8947" max="8947" width="7.140625" style="1" customWidth="1"/>
    <col min="8948" max="8950" width="0" style="1" hidden="1" customWidth="1"/>
    <col min="8951" max="8951" width="9.28515625" style="1" customWidth="1"/>
    <col min="8952" max="8953" width="6.7109375" style="1" customWidth="1"/>
    <col min="8954" max="8954" width="6.28515625" style="1" customWidth="1"/>
    <col min="8955" max="8956" width="5.5703125" style="1" customWidth="1"/>
    <col min="8957" max="8959" width="0" style="1" hidden="1" customWidth="1"/>
    <col min="8960" max="9198" width="8.85546875" style="1"/>
    <col min="9199" max="9199" width="31.5703125" style="1" customWidth="1"/>
    <col min="9200" max="9200" width="32.5703125" style="1" customWidth="1"/>
    <col min="9201" max="9201" width="8.85546875" style="1"/>
    <col min="9202" max="9202" width="7.42578125" style="1" customWidth="1"/>
    <col min="9203" max="9203" width="7.140625" style="1" customWidth="1"/>
    <col min="9204" max="9206" width="0" style="1" hidden="1" customWidth="1"/>
    <col min="9207" max="9207" width="9.28515625" style="1" customWidth="1"/>
    <col min="9208" max="9209" width="6.7109375" style="1" customWidth="1"/>
    <col min="9210" max="9210" width="6.28515625" style="1" customWidth="1"/>
    <col min="9211" max="9212" width="5.5703125" style="1" customWidth="1"/>
    <col min="9213" max="9215" width="0" style="1" hidden="1" customWidth="1"/>
    <col min="9216" max="9454" width="8.85546875" style="1"/>
    <col min="9455" max="9455" width="31.5703125" style="1" customWidth="1"/>
    <col min="9456" max="9456" width="32.5703125" style="1" customWidth="1"/>
    <col min="9457" max="9457" width="8.85546875" style="1"/>
    <col min="9458" max="9458" width="7.42578125" style="1" customWidth="1"/>
    <col min="9459" max="9459" width="7.140625" style="1" customWidth="1"/>
    <col min="9460" max="9462" width="0" style="1" hidden="1" customWidth="1"/>
    <col min="9463" max="9463" width="9.28515625" style="1" customWidth="1"/>
    <col min="9464" max="9465" width="6.7109375" style="1" customWidth="1"/>
    <col min="9466" max="9466" width="6.28515625" style="1" customWidth="1"/>
    <col min="9467" max="9468" width="5.5703125" style="1" customWidth="1"/>
    <col min="9469" max="9471" width="0" style="1" hidden="1" customWidth="1"/>
    <col min="9472" max="9710" width="8.85546875" style="1"/>
    <col min="9711" max="9711" width="31.5703125" style="1" customWidth="1"/>
    <col min="9712" max="9712" width="32.5703125" style="1" customWidth="1"/>
    <col min="9713" max="9713" width="8.85546875" style="1"/>
    <col min="9714" max="9714" width="7.42578125" style="1" customWidth="1"/>
    <col min="9715" max="9715" width="7.140625" style="1" customWidth="1"/>
    <col min="9716" max="9718" width="0" style="1" hidden="1" customWidth="1"/>
    <col min="9719" max="9719" width="9.28515625" style="1" customWidth="1"/>
    <col min="9720" max="9721" width="6.7109375" style="1" customWidth="1"/>
    <col min="9722" max="9722" width="6.28515625" style="1" customWidth="1"/>
    <col min="9723" max="9724" width="5.5703125" style="1" customWidth="1"/>
    <col min="9725" max="9727" width="0" style="1" hidden="1" customWidth="1"/>
    <col min="9728" max="9966" width="8.85546875" style="1"/>
    <col min="9967" max="9967" width="31.5703125" style="1" customWidth="1"/>
    <col min="9968" max="9968" width="32.5703125" style="1" customWidth="1"/>
    <col min="9969" max="9969" width="8.85546875" style="1"/>
    <col min="9970" max="9970" width="7.42578125" style="1" customWidth="1"/>
    <col min="9971" max="9971" width="7.140625" style="1" customWidth="1"/>
    <col min="9972" max="9974" width="0" style="1" hidden="1" customWidth="1"/>
    <col min="9975" max="9975" width="9.28515625" style="1" customWidth="1"/>
    <col min="9976" max="9977" width="6.7109375" style="1" customWidth="1"/>
    <col min="9978" max="9978" width="6.28515625" style="1" customWidth="1"/>
    <col min="9979" max="9980" width="5.5703125" style="1" customWidth="1"/>
    <col min="9981" max="9983" width="0" style="1" hidden="1" customWidth="1"/>
    <col min="9984" max="10222" width="8.85546875" style="1"/>
    <col min="10223" max="10223" width="31.5703125" style="1" customWidth="1"/>
    <col min="10224" max="10224" width="32.5703125" style="1" customWidth="1"/>
    <col min="10225" max="10225" width="8.85546875" style="1"/>
    <col min="10226" max="10226" width="7.42578125" style="1" customWidth="1"/>
    <col min="10227" max="10227" width="7.140625" style="1" customWidth="1"/>
    <col min="10228" max="10230" width="0" style="1" hidden="1" customWidth="1"/>
    <col min="10231" max="10231" width="9.28515625" style="1" customWidth="1"/>
    <col min="10232" max="10233" width="6.7109375" style="1" customWidth="1"/>
    <col min="10234" max="10234" width="6.28515625" style="1" customWidth="1"/>
    <col min="10235" max="10236" width="5.5703125" style="1" customWidth="1"/>
    <col min="10237" max="10239" width="0" style="1" hidden="1" customWidth="1"/>
    <col min="10240" max="10478" width="8.85546875" style="1"/>
    <col min="10479" max="10479" width="31.5703125" style="1" customWidth="1"/>
    <col min="10480" max="10480" width="32.5703125" style="1" customWidth="1"/>
    <col min="10481" max="10481" width="8.85546875" style="1"/>
    <col min="10482" max="10482" width="7.42578125" style="1" customWidth="1"/>
    <col min="10483" max="10483" width="7.140625" style="1" customWidth="1"/>
    <col min="10484" max="10486" width="0" style="1" hidden="1" customWidth="1"/>
    <col min="10487" max="10487" width="9.28515625" style="1" customWidth="1"/>
    <col min="10488" max="10489" width="6.7109375" style="1" customWidth="1"/>
    <col min="10490" max="10490" width="6.28515625" style="1" customWidth="1"/>
    <col min="10491" max="10492" width="5.5703125" style="1" customWidth="1"/>
    <col min="10493" max="10495" width="0" style="1" hidden="1" customWidth="1"/>
    <col min="10496" max="10734" width="8.85546875" style="1"/>
    <col min="10735" max="10735" width="31.5703125" style="1" customWidth="1"/>
    <col min="10736" max="10736" width="32.5703125" style="1" customWidth="1"/>
    <col min="10737" max="10737" width="8.85546875" style="1"/>
    <col min="10738" max="10738" width="7.42578125" style="1" customWidth="1"/>
    <col min="10739" max="10739" width="7.140625" style="1" customWidth="1"/>
    <col min="10740" max="10742" width="0" style="1" hidden="1" customWidth="1"/>
    <col min="10743" max="10743" width="9.28515625" style="1" customWidth="1"/>
    <col min="10744" max="10745" width="6.7109375" style="1" customWidth="1"/>
    <col min="10746" max="10746" width="6.28515625" style="1" customWidth="1"/>
    <col min="10747" max="10748" width="5.5703125" style="1" customWidth="1"/>
    <col min="10749" max="10751" width="0" style="1" hidden="1" customWidth="1"/>
    <col min="10752" max="10990" width="8.85546875" style="1"/>
    <col min="10991" max="10991" width="31.5703125" style="1" customWidth="1"/>
    <col min="10992" max="10992" width="32.5703125" style="1" customWidth="1"/>
    <col min="10993" max="10993" width="8.85546875" style="1"/>
    <col min="10994" max="10994" width="7.42578125" style="1" customWidth="1"/>
    <col min="10995" max="10995" width="7.140625" style="1" customWidth="1"/>
    <col min="10996" max="10998" width="0" style="1" hidden="1" customWidth="1"/>
    <col min="10999" max="10999" width="9.28515625" style="1" customWidth="1"/>
    <col min="11000" max="11001" width="6.7109375" style="1" customWidth="1"/>
    <col min="11002" max="11002" width="6.28515625" style="1" customWidth="1"/>
    <col min="11003" max="11004" width="5.5703125" style="1" customWidth="1"/>
    <col min="11005" max="11007" width="0" style="1" hidden="1" customWidth="1"/>
    <col min="11008" max="11246" width="8.85546875" style="1"/>
    <col min="11247" max="11247" width="31.5703125" style="1" customWidth="1"/>
    <col min="11248" max="11248" width="32.5703125" style="1" customWidth="1"/>
    <col min="11249" max="11249" width="8.85546875" style="1"/>
    <col min="11250" max="11250" width="7.42578125" style="1" customWidth="1"/>
    <col min="11251" max="11251" width="7.140625" style="1" customWidth="1"/>
    <col min="11252" max="11254" width="0" style="1" hidden="1" customWidth="1"/>
    <col min="11255" max="11255" width="9.28515625" style="1" customWidth="1"/>
    <col min="11256" max="11257" width="6.7109375" style="1" customWidth="1"/>
    <col min="11258" max="11258" width="6.28515625" style="1" customWidth="1"/>
    <col min="11259" max="11260" width="5.5703125" style="1" customWidth="1"/>
    <col min="11261" max="11263" width="0" style="1" hidden="1" customWidth="1"/>
    <col min="11264" max="11502" width="8.85546875" style="1"/>
    <col min="11503" max="11503" width="31.5703125" style="1" customWidth="1"/>
    <col min="11504" max="11504" width="32.5703125" style="1" customWidth="1"/>
    <col min="11505" max="11505" width="8.85546875" style="1"/>
    <col min="11506" max="11506" width="7.42578125" style="1" customWidth="1"/>
    <col min="11507" max="11507" width="7.140625" style="1" customWidth="1"/>
    <col min="11508" max="11510" width="0" style="1" hidden="1" customWidth="1"/>
    <col min="11511" max="11511" width="9.28515625" style="1" customWidth="1"/>
    <col min="11512" max="11513" width="6.7109375" style="1" customWidth="1"/>
    <col min="11514" max="11514" width="6.28515625" style="1" customWidth="1"/>
    <col min="11515" max="11516" width="5.5703125" style="1" customWidth="1"/>
    <col min="11517" max="11519" width="0" style="1" hidden="1" customWidth="1"/>
    <col min="11520" max="11758" width="8.85546875" style="1"/>
    <col min="11759" max="11759" width="31.5703125" style="1" customWidth="1"/>
    <col min="11760" max="11760" width="32.5703125" style="1" customWidth="1"/>
    <col min="11761" max="11761" width="8.85546875" style="1"/>
    <col min="11762" max="11762" width="7.42578125" style="1" customWidth="1"/>
    <col min="11763" max="11763" width="7.140625" style="1" customWidth="1"/>
    <col min="11764" max="11766" width="0" style="1" hidden="1" customWidth="1"/>
    <col min="11767" max="11767" width="9.28515625" style="1" customWidth="1"/>
    <col min="11768" max="11769" width="6.7109375" style="1" customWidth="1"/>
    <col min="11770" max="11770" width="6.28515625" style="1" customWidth="1"/>
    <col min="11771" max="11772" width="5.5703125" style="1" customWidth="1"/>
    <col min="11773" max="11775" width="0" style="1" hidden="1" customWidth="1"/>
    <col min="11776" max="12014" width="8.85546875" style="1"/>
    <col min="12015" max="12015" width="31.5703125" style="1" customWidth="1"/>
    <col min="12016" max="12016" width="32.5703125" style="1" customWidth="1"/>
    <col min="12017" max="12017" width="8.85546875" style="1"/>
    <col min="12018" max="12018" width="7.42578125" style="1" customWidth="1"/>
    <col min="12019" max="12019" width="7.140625" style="1" customWidth="1"/>
    <col min="12020" max="12022" width="0" style="1" hidden="1" customWidth="1"/>
    <col min="12023" max="12023" width="9.28515625" style="1" customWidth="1"/>
    <col min="12024" max="12025" width="6.7109375" style="1" customWidth="1"/>
    <col min="12026" max="12026" width="6.28515625" style="1" customWidth="1"/>
    <col min="12027" max="12028" width="5.5703125" style="1" customWidth="1"/>
    <col min="12029" max="12031" width="0" style="1" hidden="1" customWidth="1"/>
    <col min="12032" max="12270" width="8.85546875" style="1"/>
    <col min="12271" max="12271" width="31.5703125" style="1" customWidth="1"/>
    <col min="12272" max="12272" width="32.5703125" style="1" customWidth="1"/>
    <col min="12273" max="12273" width="8.85546875" style="1"/>
    <col min="12274" max="12274" width="7.42578125" style="1" customWidth="1"/>
    <col min="12275" max="12275" width="7.140625" style="1" customWidth="1"/>
    <col min="12276" max="12278" width="0" style="1" hidden="1" customWidth="1"/>
    <col min="12279" max="12279" width="9.28515625" style="1" customWidth="1"/>
    <col min="12280" max="12281" width="6.7109375" style="1" customWidth="1"/>
    <col min="12282" max="12282" width="6.28515625" style="1" customWidth="1"/>
    <col min="12283" max="12284" width="5.5703125" style="1" customWidth="1"/>
    <col min="12285" max="12287" width="0" style="1" hidden="1" customWidth="1"/>
    <col min="12288" max="12526" width="8.85546875" style="1"/>
    <col min="12527" max="12527" width="31.5703125" style="1" customWidth="1"/>
    <col min="12528" max="12528" width="32.5703125" style="1" customWidth="1"/>
    <col min="12529" max="12529" width="8.85546875" style="1"/>
    <col min="12530" max="12530" width="7.42578125" style="1" customWidth="1"/>
    <col min="12531" max="12531" width="7.140625" style="1" customWidth="1"/>
    <col min="12532" max="12534" width="0" style="1" hidden="1" customWidth="1"/>
    <col min="12535" max="12535" width="9.28515625" style="1" customWidth="1"/>
    <col min="12536" max="12537" width="6.7109375" style="1" customWidth="1"/>
    <col min="12538" max="12538" width="6.28515625" style="1" customWidth="1"/>
    <col min="12539" max="12540" width="5.5703125" style="1" customWidth="1"/>
    <col min="12541" max="12543" width="0" style="1" hidden="1" customWidth="1"/>
    <col min="12544" max="12782" width="8.85546875" style="1"/>
    <col min="12783" max="12783" width="31.5703125" style="1" customWidth="1"/>
    <col min="12784" max="12784" width="32.5703125" style="1" customWidth="1"/>
    <col min="12785" max="12785" width="8.85546875" style="1"/>
    <col min="12786" max="12786" width="7.42578125" style="1" customWidth="1"/>
    <col min="12787" max="12787" width="7.140625" style="1" customWidth="1"/>
    <col min="12788" max="12790" width="0" style="1" hidden="1" customWidth="1"/>
    <col min="12791" max="12791" width="9.28515625" style="1" customWidth="1"/>
    <col min="12792" max="12793" width="6.7109375" style="1" customWidth="1"/>
    <col min="12794" max="12794" width="6.28515625" style="1" customWidth="1"/>
    <col min="12795" max="12796" width="5.5703125" style="1" customWidth="1"/>
    <col min="12797" max="12799" width="0" style="1" hidden="1" customWidth="1"/>
    <col min="12800" max="13038" width="8.85546875" style="1"/>
    <col min="13039" max="13039" width="31.5703125" style="1" customWidth="1"/>
    <col min="13040" max="13040" width="32.5703125" style="1" customWidth="1"/>
    <col min="13041" max="13041" width="8.85546875" style="1"/>
    <col min="13042" max="13042" width="7.42578125" style="1" customWidth="1"/>
    <col min="13043" max="13043" width="7.140625" style="1" customWidth="1"/>
    <col min="13044" max="13046" width="0" style="1" hidden="1" customWidth="1"/>
    <col min="13047" max="13047" width="9.28515625" style="1" customWidth="1"/>
    <col min="13048" max="13049" width="6.7109375" style="1" customWidth="1"/>
    <col min="13050" max="13050" width="6.28515625" style="1" customWidth="1"/>
    <col min="13051" max="13052" width="5.5703125" style="1" customWidth="1"/>
    <col min="13053" max="13055" width="0" style="1" hidden="1" customWidth="1"/>
    <col min="13056" max="13294" width="8.85546875" style="1"/>
    <col min="13295" max="13295" width="31.5703125" style="1" customWidth="1"/>
    <col min="13296" max="13296" width="32.5703125" style="1" customWidth="1"/>
    <col min="13297" max="13297" width="8.85546875" style="1"/>
    <col min="13298" max="13298" width="7.42578125" style="1" customWidth="1"/>
    <col min="13299" max="13299" width="7.140625" style="1" customWidth="1"/>
    <col min="13300" max="13302" width="0" style="1" hidden="1" customWidth="1"/>
    <col min="13303" max="13303" width="9.28515625" style="1" customWidth="1"/>
    <col min="13304" max="13305" width="6.7109375" style="1" customWidth="1"/>
    <col min="13306" max="13306" width="6.28515625" style="1" customWidth="1"/>
    <col min="13307" max="13308" width="5.5703125" style="1" customWidth="1"/>
    <col min="13309" max="13311" width="0" style="1" hidden="1" customWidth="1"/>
    <col min="13312" max="13550" width="8.85546875" style="1"/>
    <col min="13551" max="13551" width="31.5703125" style="1" customWidth="1"/>
    <col min="13552" max="13552" width="32.5703125" style="1" customWidth="1"/>
    <col min="13553" max="13553" width="8.85546875" style="1"/>
    <col min="13554" max="13554" width="7.42578125" style="1" customWidth="1"/>
    <col min="13555" max="13555" width="7.140625" style="1" customWidth="1"/>
    <col min="13556" max="13558" width="0" style="1" hidden="1" customWidth="1"/>
    <col min="13559" max="13559" width="9.28515625" style="1" customWidth="1"/>
    <col min="13560" max="13561" width="6.7109375" style="1" customWidth="1"/>
    <col min="13562" max="13562" width="6.28515625" style="1" customWidth="1"/>
    <col min="13563" max="13564" width="5.5703125" style="1" customWidth="1"/>
    <col min="13565" max="13567" width="0" style="1" hidden="1" customWidth="1"/>
    <col min="13568" max="13806" width="8.85546875" style="1"/>
    <col min="13807" max="13807" width="31.5703125" style="1" customWidth="1"/>
    <col min="13808" max="13808" width="32.5703125" style="1" customWidth="1"/>
    <col min="13809" max="13809" width="8.85546875" style="1"/>
    <col min="13810" max="13810" width="7.42578125" style="1" customWidth="1"/>
    <col min="13811" max="13811" width="7.140625" style="1" customWidth="1"/>
    <col min="13812" max="13814" width="0" style="1" hidden="1" customWidth="1"/>
    <col min="13815" max="13815" width="9.28515625" style="1" customWidth="1"/>
    <col min="13816" max="13817" width="6.7109375" style="1" customWidth="1"/>
    <col min="13818" max="13818" width="6.28515625" style="1" customWidth="1"/>
    <col min="13819" max="13820" width="5.5703125" style="1" customWidth="1"/>
    <col min="13821" max="13823" width="0" style="1" hidden="1" customWidth="1"/>
    <col min="13824" max="14062" width="8.85546875" style="1"/>
    <col min="14063" max="14063" width="31.5703125" style="1" customWidth="1"/>
    <col min="14064" max="14064" width="32.5703125" style="1" customWidth="1"/>
    <col min="14065" max="14065" width="8.85546875" style="1"/>
    <col min="14066" max="14066" width="7.42578125" style="1" customWidth="1"/>
    <col min="14067" max="14067" width="7.140625" style="1" customWidth="1"/>
    <col min="14068" max="14070" width="0" style="1" hidden="1" customWidth="1"/>
    <col min="14071" max="14071" width="9.28515625" style="1" customWidth="1"/>
    <col min="14072" max="14073" width="6.7109375" style="1" customWidth="1"/>
    <col min="14074" max="14074" width="6.28515625" style="1" customWidth="1"/>
    <col min="14075" max="14076" width="5.5703125" style="1" customWidth="1"/>
    <col min="14077" max="14079" width="0" style="1" hidden="1" customWidth="1"/>
    <col min="14080" max="14318" width="8.85546875" style="1"/>
    <col min="14319" max="14319" width="31.5703125" style="1" customWidth="1"/>
    <col min="14320" max="14320" width="32.5703125" style="1" customWidth="1"/>
    <col min="14321" max="14321" width="8.85546875" style="1"/>
    <col min="14322" max="14322" width="7.42578125" style="1" customWidth="1"/>
    <col min="14323" max="14323" width="7.140625" style="1" customWidth="1"/>
    <col min="14324" max="14326" width="0" style="1" hidden="1" customWidth="1"/>
    <col min="14327" max="14327" width="9.28515625" style="1" customWidth="1"/>
    <col min="14328" max="14329" width="6.7109375" style="1" customWidth="1"/>
    <col min="14330" max="14330" width="6.28515625" style="1" customWidth="1"/>
    <col min="14331" max="14332" width="5.5703125" style="1" customWidth="1"/>
    <col min="14333" max="14335" width="0" style="1" hidden="1" customWidth="1"/>
    <col min="14336" max="14574" width="8.85546875" style="1"/>
    <col min="14575" max="14575" width="31.5703125" style="1" customWidth="1"/>
    <col min="14576" max="14576" width="32.5703125" style="1" customWidth="1"/>
    <col min="14577" max="14577" width="8.85546875" style="1"/>
    <col min="14578" max="14578" width="7.42578125" style="1" customWidth="1"/>
    <col min="14579" max="14579" width="7.140625" style="1" customWidth="1"/>
    <col min="14580" max="14582" width="0" style="1" hidden="1" customWidth="1"/>
    <col min="14583" max="14583" width="9.28515625" style="1" customWidth="1"/>
    <col min="14584" max="14585" width="6.7109375" style="1" customWidth="1"/>
    <col min="14586" max="14586" width="6.28515625" style="1" customWidth="1"/>
    <col min="14587" max="14588" width="5.5703125" style="1" customWidth="1"/>
    <col min="14589" max="14591" width="0" style="1" hidden="1" customWidth="1"/>
    <col min="14592" max="14830" width="8.85546875" style="1"/>
    <col min="14831" max="14831" width="31.5703125" style="1" customWidth="1"/>
    <col min="14832" max="14832" width="32.5703125" style="1" customWidth="1"/>
    <col min="14833" max="14833" width="8.85546875" style="1"/>
    <col min="14834" max="14834" width="7.42578125" style="1" customWidth="1"/>
    <col min="14835" max="14835" width="7.140625" style="1" customWidth="1"/>
    <col min="14836" max="14838" width="0" style="1" hidden="1" customWidth="1"/>
    <col min="14839" max="14839" width="9.28515625" style="1" customWidth="1"/>
    <col min="14840" max="14841" width="6.7109375" style="1" customWidth="1"/>
    <col min="14842" max="14842" width="6.28515625" style="1" customWidth="1"/>
    <col min="14843" max="14844" width="5.5703125" style="1" customWidth="1"/>
    <col min="14845" max="14847" width="0" style="1" hidden="1" customWidth="1"/>
    <col min="14848" max="15086" width="8.85546875" style="1"/>
    <col min="15087" max="15087" width="31.5703125" style="1" customWidth="1"/>
    <col min="15088" max="15088" width="32.5703125" style="1" customWidth="1"/>
    <col min="15089" max="15089" width="8.85546875" style="1"/>
    <col min="15090" max="15090" width="7.42578125" style="1" customWidth="1"/>
    <col min="15091" max="15091" width="7.140625" style="1" customWidth="1"/>
    <col min="15092" max="15094" width="0" style="1" hidden="1" customWidth="1"/>
    <col min="15095" max="15095" width="9.28515625" style="1" customWidth="1"/>
    <col min="15096" max="15097" width="6.7109375" style="1" customWidth="1"/>
    <col min="15098" max="15098" width="6.28515625" style="1" customWidth="1"/>
    <col min="15099" max="15100" width="5.5703125" style="1" customWidth="1"/>
    <col min="15101" max="15103" width="0" style="1" hidden="1" customWidth="1"/>
    <col min="15104" max="15342" width="8.85546875" style="1"/>
    <col min="15343" max="15343" width="31.5703125" style="1" customWidth="1"/>
    <col min="15344" max="15344" width="32.5703125" style="1" customWidth="1"/>
    <col min="15345" max="15345" width="8.85546875" style="1"/>
    <col min="15346" max="15346" width="7.42578125" style="1" customWidth="1"/>
    <col min="15347" max="15347" width="7.140625" style="1" customWidth="1"/>
    <col min="15348" max="15350" width="0" style="1" hidden="1" customWidth="1"/>
    <col min="15351" max="15351" width="9.28515625" style="1" customWidth="1"/>
    <col min="15352" max="15353" width="6.7109375" style="1" customWidth="1"/>
    <col min="15354" max="15354" width="6.28515625" style="1" customWidth="1"/>
    <col min="15355" max="15356" width="5.5703125" style="1" customWidth="1"/>
    <col min="15357" max="15359" width="0" style="1" hidden="1" customWidth="1"/>
    <col min="15360" max="15598" width="8.85546875" style="1"/>
    <col min="15599" max="15599" width="31.5703125" style="1" customWidth="1"/>
    <col min="15600" max="15600" width="32.5703125" style="1" customWidth="1"/>
    <col min="15601" max="15601" width="8.85546875" style="1"/>
    <col min="15602" max="15602" width="7.42578125" style="1" customWidth="1"/>
    <col min="15603" max="15603" width="7.140625" style="1" customWidth="1"/>
    <col min="15604" max="15606" width="0" style="1" hidden="1" customWidth="1"/>
    <col min="15607" max="15607" width="9.28515625" style="1" customWidth="1"/>
    <col min="15608" max="15609" width="6.7109375" style="1" customWidth="1"/>
    <col min="15610" max="15610" width="6.28515625" style="1" customWidth="1"/>
    <col min="15611" max="15612" width="5.5703125" style="1" customWidth="1"/>
    <col min="15613" max="15615" width="0" style="1" hidden="1" customWidth="1"/>
    <col min="15616" max="15854" width="8.85546875" style="1"/>
    <col min="15855" max="15855" width="31.5703125" style="1" customWidth="1"/>
    <col min="15856" max="15856" width="32.5703125" style="1" customWidth="1"/>
    <col min="15857" max="15857" width="8.85546875" style="1"/>
    <col min="15858" max="15858" width="7.42578125" style="1" customWidth="1"/>
    <col min="15859" max="15859" width="7.140625" style="1" customWidth="1"/>
    <col min="15860" max="15862" width="0" style="1" hidden="1" customWidth="1"/>
    <col min="15863" max="15863" width="9.28515625" style="1" customWidth="1"/>
    <col min="15864" max="15865" width="6.7109375" style="1" customWidth="1"/>
    <col min="15866" max="15866" width="6.28515625" style="1" customWidth="1"/>
    <col min="15867" max="15868" width="5.5703125" style="1" customWidth="1"/>
    <col min="15869" max="15871" width="0" style="1" hidden="1" customWidth="1"/>
    <col min="15872" max="16110" width="8.85546875" style="1"/>
    <col min="16111" max="16111" width="31.5703125" style="1" customWidth="1"/>
    <col min="16112" max="16112" width="32.5703125" style="1" customWidth="1"/>
    <col min="16113" max="16113" width="8.85546875" style="1"/>
    <col min="16114" max="16114" width="7.42578125" style="1" customWidth="1"/>
    <col min="16115" max="16115" width="7.140625" style="1" customWidth="1"/>
    <col min="16116" max="16118" width="0" style="1" hidden="1" customWidth="1"/>
    <col min="16119" max="16119" width="9.28515625" style="1" customWidth="1"/>
    <col min="16120" max="16121" width="6.7109375" style="1" customWidth="1"/>
    <col min="16122" max="16122" width="6.28515625" style="1" customWidth="1"/>
    <col min="16123" max="16124" width="5.5703125" style="1" customWidth="1"/>
    <col min="16125" max="16127" width="0" style="1" hidden="1" customWidth="1"/>
    <col min="16128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  <c r="I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  <c r="I2" s="51"/>
    </row>
    <row r="3" spans="1:14" ht="15.6" customHeight="1" thickBot="1">
      <c r="A3" s="2" t="s">
        <v>71</v>
      </c>
      <c r="B3" s="2"/>
      <c r="F3" s="1"/>
      <c r="G3" s="1"/>
      <c r="H3" s="1"/>
      <c r="I3" s="1"/>
    </row>
    <row r="4" spans="1:14" ht="25.15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9.6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7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48" t="s">
        <v>3</v>
      </c>
      <c r="B7" s="24" t="s">
        <v>4</v>
      </c>
      <c r="C7" s="49">
        <f>E7+G7+I7</f>
        <v>440</v>
      </c>
      <c r="D7" s="49">
        <f>F7+H7+J7</f>
        <v>0</v>
      </c>
      <c r="E7" s="72"/>
      <c r="F7" s="72"/>
      <c r="G7" s="72">
        <v>440</v>
      </c>
      <c r="H7" s="49"/>
      <c r="I7" s="49"/>
      <c r="J7" s="86"/>
      <c r="L7" s="153">
        <f>M7+N7</f>
        <v>19</v>
      </c>
      <c r="M7" s="161">
        <v>19</v>
      </c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72"/>
      <c r="F8" s="72"/>
      <c r="G8" s="72"/>
      <c r="H8" s="49"/>
      <c r="I8" s="49"/>
      <c r="J8" s="49"/>
      <c r="L8" s="153">
        <f t="shared" ref="L8:L40" si="2">M8+N8</f>
        <v>0</v>
      </c>
      <c r="M8" s="161"/>
      <c r="N8" s="161"/>
    </row>
    <row r="9" spans="1:14" ht="64.900000000000006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72"/>
      <c r="F9" s="72"/>
      <c r="G9" s="72"/>
      <c r="H9" s="4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72"/>
      <c r="F10" s="72"/>
      <c r="G10" s="72"/>
      <c r="H10" s="49"/>
      <c r="I10" s="49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72"/>
      <c r="F11" s="72"/>
      <c r="G11" s="73"/>
      <c r="H11" s="49"/>
      <c r="I11" s="49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72"/>
      <c r="F12" s="72"/>
      <c r="G12" s="72"/>
      <c r="H12" s="49"/>
      <c r="I12" s="49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72"/>
      <c r="F13" s="72"/>
      <c r="G13" s="72"/>
      <c r="H13" s="49"/>
      <c r="I13" s="49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72"/>
      <c r="F14" s="72"/>
      <c r="G14" s="72"/>
      <c r="H14" s="49"/>
      <c r="I14" s="49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36"/>
      <c r="F15" s="236"/>
      <c r="G15" s="236"/>
      <c r="H15" s="210"/>
      <c r="I15" s="210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72"/>
      <c r="F16" s="72"/>
      <c r="G16" s="72"/>
      <c r="H16" s="49"/>
      <c r="I16" s="49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72"/>
      <c r="F17" s="72"/>
      <c r="G17" s="72"/>
      <c r="H17" s="49"/>
      <c r="I17" s="49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72"/>
      <c r="F18" s="72"/>
      <c r="G18" s="72"/>
      <c r="H18" s="49"/>
      <c r="I18" s="49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72"/>
      <c r="F19" s="72"/>
      <c r="G19" s="72"/>
      <c r="H19" s="49"/>
      <c r="I19" s="49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" si="5">SUM(C21:C23)</f>
        <v>0</v>
      </c>
      <c r="D20" s="49">
        <f>SUM(D21:D23)</f>
        <v>0</v>
      </c>
      <c r="E20" s="72">
        <f t="shared" ref="E20:J20" si="6">SUM(E21:E23)</f>
        <v>0</v>
      </c>
      <c r="F20" s="72">
        <f t="shared" si="6"/>
        <v>0</v>
      </c>
      <c r="G20" s="72">
        <f t="shared" si="6"/>
        <v>0</v>
      </c>
      <c r="H20" s="49">
        <f t="shared" si="6"/>
        <v>0</v>
      </c>
      <c r="I20" s="49">
        <f t="shared" si="6"/>
        <v>0</v>
      </c>
      <c r="J20" s="49">
        <f t="shared" si="6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72"/>
      <c r="F21" s="72"/>
      <c r="G21" s="72"/>
      <c r="H21" s="49"/>
      <c r="I21" s="49"/>
      <c r="J21" s="86"/>
      <c r="L21" s="153">
        <f t="shared" si="2"/>
        <v>0</v>
      </c>
      <c r="M21" s="161"/>
      <c r="N21" s="161"/>
    </row>
    <row r="22" spans="1:14" ht="47.4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72"/>
      <c r="F22" s="72"/>
      <c r="G22" s="72"/>
      <c r="H22" s="49"/>
      <c r="I22" s="49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72"/>
      <c r="F23" s="72"/>
      <c r="G23" s="72"/>
      <c r="H23" s="49"/>
      <c r="I23" s="49"/>
      <c r="J23" s="86"/>
      <c r="L23" s="153">
        <f t="shared" si="2"/>
        <v>0</v>
      </c>
      <c r="M23" s="161"/>
      <c r="N23" s="161"/>
    </row>
    <row r="24" spans="1:14" ht="23.45" customHeight="1">
      <c r="A24" s="33" t="s">
        <v>22</v>
      </c>
      <c r="B24" s="26" t="s">
        <v>23</v>
      </c>
      <c r="C24" s="49">
        <f t="shared" si="8"/>
        <v>183</v>
      </c>
      <c r="D24" s="49">
        <f t="shared" si="9"/>
        <v>0</v>
      </c>
      <c r="E24" s="72"/>
      <c r="F24" s="72"/>
      <c r="G24" s="72">
        <v>183</v>
      </c>
      <c r="H24" s="49"/>
      <c r="I24" s="49"/>
      <c r="J24" s="86"/>
      <c r="L24" s="153">
        <f t="shared" si="2"/>
        <v>8</v>
      </c>
      <c r="M24" s="161">
        <v>8</v>
      </c>
      <c r="N24" s="161"/>
    </row>
    <row r="25" spans="1:14" ht="19.899999999999999" customHeight="1">
      <c r="A25" s="34" t="s">
        <v>24</v>
      </c>
      <c r="B25" s="24" t="s">
        <v>25</v>
      </c>
      <c r="C25" s="49">
        <f t="shared" ref="C25" si="10">E25+G25+I25</f>
        <v>375</v>
      </c>
      <c r="D25" s="49">
        <f t="shared" ref="D25" si="11">F25+H25+J25</f>
        <v>0</v>
      </c>
      <c r="E25" s="72"/>
      <c r="F25" s="72"/>
      <c r="G25" s="72">
        <v>375</v>
      </c>
      <c r="H25" s="49"/>
      <c r="I25" s="49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231</v>
      </c>
      <c r="D26" s="49">
        <f t="shared" si="9"/>
        <v>0</v>
      </c>
      <c r="E26" s="72"/>
      <c r="F26" s="72"/>
      <c r="G26" s="72">
        <v>231</v>
      </c>
      <c r="H26" s="49"/>
      <c r="I26" s="49"/>
      <c r="J26" s="86"/>
      <c r="L26" s="153">
        <f t="shared" si="2"/>
        <v>8</v>
      </c>
      <c r="M26" s="161">
        <v>8</v>
      </c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220</v>
      </c>
      <c r="D27" s="49">
        <f t="shared" si="9"/>
        <v>0</v>
      </c>
      <c r="E27" s="72"/>
      <c r="F27" s="72"/>
      <c r="G27" s="72">
        <v>220</v>
      </c>
      <c r="H27" s="49"/>
      <c r="I27" s="49"/>
      <c r="J27" s="86"/>
      <c r="L27" s="153">
        <f t="shared" si="2"/>
        <v>8</v>
      </c>
      <c r="M27" s="161">
        <v>8</v>
      </c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283</v>
      </c>
      <c r="D28" s="49">
        <f t="shared" si="9"/>
        <v>0</v>
      </c>
      <c r="E28" s="72">
        <v>283</v>
      </c>
      <c r="F28" s="72"/>
      <c r="G28" s="72"/>
      <c r="H28" s="49"/>
      <c r="I28" s="49"/>
      <c r="J28" s="86"/>
      <c r="L28" s="153">
        <f t="shared" si="2"/>
        <v>19</v>
      </c>
      <c r="M28" s="161"/>
      <c r="N28" s="161">
        <v>19</v>
      </c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72"/>
      <c r="F29" s="72"/>
      <c r="G29" s="72"/>
      <c r="H29" s="49"/>
      <c r="I29" s="49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72"/>
      <c r="F30" s="72"/>
      <c r="G30" s="72"/>
      <c r="H30" s="49"/>
      <c r="I30" s="49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72"/>
      <c r="F31" s="72"/>
      <c r="G31" s="72"/>
      <c r="H31" s="49"/>
      <c r="I31" s="49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2">E32+G32+I32</f>
        <v>0</v>
      </c>
      <c r="D32" s="194">
        <f t="shared" ref="D32" si="13">F32+H32+J32</f>
        <v>0</v>
      </c>
      <c r="E32" s="179"/>
      <c r="F32" s="179"/>
      <c r="G32" s="179"/>
      <c r="H32" s="194"/>
      <c r="I32" s="194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845</v>
      </c>
      <c r="D33" s="49">
        <f t="shared" si="9"/>
        <v>0</v>
      </c>
      <c r="E33" s="72">
        <v>845</v>
      </c>
      <c r="F33" s="72"/>
      <c r="G33" s="72"/>
      <c r="H33" s="49"/>
      <c r="I33" s="49"/>
      <c r="J33" s="86"/>
      <c r="L33" s="153">
        <f t="shared" si="2"/>
        <v>31</v>
      </c>
      <c r="M33" s="161">
        <v>31</v>
      </c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72"/>
      <c r="F34" s="72"/>
      <c r="G34" s="72"/>
      <c r="H34" s="49"/>
      <c r="I34" s="49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72"/>
      <c r="F35" s="72"/>
      <c r="G35" s="72"/>
      <c r="H35" s="49"/>
      <c r="I35" s="49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76</v>
      </c>
      <c r="D36" s="49">
        <f t="shared" si="9"/>
        <v>0</v>
      </c>
      <c r="E36" s="72"/>
      <c r="F36" s="72"/>
      <c r="G36" s="72">
        <v>76</v>
      </c>
      <c r="H36" s="49"/>
      <c r="I36" s="49"/>
      <c r="J36" s="86"/>
      <c r="L36" s="153">
        <f t="shared" si="2"/>
        <v>8</v>
      </c>
      <c r="M36" s="161">
        <v>8</v>
      </c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168</v>
      </c>
      <c r="D37" s="49">
        <f t="shared" si="9"/>
        <v>0</v>
      </c>
      <c r="E37" s="72"/>
      <c r="F37" s="72"/>
      <c r="G37" s="72">
        <v>168</v>
      </c>
      <c r="H37" s="49"/>
      <c r="I37" s="49"/>
      <c r="J37" s="86"/>
      <c r="L37" s="153">
        <f t="shared" si="2"/>
        <v>8</v>
      </c>
      <c r="M37" s="161">
        <v>8</v>
      </c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72"/>
      <c r="F38" s="72"/>
      <c r="G38" s="72"/>
      <c r="H38" s="49"/>
      <c r="I38" s="49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462</v>
      </c>
      <c r="D39" s="49">
        <f t="shared" si="9"/>
        <v>0</v>
      </c>
      <c r="E39" s="72">
        <v>462</v>
      </c>
      <c r="F39" s="72"/>
      <c r="G39" s="72"/>
      <c r="H39" s="49"/>
      <c r="I39" s="49"/>
      <c r="J39" s="86"/>
      <c r="L39" s="153">
        <f t="shared" si="2"/>
        <v>31</v>
      </c>
      <c r="M39" s="161">
        <v>31</v>
      </c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4">SUM(C7:C20)+SUM(C24:C39)</f>
        <v>3283</v>
      </c>
      <c r="D40" s="58">
        <f>SUM(D7:D20)+SUM(D24:D39)</f>
        <v>0</v>
      </c>
      <c r="E40" s="82">
        <f t="shared" ref="E40:J40" si="15">SUM(E7:E20)+SUM(E24:E39)</f>
        <v>1590</v>
      </c>
      <c r="F40" s="82">
        <f t="shared" si="15"/>
        <v>0</v>
      </c>
      <c r="G40" s="82">
        <f t="shared" si="15"/>
        <v>1693</v>
      </c>
      <c r="H40" s="82">
        <f t="shared" si="15"/>
        <v>0</v>
      </c>
      <c r="I40" s="82">
        <f t="shared" si="15"/>
        <v>0</v>
      </c>
      <c r="J40" s="82">
        <f t="shared" si="15"/>
        <v>0</v>
      </c>
      <c r="L40" s="153">
        <f t="shared" si="2"/>
        <v>140</v>
      </c>
      <c r="M40" s="146">
        <f t="shared" ref="M40:N40" si="16">SUM(M7:M20)+SUM(M24:M39)</f>
        <v>121</v>
      </c>
      <c r="N40" s="146">
        <f t="shared" si="16"/>
        <v>19</v>
      </c>
    </row>
  </sheetData>
  <mergeCells count="12">
    <mergeCell ref="L4:N5"/>
    <mergeCell ref="A7:A9"/>
    <mergeCell ref="A21:A23"/>
    <mergeCell ref="A34:A35"/>
    <mergeCell ref="A1:I1"/>
    <mergeCell ref="E5:F5"/>
    <mergeCell ref="G5:H5"/>
    <mergeCell ref="I5:J5"/>
    <mergeCell ref="C4:D5"/>
    <mergeCell ref="E4:J4"/>
    <mergeCell ref="A4:A6"/>
    <mergeCell ref="B4:B6"/>
  </mergeCells>
  <pageMargins left="0.70866141732283472" right="0.21" top="0.74803149606299213" bottom="0.74803149606299213" header="0.31496062992125984" footer="0.31496062992125984"/>
  <pageSetup paperSize="9" scale="4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19" zoomScale="56" zoomScaleNormal="60" zoomScaleSheetLayoutView="56" workbookViewId="0">
      <selection activeCell="C40" sqref="C40"/>
    </sheetView>
  </sheetViews>
  <sheetFormatPr defaultRowHeight="15"/>
  <cols>
    <col min="1" max="1" width="35.42578125" style="1" customWidth="1"/>
    <col min="2" max="2" width="35.7109375" style="1" customWidth="1"/>
    <col min="3" max="3" width="15.28515625" style="1" customWidth="1"/>
    <col min="4" max="4" width="16.28515625" style="1" customWidth="1"/>
    <col min="5" max="5" width="12.5703125" style="1" customWidth="1"/>
    <col min="6" max="6" width="17.7109375" style="8" customWidth="1"/>
    <col min="7" max="7" width="12.7109375" style="8" customWidth="1"/>
    <col min="8" max="8" width="18.85546875" style="8" customWidth="1"/>
    <col min="9" max="9" width="15.5703125" style="8" customWidth="1"/>
    <col min="10" max="10" width="14.28515625" style="1" customWidth="1"/>
    <col min="11" max="11" width="8.85546875" style="1"/>
    <col min="12" max="14" width="0" style="1" hidden="1" customWidth="1"/>
    <col min="15" max="239" width="8.85546875" style="1"/>
    <col min="240" max="240" width="37.28515625" style="1" customWidth="1"/>
    <col min="241" max="243" width="8.85546875" style="1"/>
    <col min="244" max="249" width="9.28515625" style="1" customWidth="1"/>
    <col min="250" max="495" width="8.85546875" style="1"/>
    <col min="496" max="496" width="37.28515625" style="1" customWidth="1"/>
    <col min="497" max="499" width="8.85546875" style="1"/>
    <col min="500" max="505" width="9.28515625" style="1" customWidth="1"/>
    <col min="506" max="751" width="8.85546875" style="1"/>
    <col min="752" max="752" width="37.28515625" style="1" customWidth="1"/>
    <col min="753" max="755" width="8.85546875" style="1"/>
    <col min="756" max="761" width="9.28515625" style="1" customWidth="1"/>
    <col min="762" max="1007" width="8.85546875" style="1"/>
    <col min="1008" max="1008" width="37.28515625" style="1" customWidth="1"/>
    <col min="1009" max="1011" width="8.85546875" style="1"/>
    <col min="1012" max="1017" width="9.28515625" style="1" customWidth="1"/>
    <col min="1018" max="1263" width="8.85546875" style="1"/>
    <col min="1264" max="1264" width="37.28515625" style="1" customWidth="1"/>
    <col min="1265" max="1267" width="8.85546875" style="1"/>
    <col min="1268" max="1273" width="9.28515625" style="1" customWidth="1"/>
    <col min="1274" max="1519" width="8.85546875" style="1"/>
    <col min="1520" max="1520" width="37.28515625" style="1" customWidth="1"/>
    <col min="1521" max="1523" width="8.85546875" style="1"/>
    <col min="1524" max="1529" width="9.28515625" style="1" customWidth="1"/>
    <col min="1530" max="1775" width="8.85546875" style="1"/>
    <col min="1776" max="1776" width="37.28515625" style="1" customWidth="1"/>
    <col min="1777" max="1779" width="8.85546875" style="1"/>
    <col min="1780" max="1785" width="9.28515625" style="1" customWidth="1"/>
    <col min="1786" max="2031" width="8.85546875" style="1"/>
    <col min="2032" max="2032" width="37.28515625" style="1" customWidth="1"/>
    <col min="2033" max="2035" width="8.85546875" style="1"/>
    <col min="2036" max="2041" width="9.28515625" style="1" customWidth="1"/>
    <col min="2042" max="2287" width="8.85546875" style="1"/>
    <col min="2288" max="2288" width="37.28515625" style="1" customWidth="1"/>
    <col min="2289" max="2291" width="8.85546875" style="1"/>
    <col min="2292" max="2297" width="9.28515625" style="1" customWidth="1"/>
    <col min="2298" max="2543" width="8.85546875" style="1"/>
    <col min="2544" max="2544" width="37.28515625" style="1" customWidth="1"/>
    <col min="2545" max="2547" width="8.85546875" style="1"/>
    <col min="2548" max="2553" width="9.28515625" style="1" customWidth="1"/>
    <col min="2554" max="2799" width="8.85546875" style="1"/>
    <col min="2800" max="2800" width="37.28515625" style="1" customWidth="1"/>
    <col min="2801" max="2803" width="8.85546875" style="1"/>
    <col min="2804" max="2809" width="9.28515625" style="1" customWidth="1"/>
    <col min="2810" max="3055" width="8.85546875" style="1"/>
    <col min="3056" max="3056" width="37.28515625" style="1" customWidth="1"/>
    <col min="3057" max="3059" width="8.85546875" style="1"/>
    <col min="3060" max="3065" width="9.28515625" style="1" customWidth="1"/>
    <col min="3066" max="3311" width="8.85546875" style="1"/>
    <col min="3312" max="3312" width="37.28515625" style="1" customWidth="1"/>
    <col min="3313" max="3315" width="8.85546875" style="1"/>
    <col min="3316" max="3321" width="9.28515625" style="1" customWidth="1"/>
    <col min="3322" max="3567" width="8.85546875" style="1"/>
    <col min="3568" max="3568" width="37.28515625" style="1" customWidth="1"/>
    <col min="3569" max="3571" width="8.85546875" style="1"/>
    <col min="3572" max="3577" width="9.28515625" style="1" customWidth="1"/>
    <col min="3578" max="3823" width="8.85546875" style="1"/>
    <col min="3824" max="3824" width="37.28515625" style="1" customWidth="1"/>
    <col min="3825" max="3827" width="8.85546875" style="1"/>
    <col min="3828" max="3833" width="9.28515625" style="1" customWidth="1"/>
    <col min="3834" max="4079" width="8.85546875" style="1"/>
    <col min="4080" max="4080" width="37.28515625" style="1" customWidth="1"/>
    <col min="4081" max="4083" width="8.85546875" style="1"/>
    <col min="4084" max="4089" width="9.28515625" style="1" customWidth="1"/>
    <col min="4090" max="4335" width="8.85546875" style="1"/>
    <col min="4336" max="4336" width="37.28515625" style="1" customWidth="1"/>
    <col min="4337" max="4339" width="8.85546875" style="1"/>
    <col min="4340" max="4345" width="9.28515625" style="1" customWidth="1"/>
    <col min="4346" max="4591" width="8.85546875" style="1"/>
    <col min="4592" max="4592" width="37.28515625" style="1" customWidth="1"/>
    <col min="4593" max="4595" width="8.85546875" style="1"/>
    <col min="4596" max="4601" width="9.28515625" style="1" customWidth="1"/>
    <col min="4602" max="4847" width="8.85546875" style="1"/>
    <col min="4848" max="4848" width="37.28515625" style="1" customWidth="1"/>
    <col min="4849" max="4851" width="8.85546875" style="1"/>
    <col min="4852" max="4857" width="9.28515625" style="1" customWidth="1"/>
    <col min="4858" max="5103" width="8.85546875" style="1"/>
    <col min="5104" max="5104" width="37.28515625" style="1" customWidth="1"/>
    <col min="5105" max="5107" width="8.85546875" style="1"/>
    <col min="5108" max="5113" width="9.28515625" style="1" customWidth="1"/>
    <col min="5114" max="5359" width="8.85546875" style="1"/>
    <col min="5360" max="5360" width="37.28515625" style="1" customWidth="1"/>
    <col min="5361" max="5363" width="8.85546875" style="1"/>
    <col min="5364" max="5369" width="9.28515625" style="1" customWidth="1"/>
    <col min="5370" max="5615" width="8.85546875" style="1"/>
    <col min="5616" max="5616" width="37.28515625" style="1" customWidth="1"/>
    <col min="5617" max="5619" width="8.85546875" style="1"/>
    <col min="5620" max="5625" width="9.28515625" style="1" customWidth="1"/>
    <col min="5626" max="5871" width="8.85546875" style="1"/>
    <col min="5872" max="5872" width="37.28515625" style="1" customWidth="1"/>
    <col min="5873" max="5875" width="8.85546875" style="1"/>
    <col min="5876" max="5881" width="9.28515625" style="1" customWidth="1"/>
    <col min="5882" max="6127" width="8.85546875" style="1"/>
    <col min="6128" max="6128" width="37.28515625" style="1" customWidth="1"/>
    <col min="6129" max="6131" width="8.85546875" style="1"/>
    <col min="6132" max="6137" width="9.28515625" style="1" customWidth="1"/>
    <col min="6138" max="6383" width="8.85546875" style="1"/>
    <col min="6384" max="6384" width="37.28515625" style="1" customWidth="1"/>
    <col min="6385" max="6387" width="8.85546875" style="1"/>
    <col min="6388" max="6393" width="9.28515625" style="1" customWidth="1"/>
    <col min="6394" max="6639" width="8.85546875" style="1"/>
    <col min="6640" max="6640" width="37.28515625" style="1" customWidth="1"/>
    <col min="6641" max="6643" width="8.85546875" style="1"/>
    <col min="6644" max="6649" width="9.28515625" style="1" customWidth="1"/>
    <col min="6650" max="6895" width="8.85546875" style="1"/>
    <col min="6896" max="6896" width="37.28515625" style="1" customWidth="1"/>
    <col min="6897" max="6899" width="8.85546875" style="1"/>
    <col min="6900" max="6905" width="9.28515625" style="1" customWidth="1"/>
    <col min="6906" max="7151" width="8.85546875" style="1"/>
    <col min="7152" max="7152" width="37.28515625" style="1" customWidth="1"/>
    <col min="7153" max="7155" width="8.85546875" style="1"/>
    <col min="7156" max="7161" width="9.28515625" style="1" customWidth="1"/>
    <col min="7162" max="7407" width="8.85546875" style="1"/>
    <col min="7408" max="7408" width="37.28515625" style="1" customWidth="1"/>
    <col min="7409" max="7411" width="8.85546875" style="1"/>
    <col min="7412" max="7417" width="9.28515625" style="1" customWidth="1"/>
    <col min="7418" max="7663" width="8.85546875" style="1"/>
    <col min="7664" max="7664" width="37.28515625" style="1" customWidth="1"/>
    <col min="7665" max="7667" width="8.85546875" style="1"/>
    <col min="7668" max="7673" width="9.28515625" style="1" customWidth="1"/>
    <col min="7674" max="7919" width="8.85546875" style="1"/>
    <col min="7920" max="7920" width="37.28515625" style="1" customWidth="1"/>
    <col min="7921" max="7923" width="8.85546875" style="1"/>
    <col min="7924" max="7929" width="9.28515625" style="1" customWidth="1"/>
    <col min="7930" max="8175" width="8.85546875" style="1"/>
    <col min="8176" max="8176" width="37.28515625" style="1" customWidth="1"/>
    <col min="8177" max="8179" width="8.85546875" style="1"/>
    <col min="8180" max="8185" width="9.28515625" style="1" customWidth="1"/>
    <col min="8186" max="8431" width="8.85546875" style="1"/>
    <col min="8432" max="8432" width="37.28515625" style="1" customWidth="1"/>
    <col min="8433" max="8435" width="8.85546875" style="1"/>
    <col min="8436" max="8441" width="9.28515625" style="1" customWidth="1"/>
    <col min="8442" max="8687" width="8.85546875" style="1"/>
    <col min="8688" max="8688" width="37.28515625" style="1" customWidth="1"/>
    <col min="8689" max="8691" width="8.85546875" style="1"/>
    <col min="8692" max="8697" width="9.28515625" style="1" customWidth="1"/>
    <col min="8698" max="8943" width="8.85546875" style="1"/>
    <col min="8944" max="8944" width="37.28515625" style="1" customWidth="1"/>
    <col min="8945" max="8947" width="8.85546875" style="1"/>
    <col min="8948" max="8953" width="9.28515625" style="1" customWidth="1"/>
    <col min="8954" max="9199" width="8.85546875" style="1"/>
    <col min="9200" max="9200" width="37.28515625" style="1" customWidth="1"/>
    <col min="9201" max="9203" width="8.85546875" style="1"/>
    <col min="9204" max="9209" width="9.28515625" style="1" customWidth="1"/>
    <col min="9210" max="9455" width="8.85546875" style="1"/>
    <col min="9456" max="9456" width="37.28515625" style="1" customWidth="1"/>
    <col min="9457" max="9459" width="8.85546875" style="1"/>
    <col min="9460" max="9465" width="9.28515625" style="1" customWidth="1"/>
    <col min="9466" max="9711" width="8.85546875" style="1"/>
    <col min="9712" max="9712" width="37.28515625" style="1" customWidth="1"/>
    <col min="9713" max="9715" width="8.85546875" style="1"/>
    <col min="9716" max="9721" width="9.28515625" style="1" customWidth="1"/>
    <col min="9722" max="9967" width="8.85546875" style="1"/>
    <col min="9968" max="9968" width="37.28515625" style="1" customWidth="1"/>
    <col min="9969" max="9971" width="8.85546875" style="1"/>
    <col min="9972" max="9977" width="9.28515625" style="1" customWidth="1"/>
    <col min="9978" max="10223" width="8.85546875" style="1"/>
    <col min="10224" max="10224" width="37.28515625" style="1" customWidth="1"/>
    <col min="10225" max="10227" width="8.85546875" style="1"/>
    <col min="10228" max="10233" width="9.28515625" style="1" customWidth="1"/>
    <col min="10234" max="10479" width="8.85546875" style="1"/>
    <col min="10480" max="10480" width="37.28515625" style="1" customWidth="1"/>
    <col min="10481" max="10483" width="8.85546875" style="1"/>
    <col min="10484" max="10489" width="9.28515625" style="1" customWidth="1"/>
    <col min="10490" max="10735" width="8.85546875" style="1"/>
    <col min="10736" max="10736" width="37.28515625" style="1" customWidth="1"/>
    <col min="10737" max="10739" width="8.85546875" style="1"/>
    <col min="10740" max="10745" width="9.28515625" style="1" customWidth="1"/>
    <col min="10746" max="10991" width="8.85546875" style="1"/>
    <col min="10992" max="10992" width="37.28515625" style="1" customWidth="1"/>
    <col min="10993" max="10995" width="8.85546875" style="1"/>
    <col min="10996" max="11001" width="9.28515625" style="1" customWidth="1"/>
    <col min="11002" max="11247" width="8.85546875" style="1"/>
    <col min="11248" max="11248" width="37.28515625" style="1" customWidth="1"/>
    <col min="11249" max="11251" width="8.85546875" style="1"/>
    <col min="11252" max="11257" width="9.28515625" style="1" customWidth="1"/>
    <col min="11258" max="11503" width="8.85546875" style="1"/>
    <col min="11504" max="11504" width="37.28515625" style="1" customWidth="1"/>
    <col min="11505" max="11507" width="8.85546875" style="1"/>
    <col min="11508" max="11513" width="9.28515625" style="1" customWidth="1"/>
    <col min="11514" max="11759" width="8.85546875" style="1"/>
    <col min="11760" max="11760" width="37.28515625" style="1" customWidth="1"/>
    <col min="11761" max="11763" width="8.85546875" style="1"/>
    <col min="11764" max="11769" width="9.28515625" style="1" customWidth="1"/>
    <col min="11770" max="12015" width="8.85546875" style="1"/>
    <col min="12016" max="12016" width="37.28515625" style="1" customWidth="1"/>
    <col min="12017" max="12019" width="8.85546875" style="1"/>
    <col min="12020" max="12025" width="9.28515625" style="1" customWidth="1"/>
    <col min="12026" max="12271" width="8.85546875" style="1"/>
    <col min="12272" max="12272" width="37.28515625" style="1" customWidth="1"/>
    <col min="12273" max="12275" width="8.85546875" style="1"/>
    <col min="12276" max="12281" width="9.28515625" style="1" customWidth="1"/>
    <col min="12282" max="12527" width="8.85546875" style="1"/>
    <col min="12528" max="12528" width="37.28515625" style="1" customWidth="1"/>
    <col min="12529" max="12531" width="8.85546875" style="1"/>
    <col min="12532" max="12537" width="9.28515625" style="1" customWidth="1"/>
    <col min="12538" max="12783" width="8.85546875" style="1"/>
    <col min="12784" max="12784" width="37.28515625" style="1" customWidth="1"/>
    <col min="12785" max="12787" width="8.85546875" style="1"/>
    <col min="12788" max="12793" width="9.28515625" style="1" customWidth="1"/>
    <col min="12794" max="13039" width="8.85546875" style="1"/>
    <col min="13040" max="13040" width="37.28515625" style="1" customWidth="1"/>
    <col min="13041" max="13043" width="8.85546875" style="1"/>
    <col min="13044" max="13049" width="9.28515625" style="1" customWidth="1"/>
    <col min="13050" max="13295" width="8.85546875" style="1"/>
    <col min="13296" max="13296" width="37.28515625" style="1" customWidth="1"/>
    <col min="13297" max="13299" width="8.85546875" style="1"/>
    <col min="13300" max="13305" width="9.28515625" style="1" customWidth="1"/>
    <col min="13306" max="13551" width="8.85546875" style="1"/>
    <col min="13552" max="13552" width="37.28515625" style="1" customWidth="1"/>
    <col min="13553" max="13555" width="8.85546875" style="1"/>
    <col min="13556" max="13561" width="9.28515625" style="1" customWidth="1"/>
    <col min="13562" max="13807" width="8.85546875" style="1"/>
    <col min="13808" max="13808" width="37.28515625" style="1" customWidth="1"/>
    <col min="13809" max="13811" width="8.85546875" style="1"/>
    <col min="13812" max="13817" width="9.28515625" style="1" customWidth="1"/>
    <col min="13818" max="14063" width="8.85546875" style="1"/>
    <col min="14064" max="14064" width="37.28515625" style="1" customWidth="1"/>
    <col min="14065" max="14067" width="8.85546875" style="1"/>
    <col min="14068" max="14073" width="9.28515625" style="1" customWidth="1"/>
    <col min="14074" max="14319" width="8.85546875" style="1"/>
    <col min="14320" max="14320" width="37.28515625" style="1" customWidth="1"/>
    <col min="14321" max="14323" width="8.85546875" style="1"/>
    <col min="14324" max="14329" width="9.28515625" style="1" customWidth="1"/>
    <col min="14330" max="14575" width="8.85546875" style="1"/>
    <col min="14576" max="14576" width="37.28515625" style="1" customWidth="1"/>
    <col min="14577" max="14579" width="8.85546875" style="1"/>
    <col min="14580" max="14585" width="9.28515625" style="1" customWidth="1"/>
    <col min="14586" max="14831" width="8.85546875" style="1"/>
    <col min="14832" max="14832" width="37.28515625" style="1" customWidth="1"/>
    <col min="14833" max="14835" width="8.85546875" style="1"/>
    <col min="14836" max="14841" width="9.28515625" style="1" customWidth="1"/>
    <col min="14842" max="15087" width="8.85546875" style="1"/>
    <col min="15088" max="15088" width="37.28515625" style="1" customWidth="1"/>
    <col min="15089" max="15091" width="8.85546875" style="1"/>
    <col min="15092" max="15097" width="9.28515625" style="1" customWidth="1"/>
    <col min="15098" max="15343" width="8.85546875" style="1"/>
    <col min="15344" max="15344" width="37.28515625" style="1" customWidth="1"/>
    <col min="15345" max="15347" width="8.85546875" style="1"/>
    <col min="15348" max="15353" width="9.28515625" style="1" customWidth="1"/>
    <col min="15354" max="15599" width="8.85546875" style="1"/>
    <col min="15600" max="15600" width="37.28515625" style="1" customWidth="1"/>
    <col min="15601" max="15603" width="8.85546875" style="1"/>
    <col min="15604" max="15609" width="9.28515625" style="1" customWidth="1"/>
    <col min="15610" max="15855" width="8.85546875" style="1"/>
    <col min="15856" max="15856" width="37.28515625" style="1" customWidth="1"/>
    <col min="15857" max="15859" width="8.85546875" style="1"/>
    <col min="15860" max="15865" width="9.28515625" style="1" customWidth="1"/>
    <col min="15866" max="16111" width="8.85546875" style="1"/>
    <col min="16112" max="16112" width="37.28515625" style="1" customWidth="1"/>
    <col min="16113" max="16115" width="8.85546875" style="1"/>
    <col min="16116" max="16121" width="9.28515625" style="1" customWidth="1"/>
    <col min="16122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  <c r="I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  <c r="I2" s="51"/>
    </row>
    <row r="3" spans="1:14" ht="15.6" customHeight="1" thickBot="1">
      <c r="A3" s="2" t="s">
        <v>92</v>
      </c>
      <c r="B3" s="2"/>
      <c r="F3" s="1"/>
      <c r="G3" s="1"/>
      <c r="H3" s="1"/>
      <c r="I3" s="1"/>
    </row>
    <row r="4" spans="1:14" ht="25.15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9.6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7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48" t="s">
        <v>3</v>
      </c>
      <c r="B7" s="24" t="s">
        <v>4</v>
      </c>
      <c r="C7" s="49">
        <f>E7+G7+I7</f>
        <v>80</v>
      </c>
      <c r="D7" s="49">
        <f>F7+H7+J7</f>
        <v>0</v>
      </c>
      <c r="E7" s="49"/>
      <c r="F7" s="49"/>
      <c r="G7" s="49">
        <v>80</v>
      </c>
      <c r="H7" s="49"/>
      <c r="I7" s="49"/>
      <c r="J7" s="86"/>
      <c r="L7" s="153">
        <f>M7+N7</f>
        <v>6</v>
      </c>
      <c r="M7" s="161">
        <v>6</v>
      </c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49"/>
      <c r="I8" s="49"/>
      <c r="J8" s="49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4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49"/>
      <c r="I10" s="49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1"/>
      <c r="H11" s="49"/>
      <c r="I11" s="49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49"/>
      <c r="I12" s="49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49"/>
      <c r="I13" s="49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49"/>
      <c r="I14" s="49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10"/>
      <c r="I15" s="210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49"/>
      <c r="I16" s="49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49"/>
      <c r="I17" s="49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49"/>
      <c r="I18" s="49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49"/>
      <c r="I19" s="49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/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4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49"/>
      <c r="I21" s="49"/>
      <c r="J21" s="86"/>
      <c r="L21" s="153">
        <f t="shared" si="2"/>
        <v>0</v>
      </c>
      <c r="M21" s="161"/>
      <c r="N21" s="161"/>
    </row>
    <row r="22" spans="1:14" ht="29.6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49"/>
      <c r="I22" s="49"/>
      <c r="J22" s="86"/>
      <c r="L22" s="153">
        <f t="shared" si="2"/>
        <v>0</v>
      </c>
      <c r="M22" s="161"/>
      <c r="N22" s="161"/>
    </row>
    <row r="23" spans="1:14" ht="32.65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49"/>
      <c r="I23" s="49"/>
      <c r="J23" s="86"/>
      <c r="L23" s="153">
        <f t="shared" si="2"/>
        <v>0</v>
      </c>
      <c r="M23" s="161"/>
      <c r="N23" s="161"/>
    </row>
    <row r="24" spans="1:14" ht="34.15" customHeight="1">
      <c r="A24" s="33" t="s">
        <v>22</v>
      </c>
      <c r="B24" s="26" t="s">
        <v>23</v>
      </c>
      <c r="C24" s="49">
        <f t="shared" si="8"/>
        <v>72</v>
      </c>
      <c r="D24" s="49">
        <f t="shared" si="9"/>
        <v>0</v>
      </c>
      <c r="E24" s="49"/>
      <c r="F24" s="49"/>
      <c r="G24" s="49">
        <v>72</v>
      </c>
      <c r="H24" s="49"/>
      <c r="I24" s="49"/>
      <c r="J24" s="86"/>
      <c r="L24" s="153">
        <f t="shared" si="2"/>
        <v>7</v>
      </c>
      <c r="M24" s="161">
        <v>7</v>
      </c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49"/>
      <c r="I25" s="49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49"/>
      <c r="I26" s="49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49"/>
      <c r="I27" s="49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313</v>
      </c>
      <c r="D28" s="49">
        <f t="shared" si="9"/>
        <v>0</v>
      </c>
      <c r="E28" s="49">
        <v>313</v>
      </c>
      <c r="F28" s="49"/>
      <c r="G28" s="49"/>
      <c r="H28" s="49"/>
      <c r="I28" s="49"/>
      <c r="J28" s="86"/>
      <c r="L28" s="153">
        <f t="shared" si="2"/>
        <v>17</v>
      </c>
      <c r="M28" s="161"/>
      <c r="N28" s="161">
        <v>17</v>
      </c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49"/>
      <c r="I29" s="49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49"/>
      <c r="I30" s="49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49"/>
      <c r="I31" s="49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94"/>
      <c r="I32" s="194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277</v>
      </c>
      <c r="D33" s="49">
        <f t="shared" si="9"/>
        <v>0</v>
      </c>
      <c r="E33" s="49">
        <v>277</v>
      </c>
      <c r="F33" s="49"/>
      <c r="G33" s="49"/>
      <c r="H33" s="49"/>
      <c r="I33" s="49"/>
      <c r="J33" s="86"/>
      <c r="L33" s="153">
        <f t="shared" si="2"/>
        <v>15</v>
      </c>
      <c r="M33" s="161">
        <v>15</v>
      </c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49"/>
      <c r="I34" s="49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49"/>
      <c r="I35" s="49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49"/>
      <c r="I36" s="49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226</v>
      </c>
      <c r="D37" s="49">
        <f t="shared" si="9"/>
        <v>0</v>
      </c>
      <c r="E37" s="49"/>
      <c r="F37" s="49"/>
      <c r="G37" s="49">
        <v>226</v>
      </c>
      <c r="H37" s="49"/>
      <c r="I37" s="49"/>
      <c r="J37" s="86"/>
      <c r="L37" s="153">
        <f t="shared" si="2"/>
        <v>8</v>
      </c>
      <c r="M37" s="161">
        <v>8</v>
      </c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49"/>
      <c r="I38" s="49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49"/>
      <c r="I39" s="49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968</v>
      </c>
      <c r="D40" s="58">
        <f>SUM(D7:D20)+SUM(D24:D39)</f>
        <v>0</v>
      </c>
      <c r="E40" s="82">
        <f t="shared" ref="E40:J40" si="13">SUM(E7:E20)+SUM(E24:E39)</f>
        <v>590</v>
      </c>
      <c r="F40" s="82">
        <f t="shared" si="13"/>
        <v>0</v>
      </c>
      <c r="G40" s="82">
        <f t="shared" si="13"/>
        <v>378</v>
      </c>
      <c r="H40" s="82">
        <f t="shared" si="13"/>
        <v>0</v>
      </c>
      <c r="I40" s="82">
        <f t="shared" si="13"/>
        <v>0</v>
      </c>
      <c r="J40" s="82">
        <f t="shared" si="13"/>
        <v>0</v>
      </c>
      <c r="L40" s="153">
        <f t="shared" si="2"/>
        <v>53</v>
      </c>
      <c r="M40" s="146">
        <f t="shared" ref="M40:N40" si="14">SUM(M7:M20)+SUM(M24:M39)</f>
        <v>36</v>
      </c>
      <c r="N40" s="146">
        <f t="shared" si="14"/>
        <v>17</v>
      </c>
    </row>
  </sheetData>
  <mergeCells count="12">
    <mergeCell ref="L4:N5"/>
    <mergeCell ref="A7:A9"/>
    <mergeCell ref="A21:A23"/>
    <mergeCell ref="A34:A35"/>
    <mergeCell ref="A1:I1"/>
    <mergeCell ref="E5:F5"/>
    <mergeCell ref="G5:H5"/>
    <mergeCell ref="I5:J5"/>
    <mergeCell ref="C4:D5"/>
    <mergeCell ref="E4:J4"/>
    <mergeCell ref="A4:A6"/>
    <mergeCell ref="B4:B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31" zoomScale="60" zoomScaleNormal="58" workbookViewId="0">
      <selection activeCell="O36" sqref="O36"/>
    </sheetView>
  </sheetViews>
  <sheetFormatPr defaultRowHeight="27" customHeight="1"/>
  <cols>
    <col min="1" max="1" width="35.42578125" style="1" customWidth="1"/>
    <col min="2" max="2" width="30.5703125" style="1" customWidth="1"/>
    <col min="3" max="3" width="17.5703125" style="1" customWidth="1"/>
    <col min="4" max="4" width="16.28515625" style="1" customWidth="1"/>
    <col min="5" max="5" width="17.28515625" style="1" customWidth="1"/>
    <col min="6" max="6" width="17.7109375" style="8" customWidth="1"/>
    <col min="7" max="7" width="18" style="8" customWidth="1"/>
    <col min="8" max="8" width="16.7109375" style="8" customWidth="1"/>
    <col min="9" max="9" width="14.28515625" style="1" customWidth="1"/>
    <col min="10" max="10" width="16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27" customHeight="1">
      <c r="A2" s="53"/>
      <c r="B2" s="51"/>
      <c r="C2" s="51"/>
      <c r="D2" s="51"/>
      <c r="E2" s="51"/>
      <c r="F2" s="51"/>
      <c r="G2" s="51"/>
      <c r="H2" s="51"/>
    </row>
    <row r="3" spans="1:14" ht="27" customHeight="1">
      <c r="A3" s="2" t="s">
        <v>93</v>
      </c>
      <c r="B3" s="12"/>
      <c r="C3" s="12"/>
      <c r="F3" s="1"/>
      <c r="G3" s="1"/>
      <c r="H3" s="1"/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4" t="s">
        <v>1</v>
      </c>
      <c r="M6" s="154" t="s">
        <v>141</v>
      </c>
      <c r="N6" s="154" t="s">
        <v>142</v>
      </c>
    </row>
    <row r="7" spans="1:14" ht="27" customHeight="1">
      <c r="A7" s="284" t="s">
        <v>3</v>
      </c>
      <c r="B7" s="24" t="s">
        <v>4</v>
      </c>
      <c r="C7" s="49">
        <f>E7+G7+I7</f>
        <v>0</v>
      </c>
      <c r="D7" s="49">
        <f>F7+H7+J7</f>
        <v>0</v>
      </c>
      <c r="E7" s="189"/>
      <c r="F7" s="189"/>
      <c r="G7" s="189"/>
      <c r="H7" s="181"/>
      <c r="I7" s="190"/>
      <c r="J7" s="190"/>
      <c r="L7" s="155">
        <f>M7+N7</f>
        <v>0</v>
      </c>
      <c r="M7" s="162"/>
      <c r="N7" s="162"/>
    </row>
    <row r="8" spans="1:14" ht="27" customHeight="1">
      <c r="A8" s="285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189"/>
      <c r="F8" s="189"/>
      <c r="G8" s="189"/>
      <c r="H8" s="181"/>
      <c r="I8" s="190"/>
      <c r="J8" s="190"/>
      <c r="L8" s="155">
        <f t="shared" ref="L8:L40" si="2">M8+N8</f>
        <v>0</v>
      </c>
      <c r="M8" s="162"/>
      <c r="N8" s="162"/>
    </row>
    <row r="9" spans="1:14" ht="66" customHeight="1">
      <c r="A9" s="286"/>
      <c r="B9" s="24" t="s">
        <v>63</v>
      </c>
      <c r="C9" s="49">
        <f t="shared" si="0"/>
        <v>0</v>
      </c>
      <c r="D9" s="49">
        <f t="shared" si="1"/>
        <v>0</v>
      </c>
      <c r="E9" s="189"/>
      <c r="F9" s="189"/>
      <c r="G9" s="189"/>
      <c r="H9" s="181"/>
      <c r="I9" s="190"/>
      <c r="J9" s="190"/>
      <c r="L9" s="155">
        <f t="shared" si="2"/>
        <v>0</v>
      </c>
      <c r="M9" s="162"/>
      <c r="N9" s="162"/>
    </row>
    <row r="10" spans="1:14" ht="27" customHeight="1">
      <c r="A10" s="96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189"/>
      <c r="F10" s="189"/>
      <c r="G10" s="189"/>
      <c r="H10" s="181"/>
      <c r="I10" s="190"/>
      <c r="J10" s="190"/>
      <c r="L10" s="155">
        <f t="shared" si="2"/>
        <v>0</v>
      </c>
      <c r="M10" s="162"/>
      <c r="N10" s="162"/>
    </row>
    <row r="11" spans="1:14" ht="27" customHeight="1">
      <c r="A11" s="96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189"/>
      <c r="F11" s="189"/>
      <c r="G11" s="189"/>
      <c r="H11" s="181"/>
      <c r="I11" s="190"/>
      <c r="J11" s="190"/>
      <c r="L11" s="155">
        <f t="shared" si="2"/>
        <v>0</v>
      </c>
      <c r="M11" s="162"/>
      <c r="N11" s="162"/>
    </row>
    <row r="12" spans="1:14" ht="27" customHeight="1">
      <c r="A12" s="96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189"/>
      <c r="F12" s="189"/>
      <c r="G12" s="189"/>
      <c r="H12" s="181"/>
      <c r="I12" s="190"/>
      <c r="J12" s="190"/>
      <c r="L12" s="155">
        <f t="shared" si="2"/>
        <v>0</v>
      </c>
      <c r="M12" s="162"/>
      <c r="N12" s="162"/>
    </row>
    <row r="13" spans="1:14" ht="27" customHeight="1">
      <c r="A13" s="97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189"/>
      <c r="F13" s="189"/>
      <c r="G13" s="189"/>
      <c r="H13" s="181"/>
      <c r="I13" s="190"/>
      <c r="J13" s="190"/>
      <c r="L13" s="155">
        <f t="shared" si="2"/>
        <v>0</v>
      </c>
      <c r="M13" s="162"/>
      <c r="N13" s="162"/>
    </row>
    <row r="14" spans="1:14" ht="27" customHeight="1">
      <c r="A14" s="96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189"/>
      <c r="F14" s="189"/>
      <c r="G14" s="189"/>
      <c r="H14" s="181"/>
      <c r="I14" s="190"/>
      <c r="J14" s="190"/>
      <c r="L14" s="155">
        <f t="shared" si="2"/>
        <v>0</v>
      </c>
      <c r="M14" s="162"/>
      <c r="N14" s="162"/>
    </row>
    <row r="15" spans="1:14" s="193" customFormat="1" ht="27" customHeight="1">
      <c r="A15" s="222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7"/>
      <c r="M15" s="224"/>
      <c r="N15" s="224"/>
    </row>
    <row r="16" spans="1:14" ht="27" customHeight="1">
      <c r="A16" s="96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189"/>
      <c r="F16" s="189"/>
      <c r="G16" s="189"/>
      <c r="H16" s="181"/>
      <c r="I16" s="190"/>
      <c r="J16" s="190"/>
      <c r="L16" s="155">
        <f t="shared" si="2"/>
        <v>0</v>
      </c>
      <c r="M16" s="162"/>
      <c r="N16" s="162"/>
    </row>
    <row r="17" spans="1:14" ht="27" customHeight="1">
      <c r="A17" s="96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189"/>
      <c r="F17" s="189"/>
      <c r="G17" s="189"/>
      <c r="H17" s="181"/>
      <c r="I17" s="190"/>
      <c r="J17" s="190"/>
      <c r="L17" s="155">
        <f t="shared" si="2"/>
        <v>0</v>
      </c>
      <c r="M17" s="162"/>
      <c r="N17" s="162"/>
    </row>
    <row r="18" spans="1:14" s="73" customFormat="1" ht="27" customHeight="1">
      <c r="A18" s="119" t="s">
        <v>56</v>
      </c>
      <c r="B18" s="37" t="s">
        <v>57</v>
      </c>
      <c r="C18" s="49">
        <f t="shared" si="0"/>
        <v>720</v>
      </c>
      <c r="D18" s="49">
        <f t="shared" si="1"/>
        <v>0</v>
      </c>
      <c r="E18" s="179"/>
      <c r="F18" s="179"/>
      <c r="G18" s="179"/>
      <c r="H18" s="182"/>
      <c r="I18" s="191">
        <v>720</v>
      </c>
      <c r="J18" s="191"/>
      <c r="L18" s="155">
        <f t="shared" si="2"/>
        <v>10</v>
      </c>
      <c r="M18" s="162">
        <v>10</v>
      </c>
      <c r="N18" s="162"/>
    </row>
    <row r="19" spans="1:14" ht="27" customHeight="1">
      <c r="A19" s="96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189"/>
      <c r="F19" s="189"/>
      <c r="G19" s="189"/>
      <c r="H19" s="181"/>
      <c r="I19" s="190"/>
      <c r="J19" s="190"/>
      <c r="L19" s="155">
        <f t="shared" si="2"/>
        <v>0</v>
      </c>
      <c r="M19" s="162"/>
      <c r="N19" s="162"/>
    </row>
    <row r="20" spans="1:14" ht="27" customHeight="1">
      <c r="A20" s="96" t="s">
        <v>19</v>
      </c>
      <c r="B20" s="24"/>
      <c r="C20" s="49">
        <f t="shared" ref="C20" si="5">SUM(C21:C23)</f>
        <v>0</v>
      </c>
      <c r="D20" s="49"/>
      <c r="E20" s="189">
        <f t="shared" ref="E20:J20" si="6">SUM(E21:E23)</f>
        <v>0</v>
      </c>
      <c r="F20" s="189">
        <f t="shared" si="6"/>
        <v>0</v>
      </c>
      <c r="G20" s="189">
        <f t="shared" si="6"/>
        <v>0</v>
      </c>
      <c r="H20" s="181">
        <f t="shared" si="6"/>
        <v>0</v>
      </c>
      <c r="I20" s="181">
        <f t="shared" si="6"/>
        <v>0</v>
      </c>
      <c r="J20" s="189">
        <f t="shared" si="6"/>
        <v>0</v>
      </c>
      <c r="L20" s="155">
        <f t="shared" si="2"/>
        <v>0</v>
      </c>
      <c r="M20" s="72">
        <f t="shared" ref="M20:N20" si="7">SUM(M21:M23)</f>
        <v>0</v>
      </c>
      <c r="N20" s="72">
        <f t="shared" si="7"/>
        <v>0</v>
      </c>
    </row>
    <row r="21" spans="1:14" ht="31.9" customHeight="1">
      <c r="A21" s="287" t="s">
        <v>20</v>
      </c>
      <c r="B21" s="27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189"/>
      <c r="F21" s="189"/>
      <c r="G21" s="189"/>
      <c r="H21" s="181"/>
      <c r="I21" s="190"/>
      <c r="J21" s="190"/>
      <c r="L21" s="155">
        <f t="shared" si="2"/>
        <v>0</v>
      </c>
      <c r="M21" s="162"/>
      <c r="N21" s="162"/>
    </row>
    <row r="22" spans="1:14" ht="52.15" customHeight="1">
      <c r="A22" s="285"/>
      <c r="B22" s="26" t="s">
        <v>69</v>
      </c>
      <c r="C22" s="49">
        <f t="shared" si="8"/>
        <v>0</v>
      </c>
      <c r="D22" s="49">
        <f t="shared" si="9"/>
        <v>0</v>
      </c>
      <c r="E22" s="189"/>
      <c r="F22" s="189"/>
      <c r="G22" s="189"/>
      <c r="H22" s="181"/>
      <c r="I22" s="190"/>
      <c r="J22" s="190"/>
      <c r="L22" s="155">
        <f t="shared" si="2"/>
        <v>0</v>
      </c>
      <c r="M22" s="162"/>
      <c r="N22" s="162"/>
    </row>
    <row r="23" spans="1:14" ht="51" customHeight="1">
      <c r="A23" s="286"/>
      <c r="B23" s="26" t="s">
        <v>70</v>
      </c>
      <c r="C23" s="49">
        <f t="shared" si="8"/>
        <v>0</v>
      </c>
      <c r="D23" s="49">
        <f t="shared" si="9"/>
        <v>0</v>
      </c>
      <c r="E23" s="189"/>
      <c r="F23" s="189"/>
      <c r="G23" s="189"/>
      <c r="H23" s="181"/>
      <c r="I23" s="190"/>
      <c r="J23" s="190"/>
      <c r="L23" s="155">
        <f t="shared" si="2"/>
        <v>0</v>
      </c>
      <c r="M23" s="162"/>
      <c r="N23" s="162"/>
    </row>
    <row r="24" spans="1:14" ht="27" customHeight="1">
      <c r="A24" s="96" t="s">
        <v>22</v>
      </c>
      <c r="B24" s="26" t="s">
        <v>23</v>
      </c>
      <c r="C24" s="49">
        <f t="shared" si="8"/>
        <v>596</v>
      </c>
      <c r="D24" s="49">
        <f t="shared" si="9"/>
        <v>0</v>
      </c>
      <c r="E24" s="189"/>
      <c r="F24" s="189"/>
      <c r="G24" s="189">
        <v>596</v>
      </c>
      <c r="H24" s="181"/>
      <c r="I24" s="190"/>
      <c r="J24" s="190"/>
      <c r="L24" s="155">
        <f t="shared" si="2"/>
        <v>33</v>
      </c>
      <c r="M24" s="162">
        <v>33</v>
      </c>
      <c r="N24" s="162"/>
    </row>
    <row r="25" spans="1:14" ht="27" customHeight="1">
      <c r="A25" s="97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189"/>
      <c r="F25" s="189"/>
      <c r="G25" s="189"/>
      <c r="H25" s="181"/>
      <c r="I25" s="190"/>
      <c r="J25" s="190"/>
      <c r="L25" s="155">
        <f t="shared" si="2"/>
        <v>0</v>
      </c>
      <c r="M25" s="162"/>
      <c r="N25" s="162"/>
    </row>
    <row r="26" spans="1:14" ht="27" customHeight="1">
      <c r="A26" s="96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189"/>
      <c r="F26" s="189"/>
      <c r="G26" s="189"/>
      <c r="H26" s="181"/>
      <c r="I26" s="190"/>
      <c r="J26" s="190"/>
      <c r="L26" s="155">
        <f t="shared" si="2"/>
        <v>0</v>
      </c>
      <c r="M26" s="162"/>
      <c r="N26" s="162"/>
    </row>
    <row r="27" spans="1:14" ht="27" customHeight="1">
      <c r="A27" s="96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189"/>
      <c r="F27" s="189"/>
      <c r="G27" s="189"/>
      <c r="H27" s="181"/>
      <c r="I27" s="190"/>
      <c r="J27" s="190"/>
      <c r="L27" s="155">
        <f t="shared" si="2"/>
        <v>0</v>
      </c>
      <c r="M27" s="162"/>
      <c r="N27" s="162"/>
    </row>
    <row r="28" spans="1:14" ht="27" customHeight="1">
      <c r="A28" s="96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189"/>
      <c r="F28" s="189"/>
      <c r="G28" s="189"/>
      <c r="H28" s="181"/>
      <c r="I28" s="190"/>
      <c r="J28" s="190"/>
      <c r="L28" s="155">
        <f t="shared" si="2"/>
        <v>0</v>
      </c>
      <c r="M28" s="162"/>
      <c r="N28" s="162"/>
    </row>
    <row r="29" spans="1:14" ht="27" customHeight="1">
      <c r="A29" s="96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189"/>
      <c r="F29" s="189"/>
      <c r="G29" s="189"/>
      <c r="H29" s="181"/>
      <c r="I29" s="190"/>
      <c r="J29" s="190"/>
      <c r="L29" s="155">
        <f t="shared" si="2"/>
        <v>0</v>
      </c>
      <c r="M29" s="162"/>
      <c r="N29" s="162"/>
    </row>
    <row r="30" spans="1:14" ht="27" customHeight="1">
      <c r="A30" s="27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189"/>
      <c r="F30" s="189"/>
      <c r="G30" s="189"/>
      <c r="H30" s="181"/>
      <c r="I30" s="190"/>
      <c r="J30" s="190"/>
      <c r="L30" s="155">
        <f t="shared" si="2"/>
        <v>0</v>
      </c>
      <c r="M30" s="162"/>
      <c r="N30" s="162"/>
    </row>
    <row r="31" spans="1:14" ht="27" customHeight="1">
      <c r="A31" s="96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189"/>
      <c r="F31" s="189"/>
      <c r="G31" s="189"/>
      <c r="H31" s="181"/>
      <c r="I31" s="190"/>
      <c r="J31" s="190"/>
      <c r="L31" s="155">
        <f t="shared" si="2"/>
        <v>0</v>
      </c>
      <c r="M31" s="162"/>
      <c r="N31" s="162"/>
    </row>
    <row r="32" spans="1:14" s="193" customFormat="1" ht="27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5"/>
      <c r="M32" s="162"/>
      <c r="N32" s="162"/>
    </row>
    <row r="33" spans="1:14" ht="27" customHeight="1">
      <c r="A33" s="96" t="s">
        <v>37</v>
      </c>
      <c r="B33" s="24" t="s">
        <v>38</v>
      </c>
      <c r="C33" s="49">
        <f t="shared" si="8"/>
        <v>864</v>
      </c>
      <c r="D33" s="49">
        <f t="shared" si="9"/>
        <v>0</v>
      </c>
      <c r="E33" s="189">
        <v>864</v>
      </c>
      <c r="F33" s="189"/>
      <c r="G33" s="189"/>
      <c r="H33" s="181"/>
      <c r="I33" s="190"/>
      <c r="J33" s="190"/>
      <c r="L33" s="155">
        <f t="shared" si="2"/>
        <v>45</v>
      </c>
      <c r="M33" s="162">
        <v>45</v>
      </c>
      <c r="N33" s="162"/>
    </row>
    <row r="34" spans="1:14" ht="27" customHeight="1">
      <c r="A34" s="288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189"/>
      <c r="F34" s="189"/>
      <c r="G34" s="189"/>
      <c r="H34" s="181"/>
      <c r="I34" s="190"/>
      <c r="J34" s="190"/>
      <c r="L34" s="155">
        <f t="shared" si="2"/>
        <v>0</v>
      </c>
      <c r="M34" s="162"/>
      <c r="N34" s="162"/>
    </row>
    <row r="35" spans="1:14" ht="27" customHeight="1">
      <c r="A35" s="289"/>
      <c r="B35" s="24" t="s">
        <v>41</v>
      </c>
      <c r="C35" s="49">
        <f t="shared" si="8"/>
        <v>0</v>
      </c>
      <c r="D35" s="49">
        <f t="shared" si="9"/>
        <v>0</v>
      </c>
      <c r="E35" s="189"/>
      <c r="F35" s="189"/>
      <c r="G35" s="189"/>
      <c r="H35" s="181"/>
      <c r="I35" s="190"/>
      <c r="J35" s="190"/>
      <c r="L35" s="155">
        <f t="shared" si="2"/>
        <v>0</v>
      </c>
      <c r="M35" s="162"/>
      <c r="N35" s="162"/>
    </row>
    <row r="36" spans="1:14" ht="27" customHeight="1">
      <c r="A36" s="27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189"/>
      <c r="F36" s="189"/>
      <c r="G36" s="189"/>
      <c r="H36" s="181"/>
      <c r="I36" s="190"/>
      <c r="J36" s="190"/>
      <c r="L36" s="155">
        <f t="shared" si="2"/>
        <v>0</v>
      </c>
      <c r="M36" s="162"/>
      <c r="N36" s="162"/>
    </row>
    <row r="37" spans="1:14" ht="27" customHeight="1">
      <c r="A37" s="27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189"/>
      <c r="F37" s="189"/>
      <c r="G37" s="189"/>
      <c r="H37" s="181"/>
      <c r="I37" s="190"/>
      <c r="J37" s="190"/>
      <c r="L37" s="155">
        <f t="shared" si="2"/>
        <v>0</v>
      </c>
      <c r="M37" s="162"/>
      <c r="N37" s="162"/>
    </row>
    <row r="38" spans="1:14" ht="27" customHeight="1">
      <c r="A38" s="96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189"/>
      <c r="F38" s="189"/>
      <c r="G38" s="189"/>
      <c r="H38" s="181"/>
      <c r="I38" s="190"/>
      <c r="J38" s="190"/>
      <c r="L38" s="155">
        <f t="shared" si="2"/>
        <v>0</v>
      </c>
      <c r="M38" s="162"/>
      <c r="N38" s="162"/>
    </row>
    <row r="39" spans="1:14" ht="27" customHeight="1">
      <c r="A39" s="96" t="s">
        <v>48</v>
      </c>
      <c r="B39" s="24" t="s">
        <v>49</v>
      </c>
      <c r="C39" s="49">
        <f t="shared" si="8"/>
        <v>170</v>
      </c>
      <c r="D39" s="49">
        <f t="shared" si="9"/>
        <v>0</v>
      </c>
      <c r="E39" s="49">
        <v>170</v>
      </c>
      <c r="F39" s="49"/>
      <c r="G39" s="49"/>
      <c r="H39" s="89"/>
      <c r="I39" s="86"/>
      <c r="J39" s="86"/>
      <c r="L39" s="155">
        <f t="shared" si="2"/>
        <v>10</v>
      </c>
      <c r="M39" s="162">
        <v>10</v>
      </c>
      <c r="N39" s="162"/>
    </row>
    <row r="40" spans="1:14" s="3" customFormat="1" ht="27" customHeight="1">
      <c r="A40" s="87" t="s">
        <v>50</v>
      </c>
      <c r="B40" s="98"/>
      <c r="C40" s="48">
        <f t="shared" ref="C40" si="12">SUM(C7:C20)+SUM(C24:C39)</f>
        <v>2350</v>
      </c>
      <c r="D40" s="48">
        <f>SUM(D7:D20)+SUM(D24:D39)</f>
        <v>0</v>
      </c>
      <c r="E40" s="48">
        <f t="shared" ref="E40:J40" si="13">SUM(E7:E20)+SUM(E24:E39)</f>
        <v>1034</v>
      </c>
      <c r="F40" s="48">
        <f t="shared" si="13"/>
        <v>0</v>
      </c>
      <c r="G40" s="48">
        <f t="shared" si="13"/>
        <v>596</v>
      </c>
      <c r="H40" s="92">
        <f t="shared" si="13"/>
        <v>0</v>
      </c>
      <c r="I40" s="92">
        <f t="shared" si="13"/>
        <v>720</v>
      </c>
      <c r="J40" s="48">
        <f t="shared" si="13"/>
        <v>0</v>
      </c>
      <c r="L40" s="153">
        <f t="shared" si="2"/>
        <v>98</v>
      </c>
      <c r="M40" s="146">
        <f t="shared" ref="M40:N40" si="14">SUM(M7:M20)+SUM(M24:M39)</f>
        <v>98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0866141732283472" right="0.31496062992125984" top="0.74803149606299213" bottom="0.74803149606299213" header="0.31496062992125984" footer="0.31496062992125984"/>
  <pageSetup paperSize="9" scale="4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22" zoomScale="60" zoomScaleNormal="60" workbookViewId="0">
      <selection activeCell="G38" sqref="G38"/>
    </sheetView>
  </sheetViews>
  <sheetFormatPr defaultRowHeight="15"/>
  <cols>
    <col min="1" max="1" width="35.42578125" style="1" customWidth="1"/>
    <col min="2" max="2" width="35.7109375" style="1" customWidth="1"/>
    <col min="3" max="3" width="17.5703125" style="1" customWidth="1"/>
    <col min="4" max="4" width="16.28515625" style="1" customWidth="1"/>
    <col min="5" max="5" width="14" style="1" customWidth="1"/>
    <col min="6" max="6" width="17.7109375" style="8" customWidth="1"/>
    <col min="7" max="7" width="12.7109375" style="8" customWidth="1"/>
    <col min="8" max="8" width="20.5703125" style="8" customWidth="1"/>
    <col min="9" max="9" width="14.140625" style="8" customWidth="1"/>
    <col min="10" max="10" width="14.28515625" style="1" customWidth="1"/>
    <col min="11" max="11" width="8.85546875" style="1"/>
    <col min="12" max="14" width="0" style="1" hidden="1" customWidth="1"/>
    <col min="15" max="239" width="8.85546875" style="1"/>
    <col min="240" max="240" width="37.28515625" style="1" customWidth="1"/>
    <col min="241" max="243" width="8.85546875" style="1"/>
    <col min="244" max="249" width="9.28515625" style="1" customWidth="1"/>
    <col min="250" max="495" width="8.85546875" style="1"/>
    <col min="496" max="496" width="37.28515625" style="1" customWidth="1"/>
    <col min="497" max="499" width="8.85546875" style="1"/>
    <col min="500" max="505" width="9.28515625" style="1" customWidth="1"/>
    <col min="506" max="751" width="8.85546875" style="1"/>
    <col min="752" max="752" width="37.28515625" style="1" customWidth="1"/>
    <col min="753" max="755" width="8.85546875" style="1"/>
    <col min="756" max="761" width="9.28515625" style="1" customWidth="1"/>
    <col min="762" max="1007" width="8.85546875" style="1"/>
    <col min="1008" max="1008" width="37.28515625" style="1" customWidth="1"/>
    <col min="1009" max="1011" width="8.85546875" style="1"/>
    <col min="1012" max="1017" width="9.28515625" style="1" customWidth="1"/>
    <col min="1018" max="1263" width="8.85546875" style="1"/>
    <col min="1264" max="1264" width="37.28515625" style="1" customWidth="1"/>
    <col min="1265" max="1267" width="8.85546875" style="1"/>
    <col min="1268" max="1273" width="9.28515625" style="1" customWidth="1"/>
    <col min="1274" max="1519" width="8.85546875" style="1"/>
    <col min="1520" max="1520" width="37.28515625" style="1" customWidth="1"/>
    <col min="1521" max="1523" width="8.85546875" style="1"/>
    <col min="1524" max="1529" width="9.28515625" style="1" customWidth="1"/>
    <col min="1530" max="1775" width="8.85546875" style="1"/>
    <col min="1776" max="1776" width="37.28515625" style="1" customWidth="1"/>
    <col min="1777" max="1779" width="8.85546875" style="1"/>
    <col min="1780" max="1785" width="9.28515625" style="1" customWidth="1"/>
    <col min="1786" max="2031" width="8.85546875" style="1"/>
    <col min="2032" max="2032" width="37.28515625" style="1" customWidth="1"/>
    <col min="2033" max="2035" width="8.85546875" style="1"/>
    <col min="2036" max="2041" width="9.28515625" style="1" customWidth="1"/>
    <col min="2042" max="2287" width="8.85546875" style="1"/>
    <col min="2288" max="2288" width="37.28515625" style="1" customWidth="1"/>
    <col min="2289" max="2291" width="8.85546875" style="1"/>
    <col min="2292" max="2297" width="9.28515625" style="1" customWidth="1"/>
    <col min="2298" max="2543" width="8.85546875" style="1"/>
    <col min="2544" max="2544" width="37.28515625" style="1" customWidth="1"/>
    <col min="2545" max="2547" width="8.85546875" style="1"/>
    <col min="2548" max="2553" width="9.28515625" style="1" customWidth="1"/>
    <col min="2554" max="2799" width="8.85546875" style="1"/>
    <col min="2800" max="2800" width="37.28515625" style="1" customWidth="1"/>
    <col min="2801" max="2803" width="8.85546875" style="1"/>
    <col min="2804" max="2809" width="9.28515625" style="1" customWidth="1"/>
    <col min="2810" max="3055" width="8.85546875" style="1"/>
    <col min="3056" max="3056" width="37.28515625" style="1" customWidth="1"/>
    <col min="3057" max="3059" width="8.85546875" style="1"/>
    <col min="3060" max="3065" width="9.28515625" style="1" customWidth="1"/>
    <col min="3066" max="3311" width="8.85546875" style="1"/>
    <col min="3312" max="3312" width="37.28515625" style="1" customWidth="1"/>
    <col min="3313" max="3315" width="8.85546875" style="1"/>
    <col min="3316" max="3321" width="9.28515625" style="1" customWidth="1"/>
    <col min="3322" max="3567" width="8.85546875" style="1"/>
    <col min="3568" max="3568" width="37.28515625" style="1" customWidth="1"/>
    <col min="3569" max="3571" width="8.85546875" style="1"/>
    <col min="3572" max="3577" width="9.28515625" style="1" customWidth="1"/>
    <col min="3578" max="3823" width="8.85546875" style="1"/>
    <col min="3824" max="3824" width="37.28515625" style="1" customWidth="1"/>
    <col min="3825" max="3827" width="8.85546875" style="1"/>
    <col min="3828" max="3833" width="9.28515625" style="1" customWidth="1"/>
    <col min="3834" max="4079" width="8.85546875" style="1"/>
    <col min="4080" max="4080" width="37.28515625" style="1" customWidth="1"/>
    <col min="4081" max="4083" width="8.85546875" style="1"/>
    <col min="4084" max="4089" width="9.28515625" style="1" customWidth="1"/>
    <col min="4090" max="4335" width="8.85546875" style="1"/>
    <col min="4336" max="4336" width="37.28515625" style="1" customWidth="1"/>
    <col min="4337" max="4339" width="8.85546875" style="1"/>
    <col min="4340" max="4345" width="9.28515625" style="1" customWidth="1"/>
    <col min="4346" max="4591" width="8.85546875" style="1"/>
    <col min="4592" max="4592" width="37.28515625" style="1" customWidth="1"/>
    <col min="4593" max="4595" width="8.85546875" style="1"/>
    <col min="4596" max="4601" width="9.28515625" style="1" customWidth="1"/>
    <col min="4602" max="4847" width="8.85546875" style="1"/>
    <col min="4848" max="4848" width="37.28515625" style="1" customWidth="1"/>
    <col min="4849" max="4851" width="8.85546875" style="1"/>
    <col min="4852" max="4857" width="9.28515625" style="1" customWidth="1"/>
    <col min="4858" max="5103" width="8.85546875" style="1"/>
    <col min="5104" max="5104" width="37.28515625" style="1" customWidth="1"/>
    <col min="5105" max="5107" width="8.85546875" style="1"/>
    <col min="5108" max="5113" width="9.28515625" style="1" customWidth="1"/>
    <col min="5114" max="5359" width="8.85546875" style="1"/>
    <col min="5360" max="5360" width="37.28515625" style="1" customWidth="1"/>
    <col min="5361" max="5363" width="8.85546875" style="1"/>
    <col min="5364" max="5369" width="9.28515625" style="1" customWidth="1"/>
    <col min="5370" max="5615" width="8.85546875" style="1"/>
    <col min="5616" max="5616" width="37.28515625" style="1" customWidth="1"/>
    <col min="5617" max="5619" width="8.85546875" style="1"/>
    <col min="5620" max="5625" width="9.28515625" style="1" customWidth="1"/>
    <col min="5626" max="5871" width="8.85546875" style="1"/>
    <col min="5872" max="5872" width="37.28515625" style="1" customWidth="1"/>
    <col min="5873" max="5875" width="8.85546875" style="1"/>
    <col min="5876" max="5881" width="9.28515625" style="1" customWidth="1"/>
    <col min="5882" max="6127" width="8.85546875" style="1"/>
    <col min="6128" max="6128" width="37.28515625" style="1" customWidth="1"/>
    <col min="6129" max="6131" width="8.85546875" style="1"/>
    <col min="6132" max="6137" width="9.28515625" style="1" customWidth="1"/>
    <col min="6138" max="6383" width="8.85546875" style="1"/>
    <col min="6384" max="6384" width="37.28515625" style="1" customWidth="1"/>
    <col min="6385" max="6387" width="8.85546875" style="1"/>
    <col min="6388" max="6393" width="9.28515625" style="1" customWidth="1"/>
    <col min="6394" max="6639" width="8.85546875" style="1"/>
    <col min="6640" max="6640" width="37.28515625" style="1" customWidth="1"/>
    <col min="6641" max="6643" width="8.85546875" style="1"/>
    <col min="6644" max="6649" width="9.28515625" style="1" customWidth="1"/>
    <col min="6650" max="6895" width="8.85546875" style="1"/>
    <col min="6896" max="6896" width="37.28515625" style="1" customWidth="1"/>
    <col min="6897" max="6899" width="8.85546875" style="1"/>
    <col min="6900" max="6905" width="9.28515625" style="1" customWidth="1"/>
    <col min="6906" max="7151" width="8.85546875" style="1"/>
    <col min="7152" max="7152" width="37.28515625" style="1" customWidth="1"/>
    <col min="7153" max="7155" width="8.85546875" style="1"/>
    <col min="7156" max="7161" width="9.28515625" style="1" customWidth="1"/>
    <col min="7162" max="7407" width="8.85546875" style="1"/>
    <col min="7408" max="7408" width="37.28515625" style="1" customWidth="1"/>
    <col min="7409" max="7411" width="8.85546875" style="1"/>
    <col min="7412" max="7417" width="9.28515625" style="1" customWidth="1"/>
    <col min="7418" max="7663" width="8.85546875" style="1"/>
    <col min="7664" max="7664" width="37.28515625" style="1" customWidth="1"/>
    <col min="7665" max="7667" width="8.85546875" style="1"/>
    <col min="7668" max="7673" width="9.28515625" style="1" customWidth="1"/>
    <col min="7674" max="7919" width="8.85546875" style="1"/>
    <col min="7920" max="7920" width="37.28515625" style="1" customWidth="1"/>
    <col min="7921" max="7923" width="8.85546875" style="1"/>
    <col min="7924" max="7929" width="9.28515625" style="1" customWidth="1"/>
    <col min="7930" max="8175" width="8.85546875" style="1"/>
    <col min="8176" max="8176" width="37.28515625" style="1" customWidth="1"/>
    <col min="8177" max="8179" width="8.85546875" style="1"/>
    <col min="8180" max="8185" width="9.28515625" style="1" customWidth="1"/>
    <col min="8186" max="8431" width="8.85546875" style="1"/>
    <col min="8432" max="8432" width="37.28515625" style="1" customWidth="1"/>
    <col min="8433" max="8435" width="8.85546875" style="1"/>
    <col min="8436" max="8441" width="9.28515625" style="1" customWidth="1"/>
    <col min="8442" max="8687" width="8.85546875" style="1"/>
    <col min="8688" max="8688" width="37.28515625" style="1" customWidth="1"/>
    <col min="8689" max="8691" width="8.85546875" style="1"/>
    <col min="8692" max="8697" width="9.28515625" style="1" customWidth="1"/>
    <col min="8698" max="8943" width="8.85546875" style="1"/>
    <col min="8944" max="8944" width="37.28515625" style="1" customWidth="1"/>
    <col min="8945" max="8947" width="8.85546875" style="1"/>
    <col min="8948" max="8953" width="9.28515625" style="1" customWidth="1"/>
    <col min="8954" max="9199" width="8.85546875" style="1"/>
    <col min="9200" max="9200" width="37.28515625" style="1" customWidth="1"/>
    <col min="9201" max="9203" width="8.85546875" style="1"/>
    <col min="9204" max="9209" width="9.28515625" style="1" customWidth="1"/>
    <col min="9210" max="9455" width="8.85546875" style="1"/>
    <col min="9456" max="9456" width="37.28515625" style="1" customWidth="1"/>
    <col min="9457" max="9459" width="8.85546875" style="1"/>
    <col min="9460" max="9465" width="9.28515625" style="1" customWidth="1"/>
    <col min="9466" max="9711" width="8.85546875" style="1"/>
    <col min="9712" max="9712" width="37.28515625" style="1" customWidth="1"/>
    <col min="9713" max="9715" width="8.85546875" style="1"/>
    <col min="9716" max="9721" width="9.28515625" style="1" customWidth="1"/>
    <col min="9722" max="9967" width="8.85546875" style="1"/>
    <col min="9968" max="9968" width="37.28515625" style="1" customWidth="1"/>
    <col min="9969" max="9971" width="8.85546875" style="1"/>
    <col min="9972" max="9977" width="9.28515625" style="1" customWidth="1"/>
    <col min="9978" max="10223" width="8.85546875" style="1"/>
    <col min="10224" max="10224" width="37.28515625" style="1" customWidth="1"/>
    <col min="10225" max="10227" width="8.85546875" style="1"/>
    <col min="10228" max="10233" width="9.28515625" style="1" customWidth="1"/>
    <col min="10234" max="10479" width="8.85546875" style="1"/>
    <col min="10480" max="10480" width="37.28515625" style="1" customWidth="1"/>
    <col min="10481" max="10483" width="8.85546875" style="1"/>
    <col min="10484" max="10489" width="9.28515625" style="1" customWidth="1"/>
    <col min="10490" max="10735" width="8.85546875" style="1"/>
    <col min="10736" max="10736" width="37.28515625" style="1" customWidth="1"/>
    <col min="10737" max="10739" width="8.85546875" style="1"/>
    <col min="10740" max="10745" width="9.28515625" style="1" customWidth="1"/>
    <col min="10746" max="10991" width="8.85546875" style="1"/>
    <col min="10992" max="10992" width="37.28515625" style="1" customWidth="1"/>
    <col min="10993" max="10995" width="8.85546875" style="1"/>
    <col min="10996" max="11001" width="9.28515625" style="1" customWidth="1"/>
    <col min="11002" max="11247" width="8.85546875" style="1"/>
    <col min="11248" max="11248" width="37.28515625" style="1" customWidth="1"/>
    <col min="11249" max="11251" width="8.85546875" style="1"/>
    <col min="11252" max="11257" width="9.28515625" style="1" customWidth="1"/>
    <col min="11258" max="11503" width="8.85546875" style="1"/>
    <col min="11504" max="11504" width="37.28515625" style="1" customWidth="1"/>
    <col min="11505" max="11507" width="8.85546875" style="1"/>
    <col min="11508" max="11513" width="9.28515625" style="1" customWidth="1"/>
    <col min="11514" max="11759" width="8.85546875" style="1"/>
    <col min="11760" max="11760" width="37.28515625" style="1" customWidth="1"/>
    <col min="11761" max="11763" width="8.85546875" style="1"/>
    <col min="11764" max="11769" width="9.28515625" style="1" customWidth="1"/>
    <col min="11770" max="12015" width="8.85546875" style="1"/>
    <col min="12016" max="12016" width="37.28515625" style="1" customWidth="1"/>
    <col min="12017" max="12019" width="8.85546875" style="1"/>
    <col min="12020" max="12025" width="9.28515625" style="1" customWidth="1"/>
    <col min="12026" max="12271" width="8.85546875" style="1"/>
    <col min="12272" max="12272" width="37.28515625" style="1" customWidth="1"/>
    <col min="12273" max="12275" width="8.85546875" style="1"/>
    <col min="12276" max="12281" width="9.28515625" style="1" customWidth="1"/>
    <col min="12282" max="12527" width="8.85546875" style="1"/>
    <col min="12528" max="12528" width="37.28515625" style="1" customWidth="1"/>
    <col min="12529" max="12531" width="8.85546875" style="1"/>
    <col min="12532" max="12537" width="9.28515625" style="1" customWidth="1"/>
    <col min="12538" max="12783" width="8.85546875" style="1"/>
    <col min="12784" max="12784" width="37.28515625" style="1" customWidth="1"/>
    <col min="12785" max="12787" width="8.85546875" style="1"/>
    <col min="12788" max="12793" width="9.28515625" style="1" customWidth="1"/>
    <col min="12794" max="13039" width="8.85546875" style="1"/>
    <col min="13040" max="13040" width="37.28515625" style="1" customWidth="1"/>
    <col min="13041" max="13043" width="8.85546875" style="1"/>
    <col min="13044" max="13049" width="9.28515625" style="1" customWidth="1"/>
    <col min="13050" max="13295" width="8.85546875" style="1"/>
    <col min="13296" max="13296" width="37.28515625" style="1" customWidth="1"/>
    <col min="13297" max="13299" width="8.85546875" style="1"/>
    <col min="13300" max="13305" width="9.28515625" style="1" customWidth="1"/>
    <col min="13306" max="13551" width="8.85546875" style="1"/>
    <col min="13552" max="13552" width="37.28515625" style="1" customWidth="1"/>
    <col min="13553" max="13555" width="8.85546875" style="1"/>
    <col min="13556" max="13561" width="9.28515625" style="1" customWidth="1"/>
    <col min="13562" max="13807" width="8.85546875" style="1"/>
    <col min="13808" max="13808" width="37.28515625" style="1" customWidth="1"/>
    <col min="13809" max="13811" width="8.85546875" style="1"/>
    <col min="13812" max="13817" width="9.28515625" style="1" customWidth="1"/>
    <col min="13818" max="14063" width="8.85546875" style="1"/>
    <col min="14064" max="14064" width="37.28515625" style="1" customWidth="1"/>
    <col min="14065" max="14067" width="8.85546875" style="1"/>
    <col min="14068" max="14073" width="9.28515625" style="1" customWidth="1"/>
    <col min="14074" max="14319" width="8.85546875" style="1"/>
    <col min="14320" max="14320" width="37.28515625" style="1" customWidth="1"/>
    <col min="14321" max="14323" width="8.85546875" style="1"/>
    <col min="14324" max="14329" width="9.28515625" style="1" customWidth="1"/>
    <col min="14330" max="14575" width="8.85546875" style="1"/>
    <col min="14576" max="14576" width="37.28515625" style="1" customWidth="1"/>
    <col min="14577" max="14579" width="8.85546875" style="1"/>
    <col min="14580" max="14585" width="9.28515625" style="1" customWidth="1"/>
    <col min="14586" max="14831" width="8.85546875" style="1"/>
    <col min="14832" max="14832" width="37.28515625" style="1" customWidth="1"/>
    <col min="14833" max="14835" width="8.85546875" style="1"/>
    <col min="14836" max="14841" width="9.28515625" style="1" customWidth="1"/>
    <col min="14842" max="15087" width="8.85546875" style="1"/>
    <col min="15088" max="15088" width="37.28515625" style="1" customWidth="1"/>
    <col min="15089" max="15091" width="8.85546875" style="1"/>
    <col min="15092" max="15097" width="9.28515625" style="1" customWidth="1"/>
    <col min="15098" max="15343" width="8.85546875" style="1"/>
    <col min="15344" max="15344" width="37.28515625" style="1" customWidth="1"/>
    <col min="15345" max="15347" width="8.85546875" style="1"/>
    <col min="15348" max="15353" width="9.28515625" style="1" customWidth="1"/>
    <col min="15354" max="15599" width="8.85546875" style="1"/>
    <col min="15600" max="15600" width="37.28515625" style="1" customWidth="1"/>
    <col min="15601" max="15603" width="8.85546875" style="1"/>
    <col min="15604" max="15609" width="9.28515625" style="1" customWidth="1"/>
    <col min="15610" max="15855" width="8.85546875" style="1"/>
    <col min="15856" max="15856" width="37.28515625" style="1" customWidth="1"/>
    <col min="15857" max="15859" width="8.85546875" style="1"/>
    <col min="15860" max="15865" width="9.28515625" style="1" customWidth="1"/>
    <col min="15866" max="16111" width="8.85546875" style="1"/>
    <col min="16112" max="16112" width="37.28515625" style="1" customWidth="1"/>
    <col min="16113" max="16115" width="8.85546875" style="1"/>
    <col min="16116" max="16121" width="9.28515625" style="1" customWidth="1"/>
    <col min="16122" max="16384" width="8.85546875" style="1"/>
  </cols>
  <sheetData>
    <row r="1" spans="1:14" ht="25.9" customHeight="1">
      <c r="A1" s="254" t="s">
        <v>150</v>
      </c>
      <c r="B1" s="254"/>
      <c r="C1" s="254"/>
      <c r="D1" s="254"/>
      <c r="E1" s="254"/>
      <c r="F1" s="254"/>
      <c r="G1" s="254"/>
      <c r="H1" s="254"/>
      <c r="I1" s="254"/>
    </row>
    <row r="2" spans="1:14" ht="15.75" customHeight="1">
      <c r="A2" s="53"/>
      <c r="B2" s="51"/>
      <c r="C2" s="51"/>
      <c r="D2" s="51"/>
      <c r="E2" s="51"/>
      <c r="F2" s="51"/>
      <c r="G2" s="51"/>
      <c r="H2" s="51"/>
      <c r="I2" s="51"/>
    </row>
    <row r="3" spans="1:14" ht="15.6" customHeight="1" thickBot="1">
      <c r="A3" s="2" t="s">
        <v>84</v>
      </c>
      <c r="B3" s="2"/>
      <c r="F3" s="1"/>
      <c r="G3" s="1"/>
      <c r="H3" s="1"/>
      <c r="I3" s="1"/>
    </row>
    <row r="4" spans="1:14" ht="25.15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9.6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7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48" t="s">
        <v>3</v>
      </c>
      <c r="B7" s="24" t="s">
        <v>4</v>
      </c>
      <c r="C7" s="49">
        <f>E7+G7+I7</f>
        <v>259</v>
      </c>
      <c r="D7" s="49">
        <f>F7+H7+J7</f>
        <v>0</v>
      </c>
      <c r="E7" s="189"/>
      <c r="F7" s="189"/>
      <c r="G7" s="189">
        <v>259</v>
      </c>
      <c r="H7" s="189"/>
      <c r="I7" s="189"/>
      <c r="J7" s="187"/>
      <c r="L7" s="153">
        <f>M7+N7</f>
        <v>11</v>
      </c>
      <c r="M7" s="161">
        <v>11</v>
      </c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189"/>
      <c r="F8" s="189"/>
      <c r="G8" s="189"/>
      <c r="H8" s="189"/>
      <c r="I8" s="189"/>
      <c r="J8" s="181"/>
      <c r="L8" s="153">
        <f t="shared" ref="L8:L40" si="2">M8+N8</f>
        <v>4</v>
      </c>
      <c r="M8" s="161">
        <v>4</v>
      </c>
      <c r="N8" s="161"/>
    </row>
    <row r="9" spans="1:14" ht="49.9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189"/>
      <c r="F9" s="189"/>
      <c r="G9" s="189"/>
      <c r="H9" s="189"/>
      <c r="I9" s="190"/>
      <c r="J9" s="187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189"/>
      <c r="F10" s="189"/>
      <c r="G10" s="189"/>
      <c r="H10" s="189"/>
      <c r="I10" s="189"/>
      <c r="J10" s="190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189"/>
      <c r="F11" s="189"/>
      <c r="G11" s="189"/>
      <c r="H11" s="189"/>
      <c r="I11" s="189"/>
      <c r="J11" s="190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189"/>
      <c r="F12" s="189"/>
      <c r="G12" s="189"/>
      <c r="H12" s="189"/>
      <c r="I12" s="189"/>
      <c r="J12" s="190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189"/>
      <c r="F13" s="189"/>
      <c r="G13" s="189"/>
      <c r="H13" s="189"/>
      <c r="I13" s="189"/>
      <c r="J13" s="190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189"/>
      <c r="F14" s="189"/>
      <c r="G14" s="189"/>
      <c r="H14" s="189"/>
      <c r="I14" s="189"/>
      <c r="J14" s="190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10"/>
      <c r="I15" s="210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189"/>
      <c r="F16" s="189"/>
      <c r="G16" s="189"/>
      <c r="H16" s="189"/>
      <c r="I16" s="189"/>
      <c r="J16" s="190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189"/>
      <c r="F17" s="189"/>
      <c r="G17" s="189"/>
      <c r="H17" s="189"/>
      <c r="I17" s="189"/>
      <c r="J17" s="190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189"/>
      <c r="F18" s="189"/>
      <c r="G18" s="189"/>
      <c r="H18" s="189"/>
      <c r="I18" s="189"/>
      <c r="J18" s="190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189"/>
      <c r="F19" s="189"/>
      <c r="G19" s="189"/>
      <c r="H19" s="189"/>
      <c r="I19" s="189"/>
      <c r="J19" s="190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189">
        <f t="shared" si="5"/>
        <v>0</v>
      </c>
      <c r="F20" s="189">
        <f t="shared" si="5"/>
        <v>0</v>
      </c>
      <c r="G20" s="189">
        <f t="shared" si="5"/>
        <v>0</v>
      </c>
      <c r="H20" s="189">
        <f t="shared" si="5"/>
        <v>0</v>
      </c>
      <c r="I20" s="189">
        <f t="shared" si="5"/>
        <v>0</v>
      </c>
      <c r="J20" s="189">
        <f t="shared" si="5"/>
        <v>0</v>
      </c>
      <c r="L20" s="153">
        <f t="shared" si="2"/>
        <v>0</v>
      </c>
      <c r="M20" s="49">
        <f t="shared" ref="M20:N20" si="6">SUM(M21:M23)</f>
        <v>0</v>
      </c>
      <c r="N20" s="49">
        <f t="shared" si="6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7">E21+G21+I21</f>
        <v>0</v>
      </c>
      <c r="D21" s="49">
        <f t="shared" ref="D21:D39" si="8">F21+H21+J21</f>
        <v>0</v>
      </c>
      <c r="E21" s="189"/>
      <c r="F21" s="189"/>
      <c r="G21" s="189"/>
      <c r="H21" s="189"/>
      <c r="I21" s="189"/>
      <c r="J21" s="190"/>
      <c r="L21" s="153">
        <f t="shared" si="2"/>
        <v>0</v>
      </c>
      <c r="M21" s="161"/>
      <c r="N21" s="161"/>
    </row>
    <row r="22" spans="1:14" ht="29.45" customHeight="1">
      <c r="A22" s="249"/>
      <c r="B22" s="26" t="s">
        <v>69</v>
      </c>
      <c r="C22" s="49">
        <f t="shared" si="7"/>
        <v>0</v>
      </c>
      <c r="D22" s="49">
        <f t="shared" si="8"/>
        <v>0</v>
      </c>
      <c r="E22" s="189"/>
      <c r="F22" s="189"/>
      <c r="G22" s="189"/>
      <c r="H22" s="189"/>
      <c r="I22" s="189"/>
      <c r="J22" s="190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7"/>
        <v>0</v>
      </c>
      <c r="D23" s="49">
        <f t="shared" si="8"/>
        <v>0</v>
      </c>
      <c r="E23" s="189"/>
      <c r="F23" s="189"/>
      <c r="G23" s="189"/>
      <c r="H23" s="189"/>
      <c r="I23" s="189"/>
      <c r="J23" s="190"/>
      <c r="L23" s="153">
        <f t="shared" si="2"/>
        <v>0</v>
      </c>
      <c r="M23" s="161"/>
      <c r="N23" s="161"/>
    </row>
    <row r="24" spans="1:14" ht="34.15" customHeight="1">
      <c r="A24" s="33" t="s">
        <v>22</v>
      </c>
      <c r="B24" s="26" t="s">
        <v>23</v>
      </c>
      <c r="C24" s="49">
        <f t="shared" si="7"/>
        <v>124</v>
      </c>
      <c r="D24" s="49">
        <f t="shared" si="8"/>
        <v>0</v>
      </c>
      <c r="E24" s="189"/>
      <c r="F24" s="189"/>
      <c r="G24" s="189">
        <v>124</v>
      </c>
      <c r="H24" s="189"/>
      <c r="I24" s="189"/>
      <c r="J24" s="190"/>
      <c r="L24" s="153">
        <f t="shared" si="2"/>
        <v>7</v>
      </c>
      <c r="M24" s="161">
        <v>7</v>
      </c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7"/>
        <v>0</v>
      </c>
      <c r="D25" s="49">
        <f t="shared" si="8"/>
        <v>0</v>
      </c>
      <c r="E25" s="189"/>
      <c r="F25" s="189"/>
      <c r="G25" s="189"/>
      <c r="H25" s="189"/>
      <c r="I25" s="189"/>
      <c r="J25" s="190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7"/>
        <v>0</v>
      </c>
      <c r="D26" s="49">
        <f t="shared" si="8"/>
        <v>0</v>
      </c>
      <c r="E26" s="189"/>
      <c r="F26" s="189"/>
      <c r="G26" s="189"/>
      <c r="H26" s="189"/>
      <c r="I26" s="189"/>
      <c r="J26" s="190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7"/>
        <v>0</v>
      </c>
      <c r="D27" s="49">
        <f t="shared" si="8"/>
        <v>0</v>
      </c>
      <c r="E27" s="189"/>
      <c r="F27" s="189"/>
      <c r="G27" s="189"/>
      <c r="H27" s="189"/>
      <c r="I27" s="189"/>
      <c r="J27" s="190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7"/>
        <v>368</v>
      </c>
      <c r="D28" s="49">
        <f t="shared" si="8"/>
        <v>0</v>
      </c>
      <c r="E28" s="189">
        <v>368</v>
      </c>
      <c r="F28" s="189"/>
      <c r="G28" s="189"/>
      <c r="H28" s="189"/>
      <c r="I28" s="189"/>
      <c r="J28" s="190"/>
      <c r="L28" s="153">
        <f t="shared" si="2"/>
        <v>16</v>
      </c>
      <c r="M28" s="161"/>
      <c r="N28" s="161">
        <v>16</v>
      </c>
    </row>
    <row r="29" spans="1:14" ht="19.899999999999999" customHeight="1">
      <c r="A29" s="33" t="s">
        <v>31</v>
      </c>
      <c r="B29" s="24" t="s">
        <v>32</v>
      </c>
      <c r="C29" s="49">
        <f t="shared" si="7"/>
        <v>0</v>
      </c>
      <c r="D29" s="49">
        <f t="shared" si="8"/>
        <v>0</v>
      </c>
      <c r="E29" s="189"/>
      <c r="F29" s="189"/>
      <c r="G29" s="189"/>
      <c r="H29" s="189"/>
      <c r="I29" s="189"/>
      <c r="J29" s="190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7"/>
        <v>0</v>
      </c>
      <c r="D30" s="49">
        <f t="shared" si="8"/>
        <v>0</v>
      </c>
      <c r="E30" s="189"/>
      <c r="F30" s="189"/>
      <c r="G30" s="189"/>
      <c r="H30" s="189"/>
      <c r="I30" s="189"/>
      <c r="J30" s="190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7"/>
        <v>0</v>
      </c>
      <c r="D31" s="49">
        <f t="shared" si="8"/>
        <v>0</v>
      </c>
      <c r="E31" s="189"/>
      <c r="F31" s="189"/>
      <c r="G31" s="189"/>
      <c r="H31" s="189"/>
      <c r="I31" s="189"/>
      <c r="J31" s="190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9">E32+G32+I32</f>
        <v>0</v>
      </c>
      <c r="D32" s="194">
        <f t="shared" ref="D32" si="10">F32+H32+J32</f>
        <v>0</v>
      </c>
      <c r="E32" s="194"/>
      <c r="F32" s="194"/>
      <c r="G32" s="194"/>
      <c r="H32" s="194"/>
      <c r="I32" s="194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7"/>
        <v>584</v>
      </c>
      <c r="D33" s="49">
        <f t="shared" si="8"/>
        <v>0</v>
      </c>
      <c r="E33" s="189">
        <v>584</v>
      </c>
      <c r="F33" s="189"/>
      <c r="G33" s="189"/>
      <c r="H33" s="189"/>
      <c r="I33" s="189"/>
      <c r="J33" s="190"/>
      <c r="L33" s="153">
        <f t="shared" si="2"/>
        <v>26</v>
      </c>
      <c r="M33" s="161">
        <v>26</v>
      </c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7"/>
        <v>0</v>
      </c>
      <c r="D34" s="49">
        <f t="shared" si="8"/>
        <v>0</v>
      </c>
      <c r="E34" s="189"/>
      <c r="F34" s="189"/>
      <c r="G34" s="189"/>
      <c r="H34" s="189"/>
      <c r="I34" s="189"/>
      <c r="J34" s="190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7"/>
        <v>0</v>
      </c>
      <c r="D35" s="49">
        <f t="shared" si="8"/>
        <v>0</v>
      </c>
      <c r="E35" s="189"/>
      <c r="F35" s="189"/>
      <c r="G35" s="189"/>
      <c r="H35" s="189"/>
      <c r="I35" s="189"/>
      <c r="J35" s="190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7"/>
        <v>0</v>
      </c>
      <c r="D36" s="49">
        <f t="shared" si="8"/>
        <v>0</v>
      </c>
      <c r="E36" s="189"/>
      <c r="F36" s="189"/>
      <c r="G36" s="189"/>
      <c r="H36" s="189"/>
      <c r="I36" s="189"/>
      <c r="J36" s="190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7"/>
        <v>194</v>
      </c>
      <c r="D37" s="49">
        <f t="shared" si="8"/>
        <v>0</v>
      </c>
      <c r="E37" s="189"/>
      <c r="F37" s="189"/>
      <c r="G37" s="189">
        <v>194</v>
      </c>
      <c r="H37" s="189"/>
      <c r="I37" s="189"/>
      <c r="J37" s="190"/>
      <c r="L37" s="153">
        <f t="shared" si="2"/>
        <v>7</v>
      </c>
      <c r="M37" s="161">
        <v>7</v>
      </c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7"/>
        <v>0</v>
      </c>
      <c r="D38" s="49">
        <f t="shared" si="8"/>
        <v>0</v>
      </c>
      <c r="E38" s="189"/>
      <c r="F38" s="189"/>
      <c r="G38" s="189"/>
      <c r="H38" s="189"/>
      <c r="I38" s="189"/>
      <c r="J38" s="190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7"/>
        <v>0</v>
      </c>
      <c r="D39" s="49">
        <f t="shared" si="8"/>
        <v>0</v>
      </c>
      <c r="E39" s="189"/>
      <c r="F39" s="189"/>
      <c r="G39" s="189"/>
      <c r="H39" s="189"/>
      <c r="I39" s="189"/>
      <c r="J39" s="190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1">SUM(C7:C20)+SUM(C24:C39)</f>
        <v>1529</v>
      </c>
      <c r="D40" s="57">
        <f>SUM(D7:D20)+SUM(D24:D39)</f>
        <v>0</v>
      </c>
      <c r="E40" s="82">
        <f t="shared" ref="E40:J40" si="12">SUM(E7:E20)+SUM(E24:E39)</f>
        <v>952</v>
      </c>
      <c r="F40" s="82">
        <f t="shared" si="12"/>
        <v>0</v>
      </c>
      <c r="G40" s="82">
        <f t="shared" si="12"/>
        <v>577</v>
      </c>
      <c r="H40" s="82">
        <f t="shared" si="12"/>
        <v>0</v>
      </c>
      <c r="I40" s="82">
        <f t="shared" si="12"/>
        <v>0</v>
      </c>
      <c r="J40" s="82">
        <f t="shared" si="12"/>
        <v>0</v>
      </c>
      <c r="L40" s="170">
        <f t="shared" si="2"/>
        <v>71</v>
      </c>
      <c r="M40" s="146">
        <f t="shared" ref="M40:N40" si="13">SUM(M7:M20)+SUM(M24:M39)</f>
        <v>55</v>
      </c>
      <c r="N40" s="146">
        <f t="shared" si="13"/>
        <v>16</v>
      </c>
    </row>
  </sheetData>
  <mergeCells count="12">
    <mergeCell ref="L4:N5"/>
    <mergeCell ref="A7:A9"/>
    <mergeCell ref="A21:A23"/>
    <mergeCell ref="A34:A35"/>
    <mergeCell ref="A1:I1"/>
    <mergeCell ref="E5:F5"/>
    <mergeCell ref="G5:H5"/>
    <mergeCell ref="I5:J5"/>
    <mergeCell ref="C4:D5"/>
    <mergeCell ref="E4:J4"/>
    <mergeCell ref="A4:A6"/>
    <mergeCell ref="B4:B6"/>
  </mergeCells>
  <pageMargins left="0" right="0" top="0" bottom="0" header="0.31496062992125984" footer="0.31496062992125984"/>
  <pageSetup paperSize="9" scale="44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25" zoomScale="60" zoomScaleNormal="50" workbookViewId="0">
      <selection activeCell="G13" sqref="G13"/>
    </sheetView>
  </sheetViews>
  <sheetFormatPr defaultRowHeight="15"/>
  <cols>
    <col min="1" max="1" width="35.42578125" style="1" customWidth="1"/>
    <col min="2" max="2" width="35.7109375" style="1" customWidth="1"/>
    <col min="3" max="3" width="17.5703125" style="1" customWidth="1"/>
    <col min="4" max="4" width="16.28515625" style="1" customWidth="1"/>
    <col min="5" max="5" width="13.7109375" style="1" customWidth="1"/>
    <col min="6" max="6" width="17.7109375" style="8" customWidth="1"/>
    <col min="7" max="7" width="10.5703125" style="8" customWidth="1"/>
    <col min="8" max="8" width="16.7109375" style="8" customWidth="1"/>
    <col min="9" max="9" width="11.140625" style="1" customWidth="1"/>
    <col min="10" max="10" width="16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>
      <c r="A3" s="2" t="s">
        <v>94</v>
      </c>
      <c r="B3" s="2"/>
      <c r="F3" s="1"/>
      <c r="G3" s="1"/>
      <c r="H3" s="1"/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84" t="s">
        <v>3</v>
      </c>
      <c r="B7" s="24" t="s">
        <v>4</v>
      </c>
      <c r="C7" s="68">
        <f>E7+G7+I7</f>
        <v>0</v>
      </c>
      <c r="D7" s="68">
        <f>F7+H7+J7</f>
        <v>0</v>
      </c>
      <c r="E7" s="68"/>
      <c r="F7" s="68"/>
      <c r="G7" s="68"/>
      <c r="H7" s="91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85"/>
      <c r="B8" s="24" t="s">
        <v>5</v>
      </c>
      <c r="C8" s="68">
        <f t="shared" ref="C8:C19" si="0">E8+G8+I8</f>
        <v>0</v>
      </c>
      <c r="D8" s="68">
        <f t="shared" ref="D8:D19" si="1">F8+H8+J8</f>
        <v>0</v>
      </c>
      <c r="E8" s="68"/>
      <c r="F8" s="68"/>
      <c r="G8" s="68"/>
      <c r="H8" s="91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86"/>
      <c r="B9" s="24" t="s">
        <v>63</v>
      </c>
      <c r="C9" s="68">
        <f t="shared" si="0"/>
        <v>0</v>
      </c>
      <c r="D9" s="68">
        <f t="shared" si="1"/>
        <v>0</v>
      </c>
      <c r="E9" s="68"/>
      <c r="F9" s="68"/>
      <c r="G9" s="68"/>
      <c r="H9" s="91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96" t="s">
        <v>6</v>
      </c>
      <c r="B10" s="24" t="s">
        <v>7</v>
      </c>
      <c r="C10" s="68">
        <f t="shared" si="0"/>
        <v>0</v>
      </c>
      <c r="D10" s="68">
        <f t="shared" si="1"/>
        <v>0</v>
      </c>
      <c r="E10" s="68"/>
      <c r="F10" s="68"/>
      <c r="G10" s="68"/>
      <c r="H10" s="91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96" t="s">
        <v>8</v>
      </c>
      <c r="B11" s="24" t="s">
        <v>9</v>
      </c>
      <c r="C11" s="68">
        <f t="shared" si="0"/>
        <v>0</v>
      </c>
      <c r="D11" s="68">
        <f t="shared" si="1"/>
        <v>0</v>
      </c>
      <c r="E11" s="68"/>
      <c r="F11" s="68"/>
      <c r="G11" s="68"/>
      <c r="H11" s="91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96" t="s">
        <v>10</v>
      </c>
      <c r="B12" s="24" t="s">
        <v>11</v>
      </c>
      <c r="C12" s="68">
        <f t="shared" si="0"/>
        <v>327</v>
      </c>
      <c r="D12" s="68">
        <f t="shared" si="1"/>
        <v>0</v>
      </c>
      <c r="E12" s="68"/>
      <c r="F12" s="68"/>
      <c r="G12" s="68">
        <v>327</v>
      </c>
      <c r="H12" s="91"/>
      <c r="I12" s="86"/>
      <c r="J12" s="86"/>
      <c r="L12" s="153">
        <f t="shared" si="2"/>
        <v>20</v>
      </c>
      <c r="M12" s="161">
        <v>20</v>
      </c>
      <c r="N12" s="161"/>
    </row>
    <row r="13" spans="1:14" ht="19.899999999999999" customHeight="1">
      <c r="A13" s="97" t="s">
        <v>12</v>
      </c>
      <c r="B13" s="24" t="s">
        <v>13</v>
      </c>
      <c r="C13" s="68">
        <f t="shared" si="0"/>
        <v>0</v>
      </c>
      <c r="D13" s="68">
        <f t="shared" si="1"/>
        <v>0</v>
      </c>
      <c r="E13" s="68"/>
      <c r="F13" s="68"/>
      <c r="G13" s="68"/>
      <c r="H13" s="91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96" t="s">
        <v>14</v>
      </c>
      <c r="B14" s="24" t="s">
        <v>64</v>
      </c>
      <c r="C14" s="68">
        <f t="shared" si="0"/>
        <v>0</v>
      </c>
      <c r="D14" s="68">
        <f t="shared" si="1"/>
        <v>0</v>
      </c>
      <c r="E14" s="68"/>
      <c r="F14" s="68"/>
      <c r="G14" s="68"/>
      <c r="H14" s="91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22" t="s">
        <v>161</v>
      </c>
      <c r="B15" s="214" t="s">
        <v>162</v>
      </c>
      <c r="C15" s="68">
        <f t="shared" ref="C15" si="3">E15+G15+I15</f>
        <v>0</v>
      </c>
      <c r="D15" s="68">
        <f t="shared" ref="D15" si="4">F15+H15+J15</f>
        <v>0</v>
      </c>
      <c r="E15" s="219"/>
      <c r="F15" s="219"/>
      <c r="G15" s="219"/>
      <c r="H15" s="91"/>
      <c r="I15" s="209"/>
      <c r="J15" s="209"/>
      <c r="L15" s="215"/>
      <c r="M15" s="216"/>
      <c r="N15" s="216"/>
    </row>
    <row r="16" spans="1:14" ht="19.899999999999999" customHeight="1">
      <c r="A16" s="96" t="s">
        <v>15</v>
      </c>
      <c r="B16" s="24" t="s">
        <v>66</v>
      </c>
      <c r="C16" s="68">
        <f t="shared" si="0"/>
        <v>0</v>
      </c>
      <c r="D16" s="68">
        <f t="shared" si="1"/>
        <v>0</v>
      </c>
      <c r="E16" s="68"/>
      <c r="F16" s="68"/>
      <c r="G16" s="68"/>
      <c r="H16" s="91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96" t="s">
        <v>16</v>
      </c>
      <c r="B17" s="24" t="s">
        <v>67</v>
      </c>
      <c r="C17" s="68">
        <f t="shared" si="0"/>
        <v>0</v>
      </c>
      <c r="D17" s="68">
        <f t="shared" si="1"/>
        <v>0</v>
      </c>
      <c r="E17" s="68"/>
      <c r="F17" s="68"/>
      <c r="G17" s="68"/>
      <c r="H17" s="91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96" t="s">
        <v>56</v>
      </c>
      <c r="B18" s="24" t="s">
        <v>57</v>
      </c>
      <c r="C18" s="68">
        <f t="shared" si="0"/>
        <v>0</v>
      </c>
      <c r="D18" s="68">
        <f t="shared" si="1"/>
        <v>0</v>
      </c>
      <c r="E18" s="68"/>
      <c r="F18" s="68"/>
      <c r="G18" s="68"/>
      <c r="H18" s="91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96" t="s">
        <v>17</v>
      </c>
      <c r="B19" s="24" t="s">
        <v>18</v>
      </c>
      <c r="C19" s="68">
        <f t="shared" si="0"/>
        <v>0</v>
      </c>
      <c r="D19" s="68">
        <f t="shared" si="1"/>
        <v>0</v>
      </c>
      <c r="E19" s="68"/>
      <c r="F19" s="68"/>
      <c r="G19" s="68"/>
      <c r="H19" s="91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96" t="s">
        <v>19</v>
      </c>
      <c r="B20" s="24"/>
      <c r="C20" s="68">
        <f t="shared" ref="C20" si="5">SUM(C21:C23)</f>
        <v>0</v>
      </c>
      <c r="D20" s="68"/>
      <c r="E20" s="68">
        <f t="shared" ref="E20:J20" si="6">SUM(E21:E23)</f>
        <v>0</v>
      </c>
      <c r="F20" s="68">
        <f t="shared" si="6"/>
        <v>0</v>
      </c>
      <c r="G20" s="68">
        <f t="shared" si="6"/>
        <v>0</v>
      </c>
      <c r="H20" s="91">
        <f t="shared" si="6"/>
        <v>0</v>
      </c>
      <c r="I20" s="91">
        <f t="shared" si="6"/>
        <v>0</v>
      </c>
      <c r="J20" s="68">
        <f t="shared" si="6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31.9" customHeight="1">
      <c r="A21" s="287" t="s">
        <v>20</v>
      </c>
      <c r="B21" s="25" t="s">
        <v>21</v>
      </c>
      <c r="C21" s="68">
        <f t="shared" ref="C21:C39" si="8">E21+G21+I21</f>
        <v>0</v>
      </c>
      <c r="D21" s="68">
        <f t="shared" ref="D21:D39" si="9">F21+H21+J21</f>
        <v>0</v>
      </c>
      <c r="E21" s="68"/>
      <c r="F21" s="68"/>
      <c r="G21" s="68"/>
      <c r="H21" s="91"/>
      <c r="I21" s="86"/>
      <c r="J21" s="86"/>
      <c r="L21" s="153">
        <f t="shared" si="2"/>
        <v>0</v>
      </c>
      <c r="M21" s="161"/>
      <c r="N21" s="161"/>
    </row>
    <row r="22" spans="1:14" ht="52.15" customHeight="1">
      <c r="A22" s="285"/>
      <c r="B22" s="26" t="s">
        <v>69</v>
      </c>
      <c r="C22" s="68">
        <f t="shared" si="8"/>
        <v>0</v>
      </c>
      <c r="D22" s="68">
        <f t="shared" si="9"/>
        <v>0</v>
      </c>
      <c r="E22" s="68"/>
      <c r="F22" s="68"/>
      <c r="G22" s="68"/>
      <c r="H22" s="91"/>
      <c r="I22" s="86"/>
      <c r="J22" s="86"/>
      <c r="L22" s="153">
        <f t="shared" si="2"/>
        <v>0</v>
      </c>
      <c r="M22" s="161"/>
      <c r="N22" s="161"/>
    </row>
    <row r="23" spans="1:14" ht="43.15" customHeight="1">
      <c r="A23" s="286"/>
      <c r="B23" s="26" t="s">
        <v>70</v>
      </c>
      <c r="C23" s="68">
        <f t="shared" si="8"/>
        <v>0</v>
      </c>
      <c r="D23" s="68">
        <f t="shared" si="9"/>
        <v>0</v>
      </c>
      <c r="E23" s="68"/>
      <c r="F23" s="68"/>
      <c r="G23" s="68"/>
      <c r="H23" s="91"/>
      <c r="I23" s="86"/>
      <c r="J23" s="86"/>
      <c r="L23" s="153">
        <f t="shared" si="2"/>
        <v>0</v>
      </c>
      <c r="M23" s="161"/>
      <c r="N23" s="161"/>
    </row>
    <row r="24" spans="1:14" ht="23.45" customHeight="1">
      <c r="A24" s="96" t="s">
        <v>22</v>
      </c>
      <c r="B24" s="26" t="s">
        <v>23</v>
      </c>
      <c r="C24" s="68">
        <f t="shared" si="8"/>
        <v>0</v>
      </c>
      <c r="D24" s="68">
        <f t="shared" si="9"/>
        <v>0</v>
      </c>
      <c r="E24" s="68"/>
      <c r="F24" s="68"/>
      <c r="G24" s="68"/>
      <c r="H24" s="91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97" t="s">
        <v>24</v>
      </c>
      <c r="B25" s="24" t="s">
        <v>25</v>
      </c>
      <c r="C25" s="68">
        <f t="shared" si="8"/>
        <v>0</v>
      </c>
      <c r="D25" s="68">
        <f t="shared" si="9"/>
        <v>0</v>
      </c>
      <c r="E25" s="68"/>
      <c r="F25" s="68"/>
      <c r="G25" s="68"/>
      <c r="H25" s="91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96" t="s">
        <v>26</v>
      </c>
      <c r="B26" s="24" t="s">
        <v>27</v>
      </c>
      <c r="C26" s="68">
        <f t="shared" si="8"/>
        <v>0</v>
      </c>
      <c r="D26" s="68">
        <f t="shared" si="9"/>
        <v>0</v>
      </c>
      <c r="E26" s="68"/>
      <c r="F26" s="68"/>
      <c r="G26" s="68"/>
      <c r="H26" s="91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96" t="s">
        <v>28</v>
      </c>
      <c r="B27" s="24" t="s">
        <v>29</v>
      </c>
      <c r="C27" s="68">
        <f t="shared" si="8"/>
        <v>0</v>
      </c>
      <c r="D27" s="68">
        <f t="shared" si="9"/>
        <v>0</v>
      </c>
      <c r="E27" s="68"/>
      <c r="F27" s="68"/>
      <c r="G27" s="68"/>
      <c r="H27" s="91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96" t="s">
        <v>30</v>
      </c>
      <c r="B28" s="24" t="s">
        <v>68</v>
      </c>
      <c r="C28" s="68">
        <f t="shared" si="8"/>
        <v>536</v>
      </c>
      <c r="D28" s="68">
        <f t="shared" si="9"/>
        <v>0</v>
      </c>
      <c r="E28" s="68">
        <v>536</v>
      </c>
      <c r="F28" s="68"/>
      <c r="G28" s="68"/>
      <c r="H28" s="91"/>
      <c r="I28" s="86"/>
      <c r="J28" s="86"/>
      <c r="L28" s="153">
        <f t="shared" si="2"/>
        <v>30</v>
      </c>
      <c r="M28" s="161"/>
      <c r="N28" s="161">
        <v>30</v>
      </c>
    </row>
    <row r="29" spans="1:14" ht="19.899999999999999" customHeight="1">
      <c r="A29" s="96" t="s">
        <v>31</v>
      </c>
      <c r="B29" s="24" t="s">
        <v>32</v>
      </c>
      <c r="C29" s="68">
        <f t="shared" si="8"/>
        <v>0</v>
      </c>
      <c r="D29" s="68">
        <f t="shared" si="9"/>
        <v>0</v>
      </c>
      <c r="E29" s="68"/>
      <c r="F29" s="68"/>
      <c r="G29" s="68"/>
      <c r="H29" s="91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27" t="s">
        <v>33</v>
      </c>
      <c r="B30" s="24" t="s">
        <v>34</v>
      </c>
      <c r="C30" s="68">
        <f t="shared" si="8"/>
        <v>0</v>
      </c>
      <c r="D30" s="68">
        <f t="shared" si="9"/>
        <v>0</v>
      </c>
      <c r="E30" s="68"/>
      <c r="F30" s="68"/>
      <c r="G30" s="68"/>
      <c r="H30" s="91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96" t="s">
        <v>35</v>
      </c>
      <c r="B31" s="24" t="s">
        <v>36</v>
      </c>
      <c r="C31" s="68">
        <f t="shared" si="8"/>
        <v>0</v>
      </c>
      <c r="D31" s="68">
        <f t="shared" si="9"/>
        <v>0</v>
      </c>
      <c r="E31" s="68"/>
      <c r="F31" s="68"/>
      <c r="G31" s="68"/>
      <c r="H31" s="91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68">
        <f t="shared" ref="C32" si="10">E32+G32+I32</f>
        <v>0</v>
      </c>
      <c r="D32" s="68">
        <f t="shared" ref="D32" si="11">F32+H32+J32</f>
        <v>0</v>
      </c>
      <c r="E32" s="68"/>
      <c r="F32" s="68"/>
      <c r="G32" s="68"/>
      <c r="H32" s="91"/>
      <c r="I32" s="195"/>
      <c r="J32" s="195"/>
      <c r="L32" s="153"/>
      <c r="M32" s="161"/>
      <c r="N32" s="161"/>
    </row>
    <row r="33" spans="1:14" ht="19.899999999999999" customHeight="1">
      <c r="A33" s="96" t="s">
        <v>37</v>
      </c>
      <c r="B33" s="24" t="s">
        <v>38</v>
      </c>
      <c r="C33" s="68">
        <f t="shared" si="8"/>
        <v>1347</v>
      </c>
      <c r="D33" s="68">
        <f t="shared" si="9"/>
        <v>0</v>
      </c>
      <c r="E33" s="68">
        <v>1347</v>
      </c>
      <c r="F33" s="68"/>
      <c r="G33" s="68"/>
      <c r="H33" s="91"/>
      <c r="I33" s="86"/>
      <c r="J33" s="86"/>
      <c r="L33" s="153">
        <f t="shared" si="2"/>
        <v>45</v>
      </c>
      <c r="M33" s="161">
        <v>45</v>
      </c>
      <c r="N33" s="161"/>
    </row>
    <row r="34" spans="1:14" ht="19.899999999999999" customHeight="1">
      <c r="A34" s="288" t="s">
        <v>39</v>
      </c>
      <c r="B34" s="24" t="s">
        <v>40</v>
      </c>
      <c r="C34" s="68">
        <f t="shared" si="8"/>
        <v>0</v>
      </c>
      <c r="D34" s="68">
        <f t="shared" si="9"/>
        <v>0</v>
      </c>
      <c r="E34" s="68"/>
      <c r="F34" s="68"/>
      <c r="G34" s="68"/>
      <c r="H34" s="91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89"/>
      <c r="B35" s="24" t="s">
        <v>41</v>
      </c>
      <c r="C35" s="68">
        <f t="shared" si="8"/>
        <v>0</v>
      </c>
      <c r="D35" s="68">
        <f t="shared" si="9"/>
        <v>0</v>
      </c>
      <c r="E35" s="68"/>
      <c r="F35" s="68"/>
      <c r="G35" s="68"/>
      <c r="H35" s="91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27" t="s">
        <v>42</v>
      </c>
      <c r="B36" s="24" t="s">
        <v>43</v>
      </c>
      <c r="C36" s="68">
        <f t="shared" si="8"/>
        <v>0</v>
      </c>
      <c r="D36" s="68">
        <f t="shared" si="9"/>
        <v>0</v>
      </c>
      <c r="E36" s="68"/>
      <c r="F36" s="68"/>
      <c r="G36" s="68"/>
      <c r="H36" s="91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27" t="s">
        <v>44</v>
      </c>
      <c r="B37" s="24" t="s">
        <v>45</v>
      </c>
      <c r="C37" s="68">
        <f t="shared" si="8"/>
        <v>0</v>
      </c>
      <c r="D37" s="68">
        <f t="shared" si="9"/>
        <v>0</v>
      </c>
      <c r="E37" s="68"/>
      <c r="F37" s="68"/>
      <c r="G37" s="68"/>
      <c r="H37" s="91"/>
      <c r="I37" s="123"/>
      <c r="J37" s="86"/>
      <c r="L37" s="153">
        <f t="shared" si="2"/>
        <v>24</v>
      </c>
      <c r="M37" s="161">
        <v>24</v>
      </c>
      <c r="N37" s="161"/>
    </row>
    <row r="38" spans="1:14" ht="19.899999999999999" customHeight="1">
      <c r="A38" s="96" t="s">
        <v>46</v>
      </c>
      <c r="B38" s="24" t="s">
        <v>47</v>
      </c>
      <c r="C38" s="68">
        <f t="shared" si="8"/>
        <v>0</v>
      </c>
      <c r="D38" s="68">
        <f t="shared" si="9"/>
        <v>0</v>
      </c>
      <c r="E38" s="68"/>
      <c r="F38" s="68"/>
      <c r="G38" s="68"/>
      <c r="H38" s="91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96" t="s">
        <v>48</v>
      </c>
      <c r="B39" s="24" t="s">
        <v>49</v>
      </c>
      <c r="C39" s="68">
        <f t="shared" si="8"/>
        <v>163</v>
      </c>
      <c r="D39" s="68">
        <f t="shared" si="9"/>
        <v>0</v>
      </c>
      <c r="E39" s="68">
        <v>163</v>
      </c>
      <c r="F39" s="68"/>
      <c r="G39" s="68"/>
      <c r="H39" s="91"/>
      <c r="I39" s="86"/>
      <c r="J39" s="86"/>
      <c r="L39" s="153">
        <f t="shared" si="2"/>
        <v>5</v>
      </c>
      <c r="M39" s="161">
        <v>5</v>
      </c>
      <c r="N39" s="161"/>
    </row>
    <row r="40" spans="1:14" s="3" customFormat="1" ht="31.9" customHeight="1">
      <c r="A40" s="87" t="s">
        <v>50</v>
      </c>
      <c r="B40" s="98"/>
      <c r="C40" s="87">
        <f t="shared" ref="C40" si="12">SUM(C7:C20)+SUM(C24:C39)</f>
        <v>2373</v>
      </c>
      <c r="D40" s="87">
        <f>SUM(D7:D20)+SUM(D24:D39)</f>
        <v>0</v>
      </c>
      <c r="E40" s="87">
        <f t="shared" ref="E40:J40" si="13">SUM(E7:E20)+SUM(E24:E39)</f>
        <v>2046</v>
      </c>
      <c r="F40" s="87">
        <f t="shared" si="13"/>
        <v>0</v>
      </c>
      <c r="G40" s="87">
        <f t="shared" si="13"/>
        <v>327</v>
      </c>
      <c r="H40" s="118">
        <f t="shared" si="13"/>
        <v>0</v>
      </c>
      <c r="I40" s="118">
        <f t="shared" si="13"/>
        <v>0</v>
      </c>
      <c r="J40" s="87">
        <f t="shared" si="13"/>
        <v>0</v>
      </c>
      <c r="L40" s="153">
        <f t="shared" si="2"/>
        <v>124</v>
      </c>
      <c r="M40" s="146">
        <f t="shared" ref="M40:N40" si="14">SUM(M7:M20)+SUM(M24:M39)</f>
        <v>94</v>
      </c>
      <c r="N40" s="146">
        <f t="shared" si="14"/>
        <v>30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0866141732283472" right="0.27559055118110237" top="0.74803149606299213" bottom="0.74803149606299213" header="0.31496062992125984" footer="0.31496062992125984"/>
  <pageSetup paperSize="9" scale="3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topLeftCell="A25" zoomScale="70" zoomScaleNormal="70" workbookViewId="0">
      <selection activeCell="C40" sqref="C40"/>
    </sheetView>
  </sheetViews>
  <sheetFormatPr defaultRowHeight="15"/>
  <cols>
    <col min="1" max="1" width="35.42578125" style="1" customWidth="1"/>
    <col min="2" max="2" width="35.7109375" style="1" customWidth="1"/>
    <col min="3" max="3" width="17.5703125" style="1" customWidth="1"/>
    <col min="4" max="4" width="16.28515625" style="1" customWidth="1"/>
    <col min="5" max="5" width="13.28515625" style="1" customWidth="1"/>
    <col min="6" max="6" width="17.7109375" style="8" customWidth="1"/>
    <col min="7" max="7" width="11.7109375" style="8" customWidth="1"/>
    <col min="8" max="8" width="16.7109375" style="8" customWidth="1"/>
    <col min="9" max="9" width="10.28515625" style="1" customWidth="1"/>
    <col min="10" max="10" width="16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>
      <c r="A3" s="2" t="s">
        <v>123</v>
      </c>
      <c r="B3" s="2"/>
      <c r="F3" s="1"/>
      <c r="G3" s="1"/>
      <c r="H3" s="1"/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4" t="s">
        <v>1</v>
      </c>
      <c r="M6" s="154" t="s">
        <v>141</v>
      </c>
      <c r="N6" s="154" t="s">
        <v>142</v>
      </c>
    </row>
    <row r="7" spans="1:14" ht="19.899999999999999" customHeight="1">
      <c r="A7" s="284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127"/>
      <c r="J7" s="127"/>
      <c r="L7" s="155">
        <f>M7+N7</f>
        <v>0</v>
      </c>
      <c r="M7" s="162"/>
      <c r="N7" s="162"/>
    </row>
    <row r="8" spans="1:14" ht="19.899999999999999" customHeight="1">
      <c r="A8" s="285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127"/>
      <c r="J8" s="127"/>
      <c r="L8" s="155">
        <f t="shared" ref="L8:L40" si="2">M8+N8</f>
        <v>0</v>
      </c>
      <c r="M8" s="162"/>
      <c r="N8" s="162"/>
    </row>
    <row r="9" spans="1:14" ht="49.9" customHeight="1">
      <c r="A9" s="286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127"/>
      <c r="J9" s="127"/>
      <c r="L9" s="155">
        <f t="shared" si="2"/>
        <v>0</v>
      </c>
      <c r="M9" s="162"/>
      <c r="N9" s="162"/>
    </row>
    <row r="10" spans="1:14" ht="19.899999999999999" customHeight="1">
      <c r="A10" s="96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127"/>
      <c r="J10" s="127"/>
      <c r="L10" s="155">
        <f t="shared" si="2"/>
        <v>0</v>
      </c>
      <c r="M10" s="162"/>
      <c r="N10" s="162"/>
    </row>
    <row r="11" spans="1:14" ht="19.899999999999999" customHeight="1">
      <c r="A11" s="96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127"/>
      <c r="J11" s="127"/>
      <c r="L11" s="155">
        <f t="shared" si="2"/>
        <v>0</v>
      </c>
      <c r="M11" s="162"/>
      <c r="N11" s="162"/>
    </row>
    <row r="12" spans="1:14" ht="19.899999999999999" customHeight="1">
      <c r="A12" s="96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127"/>
      <c r="J12" s="127"/>
      <c r="L12" s="155">
        <f t="shared" si="2"/>
        <v>0</v>
      </c>
      <c r="M12" s="162"/>
      <c r="N12" s="162"/>
    </row>
    <row r="13" spans="1:14" ht="19.899999999999999" customHeight="1">
      <c r="A13" s="97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127"/>
      <c r="J13" s="127"/>
      <c r="L13" s="155">
        <f t="shared" si="2"/>
        <v>0</v>
      </c>
      <c r="M13" s="162"/>
      <c r="N13" s="162"/>
    </row>
    <row r="14" spans="1:14" ht="16.149999999999999" customHeight="1">
      <c r="A14" s="96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127"/>
      <c r="J14" s="127"/>
      <c r="L14" s="155">
        <f t="shared" si="2"/>
        <v>0</v>
      </c>
      <c r="M14" s="162"/>
      <c r="N14" s="162"/>
    </row>
    <row r="15" spans="1:14" s="193" customFormat="1" ht="16.149999999999999" customHeight="1">
      <c r="A15" s="222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23"/>
      <c r="J15" s="223"/>
      <c r="L15" s="217"/>
      <c r="M15" s="224"/>
      <c r="N15" s="224"/>
    </row>
    <row r="16" spans="1:14" ht="19.899999999999999" customHeight="1">
      <c r="A16" s="96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127"/>
      <c r="J16" s="127"/>
      <c r="L16" s="155">
        <f t="shared" si="2"/>
        <v>0</v>
      </c>
      <c r="M16" s="162"/>
      <c r="N16" s="162"/>
    </row>
    <row r="17" spans="1:14" ht="19.899999999999999" customHeight="1">
      <c r="A17" s="96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127"/>
      <c r="J17" s="127"/>
      <c r="L17" s="155">
        <f t="shared" si="2"/>
        <v>0</v>
      </c>
      <c r="M17" s="162"/>
      <c r="N17" s="162"/>
    </row>
    <row r="18" spans="1:14" ht="19.899999999999999" customHeight="1">
      <c r="A18" s="96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127"/>
      <c r="J18" s="127"/>
      <c r="L18" s="155">
        <f t="shared" si="2"/>
        <v>0</v>
      </c>
      <c r="M18" s="162"/>
      <c r="N18" s="162"/>
    </row>
    <row r="19" spans="1:14" ht="19.899999999999999" customHeight="1">
      <c r="A19" s="96" t="s">
        <v>17</v>
      </c>
      <c r="B19" s="24" t="s">
        <v>18</v>
      </c>
      <c r="C19" s="49">
        <f t="shared" si="0"/>
        <v>260</v>
      </c>
      <c r="D19" s="49">
        <f t="shared" si="1"/>
        <v>0</v>
      </c>
      <c r="E19" s="49"/>
      <c r="F19" s="49"/>
      <c r="G19" s="49"/>
      <c r="H19" s="89"/>
      <c r="I19" s="127">
        <v>260</v>
      </c>
      <c r="J19" s="127"/>
      <c r="L19" s="155">
        <f t="shared" si="2"/>
        <v>15</v>
      </c>
      <c r="M19" s="162">
        <v>15</v>
      </c>
      <c r="N19" s="162"/>
    </row>
    <row r="20" spans="1:14" ht="19.899999999999999" customHeight="1">
      <c r="A20" s="96" t="s">
        <v>19</v>
      </c>
      <c r="B20" s="24"/>
      <c r="C20" s="49">
        <v>0</v>
      </c>
      <c r="D20" s="49"/>
      <c r="E20" s="49">
        <v>0</v>
      </c>
      <c r="F20" s="49">
        <v>0</v>
      </c>
      <c r="G20" s="49">
        <v>0</v>
      </c>
      <c r="H20" s="89">
        <v>0</v>
      </c>
      <c r="I20" s="89">
        <v>0</v>
      </c>
      <c r="J20" s="49">
        <v>0</v>
      </c>
      <c r="L20" s="155">
        <f t="shared" si="2"/>
        <v>0</v>
      </c>
      <c r="M20" s="72">
        <f t="shared" ref="M20:N20" si="5">SUM(M21:M23)</f>
        <v>0</v>
      </c>
      <c r="N20" s="72">
        <f t="shared" si="5"/>
        <v>0</v>
      </c>
    </row>
    <row r="21" spans="1:14" ht="31.9" customHeight="1">
      <c r="A21" s="287" t="s">
        <v>20</v>
      </c>
      <c r="B21" s="25" t="s">
        <v>21</v>
      </c>
      <c r="C21" s="49">
        <f t="shared" ref="C21:C39" si="6">E21+G21+I21</f>
        <v>0</v>
      </c>
      <c r="D21" s="49">
        <f t="shared" ref="D21:D39" si="7">F21+H21+J21</f>
        <v>0</v>
      </c>
      <c r="E21" s="49"/>
      <c r="F21" s="49"/>
      <c r="G21" s="49"/>
      <c r="H21" s="89"/>
      <c r="I21" s="127"/>
      <c r="J21" s="127"/>
      <c r="L21" s="155">
        <f t="shared" si="2"/>
        <v>0</v>
      </c>
      <c r="M21" s="162"/>
      <c r="N21" s="162"/>
    </row>
    <row r="22" spans="1:14" ht="52.15" customHeight="1">
      <c r="A22" s="285"/>
      <c r="B22" s="26" t="s">
        <v>69</v>
      </c>
      <c r="C22" s="49">
        <f t="shared" si="6"/>
        <v>0</v>
      </c>
      <c r="D22" s="49">
        <f t="shared" si="7"/>
        <v>0</v>
      </c>
      <c r="E22" s="49"/>
      <c r="F22" s="49"/>
      <c r="G22" s="49"/>
      <c r="H22" s="89"/>
      <c r="I22" s="127"/>
      <c r="J22" s="127"/>
      <c r="L22" s="155">
        <f t="shared" si="2"/>
        <v>0</v>
      </c>
      <c r="M22" s="162"/>
      <c r="N22" s="162"/>
    </row>
    <row r="23" spans="1:14" ht="37.9" customHeight="1">
      <c r="A23" s="286"/>
      <c r="B23" s="26" t="s">
        <v>70</v>
      </c>
      <c r="C23" s="49">
        <f t="shared" si="6"/>
        <v>0</v>
      </c>
      <c r="D23" s="49">
        <f t="shared" si="7"/>
        <v>0</v>
      </c>
      <c r="E23" s="49"/>
      <c r="F23" s="49"/>
      <c r="G23" s="49"/>
      <c r="H23" s="89"/>
      <c r="I23" s="127"/>
      <c r="J23" s="127"/>
      <c r="L23" s="155">
        <f t="shared" si="2"/>
        <v>0</v>
      </c>
      <c r="M23" s="162"/>
      <c r="N23" s="162"/>
    </row>
    <row r="24" spans="1:14" ht="26.45" customHeight="1">
      <c r="A24" s="96" t="s">
        <v>22</v>
      </c>
      <c r="B24" s="26" t="s">
        <v>23</v>
      </c>
      <c r="C24" s="49">
        <f t="shared" si="6"/>
        <v>1554</v>
      </c>
      <c r="D24" s="49">
        <f t="shared" si="7"/>
        <v>0</v>
      </c>
      <c r="E24" s="49"/>
      <c r="F24" s="49"/>
      <c r="G24" s="49">
        <v>1014</v>
      </c>
      <c r="H24" s="89"/>
      <c r="I24" s="127">
        <v>540</v>
      </c>
      <c r="J24" s="127"/>
      <c r="L24" s="155">
        <f t="shared" si="2"/>
        <v>61</v>
      </c>
      <c r="M24" s="162">
        <v>61</v>
      </c>
      <c r="N24" s="162"/>
    </row>
    <row r="25" spans="1:14" ht="19.899999999999999" customHeight="1">
      <c r="A25" s="97" t="s">
        <v>24</v>
      </c>
      <c r="B25" s="24" t="s">
        <v>25</v>
      </c>
      <c r="C25" s="49">
        <f t="shared" si="6"/>
        <v>0</v>
      </c>
      <c r="D25" s="49">
        <f t="shared" si="7"/>
        <v>0</v>
      </c>
      <c r="E25" s="49"/>
      <c r="F25" s="49"/>
      <c r="G25" s="49"/>
      <c r="H25" s="89"/>
      <c r="I25" s="127"/>
      <c r="J25" s="127"/>
      <c r="L25" s="155">
        <f t="shared" si="2"/>
        <v>0</v>
      </c>
      <c r="M25" s="162"/>
      <c r="N25" s="162"/>
    </row>
    <row r="26" spans="1:14" ht="19.899999999999999" customHeight="1">
      <c r="A26" s="96" t="s">
        <v>26</v>
      </c>
      <c r="B26" s="24" t="s">
        <v>27</v>
      </c>
      <c r="C26" s="49">
        <f t="shared" si="6"/>
        <v>0</v>
      </c>
      <c r="D26" s="49">
        <f t="shared" si="7"/>
        <v>0</v>
      </c>
      <c r="E26" s="49"/>
      <c r="F26" s="49"/>
      <c r="G26" s="49"/>
      <c r="H26" s="89"/>
      <c r="I26" s="127"/>
      <c r="J26" s="127"/>
      <c r="L26" s="155">
        <f t="shared" si="2"/>
        <v>0</v>
      </c>
      <c r="M26" s="162"/>
      <c r="N26" s="162"/>
    </row>
    <row r="27" spans="1:14" ht="19.899999999999999" customHeight="1">
      <c r="A27" s="96" t="s">
        <v>28</v>
      </c>
      <c r="B27" s="24" t="s">
        <v>29</v>
      </c>
      <c r="C27" s="49">
        <f t="shared" si="6"/>
        <v>0</v>
      </c>
      <c r="D27" s="49">
        <f t="shared" si="7"/>
        <v>0</v>
      </c>
      <c r="E27" s="49"/>
      <c r="F27" s="49"/>
      <c r="G27" s="49"/>
      <c r="H27" s="89"/>
      <c r="I27" s="127"/>
      <c r="J27" s="127"/>
      <c r="L27" s="155">
        <f t="shared" si="2"/>
        <v>0</v>
      </c>
      <c r="M27" s="162"/>
      <c r="N27" s="162"/>
    </row>
    <row r="28" spans="1:14" ht="19.899999999999999" customHeight="1">
      <c r="A28" s="96" t="s">
        <v>30</v>
      </c>
      <c r="B28" s="24" t="s">
        <v>68</v>
      </c>
      <c r="C28" s="49">
        <f t="shared" si="6"/>
        <v>0</v>
      </c>
      <c r="D28" s="49">
        <f t="shared" si="7"/>
        <v>0</v>
      </c>
      <c r="E28" s="49"/>
      <c r="F28" s="49"/>
      <c r="G28" s="49"/>
      <c r="H28" s="89"/>
      <c r="I28" s="127"/>
      <c r="J28" s="127"/>
      <c r="L28" s="155">
        <f t="shared" si="2"/>
        <v>0</v>
      </c>
      <c r="M28" s="162"/>
      <c r="N28" s="162"/>
    </row>
    <row r="29" spans="1:14" ht="19.899999999999999" customHeight="1">
      <c r="A29" s="96" t="s">
        <v>31</v>
      </c>
      <c r="B29" s="24" t="s">
        <v>32</v>
      </c>
      <c r="C29" s="49">
        <f t="shared" si="6"/>
        <v>0</v>
      </c>
      <c r="D29" s="49">
        <f t="shared" si="7"/>
        <v>0</v>
      </c>
      <c r="E29" s="49"/>
      <c r="F29" s="49"/>
      <c r="G29" s="49"/>
      <c r="H29" s="89"/>
      <c r="I29" s="127"/>
      <c r="J29" s="127"/>
      <c r="L29" s="155">
        <f t="shared" si="2"/>
        <v>0</v>
      </c>
      <c r="M29" s="162"/>
      <c r="N29" s="162"/>
    </row>
    <row r="30" spans="1:14" ht="19.899999999999999" customHeight="1">
      <c r="A30" s="27" t="s">
        <v>33</v>
      </c>
      <c r="B30" s="24" t="s">
        <v>34</v>
      </c>
      <c r="C30" s="49">
        <f t="shared" si="6"/>
        <v>0</v>
      </c>
      <c r="D30" s="49">
        <f t="shared" si="7"/>
        <v>0</v>
      </c>
      <c r="E30" s="49"/>
      <c r="F30" s="49"/>
      <c r="G30" s="49"/>
      <c r="H30" s="89"/>
      <c r="I30" s="127"/>
      <c r="J30" s="127"/>
      <c r="L30" s="155">
        <f t="shared" si="2"/>
        <v>0</v>
      </c>
      <c r="M30" s="162"/>
      <c r="N30" s="162"/>
    </row>
    <row r="31" spans="1:14" ht="19.899999999999999" customHeight="1">
      <c r="A31" s="96" t="s">
        <v>35</v>
      </c>
      <c r="B31" s="24" t="s">
        <v>36</v>
      </c>
      <c r="C31" s="49">
        <f t="shared" si="6"/>
        <v>0</v>
      </c>
      <c r="D31" s="49">
        <f t="shared" si="7"/>
        <v>0</v>
      </c>
      <c r="E31" s="49"/>
      <c r="F31" s="49"/>
      <c r="G31" s="49"/>
      <c r="H31" s="89"/>
      <c r="I31" s="127"/>
      <c r="J31" s="127"/>
      <c r="L31" s="155">
        <f t="shared" si="2"/>
        <v>0</v>
      </c>
      <c r="M31" s="162"/>
      <c r="N31" s="162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8">E32+G32+I32</f>
        <v>0</v>
      </c>
      <c r="D32" s="194">
        <f t="shared" ref="D32" si="9">F32+H32+J32</f>
        <v>0</v>
      </c>
      <c r="E32" s="194"/>
      <c r="F32" s="194"/>
      <c r="G32" s="194"/>
      <c r="H32" s="181"/>
      <c r="I32" s="186"/>
      <c r="J32" s="186"/>
      <c r="L32" s="155"/>
      <c r="M32" s="162"/>
      <c r="N32" s="162"/>
    </row>
    <row r="33" spans="1:14" ht="19.899999999999999" customHeight="1">
      <c r="A33" s="96" t="s">
        <v>37</v>
      </c>
      <c r="B33" s="24" t="s">
        <v>38</v>
      </c>
      <c r="C33" s="49">
        <f t="shared" si="6"/>
        <v>430</v>
      </c>
      <c r="D33" s="49">
        <f t="shared" si="7"/>
        <v>0</v>
      </c>
      <c r="E33" s="49">
        <v>430</v>
      </c>
      <c r="F33" s="49"/>
      <c r="G33" s="49"/>
      <c r="H33" s="89"/>
      <c r="I33" s="127"/>
      <c r="J33" s="127"/>
      <c r="L33" s="155">
        <f t="shared" si="2"/>
        <v>20</v>
      </c>
      <c r="M33" s="162">
        <v>20</v>
      </c>
      <c r="N33" s="162"/>
    </row>
    <row r="34" spans="1:14" ht="19.899999999999999" customHeight="1">
      <c r="A34" s="288" t="s">
        <v>39</v>
      </c>
      <c r="B34" s="24" t="s">
        <v>40</v>
      </c>
      <c r="C34" s="49">
        <f t="shared" si="6"/>
        <v>0</v>
      </c>
      <c r="D34" s="49">
        <f t="shared" si="7"/>
        <v>0</v>
      </c>
      <c r="E34" s="49"/>
      <c r="F34" s="49"/>
      <c r="G34" s="49"/>
      <c r="H34" s="89"/>
      <c r="I34" s="127"/>
      <c r="J34" s="127"/>
      <c r="L34" s="155">
        <f t="shared" si="2"/>
        <v>0</v>
      </c>
      <c r="M34" s="162"/>
      <c r="N34" s="162"/>
    </row>
    <row r="35" spans="1:14" ht="19.899999999999999" customHeight="1">
      <c r="A35" s="289"/>
      <c r="B35" s="24" t="s">
        <v>41</v>
      </c>
      <c r="C35" s="49">
        <f t="shared" si="6"/>
        <v>0</v>
      </c>
      <c r="D35" s="49">
        <f t="shared" si="7"/>
        <v>0</v>
      </c>
      <c r="E35" s="49"/>
      <c r="F35" s="49"/>
      <c r="G35" s="49"/>
      <c r="H35" s="89"/>
      <c r="I35" s="127"/>
      <c r="J35" s="127"/>
      <c r="L35" s="155">
        <f t="shared" si="2"/>
        <v>0</v>
      </c>
      <c r="M35" s="162"/>
      <c r="N35" s="162"/>
    </row>
    <row r="36" spans="1:14" ht="19.899999999999999" customHeight="1">
      <c r="A36" s="27" t="s">
        <v>42</v>
      </c>
      <c r="B36" s="24" t="s">
        <v>43</v>
      </c>
      <c r="C36" s="49">
        <f t="shared" si="6"/>
        <v>0</v>
      </c>
      <c r="D36" s="49">
        <f t="shared" si="7"/>
        <v>0</v>
      </c>
      <c r="E36" s="49"/>
      <c r="F36" s="49"/>
      <c r="G36" s="49"/>
      <c r="H36" s="89"/>
      <c r="I36" s="127"/>
      <c r="J36" s="127"/>
      <c r="L36" s="155">
        <f t="shared" si="2"/>
        <v>0</v>
      </c>
      <c r="M36" s="162"/>
      <c r="N36" s="162"/>
    </row>
    <row r="37" spans="1:14" ht="19.899999999999999" customHeight="1">
      <c r="A37" s="27" t="s">
        <v>44</v>
      </c>
      <c r="B37" s="24" t="s">
        <v>45</v>
      </c>
      <c r="C37" s="49">
        <f t="shared" si="6"/>
        <v>0</v>
      </c>
      <c r="D37" s="49">
        <f t="shared" si="7"/>
        <v>0</v>
      </c>
      <c r="E37" s="49"/>
      <c r="F37" s="49"/>
      <c r="G37" s="49"/>
      <c r="H37" s="89"/>
      <c r="I37" s="127"/>
      <c r="J37" s="127"/>
      <c r="L37" s="155">
        <f t="shared" si="2"/>
        <v>0</v>
      </c>
      <c r="M37" s="162"/>
      <c r="N37" s="162"/>
    </row>
    <row r="38" spans="1:14" ht="19.899999999999999" customHeight="1">
      <c r="A38" s="96" t="s">
        <v>46</v>
      </c>
      <c r="B38" s="24" t="s">
        <v>47</v>
      </c>
      <c r="C38" s="49">
        <f t="shared" si="6"/>
        <v>0</v>
      </c>
      <c r="D38" s="49">
        <f t="shared" si="7"/>
        <v>0</v>
      </c>
      <c r="E38" s="49"/>
      <c r="F38" s="49"/>
      <c r="G38" s="49"/>
      <c r="H38" s="89"/>
      <c r="I38" s="127"/>
      <c r="J38" s="127"/>
      <c r="L38" s="155">
        <f t="shared" si="2"/>
        <v>0</v>
      </c>
      <c r="M38" s="162"/>
      <c r="N38" s="162"/>
    </row>
    <row r="39" spans="1:14" ht="19.899999999999999" customHeight="1">
      <c r="A39" s="96" t="s">
        <v>48</v>
      </c>
      <c r="B39" s="24" t="s">
        <v>49</v>
      </c>
      <c r="C39" s="49">
        <f t="shared" si="6"/>
        <v>120</v>
      </c>
      <c r="D39" s="49">
        <f t="shared" si="7"/>
        <v>0</v>
      </c>
      <c r="E39" s="49">
        <v>120</v>
      </c>
      <c r="F39" s="49"/>
      <c r="G39" s="49"/>
      <c r="H39" s="89"/>
      <c r="I39" s="127"/>
      <c r="J39" s="127"/>
      <c r="L39" s="155">
        <f t="shared" si="2"/>
        <v>10</v>
      </c>
      <c r="M39" s="162">
        <v>10</v>
      </c>
      <c r="N39" s="162"/>
    </row>
    <row r="40" spans="1:14" s="3" customFormat="1" ht="31.9" customHeight="1">
      <c r="A40" s="87" t="s">
        <v>50</v>
      </c>
      <c r="B40" s="98"/>
      <c r="C40" s="48">
        <f t="shared" ref="C40" si="10">SUM(C7:C20)+SUM(C24:C39)</f>
        <v>2364</v>
      </c>
      <c r="D40" s="48">
        <f>SUM(D7:D20)+SUM(D24:D39)</f>
        <v>0</v>
      </c>
      <c r="E40" s="48">
        <f t="shared" ref="E40:J40" si="11">SUM(E7:E20)+SUM(E24:E39)</f>
        <v>550</v>
      </c>
      <c r="F40" s="48">
        <f t="shared" si="11"/>
        <v>0</v>
      </c>
      <c r="G40" s="48">
        <f t="shared" si="11"/>
        <v>1014</v>
      </c>
      <c r="H40" s="92">
        <f t="shared" si="11"/>
        <v>0</v>
      </c>
      <c r="I40" s="92">
        <f t="shared" si="11"/>
        <v>800</v>
      </c>
      <c r="J40" s="48">
        <f t="shared" si="11"/>
        <v>0</v>
      </c>
      <c r="L40" s="153">
        <f t="shared" si="2"/>
        <v>106</v>
      </c>
      <c r="M40" s="146">
        <f t="shared" ref="M40:N40" si="12">SUM(M7:M20)+SUM(M24:M39)</f>
        <v>106</v>
      </c>
      <c r="N40" s="146">
        <f t="shared" si="12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23" zoomScale="60" zoomScaleNormal="60" workbookViewId="0">
      <selection activeCell="C40" sqref="C40"/>
    </sheetView>
  </sheetViews>
  <sheetFormatPr defaultRowHeight="15"/>
  <cols>
    <col min="1" max="1" width="35.42578125" style="1" customWidth="1"/>
    <col min="2" max="2" width="35.7109375" style="1" customWidth="1"/>
    <col min="3" max="3" width="14.28515625" style="1" customWidth="1"/>
    <col min="4" max="4" width="16.28515625" style="1" customWidth="1"/>
    <col min="5" max="5" width="13.7109375" style="1" customWidth="1"/>
    <col min="6" max="6" width="17.7109375" style="8" customWidth="1"/>
    <col min="7" max="7" width="12.42578125" style="8" customWidth="1"/>
    <col min="8" max="8" width="16.7109375" style="8" customWidth="1"/>
    <col min="9" max="9" width="11.140625" style="1" customWidth="1"/>
    <col min="10" max="10" width="16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>
      <c r="A3" s="2" t="s">
        <v>95</v>
      </c>
      <c r="B3" s="2"/>
      <c r="F3" s="1"/>
      <c r="G3" s="1"/>
      <c r="H3" s="1"/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84" t="s">
        <v>3</v>
      </c>
      <c r="B7" s="24" t="s">
        <v>4</v>
      </c>
      <c r="C7" s="49">
        <f>E7+G7+I7</f>
        <v>0</v>
      </c>
      <c r="D7" s="49">
        <f>F7+H7+J7</f>
        <v>0</v>
      </c>
      <c r="E7" s="189"/>
      <c r="F7" s="189"/>
      <c r="G7" s="189"/>
      <c r="H7" s="181"/>
      <c r="I7" s="190"/>
      <c r="J7" s="190"/>
      <c r="L7" s="153">
        <f>M7+N7</f>
        <v>0</v>
      </c>
      <c r="M7" s="161"/>
      <c r="N7" s="161"/>
    </row>
    <row r="8" spans="1:14" ht="19.899999999999999" customHeight="1">
      <c r="A8" s="285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189"/>
      <c r="F8" s="189"/>
      <c r="G8" s="189"/>
      <c r="H8" s="181"/>
      <c r="I8" s="190"/>
      <c r="J8" s="190"/>
      <c r="L8" s="153">
        <f t="shared" ref="L8:L40" si="2">M8+N8</f>
        <v>0</v>
      </c>
      <c r="M8" s="161"/>
      <c r="N8" s="161"/>
    </row>
    <row r="9" spans="1:14" ht="49.9" customHeight="1">
      <c r="A9" s="286"/>
      <c r="B9" s="24" t="s">
        <v>63</v>
      </c>
      <c r="C9" s="49">
        <f t="shared" si="0"/>
        <v>0</v>
      </c>
      <c r="D9" s="49">
        <f t="shared" si="1"/>
        <v>0</v>
      </c>
      <c r="E9" s="189"/>
      <c r="F9" s="189"/>
      <c r="G9" s="189"/>
      <c r="H9" s="181"/>
      <c r="I9" s="190"/>
      <c r="J9" s="190"/>
      <c r="L9" s="153">
        <f t="shared" si="2"/>
        <v>0</v>
      </c>
      <c r="M9" s="161"/>
      <c r="N9" s="161"/>
    </row>
    <row r="10" spans="1:14" ht="19.899999999999999" customHeight="1">
      <c r="A10" s="96" t="s">
        <v>6</v>
      </c>
      <c r="B10" s="24" t="s">
        <v>7</v>
      </c>
      <c r="C10" s="49">
        <f t="shared" si="0"/>
        <v>22</v>
      </c>
      <c r="D10" s="49">
        <f t="shared" si="1"/>
        <v>0</v>
      </c>
      <c r="E10" s="189"/>
      <c r="F10" s="189"/>
      <c r="G10" s="189"/>
      <c r="H10" s="181"/>
      <c r="I10" s="190">
        <v>22</v>
      </c>
      <c r="J10" s="190"/>
      <c r="L10" s="153">
        <f t="shared" si="2"/>
        <v>15</v>
      </c>
      <c r="M10" s="161">
        <v>15</v>
      </c>
      <c r="N10" s="161"/>
    </row>
    <row r="11" spans="1:14" ht="19.899999999999999" customHeight="1">
      <c r="A11" s="96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189"/>
      <c r="F11" s="189"/>
      <c r="G11" s="189"/>
      <c r="H11" s="181"/>
      <c r="I11" s="190"/>
      <c r="J11" s="190"/>
      <c r="L11" s="153">
        <f t="shared" si="2"/>
        <v>0</v>
      </c>
      <c r="M11" s="161"/>
      <c r="N11" s="161"/>
    </row>
    <row r="12" spans="1:14" ht="19.899999999999999" customHeight="1">
      <c r="A12" s="96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189"/>
      <c r="F12" s="189"/>
      <c r="G12" s="189"/>
      <c r="H12" s="181"/>
      <c r="I12" s="190"/>
      <c r="J12" s="190"/>
      <c r="L12" s="153">
        <f t="shared" si="2"/>
        <v>0</v>
      </c>
      <c r="M12" s="161"/>
      <c r="N12" s="161"/>
    </row>
    <row r="13" spans="1:14" ht="19.899999999999999" customHeight="1">
      <c r="A13" s="97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189"/>
      <c r="F13" s="189"/>
      <c r="G13" s="189"/>
      <c r="H13" s="181"/>
      <c r="I13" s="190"/>
      <c r="J13" s="190"/>
      <c r="L13" s="153">
        <f t="shared" si="2"/>
        <v>0</v>
      </c>
      <c r="M13" s="161"/>
      <c r="N13" s="161"/>
    </row>
    <row r="14" spans="1:14" ht="16.149999999999999" customHeight="1">
      <c r="A14" s="96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189"/>
      <c r="F14" s="189"/>
      <c r="G14" s="189"/>
      <c r="H14" s="181"/>
      <c r="I14" s="190"/>
      <c r="J14" s="190"/>
      <c r="L14" s="153">
        <f t="shared" si="2"/>
        <v>0</v>
      </c>
      <c r="M14" s="161"/>
      <c r="N14" s="161"/>
    </row>
    <row r="15" spans="1:14" s="193" customFormat="1" ht="16.149999999999999" customHeight="1">
      <c r="A15" s="222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96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189"/>
      <c r="F16" s="189"/>
      <c r="G16" s="189"/>
      <c r="H16" s="181"/>
      <c r="I16" s="190"/>
      <c r="J16" s="190"/>
      <c r="L16" s="153">
        <f t="shared" si="2"/>
        <v>0</v>
      </c>
      <c r="M16" s="161"/>
      <c r="N16" s="161"/>
    </row>
    <row r="17" spans="1:14" ht="19.899999999999999" customHeight="1">
      <c r="A17" s="96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189"/>
      <c r="F17" s="189"/>
      <c r="G17" s="189"/>
      <c r="H17" s="181"/>
      <c r="I17" s="190"/>
      <c r="J17" s="190"/>
      <c r="L17" s="153">
        <f t="shared" si="2"/>
        <v>0</v>
      </c>
      <c r="M17" s="161"/>
      <c r="N17" s="161"/>
    </row>
    <row r="18" spans="1:14" ht="19.899999999999999" customHeight="1">
      <c r="A18" s="96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189"/>
      <c r="F18" s="189"/>
      <c r="G18" s="189"/>
      <c r="H18" s="181"/>
      <c r="I18" s="190"/>
      <c r="J18" s="190"/>
      <c r="L18" s="153">
        <f t="shared" si="2"/>
        <v>0</v>
      </c>
      <c r="M18" s="161"/>
      <c r="N18" s="161"/>
    </row>
    <row r="19" spans="1:14" ht="19.899999999999999" customHeight="1">
      <c r="A19" s="96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189"/>
      <c r="F19" s="189"/>
      <c r="G19" s="189"/>
      <c r="H19" s="181"/>
      <c r="I19" s="190"/>
      <c r="J19" s="190"/>
      <c r="L19" s="153">
        <f t="shared" si="2"/>
        <v>0</v>
      </c>
      <c r="M19" s="161"/>
      <c r="N19" s="161"/>
    </row>
    <row r="20" spans="1:14" ht="19.899999999999999" customHeight="1">
      <c r="A20" s="96" t="s">
        <v>19</v>
      </c>
      <c r="B20" s="24"/>
      <c r="C20" s="49">
        <f t="shared" ref="C20" si="5">SUM(C21:C23)</f>
        <v>0</v>
      </c>
      <c r="D20" s="49"/>
      <c r="E20" s="189">
        <f t="shared" ref="E20:J20" si="6">SUM(E21:E23)</f>
        <v>0</v>
      </c>
      <c r="F20" s="189">
        <f t="shared" si="6"/>
        <v>0</v>
      </c>
      <c r="G20" s="189">
        <f t="shared" si="6"/>
        <v>0</v>
      </c>
      <c r="H20" s="181">
        <f t="shared" si="6"/>
        <v>0</v>
      </c>
      <c r="I20" s="181">
        <f t="shared" si="6"/>
        <v>0</v>
      </c>
      <c r="J20" s="189">
        <f t="shared" si="6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31.9" customHeight="1">
      <c r="A21" s="287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189"/>
      <c r="F21" s="189"/>
      <c r="G21" s="189"/>
      <c r="H21" s="181"/>
      <c r="I21" s="190"/>
      <c r="J21" s="190"/>
      <c r="L21" s="153">
        <f t="shared" si="2"/>
        <v>0</v>
      </c>
      <c r="M21" s="161"/>
      <c r="N21" s="161"/>
    </row>
    <row r="22" spans="1:14" ht="52.15" customHeight="1">
      <c r="A22" s="285"/>
      <c r="B22" s="26" t="s">
        <v>69</v>
      </c>
      <c r="C22" s="49">
        <f t="shared" si="8"/>
        <v>0</v>
      </c>
      <c r="D22" s="49">
        <f t="shared" si="9"/>
        <v>0</v>
      </c>
      <c r="E22" s="189"/>
      <c r="F22" s="189"/>
      <c r="G22" s="189"/>
      <c r="H22" s="181"/>
      <c r="I22" s="190"/>
      <c r="J22" s="190"/>
      <c r="L22" s="153">
        <f t="shared" si="2"/>
        <v>0</v>
      </c>
      <c r="M22" s="161"/>
      <c r="N22" s="161"/>
    </row>
    <row r="23" spans="1:14" ht="42" customHeight="1">
      <c r="A23" s="286"/>
      <c r="B23" s="26" t="s">
        <v>70</v>
      </c>
      <c r="C23" s="49">
        <f t="shared" si="8"/>
        <v>0</v>
      </c>
      <c r="D23" s="49">
        <f t="shared" si="9"/>
        <v>0</v>
      </c>
      <c r="E23" s="189"/>
      <c r="F23" s="189"/>
      <c r="G23" s="189"/>
      <c r="H23" s="181"/>
      <c r="I23" s="190"/>
      <c r="J23" s="190"/>
      <c r="L23" s="153">
        <f t="shared" si="2"/>
        <v>0</v>
      </c>
      <c r="M23" s="161"/>
      <c r="N23" s="161"/>
    </row>
    <row r="24" spans="1:14" ht="24" customHeight="1">
      <c r="A24" s="96" t="s">
        <v>22</v>
      </c>
      <c r="B24" s="26" t="s">
        <v>23</v>
      </c>
      <c r="C24" s="49">
        <f t="shared" si="8"/>
        <v>320</v>
      </c>
      <c r="D24" s="49">
        <f t="shared" si="9"/>
        <v>0</v>
      </c>
      <c r="E24" s="189"/>
      <c r="F24" s="189"/>
      <c r="G24" s="189">
        <v>320</v>
      </c>
      <c r="H24" s="181"/>
      <c r="I24" s="190"/>
      <c r="J24" s="190"/>
      <c r="L24" s="153">
        <f t="shared" si="2"/>
        <v>10</v>
      </c>
      <c r="M24" s="161">
        <v>10</v>
      </c>
      <c r="N24" s="161"/>
    </row>
    <row r="25" spans="1:14" ht="19.899999999999999" customHeight="1">
      <c r="A25" s="97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189"/>
      <c r="F25" s="189"/>
      <c r="G25" s="189"/>
      <c r="H25" s="181"/>
      <c r="I25" s="190"/>
      <c r="J25" s="190"/>
      <c r="L25" s="153">
        <f t="shared" si="2"/>
        <v>0</v>
      </c>
      <c r="M25" s="161"/>
      <c r="N25" s="161"/>
    </row>
    <row r="26" spans="1:14" ht="19.899999999999999" customHeight="1">
      <c r="A26" s="96" t="s">
        <v>26</v>
      </c>
      <c r="B26" s="24" t="s">
        <v>27</v>
      </c>
      <c r="C26" s="49">
        <f t="shared" si="8"/>
        <v>6</v>
      </c>
      <c r="D26" s="49">
        <f t="shared" si="9"/>
        <v>0</v>
      </c>
      <c r="E26" s="189"/>
      <c r="F26" s="189"/>
      <c r="G26" s="181"/>
      <c r="H26" s="181"/>
      <c r="I26" s="190">
        <v>6</v>
      </c>
      <c r="J26" s="190"/>
      <c r="L26" s="153">
        <f t="shared" si="2"/>
        <v>10</v>
      </c>
      <c r="M26" s="161">
        <v>10</v>
      </c>
      <c r="N26" s="161"/>
    </row>
    <row r="27" spans="1:14" ht="19.899999999999999" customHeight="1">
      <c r="A27" s="96" t="s">
        <v>28</v>
      </c>
      <c r="B27" s="24" t="s">
        <v>29</v>
      </c>
      <c r="C27" s="49">
        <f t="shared" si="8"/>
        <v>6</v>
      </c>
      <c r="D27" s="49">
        <f t="shared" si="9"/>
        <v>0</v>
      </c>
      <c r="E27" s="189"/>
      <c r="F27" s="189"/>
      <c r="G27" s="181"/>
      <c r="H27" s="181"/>
      <c r="I27" s="190">
        <v>6</v>
      </c>
      <c r="J27" s="190"/>
      <c r="L27" s="153">
        <f t="shared" si="2"/>
        <v>15</v>
      </c>
      <c r="M27" s="161">
        <v>15</v>
      </c>
      <c r="N27" s="161"/>
    </row>
    <row r="28" spans="1:14" ht="19.899999999999999" customHeight="1">
      <c r="A28" s="96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189"/>
      <c r="F28" s="189"/>
      <c r="G28" s="181"/>
      <c r="H28" s="181"/>
      <c r="I28" s="190"/>
      <c r="J28" s="190"/>
      <c r="L28" s="153">
        <f t="shared" si="2"/>
        <v>0</v>
      </c>
      <c r="M28" s="161"/>
      <c r="N28" s="161"/>
    </row>
    <row r="29" spans="1:14" ht="19.899999999999999" customHeight="1">
      <c r="A29" s="96" t="s">
        <v>31</v>
      </c>
      <c r="B29" s="24" t="s">
        <v>32</v>
      </c>
      <c r="C29" s="49">
        <f t="shared" si="8"/>
        <v>152</v>
      </c>
      <c r="D29" s="49">
        <f t="shared" si="9"/>
        <v>0</v>
      </c>
      <c r="E29" s="189"/>
      <c r="F29" s="189"/>
      <c r="G29" s="181"/>
      <c r="H29" s="181"/>
      <c r="I29" s="190">
        <v>152</v>
      </c>
      <c r="J29" s="190"/>
      <c r="L29" s="153">
        <f t="shared" si="2"/>
        <v>15</v>
      </c>
      <c r="M29" s="161">
        <v>15</v>
      </c>
      <c r="N29" s="161"/>
    </row>
    <row r="30" spans="1:14" ht="19.899999999999999" customHeight="1">
      <c r="A30" s="27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189"/>
      <c r="F30" s="189"/>
      <c r="G30" s="189"/>
      <c r="H30" s="181"/>
      <c r="I30" s="190"/>
      <c r="J30" s="190"/>
      <c r="L30" s="153">
        <f t="shared" si="2"/>
        <v>0</v>
      </c>
      <c r="M30" s="161"/>
      <c r="N30" s="161"/>
    </row>
    <row r="31" spans="1:14" ht="19.899999999999999" customHeight="1">
      <c r="A31" s="96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189"/>
      <c r="F31" s="189"/>
      <c r="G31" s="189"/>
      <c r="H31" s="181"/>
      <c r="I31" s="190"/>
      <c r="J31" s="190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96" t="s">
        <v>37</v>
      </c>
      <c r="B33" s="24" t="s">
        <v>38</v>
      </c>
      <c r="C33" s="49">
        <f t="shared" si="8"/>
        <v>415</v>
      </c>
      <c r="D33" s="49">
        <f t="shared" si="9"/>
        <v>0</v>
      </c>
      <c r="E33" s="189">
        <v>415</v>
      </c>
      <c r="F33" s="189"/>
      <c r="G33" s="189"/>
      <c r="H33" s="181"/>
      <c r="I33" s="190"/>
      <c r="J33" s="190"/>
      <c r="L33" s="153">
        <f t="shared" si="2"/>
        <v>20</v>
      </c>
      <c r="M33" s="161">
        <v>20</v>
      </c>
      <c r="N33" s="161"/>
    </row>
    <row r="34" spans="1:14" ht="19.899999999999999" customHeight="1">
      <c r="A34" s="288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189"/>
      <c r="F34" s="189"/>
      <c r="G34" s="189"/>
      <c r="H34" s="181"/>
      <c r="I34" s="190"/>
      <c r="J34" s="190"/>
      <c r="L34" s="153">
        <f t="shared" si="2"/>
        <v>0</v>
      </c>
      <c r="M34" s="161"/>
      <c r="N34" s="161"/>
    </row>
    <row r="35" spans="1:14" ht="19.899999999999999" customHeight="1">
      <c r="A35" s="289"/>
      <c r="B35" s="24" t="s">
        <v>41</v>
      </c>
      <c r="C35" s="49">
        <f t="shared" si="8"/>
        <v>0</v>
      </c>
      <c r="D35" s="49">
        <f t="shared" si="9"/>
        <v>0</v>
      </c>
      <c r="E35" s="189"/>
      <c r="F35" s="189"/>
      <c r="G35" s="189"/>
      <c r="H35" s="181"/>
      <c r="I35" s="190"/>
      <c r="J35" s="190"/>
      <c r="L35" s="153">
        <f t="shared" si="2"/>
        <v>0</v>
      </c>
      <c r="M35" s="161"/>
      <c r="N35" s="161"/>
    </row>
    <row r="36" spans="1:14" ht="19.899999999999999" customHeight="1">
      <c r="A36" s="27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189"/>
      <c r="F36" s="189"/>
      <c r="G36" s="189"/>
      <c r="H36" s="181"/>
      <c r="I36" s="190"/>
      <c r="J36" s="190"/>
      <c r="L36" s="153">
        <f t="shared" si="2"/>
        <v>0</v>
      </c>
      <c r="M36" s="161"/>
      <c r="N36" s="161"/>
    </row>
    <row r="37" spans="1:14" ht="19.899999999999999" customHeight="1">
      <c r="A37" s="27" t="s">
        <v>44</v>
      </c>
      <c r="B37" s="24" t="s">
        <v>45</v>
      </c>
      <c r="C37" s="49">
        <f t="shared" si="8"/>
        <v>78</v>
      </c>
      <c r="D37" s="49">
        <f t="shared" si="9"/>
        <v>0</v>
      </c>
      <c r="E37" s="189"/>
      <c r="F37" s="189"/>
      <c r="G37" s="181"/>
      <c r="H37" s="181"/>
      <c r="I37" s="190">
        <v>78</v>
      </c>
      <c r="J37" s="190"/>
      <c r="L37" s="153">
        <f t="shared" si="2"/>
        <v>10</v>
      </c>
      <c r="M37" s="161">
        <v>10</v>
      </c>
      <c r="N37" s="161"/>
    </row>
    <row r="38" spans="1:14" ht="19.899999999999999" customHeight="1">
      <c r="A38" s="96" t="s">
        <v>46</v>
      </c>
      <c r="B38" s="24" t="s">
        <v>47</v>
      </c>
      <c r="C38" s="49">
        <f t="shared" si="8"/>
        <v>144</v>
      </c>
      <c r="D38" s="49">
        <f t="shared" si="9"/>
        <v>0</v>
      </c>
      <c r="E38" s="189"/>
      <c r="F38" s="189"/>
      <c r="G38" s="181"/>
      <c r="H38" s="181"/>
      <c r="I38" s="190">
        <v>144</v>
      </c>
      <c r="J38" s="190"/>
      <c r="L38" s="153">
        <f t="shared" si="2"/>
        <v>15</v>
      </c>
      <c r="M38" s="161">
        <v>15</v>
      </c>
      <c r="N38" s="161"/>
    </row>
    <row r="39" spans="1:14" ht="19.899999999999999" customHeight="1">
      <c r="A39" s="96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189"/>
      <c r="F39" s="189"/>
      <c r="G39" s="189"/>
      <c r="H39" s="181"/>
      <c r="I39" s="190"/>
      <c r="J39" s="190"/>
      <c r="L39" s="153">
        <f t="shared" si="2"/>
        <v>0</v>
      </c>
      <c r="M39" s="161"/>
      <c r="N39" s="161"/>
    </row>
    <row r="40" spans="1:14" s="3" customFormat="1" ht="31.9" customHeight="1">
      <c r="A40" s="87" t="s">
        <v>50</v>
      </c>
      <c r="B40" s="98"/>
      <c r="C40" s="48">
        <f t="shared" ref="C40" si="12">SUM(C7:C20)+SUM(C24:C39)</f>
        <v>1143</v>
      </c>
      <c r="D40" s="48">
        <f>SUM(D7:D20)+SUM(D24:D39)</f>
        <v>0</v>
      </c>
      <c r="E40" s="48">
        <f t="shared" ref="E40:J40" si="13">SUM(E7:E20)+SUM(E24:E39)</f>
        <v>415</v>
      </c>
      <c r="F40" s="48">
        <f t="shared" si="13"/>
        <v>0</v>
      </c>
      <c r="G40" s="48">
        <f t="shared" si="13"/>
        <v>320</v>
      </c>
      <c r="H40" s="92">
        <f t="shared" si="13"/>
        <v>0</v>
      </c>
      <c r="I40" s="92">
        <f t="shared" si="13"/>
        <v>408</v>
      </c>
      <c r="J40" s="48">
        <f t="shared" si="13"/>
        <v>0</v>
      </c>
      <c r="L40" s="153">
        <f t="shared" si="2"/>
        <v>110</v>
      </c>
      <c r="M40" s="146">
        <f t="shared" ref="M40:N40" si="14">SUM(M7:M20)+SUM(M24:M39)</f>
        <v>110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2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topLeftCell="A22" zoomScale="60" zoomScaleNormal="60" workbookViewId="0">
      <selection activeCell="H26" sqref="H26"/>
    </sheetView>
  </sheetViews>
  <sheetFormatPr defaultRowHeight="15"/>
  <cols>
    <col min="1" max="1" width="35.42578125" style="1" customWidth="1"/>
    <col min="2" max="2" width="35.7109375" style="1" customWidth="1"/>
    <col min="3" max="3" width="10.7109375" style="8" customWidth="1"/>
    <col min="4" max="4" width="16.28515625" style="8" customWidth="1"/>
    <col min="5" max="5" width="10.5703125" style="8" customWidth="1"/>
    <col min="6" max="6" width="17.7109375" style="8" customWidth="1"/>
    <col min="7" max="7" width="10" style="8" customWidth="1"/>
    <col min="8" max="8" width="16.7109375" style="8" customWidth="1"/>
    <col min="9" max="9" width="9.7109375" style="1" customWidth="1"/>
    <col min="10" max="10" width="16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>
      <c r="A3" s="2" t="s">
        <v>51</v>
      </c>
      <c r="B3" s="2" t="s">
        <v>96</v>
      </c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4" t="s">
        <v>1</v>
      </c>
      <c r="M6" s="154" t="s">
        <v>141</v>
      </c>
      <c r="N6" s="154" t="s">
        <v>142</v>
      </c>
    </row>
    <row r="7" spans="1:14" ht="19.899999999999999" customHeight="1">
      <c r="A7" s="284" t="s">
        <v>3</v>
      </c>
      <c r="B7" s="24" t="s">
        <v>4</v>
      </c>
      <c r="C7" s="43">
        <f>E7+G7+I7</f>
        <v>0</v>
      </c>
      <c r="D7" s="43">
        <f>F7+H7+J7</f>
        <v>0</v>
      </c>
      <c r="E7" s="43"/>
      <c r="F7" s="43"/>
      <c r="G7" s="43"/>
      <c r="H7" s="94"/>
      <c r="I7" s="199"/>
      <c r="J7" s="199"/>
      <c r="L7" s="155">
        <f>M7+N7</f>
        <v>0</v>
      </c>
      <c r="M7" s="162"/>
      <c r="N7" s="162"/>
    </row>
    <row r="8" spans="1:14" ht="19.899999999999999" customHeight="1">
      <c r="A8" s="285"/>
      <c r="B8" s="24" t="s">
        <v>5</v>
      </c>
      <c r="C8" s="43">
        <f t="shared" ref="C8:C19" si="0">E8+G8+I8</f>
        <v>0</v>
      </c>
      <c r="D8" s="43">
        <f t="shared" ref="D8:D19" si="1">F8+H8+J8</f>
        <v>0</v>
      </c>
      <c r="E8" s="43"/>
      <c r="F8" s="43"/>
      <c r="G8" s="43"/>
      <c r="H8" s="94"/>
      <c r="I8" s="199"/>
      <c r="J8" s="199"/>
      <c r="L8" s="155">
        <f t="shared" ref="L8:L40" si="2">M8+N8</f>
        <v>0</v>
      </c>
      <c r="M8" s="162"/>
      <c r="N8" s="162"/>
    </row>
    <row r="9" spans="1:14" ht="49.9" customHeight="1">
      <c r="A9" s="286"/>
      <c r="B9" s="24" t="s">
        <v>63</v>
      </c>
      <c r="C9" s="43">
        <f t="shared" si="0"/>
        <v>0</v>
      </c>
      <c r="D9" s="43">
        <f t="shared" si="1"/>
        <v>0</v>
      </c>
      <c r="E9" s="43"/>
      <c r="F9" s="43"/>
      <c r="G9" s="43"/>
      <c r="H9" s="94"/>
      <c r="I9" s="199"/>
      <c r="J9" s="199"/>
      <c r="L9" s="155">
        <f t="shared" si="2"/>
        <v>0</v>
      </c>
      <c r="M9" s="162"/>
      <c r="N9" s="162"/>
    </row>
    <row r="10" spans="1:14" ht="19.899999999999999" customHeight="1">
      <c r="A10" s="96" t="s">
        <v>6</v>
      </c>
      <c r="B10" s="24" t="s">
        <v>7</v>
      </c>
      <c r="C10" s="43">
        <f t="shared" si="0"/>
        <v>0</v>
      </c>
      <c r="D10" s="43">
        <f t="shared" si="1"/>
        <v>0</v>
      </c>
      <c r="E10" s="43"/>
      <c r="F10" s="43"/>
      <c r="G10" s="43"/>
      <c r="H10" s="94"/>
      <c r="I10" s="199"/>
      <c r="J10" s="199"/>
      <c r="L10" s="155">
        <f t="shared" si="2"/>
        <v>0</v>
      </c>
      <c r="M10" s="162"/>
      <c r="N10" s="162"/>
    </row>
    <row r="11" spans="1:14" ht="19.899999999999999" customHeight="1">
      <c r="A11" s="96" t="s">
        <v>8</v>
      </c>
      <c r="B11" s="24" t="s">
        <v>9</v>
      </c>
      <c r="C11" s="43">
        <f t="shared" si="0"/>
        <v>0</v>
      </c>
      <c r="D11" s="43">
        <f t="shared" si="1"/>
        <v>0</v>
      </c>
      <c r="E11" s="43"/>
      <c r="F11" s="43"/>
      <c r="G11" s="43"/>
      <c r="H11" s="94"/>
      <c r="I11" s="199"/>
      <c r="J11" s="199"/>
      <c r="L11" s="155">
        <f t="shared" si="2"/>
        <v>0</v>
      </c>
      <c r="M11" s="162"/>
      <c r="N11" s="162"/>
    </row>
    <row r="12" spans="1:14" ht="19.899999999999999" customHeight="1">
      <c r="A12" s="96" t="s">
        <v>10</v>
      </c>
      <c r="B12" s="24" t="s">
        <v>11</v>
      </c>
      <c r="C12" s="43">
        <f t="shared" si="0"/>
        <v>0</v>
      </c>
      <c r="D12" s="43">
        <f t="shared" si="1"/>
        <v>0</v>
      </c>
      <c r="E12" s="43"/>
      <c r="F12" s="43"/>
      <c r="G12" s="43"/>
      <c r="H12" s="94"/>
      <c r="I12" s="199"/>
      <c r="J12" s="199"/>
      <c r="L12" s="155">
        <f t="shared" si="2"/>
        <v>0</v>
      </c>
      <c r="M12" s="162"/>
      <c r="N12" s="162"/>
    </row>
    <row r="13" spans="1:14" ht="19.899999999999999" customHeight="1">
      <c r="A13" s="97" t="s">
        <v>12</v>
      </c>
      <c r="B13" s="24" t="s">
        <v>13</v>
      </c>
      <c r="C13" s="43">
        <f t="shared" si="0"/>
        <v>0</v>
      </c>
      <c r="D13" s="43">
        <f t="shared" si="1"/>
        <v>0</v>
      </c>
      <c r="E13" s="43"/>
      <c r="F13" s="43"/>
      <c r="G13" s="43"/>
      <c r="H13" s="94"/>
      <c r="I13" s="199"/>
      <c r="J13" s="199"/>
      <c r="L13" s="155">
        <f t="shared" si="2"/>
        <v>0</v>
      </c>
      <c r="M13" s="162"/>
      <c r="N13" s="162"/>
    </row>
    <row r="14" spans="1:14" ht="16.149999999999999" customHeight="1">
      <c r="A14" s="96" t="s">
        <v>14</v>
      </c>
      <c r="B14" s="24" t="s">
        <v>64</v>
      </c>
      <c r="C14" s="43">
        <f t="shared" si="0"/>
        <v>0</v>
      </c>
      <c r="D14" s="43">
        <f t="shared" si="1"/>
        <v>0</v>
      </c>
      <c r="E14" s="43"/>
      <c r="F14" s="43"/>
      <c r="G14" s="43"/>
      <c r="H14" s="94"/>
      <c r="I14" s="199"/>
      <c r="J14" s="199"/>
      <c r="L14" s="155">
        <f t="shared" si="2"/>
        <v>0</v>
      </c>
      <c r="M14" s="162"/>
      <c r="N14" s="162"/>
    </row>
    <row r="15" spans="1:14" s="193" customFormat="1" ht="16.149999999999999" customHeight="1">
      <c r="A15" s="222" t="s">
        <v>161</v>
      </c>
      <c r="B15" s="214" t="s">
        <v>162</v>
      </c>
      <c r="C15" s="43">
        <f t="shared" ref="C15" si="3">E15+G15+I15</f>
        <v>0</v>
      </c>
      <c r="D15" s="43">
        <f t="shared" ref="D15" si="4">F15+H15+J15</f>
        <v>0</v>
      </c>
      <c r="E15" s="235"/>
      <c r="F15" s="235"/>
      <c r="G15" s="235"/>
      <c r="H15" s="94"/>
      <c r="I15" s="209"/>
      <c r="J15" s="209"/>
      <c r="L15" s="217"/>
      <c r="M15" s="224"/>
      <c r="N15" s="224"/>
    </row>
    <row r="16" spans="1:14" ht="19.899999999999999" customHeight="1">
      <c r="A16" s="96" t="s">
        <v>15</v>
      </c>
      <c r="B16" s="24" t="s">
        <v>66</v>
      </c>
      <c r="C16" s="43">
        <f t="shared" si="0"/>
        <v>0</v>
      </c>
      <c r="D16" s="43">
        <f t="shared" si="1"/>
        <v>0</v>
      </c>
      <c r="E16" s="43"/>
      <c r="F16" s="43"/>
      <c r="G16" s="43"/>
      <c r="H16" s="94"/>
      <c r="I16" s="199"/>
      <c r="J16" s="199"/>
      <c r="L16" s="155">
        <f t="shared" si="2"/>
        <v>0</v>
      </c>
      <c r="M16" s="162"/>
      <c r="N16" s="162"/>
    </row>
    <row r="17" spans="1:14" ht="19.899999999999999" customHeight="1">
      <c r="A17" s="96" t="s">
        <v>16</v>
      </c>
      <c r="B17" s="24" t="s">
        <v>67</v>
      </c>
      <c r="C17" s="43">
        <f t="shared" si="0"/>
        <v>0</v>
      </c>
      <c r="D17" s="43">
        <f t="shared" si="1"/>
        <v>0</v>
      </c>
      <c r="E17" s="43"/>
      <c r="F17" s="43"/>
      <c r="G17" s="43"/>
      <c r="H17" s="94"/>
      <c r="I17" s="199"/>
      <c r="J17" s="199"/>
      <c r="L17" s="155">
        <f t="shared" si="2"/>
        <v>0</v>
      </c>
      <c r="M17" s="162"/>
      <c r="N17" s="162"/>
    </row>
    <row r="18" spans="1:14" ht="19.899999999999999" customHeight="1">
      <c r="A18" s="96" t="s">
        <v>56</v>
      </c>
      <c r="B18" s="24" t="s">
        <v>57</v>
      </c>
      <c r="C18" s="43">
        <f t="shared" si="0"/>
        <v>0</v>
      </c>
      <c r="D18" s="43">
        <f t="shared" si="1"/>
        <v>0</v>
      </c>
      <c r="E18" s="43"/>
      <c r="F18" s="43"/>
      <c r="G18" s="43"/>
      <c r="H18" s="94"/>
      <c r="I18" s="199"/>
      <c r="J18" s="199"/>
      <c r="L18" s="155">
        <f t="shared" si="2"/>
        <v>0</v>
      </c>
      <c r="M18" s="162"/>
      <c r="N18" s="162"/>
    </row>
    <row r="19" spans="1:14" ht="19.899999999999999" customHeight="1">
      <c r="A19" s="96" t="s">
        <v>17</v>
      </c>
      <c r="B19" s="24" t="s">
        <v>18</v>
      </c>
      <c r="C19" s="43">
        <f t="shared" si="0"/>
        <v>0</v>
      </c>
      <c r="D19" s="43">
        <f t="shared" si="1"/>
        <v>0</v>
      </c>
      <c r="E19" s="43"/>
      <c r="F19" s="43"/>
      <c r="G19" s="43"/>
      <c r="H19" s="94"/>
      <c r="I19" s="199"/>
      <c r="J19" s="199"/>
      <c r="L19" s="155">
        <f t="shared" si="2"/>
        <v>0</v>
      </c>
      <c r="M19" s="162"/>
      <c r="N19" s="162"/>
    </row>
    <row r="20" spans="1:14" ht="19.899999999999999" customHeight="1">
      <c r="A20" s="96" t="s">
        <v>19</v>
      </c>
      <c r="B20" s="24"/>
      <c r="C20" s="43">
        <f t="shared" ref="C20" si="5">SUM(C21:C23)</f>
        <v>0</v>
      </c>
      <c r="D20" s="43"/>
      <c r="E20" s="43">
        <f t="shared" ref="E20:J20" si="6">SUM(E21:E23)</f>
        <v>0</v>
      </c>
      <c r="F20" s="43">
        <f t="shared" si="6"/>
        <v>0</v>
      </c>
      <c r="G20" s="43">
        <f t="shared" si="6"/>
        <v>0</v>
      </c>
      <c r="H20" s="94">
        <f t="shared" si="6"/>
        <v>0</v>
      </c>
      <c r="I20" s="94">
        <f t="shared" si="6"/>
        <v>0</v>
      </c>
      <c r="J20" s="43">
        <f t="shared" si="6"/>
        <v>0</v>
      </c>
      <c r="L20" s="155">
        <f t="shared" si="2"/>
        <v>0</v>
      </c>
      <c r="M20" s="72">
        <f t="shared" ref="M20:N20" si="7">SUM(M21:M23)</f>
        <v>0</v>
      </c>
      <c r="N20" s="72">
        <f t="shared" si="7"/>
        <v>0</v>
      </c>
    </row>
    <row r="21" spans="1:14" ht="31.9" customHeight="1">
      <c r="A21" s="287" t="s">
        <v>20</v>
      </c>
      <c r="B21" s="25" t="s">
        <v>21</v>
      </c>
      <c r="C21" s="43">
        <f t="shared" ref="C21:C39" si="8">E21+G21+I21</f>
        <v>0</v>
      </c>
      <c r="D21" s="43">
        <f t="shared" ref="D21:D39" si="9">F21+H21+J21</f>
        <v>0</v>
      </c>
      <c r="E21" s="43"/>
      <c r="F21" s="43"/>
      <c r="G21" s="43"/>
      <c r="H21" s="94"/>
      <c r="I21" s="199"/>
      <c r="J21" s="199"/>
      <c r="L21" s="155">
        <f t="shared" si="2"/>
        <v>0</v>
      </c>
      <c r="M21" s="162"/>
      <c r="N21" s="162"/>
    </row>
    <row r="22" spans="1:14" ht="52.15" customHeight="1">
      <c r="A22" s="285"/>
      <c r="B22" s="26" t="s">
        <v>69</v>
      </c>
      <c r="C22" s="43">
        <f t="shared" si="8"/>
        <v>0</v>
      </c>
      <c r="D22" s="43">
        <f t="shared" si="9"/>
        <v>0</v>
      </c>
      <c r="E22" s="43"/>
      <c r="F22" s="43"/>
      <c r="G22" s="43"/>
      <c r="H22" s="94"/>
      <c r="I22" s="199"/>
      <c r="J22" s="199"/>
      <c r="L22" s="155">
        <f t="shared" si="2"/>
        <v>0</v>
      </c>
      <c r="M22" s="162"/>
      <c r="N22" s="162"/>
    </row>
    <row r="23" spans="1:14" ht="40.15" customHeight="1">
      <c r="A23" s="286"/>
      <c r="B23" s="26" t="s">
        <v>70</v>
      </c>
      <c r="C23" s="43">
        <f t="shared" si="8"/>
        <v>0</v>
      </c>
      <c r="D23" s="43">
        <f t="shared" si="9"/>
        <v>0</v>
      </c>
      <c r="E23" s="43"/>
      <c r="F23" s="43"/>
      <c r="G23" s="43"/>
      <c r="H23" s="94"/>
      <c r="I23" s="199"/>
      <c r="J23" s="199"/>
      <c r="L23" s="155">
        <f t="shared" si="2"/>
        <v>0</v>
      </c>
      <c r="M23" s="162"/>
      <c r="N23" s="162"/>
    </row>
    <row r="24" spans="1:14" ht="24" customHeight="1">
      <c r="A24" s="96" t="s">
        <v>22</v>
      </c>
      <c r="B24" s="26" t="s">
        <v>23</v>
      </c>
      <c r="C24" s="43">
        <f t="shared" si="8"/>
        <v>385</v>
      </c>
      <c r="D24" s="43">
        <f t="shared" si="9"/>
        <v>0</v>
      </c>
      <c r="E24" s="43"/>
      <c r="F24" s="43"/>
      <c r="G24" s="43">
        <v>385</v>
      </c>
      <c r="H24" s="94"/>
      <c r="I24" s="199"/>
      <c r="J24" s="199"/>
      <c r="L24" s="155">
        <f t="shared" si="2"/>
        <v>15</v>
      </c>
      <c r="M24" s="162">
        <v>15</v>
      </c>
      <c r="N24" s="162"/>
    </row>
    <row r="25" spans="1:14" ht="19.899999999999999" customHeight="1">
      <c r="A25" s="97" t="s">
        <v>24</v>
      </c>
      <c r="B25" s="24" t="s">
        <v>25</v>
      </c>
      <c r="C25" s="43">
        <f t="shared" si="8"/>
        <v>8</v>
      </c>
      <c r="D25" s="43">
        <v>8</v>
      </c>
      <c r="E25" s="43"/>
      <c r="F25" s="43"/>
      <c r="G25" s="43">
        <v>8</v>
      </c>
      <c r="H25" s="94">
        <v>8</v>
      </c>
      <c r="I25" s="199"/>
      <c r="J25" s="199"/>
      <c r="L25" s="155">
        <f t="shared" si="2"/>
        <v>0</v>
      </c>
      <c r="M25" s="162"/>
      <c r="N25" s="162"/>
    </row>
    <row r="26" spans="1:14" ht="19.899999999999999" customHeight="1">
      <c r="A26" s="96" t="s">
        <v>26</v>
      </c>
      <c r="B26" s="24" t="s">
        <v>27</v>
      </c>
      <c r="C26" s="43">
        <f t="shared" si="8"/>
        <v>0</v>
      </c>
      <c r="D26" s="43">
        <f t="shared" si="9"/>
        <v>0</v>
      </c>
      <c r="E26" s="43"/>
      <c r="F26" s="43"/>
      <c r="G26" s="43"/>
      <c r="H26" s="94"/>
      <c r="I26" s="199"/>
      <c r="J26" s="199"/>
      <c r="L26" s="155">
        <f t="shared" si="2"/>
        <v>0</v>
      </c>
      <c r="M26" s="162"/>
      <c r="N26" s="162"/>
    </row>
    <row r="27" spans="1:14" ht="19.899999999999999" customHeight="1">
      <c r="A27" s="96" t="s">
        <v>28</v>
      </c>
      <c r="B27" s="24" t="s">
        <v>29</v>
      </c>
      <c r="C27" s="43">
        <f t="shared" si="8"/>
        <v>0</v>
      </c>
      <c r="D27" s="43">
        <f t="shared" si="9"/>
        <v>0</v>
      </c>
      <c r="E27" s="43"/>
      <c r="F27" s="43"/>
      <c r="G27" s="43"/>
      <c r="H27" s="94"/>
      <c r="I27" s="199"/>
      <c r="J27" s="199"/>
      <c r="L27" s="155">
        <f t="shared" si="2"/>
        <v>0</v>
      </c>
      <c r="M27" s="162"/>
      <c r="N27" s="162"/>
    </row>
    <row r="28" spans="1:14" ht="19.899999999999999" customHeight="1">
      <c r="A28" s="96" t="s">
        <v>30</v>
      </c>
      <c r="B28" s="24" t="s">
        <v>68</v>
      </c>
      <c r="C28" s="43">
        <f t="shared" si="8"/>
        <v>0</v>
      </c>
      <c r="D28" s="43">
        <f t="shared" si="9"/>
        <v>0</v>
      </c>
      <c r="E28" s="43"/>
      <c r="F28" s="43"/>
      <c r="G28" s="43"/>
      <c r="H28" s="94"/>
      <c r="I28" s="199"/>
      <c r="J28" s="199"/>
      <c r="L28" s="155">
        <f t="shared" si="2"/>
        <v>0</v>
      </c>
      <c r="M28" s="162"/>
      <c r="N28" s="162"/>
    </row>
    <row r="29" spans="1:14" ht="19.899999999999999" customHeight="1">
      <c r="A29" s="96" t="s">
        <v>31</v>
      </c>
      <c r="B29" s="24" t="s">
        <v>32</v>
      </c>
      <c r="C29" s="43">
        <f t="shared" si="8"/>
        <v>0</v>
      </c>
      <c r="D29" s="43">
        <f t="shared" si="9"/>
        <v>0</v>
      </c>
      <c r="E29" s="43"/>
      <c r="F29" s="43"/>
      <c r="G29" s="43"/>
      <c r="H29" s="94"/>
      <c r="I29" s="199"/>
      <c r="J29" s="199"/>
      <c r="L29" s="155">
        <f t="shared" si="2"/>
        <v>0</v>
      </c>
      <c r="M29" s="162"/>
      <c r="N29" s="162"/>
    </row>
    <row r="30" spans="1:14" ht="19.899999999999999" customHeight="1">
      <c r="A30" s="27" t="s">
        <v>33</v>
      </c>
      <c r="B30" s="24" t="s">
        <v>34</v>
      </c>
      <c r="C30" s="43">
        <f t="shared" si="8"/>
        <v>0</v>
      </c>
      <c r="D30" s="43">
        <f t="shared" si="9"/>
        <v>0</v>
      </c>
      <c r="E30" s="43"/>
      <c r="F30" s="43"/>
      <c r="G30" s="43"/>
      <c r="H30" s="94"/>
      <c r="I30" s="199"/>
      <c r="J30" s="199"/>
      <c r="L30" s="155">
        <f t="shared" si="2"/>
        <v>0</v>
      </c>
      <c r="M30" s="162"/>
      <c r="N30" s="162"/>
    </row>
    <row r="31" spans="1:14" ht="19.899999999999999" customHeight="1">
      <c r="A31" s="96" t="s">
        <v>35</v>
      </c>
      <c r="B31" s="24" t="s">
        <v>36</v>
      </c>
      <c r="C31" s="43">
        <f t="shared" si="8"/>
        <v>0</v>
      </c>
      <c r="D31" s="43">
        <f t="shared" si="9"/>
        <v>0</v>
      </c>
      <c r="E31" s="43"/>
      <c r="F31" s="43"/>
      <c r="G31" s="43"/>
      <c r="H31" s="94"/>
      <c r="I31" s="199"/>
      <c r="J31" s="199"/>
      <c r="L31" s="155">
        <f t="shared" si="2"/>
        <v>0</v>
      </c>
      <c r="M31" s="162"/>
      <c r="N31" s="162"/>
    </row>
    <row r="32" spans="1:14" s="193" customFormat="1" ht="19.899999999999999" customHeight="1">
      <c r="A32" s="104" t="s">
        <v>151</v>
      </c>
      <c r="B32" s="62" t="s">
        <v>152</v>
      </c>
      <c r="C32" s="43">
        <f t="shared" ref="C32" si="10">E32+G32+I32</f>
        <v>0</v>
      </c>
      <c r="D32" s="43">
        <f t="shared" ref="D32" si="11">F32+H32+J32</f>
        <v>0</v>
      </c>
      <c r="E32" s="43"/>
      <c r="F32" s="43"/>
      <c r="G32" s="43"/>
      <c r="H32" s="94"/>
      <c r="I32" s="199"/>
      <c r="J32" s="199"/>
      <c r="L32" s="155"/>
      <c r="M32" s="162"/>
      <c r="N32" s="162"/>
    </row>
    <row r="33" spans="1:14" ht="19.899999999999999" customHeight="1">
      <c r="A33" s="96" t="s">
        <v>37</v>
      </c>
      <c r="B33" s="24" t="s">
        <v>38</v>
      </c>
      <c r="C33" s="43">
        <f t="shared" si="8"/>
        <v>1230</v>
      </c>
      <c r="D33" s="43">
        <f t="shared" si="9"/>
        <v>0</v>
      </c>
      <c r="E33" s="43">
        <v>1230</v>
      </c>
      <c r="F33" s="43"/>
      <c r="G33" s="43"/>
      <c r="H33" s="94"/>
      <c r="I33" s="199"/>
      <c r="J33" s="199"/>
      <c r="L33" s="155">
        <f t="shared" si="2"/>
        <v>55</v>
      </c>
      <c r="M33" s="162">
        <v>55</v>
      </c>
      <c r="N33" s="162"/>
    </row>
    <row r="34" spans="1:14" ht="19.899999999999999" customHeight="1">
      <c r="A34" s="288" t="s">
        <v>39</v>
      </c>
      <c r="B34" s="24" t="s">
        <v>40</v>
      </c>
      <c r="C34" s="43">
        <f t="shared" si="8"/>
        <v>79</v>
      </c>
      <c r="D34" s="43">
        <f t="shared" si="9"/>
        <v>0</v>
      </c>
      <c r="E34" s="43"/>
      <c r="F34" s="43"/>
      <c r="G34" s="43"/>
      <c r="H34" s="94"/>
      <c r="I34" s="199">
        <v>79</v>
      </c>
      <c r="J34" s="199"/>
      <c r="L34" s="155">
        <f t="shared" si="2"/>
        <v>15</v>
      </c>
      <c r="M34" s="162">
        <v>15</v>
      </c>
      <c r="N34" s="162"/>
    </row>
    <row r="35" spans="1:14" ht="19.899999999999999" customHeight="1">
      <c r="A35" s="289"/>
      <c r="B35" s="24" t="s">
        <v>41</v>
      </c>
      <c r="C35" s="43">
        <f t="shared" si="8"/>
        <v>0</v>
      </c>
      <c r="D35" s="43">
        <f t="shared" si="9"/>
        <v>0</v>
      </c>
      <c r="E35" s="43"/>
      <c r="F35" s="43"/>
      <c r="G35" s="43"/>
      <c r="H35" s="94"/>
      <c r="I35" s="199"/>
      <c r="J35" s="199"/>
      <c r="L35" s="155">
        <f t="shared" si="2"/>
        <v>0</v>
      </c>
      <c r="M35" s="162"/>
      <c r="N35" s="162"/>
    </row>
    <row r="36" spans="1:14" ht="19.899999999999999" customHeight="1">
      <c r="A36" s="27" t="s">
        <v>42</v>
      </c>
      <c r="B36" s="24" t="s">
        <v>43</v>
      </c>
      <c r="C36" s="43">
        <f t="shared" si="8"/>
        <v>602</v>
      </c>
      <c r="D36" s="43">
        <f t="shared" si="9"/>
        <v>0</v>
      </c>
      <c r="E36" s="43"/>
      <c r="F36" s="43"/>
      <c r="G36" s="43">
        <v>552</v>
      </c>
      <c r="H36" s="94"/>
      <c r="I36" s="199">
        <v>50</v>
      </c>
      <c r="J36" s="199"/>
      <c r="L36" s="155">
        <f t="shared" si="2"/>
        <v>30</v>
      </c>
      <c r="M36" s="162">
        <v>30</v>
      </c>
      <c r="N36" s="162"/>
    </row>
    <row r="37" spans="1:14" ht="19.899999999999999" customHeight="1">
      <c r="A37" s="27" t="s">
        <v>44</v>
      </c>
      <c r="B37" s="24" t="s">
        <v>45</v>
      </c>
      <c r="C37" s="43">
        <f t="shared" si="8"/>
        <v>337</v>
      </c>
      <c r="D37" s="43">
        <f t="shared" si="9"/>
        <v>0</v>
      </c>
      <c r="E37" s="43"/>
      <c r="F37" s="43"/>
      <c r="G37" s="43"/>
      <c r="H37" s="94"/>
      <c r="I37" s="199">
        <v>337</v>
      </c>
      <c r="J37" s="199"/>
      <c r="L37" s="155">
        <f t="shared" si="2"/>
        <v>30</v>
      </c>
      <c r="M37" s="162">
        <v>30</v>
      </c>
      <c r="N37" s="162"/>
    </row>
    <row r="38" spans="1:14" ht="19.899999999999999" customHeight="1">
      <c r="A38" s="96" t="s">
        <v>46</v>
      </c>
      <c r="B38" s="24" t="s">
        <v>47</v>
      </c>
      <c r="C38" s="43">
        <f t="shared" si="8"/>
        <v>0</v>
      </c>
      <c r="D38" s="43">
        <f t="shared" si="9"/>
        <v>0</v>
      </c>
      <c r="E38" s="43"/>
      <c r="F38" s="43"/>
      <c r="G38" s="43"/>
      <c r="H38" s="94"/>
      <c r="I38" s="199"/>
      <c r="J38" s="199"/>
      <c r="L38" s="155">
        <f t="shared" si="2"/>
        <v>0</v>
      </c>
      <c r="M38" s="162"/>
      <c r="N38" s="162"/>
    </row>
    <row r="39" spans="1:14" ht="19.899999999999999" customHeight="1">
      <c r="A39" s="96" t="s">
        <v>48</v>
      </c>
      <c r="B39" s="24" t="s">
        <v>49</v>
      </c>
      <c r="C39" s="43">
        <f t="shared" si="8"/>
        <v>263</v>
      </c>
      <c r="D39" s="43">
        <f t="shared" si="9"/>
        <v>0</v>
      </c>
      <c r="E39" s="43">
        <v>263</v>
      </c>
      <c r="F39" s="43"/>
      <c r="G39" s="43"/>
      <c r="H39" s="94"/>
      <c r="I39" s="199"/>
      <c r="J39" s="199"/>
      <c r="L39" s="155">
        <f t="shared" si="2"/>
        <v>5</v>
      </c>
      <c r="M39" s="162">
        <v>5</v>
      </c>
      <c r="N39" s="162"/>
    </row>
    <row r="40" spans="1:14" s="3" customFormat="1" ht="31.9" customHeight="1">
      <c r="A40" s="87" t="s">
        <v>50</v>
      </c>
      <c r="B40" s="98"/>
      <c r="C40" s="116">
        <f t="shared" ref="C40" si="12">SUM(C7:C20)+SUM(C24:C39)</f>
        <v>2904</v>
      </c>
      <c r="D40" s="116">
        <f>SUM(D7:D20)+SUM(D24:D39)</f>
        <v>8</v>
      </c>
      <c r="E40" s="116">
        <f t="shared" ref="E40:J40" si="13">SUM(E7:E20)+SUM(E24:E39)</f>
        <v>1493</v>
      </c>
      <c r="F40" s="116">
        <f t="shared" si="13"/>
        <v>0</v>
      </c>
      <c r="G40" s="116">
        <f t="shared" si="13"/>
        <v>945</v>
      </c>
      <c r="H40" s="117">
        <f t="shared" si="13"/>
        <v>8</v>
      </c>
      <c r="I40" s="117">
        <f t="shared" si="13"/>
        <v>466</v>
      </c>
      <c r="J40" s="116">
        <f t="shared" si="13"/>
        <v>0</v>
      </c>
      <c r="L40" s="153">
        <f t="shared" si="2"/>
        <v>150</v>
      </c>
      <c r="M40" s="148">
        <f t="shared" ref="M40:N40" si="14">SUM(M7:M20)+SUM(M24:M39)</f>
        <v>150</v>
      </c>
      <c r="N40" s="148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19" zoomScale="60" zoomScaleNormal="60" workbookViewId="0">
      <selection activeCell="G8" sqref="G8"/>
    </sheetView>
  </sheetViews>
  <sheetFormatPr defaultRowHeight="15"/>
  <cols>
    <col min="1" max="1" width="35.42578125" style="1" customWidth="1"/>
    <col min="2" max="2" width="35.7109375" style="1" customWidth="1"/>
    <col min="3" max="3" width="17.5703125" style="1" customWidth="1"/>
    <col min="4" max="4" width="16.28515625" style="1" customWidth="1"/>
    <col min="5" max="5" width="12.85546875" style="1" customWidth="1"/>
    <col min="6" max="6" width="17.7109375" style="8" customWidth="1"/>
    <col min="7" max="7" width="13.28515625" style="8" customWidth="1"/>
    <col min="8" max="8" width="16.7109375" style="8" customWidth="1"/>
    <col min="9" max="9" width="12" style="1" customWidth="1"/>
    <col min="10" max="10" width="16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>
      <c r="A3" s="2" t="s">
        <v>51</v>
      </c>
      <c r="B3" s="2" t="s">
        <v>97</v>
      </c>
      <c r="F3" s="1"/>
      <c r="G3" s="1"/>
      <c r="H3" s="1"/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21.6" customHeight="1">
      <c r="A7" s="284" t="s">
        <v>3</v>
      </c>
      <c r="B7" s="24" t="s">
        <v>4</v>
      </c>
      <c r="C7" s="49">
        <f>E7+G7+I7</f>
        <v>1463</v>
      </c>
      <c r="D7" s="49">
        <f>F7+H7+J7</f>
        <v>0</v>
      </c>
      <c r="E7" s="49"/>
      <c r="F7" s="49"/>
      <c r="G7" s="49">
        <v>1463</v>
      </c>
      <c r="H7" s="89"/>
      <c r="I7" s="86"/>
      <c r="J7" s="86"/>
      <c r="L7" s="153">
        <f>M7+N7</f>
        <v>90</v>
      </c>
      <c r="M7" s="161">
        <v>90</v>
      </c>
      <c r="N7" s="161"/>
    </row>
    <row r="8" spans="1:14" ht="19.899999999999999" customHeight="1">
      <c r="A8" s="285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86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96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96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96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97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96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22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96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96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96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96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96" t="s">
        <v>19</v>
      </c>
      <c r="B20" s="24"/>
      <c r="C20" s="49">
        <f t="shared" ref="C20:J20" si="5">SUM(C21:C23)</f>
        <v>0</v>
      </c>
      <c r="D20" s="49"/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8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31.9" customHeight="1">
      <c r="A21" s="287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52.15" customHeight="1">
      <c r="A22" s="285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42" customHeight="1">
      <c r="A23" s="286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4" customHeight="1">
      <c r="A24" s="96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97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96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96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96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96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27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96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96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88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89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27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27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96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96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>
      <c r="A40" s="87" t="s">
        <v>50</v>
      </c>
      <c r="B40" s="98"/>
      <c r="C40" s="48">
        <f t="shared" ref="C40" si="12">SUM(C7:C20)+SUM(C24:C39)</f>
        <v>1463</v>
      </c>
      <c r="D40" s="48">
        <f>SUM(D7:D20)+SUM(D24:D39)</f>
        <v>0</v>
      </c>
      <c r="E40" s="48">
        <f t="shared" ref="E40:J40" si="13">SUM(E7:E20)+SUM(E24:E39)</f>
        <v>0</v>
      </c>
      <c r="F40" s="48">
        <f t="shared" si="13"/>
        <v>0</v>
      </c>
      <c r="G40" s="48">
        <f t="shared" si="13"/>
        <v>1463</v>
      </c>
      <c r="H40" s="92">
        <f t="shared" si="13"/>
        <v>0</v>
      </c>
      <c r="I40" s="92">
        <f t="shared" si="13"/>
        <v>0</v>
      </c>
      <c r="J40" s="48">
        <f t="shared" si="13"/>
        <v>0</v>
      </c>
      <c r="L40" s="153">
        <f t="shared" si="2"/>
        <v>90</v>
      </c>
      <c r="M40" s="146">
        <f t="shared" ref="M40:N40" si="14">SUM(M7:M20)+SUM(M24:M39)</f>
        <v>90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5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N40"/>
  <sheetViews>
    <sheetView view="pageBreakPreview" topLeftCell="A30" zoomScale="60" zoomScaleNormal="60" workbookViewId="0">
      <selection activeCell="G49" sqref="G49"/>
    </sheetView>
  </sheetViews>
  <sheetFormatPr defaultRowHeight="15"/>
  <cols>
    <col min="1" max="1" width="35.42578125" style="1" customWidth="1"/>
    <col min="2" max="2" width="35.7109375" style="1" customWidth="1"/>
    <col min="3" max="3" width="11.7109375" style="1" customWidth="1"/>
    <col min="4" max="4" width="16.28515625" style="1" customWidth="1"/>
    <col min="5" max="5" width="9.85546875" style="1" customWidth="1"/>
    <col min="6" max="6" width="17.7109375" style="8" customWidth="1"/>
    <col min="7" max="7" width="10.5703125" style="8" customWidth="1"/>
    <col min="8" max="8" width="16.7109375" style="8" customWidth="1"/>
    <col min="9" max="9" width="10.7109375" style="1" customWidth="1"/>
    <col min="10" max="10" width="16.7109375" style="1" customWidth="1"/>
    <col min="11" max="11" width="8.85546875" style="1"/>
    <col min="12" max="14" width="0" style="1" hidden="1" customWidth="1"/>
    <col min="15" max="237" width="8.85546875" style="1"/>
    <col min="238" max="238" width="33.28515625" style="1" customWidth="1"/>
    <col min="239" max="239" width="35.7109375" style="1" customWidth="1"/>
    <col min="240" max="242" width="8.85546875" style="1"/>
    <col min="243" max="245" width="0" style="1" hidden="1" customWidth="1"/>
    <col min="246" max="248" width="9.28515625" style="1" customWidth="1"/>
    <col min="249" max="251" width="8.85546875" style="1"/>
    <col min="252" max="254" width="0" style="1" hidden="1" customWidth="1"/>
    <col min="255" max="493" width="8.85546875" style="1"/>
    <col min="494" max="494" width="33.28515625" style="1" customWidth="1"/>
    <col min="495" max="495" width="35.7109375" style="1" customWidth="1"/>
    <col min="496" max="498" width="8.85546875" style="1"/>
    <col min="499" max="501" width="0" style="1" hidden="1" customWidth="1"/>
    <col min="502" max="504" width="9.28515625" style="1" customWidth="1"/>
    <col min="505" max="507" width="8.85546875" style="1"/>
    <col min="508" max="510" width="0" style="1" hidden="1" customWidth="1"/>
    <col min="511" max="749" width="8.85546875" style="1"/>
    <col min="750" max="750" width="33.28515625" style="1" customWidth="1"/>
    <col min="751" max="751" width="35.7109375" style="1" customWidth="1"/>
    <col min="752" max="754" width="8.85546875" style="1"/>
    <col min="755" max="757" width="0" style="1" hidden="1" customWidth="1"/>
    <col min="758" max="760" width="9.28515625" style="1" customWidth="1"/>
    <col min="761" max="763" width="8.85546875" style="1"/>
    <col min="764" max="766" width="0" style="1" hidden="1" customWidth="1"/>
    <col min="767" max="1005" width="8.85546875" style="1"/>
    <col min="1006" max="1006" width="33.28515625" style="1" customWidth="1"/>
    <col min="1007" max="1007" width="35.7109375" style="1" customWidth="1"/>
    <col min="1008" max="1010" width="8.85546875" style="1"/>
    <col min="1011" max="1013" width="0" style="1" hidden="1" customWidth="1"/>
    <col min="1014" max="1016" width="9.28515625" style="1" customWidth="1"/>
    <col min="1017" max="1019" width="8.85546875" style="1"/>
    <col min="1020" max="1022" width="0" style="1" hidden="1" customWidth="1"/>
    <col min="1023" max="1261" width="8.85546875" style="1"/>
    <col min="1262" max="1262" width="33.28515625" style="1" customWidth="1"/>
    <col min="1263" max="1263" width="35.7109375" style="1" customWidth="1"/>
    <col min="1264" max="1266" width="8.85546875" style="1"/>
    <col min="1267" max="1269" width="0" style="1" hidden="1" customWidth="1"/>
    <col min="1270" max="1272" width="9.28515625" style="1" customWidth="1"/>
    <col min="1273" max="1275" width="8.85546875" style="1"/>
    <col min="1276" max="1278" width="0" style="1" hidden="1" customWidth="1"/>
    <col min="1279" max="1517" width="8.85546875" style="1"/>
    <col min="1518" max="1518" width="33.28515625" style="1" customWidth="1"/>
    <col min="1519" max="1519" width="35.7109375" style="1" customWidth="1"/>
    <col min="1520" max="1522" width="8.85546875" style="1"/>
    <col min="1523" max="1525" width="0" style="1" hidden="1" customWidth="1"/>
    <col min="1526" max="1528" width="9.28515625" style="1" customWidth="1"/>
    <col min="1529" max="1531" width="8.85546875" style="1"/>
    <col min="1532" max="1534" width="0" style="1" hidden="1" customWidth="1"/>
    <col min="1535" max="1773" width="8.85546875" style="1"/>
    <col min="1774" max="1774" width="33.28515625" style="1" customWidth="1"/>
    <col min="1775" max="1775" width="35.7109375" style="1" customWidth="1"/>
    <col min="1776" max="1778" width="8.85546875" style="1"/>
    <col min="1779" max="1781" width="0" style="1" hidden="1" customWidth="1"/>
    <col min="1782" max="1784" width="9.28515625" style="1" customWidth="1"/>
    <col min="1785" max="1787" width="8.85546875" style="1"/>
    <col min="1788" max="1790" width="0" style="1" hidden="1" customWidth="1"/>
    <col min="1791" max="2029" width="8.85546875" style="1"/>
    <col min="2030" max="2030" width="33.28515625" style="1" customWidth="1"/>
    <col min="2031" max="2031" width="35.7109375" style="1" customWidth="1"/>
    <col min="2032" max="2034" width="8.85546875" style="1"/>
    <col min="2035" max="2037" width="0" style="1" hidden="1" customWidth="1"/>
    <col min="2038" max="2040" width="9.28515625" style="1" customWidth="1"/>
    <col min="2041" max="2043" width="8.85546875" style="1"/>
    <col min="2044" max="2046" width="0" style="1" hidden="1" customWidth="1"/>
    <col min="2047" max="2285" width="8.85546875" style="1"/>
    <col min="2286" max="2286" width="33.28515625" style="1" customWidth="1"/>
    <col min="2287" max="2287" width="35.7109375" style="1" customWidth="1"/>
    <col min="2288" max="2290" width="8.85546875" style="1"/>
    <col min="2291" max="2293" width="0" style="1" hidden="1" customWidth="1"/>
    <col min="2294" max="2296" width="9.28515625" style="1" customWidth="1"/>
    <col min="2297" max="2299" width="8.85546875" style="1"/>
    <col min="2300" max="2302" width="0" style="1" hidden="1" customWidth="1"/>
    <col min="2303" max="2541" width="8.85546875" style="1"/>
    <col min="2542" max="2542" width="33.28515625" style="1" customWidth="1"/>
    <col min="2543" max="2543" width="35.7109375" style="1" customWidth="1"/>
    <col min="2544" max="2546" width="8.85546875" style="1"/>
    <col min="2547" max="2549" width="0" style="1" hidden="1" customWidth="1"/>
    <col min="2550" max="2552" width="9.28515625" style="1" customWidth="1"/>
    <col min="2553" max="2555" width="8.85546875" style="1"/>
    <col min="2556" max="2558" width="0" style="1" hidden="1" customWidth="1"/>
    <col min="2559" max="2797" width="8.85546875" style="1"/>
    <col min="2798" max="2798" width="33.28515625" style="1" customWidth="1"/>
    <col min="2799" max="2799" width="35.7109375" style="1" customWidth="1"/>
    <col min="2800" max="2802" width="8.85546875" style="1"/>
    <col min="2803" max="2805" width="0" style="1" hidden="1" customWidth="1"/>
    <col min="2806" max="2808" width="9.28515625" style="1" customWidth="1"/>
    <col min="2809" max="2811" width="8.85546875" style="1"/>
    <col min="2812" max="2814" width="0" style="1" hidden="1" customWidth="1"/>
    <col min="2815" max="3053" width="8.85546875" style="1"/>
    <col min="3054" max="3054" width="33.28515625" style="1" customWidth="1"/>
    <col min="3055" max="3055" width="35.7109375" style="1" customWidth="1"/>
    <col min="3056" max="3058" width="8.85546875" style="1"/>
    <col min="3059" max="3061" width="0" style="1" hidden="1" customWidth="1"/>
    <col min="3062" max="3064" width="9.28515625" style="1" customWidth="1"/>
    <col min="3065" max="3067" width="8.85546875" style="1"/>
    <col min="3068" max="3070" width="0" style="1" hidden="1" customWidth="1"/>
    <col min="3071" max="3309" width="8.85546875" style="1"/>
    <col min="3310" max="3310" width="33.28515625" style="1" customWidth="1"/>
    <col min="3311" max="3311" width="35.7109375" style="1" customWidth="1"/>
    <col min="3312" max="3314" width="8.85546875" style="1"/>
    <col min="3315" max="3317" width="0" style="1" hidden="1" customWidth="1"/>
    <col min="3318" max="3320" width="9.28515625" style="1" customWidth="1"/>
    <col min="3321" max="3323" width="8.85546875" style="1"/>
    <col min="3324" max="3326" width="0" style="1" hidden="1" customWidth="1"/>
    <col min="3327" max="3565" width="8.85546875" style="1"/>
    <col min="3566" max="3566" width="33.28515625" style="1" customWidth="1"/>
    <col min="3567" max="3567" width="35.7109375" style="1" customWidth="1"/>
    <col min="3568" max="3570" width="8.85546875" style="1"/>
    <col min="3571" max="3573" width="0" style="1" hidden="1" customWidth="1"/>
    <col min="3574" max="3576" width="9.28515625" style="1" customWidth="1"/>
    <col min="3577" max="3579" width="8.85546875" style="1"/>
    <col min="3580" max="3582" width="0" style="1" hidden="1" customWidth="1"/>
    <col min="3583" max="3821" width="8.85546875" style="1"/>
    <col min="3822" max="3822" width="33.28515625" style="1" customWidth="1"/>
    <col min="3823" max="3823" width="35.7109375" style="1" customWidth="1"/>
    <col min="3824" max="3826" width="8.85546875" style="1"/>
    <col min="3827" max="3829" width="0" style="1" hidden="1" customWidth="1"/>
    <col min="3830" max="3832" width="9.28515625" style="1" customWidth="1"/>
    <col min="3833" max="3835" width="8.85546875" style="1"/>
    <col min="3836" max="3838" width="0" style="1" hidden="1" customWidth="1"/>
    <col min="3839" max="4077" width="8.85546875" style="1"/>
    <col min="4078" max="4078" width="33.28515625" style="1" customWidth="1"/>
    <col min="4079" max="4079" width="35.7109375" style="1" customWidth="1"/>
    <col min="4080" max="4082" width="8.85546875" style="1"/>
    <col min="4083" max="4085" width="0" style="1" hidden="1" customWidth="1"/>
    <col min="4086" max="4088" width="9.28515625" style="1" customWidth="1"/>
    <col min="4089" max="4091" width="8.85546875" style="1"/>
    <col min="4092" max="4094" width="0" style="1" hidden="1" customWidth="1"/>
    <col min="4095" max="4333" width="8.85546875" style="1"/>
    <col min="4334" max="4334" width="33.28515625" style="1" customWidth="1"/>
    <col min="4335" max="4335" width="35.7109375" style="1" customWidth="1"/>
    <col min="4336" max="4338" width="8.85546875" style="1"/>
    <col min="4339" max="4341" width="0" style="1" hidden="1" customWidth="1"/>
    <col min="4342" max="4344" width="9.28515625" style="1" customWidth="1"/>
    <col min="4345" max="4347" width="8.85546875" style="1"/>
    <col min="4348" max="4350" width="0" style="1" hidden="1" customWidth="1"/>
    <col min="4351" max="4589" width="8.85546875" style="1"/>
    <col min="4590" max="4590" width="33.28515625" style="1" customWidth="1"/>
    <col min="4591" max="4591" width="35.7109375" style="1" customWidth="1"/>
    <col min="4592" max="4594" width="8.85546875" style="1"/>
    <col min="4595" max="4597" width="0" style="1" hidden="1" customWidth="1"/>
    <col min="4598" max="4600" width="9.28515625" style="1" customWidth="1"/>
    <col min="4601" max="4603" width="8.85546875" style="1"/>
    <col min="4604" max="4606" width="0" style="1" hidden="1" customWidth="1"/>
    <col min="4607" max="4845" width="8.85546875" style="1"/>
    <col min="4846" max="4846" width="33.28515625" style="1" customWidth="1"/>
    <col min="4847" max="4847" width="35.7109375" style="1" customWidth="1"/>
    <col min="4848" max="4850" width="8.85546875" style="1"/>
    <col min="4851" max="4853" width="0" style="1" hidden="1" customWidth="1"/>
    <col min="4854" max="4856" width="9.28515625" style="1" customWidth="1"/>
    <col min="4857" max="4859" width="8.85546875" style="1"/>
    <col min="4860" max="4862" width="0" style="1" hidden="1" customWidth="1"/>
    <col min="4863" max="5101" width="8.85546875" style="1"/>
    <col min="5102" max="5102" width="33.28515625" style="1" customWidth="1"/>
    <col min="5103" max="5103" width="35.7109375" style="1" customWidth="1"/>
    <col min="5104" max="5106" width="8.85546875" style="1"/>
    <col min="5107" max="5109" width="0" style="1" hidden="1" customWidth="1"/>
    <col min="5110" max="5112" width="9.28515625" style="1" customWidth="1"/>
    <col min="5113" max="5115" width="8.85546875" style="1"/>
    <col min="5116" max="5118" width="0" style="1" hidden="1" customWidth="1"/>
    <col min="5119" max="5357" width="8.85546875" style="1"/>
    <col min="5358" max="5358" width="33.28515625" style="1" customWidth="1"/>
    <col min="5359" max="5359" width="35.7109375" style="1" customWidth="1"/>
    <col min="5360" max="5362" width="8.85546875" style="1"/>
    <col min="5363" max="5365" width="0" style="1" hidden="1" customWidth="1"/>
    <col min="5366" max="5368" width="9.28515625" style="1" customWidth="1"/>
    <col min="5369" max="5371" width="8.85546875" style="1"/>
    <col min="5372" max="5374" width="0" style="1" hidden="1" customWidth="1"/>
    <col min="5375" max="5613" width="8.85546875" style="1"/>
    <col min="5614" max="5614" width="33.28515625" style="1" customWidth="1"/>
    <col min="5615" max="5615" width="35.7109375" style="1" customWidth="1"/>
    <col min="5616" max="5618" width="8.85546875" style="1"/>
    <col min="5619" max="5621" width="0" style="1" hidden="1" customWidth="1"/>
    <col min="5622" max="5624" width="9.28515625" style="1" customWidth="1"/>
    <col min="5625" max="5627" width="8.85546875" style="1"/>
    <col min="5628" max="5630" width="0" style="1" hidden="1" customWidth="1"/>
    <col min="5631" max="5869" width="8.85546875" style="1"/>
    <col min="5870" max="5870" width="33.28515625" style="1" customWidth="1"/>
    <col min="5871" max="5871" width="35.7109375" style="1" customWidth="1"/>
    <col min="5872" max="5874" width="8.85546875" style="1"/>
    <col min="5875" max="5877" width="0" style="1" hidden="1" customWidth="1"/>
    <col min="5878" max="5880" width="9.28515625" style="1" customWidth="1"/>
    <col min="5881" max="5883" width="8.85546875" style="1"/>
    <col min="5884" max="5886" width="0" style="1" hidden="1" customWidth="1"/>
    <col min="5887" max="6125" width="8.85546875" style="1"/>
    <col min="6126" max="6126" width="33.28515625" style="1" customWidth="1"/>
    <col min="6127" max="6127" width="35.7109375" style="1" customWidth="1"/>
    <col min="6128" max="6130" width="8.85546875" style="1"/>
    <col min="6131" max="6133" width="0" style="1" hidden="1" customWidth="1"/>
    <col min="6134" max="6136" width="9.28515625" style="1" customWidth="1"/>
    <col min="6137" max="6139" width="8.85546875" style="1"/>
    <col min="6140" max="6142" width="0" style="1" hidden="1" customWidth="1"/>
    <col min="6143" max="6381" width="8.85546875" style="1"/>
    <col min="6382" max="6382" width="33.28515625" style="1" customWidth="1"/>
    <col min="6383" max="6383" width="35.7109375" style="1" customWidth="1"/>
    <col min="6384" max="6386" width="8.85546875" style="1"/>
    <col min="6387" max="6389" width="0" style="1" hidden="1" customWidth="1"/>
    <col min="6390" max="6392" width="9.28515625" style="1" customWidth="1"/>
    <col min="6393" max="6395" width="8.85546875" style="1"/>
    <col min="6396" max="6398" width="0" style="1" hidden="1" customWidth="1"/>
    <col min="6399" max="6637" width="8.85546875" style="1"/>
    <col min="6638" max="6638" width="33.28515625" style="1" customWidth="1"/>
    <col min="6639" max="6639" width="35.7109375" style="1" customWidth="1"/>
    <col min="6640" max="6642" width="8.85546875" style="1"/>
    <col min="6643" max="6645" width="0" style="1" hidden="1" customWidth="1"/>
    <col min="6646" max="6648" width="9.28515625" style="1" customWidth="1"/>
    <col min="6649" max="6651" width="8.85546875" style="1"/>
    <col min="6652" max="6654" width="0" style="1" hidden="1" customWidth="1"/>
    <col min="6655" max="6893" width="8.85546875" style="1"/>
    <col min="6894" max="6894" width="33.28515625" style="1" customWidth="1"/>
    <col min="6895" max="6895" width="35.7109375" style="1" customWidth="1"/>
    <col min="6896" max="6898" width="8.85546875" style="1"/>
    <col min="6899" max="6901" width="0" style="1" hidden="1" customWidth="1"/>
    <col min="6902" max="6904" width="9.28515625" style="1" customWidth="1"/>
    <col min="6905" max="6907" width="8.85546875" style="1"/>
    <col min="6908" max="6910" width="0" style="1" hidden="1" customWidth="1"/>
    <col min="6911" max="7149" width="8.85546875" style="1"/>
    <col min="7150" max="7150" width="33.28515625" style="1" customWidth="1"/>
    <col min="7151" max="7151" width="35.7109375" style="1" customWidth="1"/>
    <col min="7152" max="7154" width="8.85546875" style="1"/>
    <col min="7155" max="7157" width="0" style="1" hidden="1" customWidth="1"/>
    <col min="7158" max="7160" width="9.28515625" style="1" customWidth="1"/>
    <col min="7161" max="7163" width="8.85546875" style="1"/>
    <col min="7164" max="7166" width="0" style="1" hidden="1" customWidth="1"/>
    <col min="7167" max="7405" width="8.85546875" style="1"/>
    <col min="7406" max="7406" width="33.28515625" style="1" customWidth="1"/>
    <col min="7407" max="7407" width="35.7109375" style="1" customWidth="1"/>
    <col min="7408" max="7410" width="8.85546875" style="1"/>
    <col min="7411" max="7413" width="0" style="1" hidden="1" customWidth="1"/>
    <col min="7414" max="7416" width="9.28515625" style="1" customWidth="1"/>
    <col min="7417" max="7419" width="8.85546875" style="1"/>
    <col min="7420" max="7422" width="0" style="1" hidden="1" customWidth="1"/>
    <col min="7423" max="7661" width="8.85546875" style="1"/>
    <col min="7662" max="7662" width="33.28515625" style="1" customWidth="1"/>
    <col min="7663" max="7663" width="35.7109375" style="1" customWidth="1"/>
    <col min="7664" max="7666" width="8.85546875" style="1"/>
    <col min="7667" max="7669" width="0" style="1" hidden="1" customWidth="1"/>
    <col min="7670" max="7672" width="9.28515625" style="1" customWidth="1"/>
    <col min="7673" max="7675" width="8.85546875" style="1"/>
    <col min="7676" max="7678" width="0" style="1" hidden="1" customWidth="1"/>
    <col min="7679" max="7917" width="8.85546875" style="1"/>
    <col min="7918" max="7918" width="33.28515625" style="1" customWidth="1"/>
    <col min="7919" max="7919" width="35.7109375" style="1" customWidth="1"/>
    <col min="7920" max="7922" width="8.85546875" style="1"/>
    <col min="7923" max="7925" width="0" style="1" hidden="1" customWidth="1"/>
    <col min="7926" max="7928" width="9.28515625" style="1" customWidth="1"/>
    <col min="7929" max="7931" width="8.85546875" style="1"/>
    <col min="7932" max="7934" width="0" style="1" hidden="1" customWidth="1"/>
    <col min="7935" max="8173" width="8.85546875" style="1"/>
    <col min="8174" max="8174" width="33.28515625" style="1" customWidth="1"/>
    <col min="8175" max="8175" width="35.7109375" style="1" customWidth="1"/>
    <col min="8176" max="8178" width="8.85546875" style="1"/>
    <col min="8179" max="8181" width="0" style="1" hidden="1" customWidth="1"/>
    <col min="8182" max="8184" width="9.28515625" style="1" customWidth="1"/>
    <col min="8185" max="8187" width="8.85546875" style="1"/>
    <col min="8188" max="8190" width="0" style="1" hidden="1" customWidth="1"/>
    <col min="8191" max="8429" width="8.85546875" style="1"/>
    <col min="8430" max="8430" width="33.28515625" style="1" customWidth="1"/>
    <col min="8431" max="8431" width="35.7109375" style="1" customWidth="1"/>
    <col min="8432" max="8434" width="8.85546875" style="1"/>
    <col min="8435" max="8437" width="0" style="1" hidden="1" customWidth="1"/>
    <col min="8438" max="8440" width="9.28515625" style="1" customWidth="1"/>
    <col min="8441" max="8443" width="8.85546875" style="1"/>
    <col min="8444" max="8446" width="0" style="1" hidden="1" customWidth="1"/>
    <col min="8447" max="8685" width="8.85546875" style="1"/>
    <col min="8686" max="8686" width="33.28515625" style="1" customWidth="1"/>
    <col min="8687" max="8687" width="35.7109375" style="1" customWidth="1"/>
    <col min="8688" max="8690" width="8.85546875" style="1"/>
    <col min="8691" max="8693" width="0" style="1" hidden="1" customWidth="1"/>
    <col min="8694" max="8696" width="9.28515625" style="1" customWidth="1"/>
    <col min="8697" max="8699" width="8.85546875" style="1"/>
    <col min="8700" max="8702" width="0" style="1" hidden="1" customWidth="1"/>
    <col min="8703" max="8941" width="8.85546875" style="1"/>
    <col min="8942" max="8942" width="33.28515625" style="1" customWidth="1"/>
    <col min="8943" max="8943" width="35.7109375" style="1" customWidth="1"/>
    <col min="8944" max="8946" width="8.85546875" style="1"/>
    <col min="8947" max="8949" width="0" style="1" hidden="1" customWidth="1"/>
    <col min="8950" max="8952" width="9.28515625" style="1" customWidth="1"/>
    <col min="8953" max="8955" width="8.85546875" style="1"/>
    <col min="8956" max="8958" width="0" style="1" hidden="1" customWidth="1"/>
    <col min="8959" max="9197" width="8.85546875" style="1"/>
    <col min="9198" max="9198" width="33.28515625" style="1" customWidth="1"/>
    <col min="9199" max="9199" width="35.7109375" style="1" customWidth="1"/>
    <col min="9200" max="9202" width="8.85546875" style="1"/>
    <col min="9203" max="9205" width="0" style="1" hidden="1" customWidth="1"/>
    <col min="9206" max="9208" width="9.28515625" style="1" customWidth="1"/>
    <col min="9209" max="9211" width="8.85546875" style="1"/>
    <col min="9212" max="9214" width="0" style="1" hidden="1" customWidth="1"/>
    <col min="9215" max="9453" width="8.85546875" style="1"/>
    <col min="9454" max="9454" width="33.28515625" style="1" customWidth="1"/>
    <col min="9455" max="9455" width="35.7109375" style="1" customWidth="1"/>
    <col min="9456" max="9458" width="8.85546875" style="1"/>
    <col min="9459" max="9461" width="0" style="1" hidden="1" customWidth="1"/>
    <col min="9462" max="9464" width="9.28515625" style="1" customWidth="1"/>
    <col min="9465" max="9467" width="8.85546875" style="1"/>
    <col min="9468" max="9470" width="0" style="1" hidden="1" customWidth="1"/>
    <col min="9471" max="9709" width="8.85546875" style="1"/>
    <col min="9710" max="9710" width="33.28515625" style="1" customWidth="1"/>
    <col min="9711" max="9711" width="35.7109375" style="1" customWidth="1"/>
    <col min="9712" max="9714" width="8.85546875" style="1"/>
    <col min="9715" max="9717" width="0" style="1" hidden="1" customWidth="1"/>
    <col min="9718" max="9720" width="9.28515625" style="1" customWidth="1"/>
    <col min="9721" max="9723" width="8.85546875" style="1"/>
    <col min="9724" max="9726" width="0" style="1" hidden="1" customWidth="1"/>
    <col min="9727" max="9965" width="8.85546875" style="1"/>
    <col min="9966" max="9966" width="33.28515625" style="1" customWidth="1"/>
    <col min="9967" max="9967" width="35.7109375" style="1" customWidth="1"/>
    <col min="9968" max="9970" width="8.85546875" style="1"/>
    <col min="9971" max="9973" width="0" style="1" hidden="1" customWidth="1"/>
    <col min="9974" max="9976" width="9.28515625" style="1" customWidth="1"/>
    <col min="9977" max="9979" width="8.85546875" style="1"/>
    <col min="9980" max="9982" width="0" style="1" hidden="1" customWidth="1"/>
    <col min="9983" max="10221" width="8.85546875" style="1"/>
    <col min="10222" max="10222" width="33.28515625" style="1" customWidth="1"/>
    <col min="10223" max="10223" width="35.7109375" style="1" customWidth="1"/>
    <col min="10224" max="10226" width="8.85546875" style="1"/>
    <col min="10227" max="10229" width="0" style="1" hidden="1" customWidth="1"/>
    <col min="10230" max="10232" width="9.28515625" style="1" customWidth="1"/>
    <col min="10233" max="10235" width="8.85546875" style="1"/>
    <col min="10236" max="10238" width="0" style="1" hidden="1" customWidth="1"/>
    <col min="10239" max="10477" width="8.85546875" style="1"/>
    <col min="10478" max="10478" width="33.28515625" style="1" customWidth="1"/>
    <col min="10479" max="10479" width="35.7109375" style="1" customWidth="1"/>
    <col min="10480" max="10482" width="8.85546875" style="1"/>
    <col min="10483" max="10485" width="0" style="1" hidden="1" customWidth="1"/>
    <col min="10486" max="10488" width="9.28515625" style="1" customWidth="1"/>
    <col min="10489" max="10491" width="8.85546875" style="1"/>
    <col min="10492" max="10494" width="0" style="1" hidden="1" customWidth="1"/>
    <col min="10495" max="10733" width="8.85546875" style="1"/>
    <col min="10734" max="10734" width="33.28515625" style="1" customWidth="1"/>
    <col min="10735" max="10735" width="35.7109375" style="1" customWidth="1"/>
    <col min="10736" max="10738" width="8.85546875" style="1"/>
    <col min="10739" max="10741" width="0" style="1" hidden="1" customWidth="1"/>
    <col min="10742" max="10744" width="9.28515625" style="1" customWidth="1"/>
    <col min="10745" max="10747" width="8.85546875" style="1"/>
    <col min="10748" max="10750" width="0" style="1" hidden="1" customWidth="1"/>
    <col min="10751" max="10989" width="8.85546875" style="1"/>
    <col min="10990" max="10990" width="33.28515625" style="1" customWidth="1"/>
    <col min="10991" max="10991" width="35.7109375" style="1" customWidth="1"/>
    <col min="10992" max="10994" width="8.85546875" style="1"/>
    <col min="10995" max="10997" width="0" style="1" hidden="1" customWidth="1"/>
    <col min="10998" max="11000" width="9.28515625" style="1" customWidth="1"/>
    <col min="11001" max="11003" width="8.85546875" style="1"/>
    <col min="11004" max="11006" width="0" style="1" hidden="1" customWidth="1"/>
    <col min="11007" max="11245" width="8.85546875" style="1"/>
    <col min="11246" max="11246" width="33.28515625" style="1" customWidth="1"/>
    <col min="11247" max="11247" width="35.7109375" style="1" customWidth="1"/>
    <col min="11248" max="11250" width="8.85546875" style="1"/>
    <col min="11251" max="11253" width="0" style="1" hidden="1" customWidth="1"/>
    <col min="11254" max="11256" width="9.28515625" style="1" customWidth="1"/>
    <col min="11257" max="11259" width="8.85546875" style="1"/>
    <col min="11260" max="11262" width="0" style="1" hidden="1" customWidth="1"/>
    <col min="11263" max="11501" width="8.85546875" style="1"/>
    <col min="11502" max="11502" width="33.28515625" style="1" customWidth="1"/>
    <col min="11503" max="11503" width="35.7109375" style="1" customWidth="1"/>
    <col min="11504" max="11506" width="8.85546875" style="1"/>
    <col min="11507" max="11509" width="0" style="1" hidden="1" customWidth="1"/>
    <col min="11510" max="11512" width="9.28515625" style="1" customWidth="1"/>
    <col min="11513" max="11515" width="8.85546875" style="1"/>
    <col min="11516" max="11518" width="0" style="1" hidden="1" customWidth="1"/>
    <col min="11519" max="11757" width="8.85546875" style="1"/>
    <col min="11758" max="11758" width="33.28515625" style="1" customWidth="1"/>
    <col min="11759" max="11759" width="35.7109375" style="1" customWidth="1"/>
    <col min="11760" max="11762" width="8.85546875" style="1"/>
    <col min="11763" max="11765" width="0" style="1" hidden="1" customWidth="1"/>
    <col min="11766" max="11768" width="9.28515625" style="1" customWidth="1"/>
    <col min="11769" max="11771" width="8.85546875" style="1"/>
    <col min="11772" max="11774" width="0" style="1" hidden="1" customWidth="1"/>
    <col min="11775" max="12013" width="8.85546875" style="1"/>
    <col min="12014" max="12014" width="33.28515625" style="1" customWidth="1"/>
    <col min="12015" max="12015" width="35.7109375" style="1" customWidth="1"/>
    <col min="12016" max="12018" width="8.85546875" style="1"/>
    <col min="12019" max="12021" width="0" style="1" hidden="1" customWidth="1"/>
    <col min="12022" max="12024" width="9.28515625" style="1" customWidth="1"/>
    <col min="12025" max="12027" width="8.85546875" style="1"/>
    <col min="12028" max="12030" width="0" style="1" hidden="1" customWidth="1"/>
    <col min="12031" max="12269" width="8.85546875" style="1"/>
    <col min="12270" max="12270" width="33.28515625" style="1" customWidth="1"/>
    <col min="12271" max="12271" width="35.7109375" style="1" customWidth="1"/>
    <col min="12272" max="12274" width="8.85546875" style="1"/>
    <col min="12275" max="12277" width="0" style="1" hidden="1" customWidth="1"/>
    <col min="12278" max="12280" width="9.28515625" style="1" customWidth="1"/>
    <col min="12281" max="12283" width="8.85546875" style="1"/>
    <col min="12284" max="12286" width="0" style="1" hidden="1" customWidth="1"/>
    <col min="12287" max="12525" width="8.85546875" style="1"/>
    <col min="12526" max="12526" width="33.28515625" style="1" customWidth="1"/>
    <col min="12527" max="12527" width="35.7109375" style="1" customWidth="1"/>
    <col min="12528" max="12530" width="8.85546875" style="1"/>
    <col min="12531" max="12533" width="0" style="1" hidden="1" customWidth="1"/>
    <col min="12534" max="12536" width="9.28515625" style="1" customWidth="1"/>
    <col min="12537" max="12539" width="8.85546875" style="1"/>
    <col min="12540" max="12542" width="0" style="1" hidden="1" customWidth="1"/>
    <col min="12543" max="12781" width="8.85546875" style="1"/>
    <col min="12782" max="12782" width="33.28515625" style="1" customWidth="1"/>
    <col min="12783" max="12783" width="35.7109375" style="1" customWidth="1"/>
    <col min="12784" max="12786" width="8.85546875" style="1"/>
    <col min="12787" max="12789" width="0" style="1" hidden="1" customWidth="1"/>
    <col min="12790" max="12792" width="9.28515625" style="1" customWidth="1"/>
    <col min="12793" max="12795" width="8.85546875" style="1"/>
    <col min="12796" max="12798" width="0" style="1" hidden="1" customWidth="1"/>
    <col min="12799" max="13037" width="8.85546875" style="1"/>
    <col min="13038" max="13038" width="33.28515625" style="1" customWidth="1"/>
    <col min="13039" max="13039" width="35.7109375" style="1" customWidth="1"/>
    <col min="13040" max="13042" width="8.85546875" style="1"/>
    <col min="13043" max="13045" width="0" style="1" hidden="1" customWidth="1"/>
    <col min="13046" max="13048" width="9.28515625" style="1" customWidth="1"/>
    <col min="13049" max="13051" width="8.85546875" style="1"/>
    <col min="13052" max="13054" width="0" style="1" hidden="1" customWidth="1"/>
    <col min="13055" max="13293" width="8.85546875" style="1"/>
    <col min="13294" max="13294" width="33.28515625" style="1" customWidth="1"/>
    <col min="13295" max="13295" width="35.7109375" style="1" customWidth="1"/>
    <col min="13296" max="13298" width="8.85546875" style="1"/>
    <col min="13299" max="13301" width="0" style="1" hidden="1" customWidth="1"/>
    <col min="13302" max="13304" width="9.28515625" style="1" customWidth="1"/>
    <col min="13305" max="13307" width="8.85546875" style="1"/>
    <col min="13308" max="13310" width="0" style="1" hidden="1" customWidth="1"/>
    <col min="13311" max="13549" width="8.85546875" style="1"/>
    <col min="13550" max="13550" width="33.28515625" style="1" customWidth="1"/>
    <col min="13551" max="13551" width="35.7109375" style="1" customWidth="1"/>
    <col min="13552" max="13554" width="8.85546875" style="1"/>
    <col min="13555" max="13557" width="0" style="1" hidden="1" customWidth="1"/>
    <col min="13558" max="13560" width="9.28515625" style="1" customWidth="1"/>
    <col min="13561" max="13563" width="8.85546875" style="1"/>
    <col min="13564" max="13566" width="0" style="1" hidden="1" customWidth="1"/>
    <col min="13567" max="13805" width="8.85546875" style="1"/>
    <col min="13806" max="13806" width="33.28515625" style="1" customWidth="1"/>
    <col min="13807" max="13807" width="35.7109375" style="1" customWidth="1"/>
    <col min="13808" max="13810" width="8.85546875" style="1"/>
    <col min="13811" max="13813" width="0" style="1" hidden="1" customWidth="1"/>
    <col min="13814" max="13816" width="9.28515625" style="1" customWidth="1"/>
    <col min="13817" max="13819" width="8.85546875" style="1"/>
    <col min="13820" max="13822" width="0" style="1" hidden="1" customWidth="1"/>
    <col min="13823" max="14061" width="8.85546875" style="1"/>
    <col min="14062" max="14062" width="33.28515625" style="1" customWidth="1"/>
    <col min="14063" max="14063" width="35.7109375" style="1" customWidth="1"/>
    <col min="14064" max="14066" width="8.85546875" style="1"/>
    <col min="14067" max="14069" width="0" style="1" hidden="1" customWidth="1"/>
    <col min="14070" max="14072" width="9.28515625" style="1" customWidth="1"/>
    <col min="14073" max="14075" width="8.85546875" style="1"/>
    <col min="14076" max="14078" width="0" style="1" hidden="1" customWidth="1"/>
    <col min="14079" max="14317" width="8.85546875" style="1"/>
    <col min="14318" max="14318" width="33.28515625" style="1" customWidth="1"/>
    <col min="14319" max="14319" width="35.7109375" style="1" customWidth="1"/>
    <col min="14320" max="14322" width="8.85546875" style="1"/>
    <col min="14323" max="14325" width="0" style="1" hidden="1" customWidth="1"/>
    <col min="14326" max="14328" width="9.28515625" style="1" customWidth="1"/>
    <col min="14329" max="14331" width="8.85546875" style="1"/>
    <col min="14332" max="14334" width="0" style="1" hidden="1" customWidth="1"/>
    <col min="14335" max="14573" width="8.85546875" style="1"/>
    <col min="14574" max="14574" width="33.28515625" style="1" customWidth="1"/>
    <col min="14575" max="14575" width="35.7109375" style="1" customWidth="1"/>
    <col min="14576" max="14578" width="8.85546875" style="1"/>
    <col min="14579" max="14581" width="0" style="1" hidden="1" customWidth="1"/>
    <col min="14582" max="14584" width="9.28515625" style="1" customWidth="1"/>
    <col min="14585" max="14587" width="8.85546875" style="1"/>
    <col min="14588" max="14590" width="0" style="1" hidden="1" customWidth="1"/>
    <col min="14591" max="14829" width="8.85546875" style="1"/>
    <col min="14830" max="14830" width="33.28515625" style="1" customWidth="1"/>
    <col min="14831" max="14831" width="35.7109375" style="1" customWidth="1"/>
    <col min="14832" max="14834" width="8.85546875" style="1"/>
    <col min="14835" max="14837" width="0" style="1" hidden="1" customWidth="1"/>
    <col min="14838" max="14840" width="9.28515625" style="1" customWidth="1"/>
    <col min="14841" max="14843" width="8.85546875" style="1"/>
    <col min="14844" max="14846" width="0" style="1" hidden="1" customWidth="1"/>
    <col min="14847" max="15085" width="8.85546875" style="1"/>
    <col min="15086" max="15086" width="33.28515625" style="1" customWidth="1"/>
    <col min="15087" max="15087" width="35.7109375" style="1" customWidth="1"/>
    <col min="15088" max="15090" width="8.85546875" style="1"/>
    <col min="15091" max="15093" width="0" style="1" hidden="1" customWidth="1"/>
    <col min="15094" max="15096" width="9.28515625" style="1" customWidth="1"/>
    <col min="15097" max="15099" width="8.85546875" style="1"/>
    <col min="15100" max="15102" width="0" style="1" hidden="1" customWidth="1"/>
    <col min="15103" max="15341" width="8.85546875" style="1"/>
    <col min="15342" max="15342" width="33.28515625" style="1" customWidth="1"/>
    <col min="15343" max="15343" width="35.7109375" style="1" customWidth="1"/>
    <col min="15344" max="15346" width="8.85546875" style="1"/>
    <col min="15347" max="15349" width="0" style="1" hidden="1" customWidth="1"/>
    <col min="15350" max="15352" width="9.28515625" style="1" customWidth="1"/>
    <col min="15353" max="15355" width="8.85546875" style="1"/>
    <col min="15356" max="15358" width="0" style="1" hidden="1" customWidth="1"/>
    <col min="15359" max="15597" width="8.85546875" style="1"/>
    <col min="15598" max="15598" width="33.28515625" style="1" customWidth="1"/>
    <col min="15599" max="15599" width="35.7109375" style="1" customWidth="1"/>
    <col min="15600" max="15602" width="8.85546875" style="1"/>
    <col min="15603" max="15605" width="0" style="1" hidden="1" customWidth="1"/>
    <col min="15606" max="15608" width="9.28515625" style="1" customWidth="1"/>
    <col min="15609" max="15611" width="8.85546875" style="1"/>
    <col min="15612" max="15614" width="0" style="1" hidden="1" customWidth="1"/>
    <col min="15615" max="15853" width="8.85546875" style="1"/>
    <col min="15854" max="15854" width="33.28515625" style="1" customWidth="1"/>
    <col min="15855" max="15855" width="35.7109375" style="1" customWidth="1"/>
    <col min="15856" max="15858" width="8.85546875" style="1"/>
    <col min="15859" max="15861" width="0" style="1" hidden="1" customWidth="1"/>
    <col min="15862" max="15864" width="9.28515625" style="1" customWidth="1"/>
    <col min="15865" max="15867" width="8.85546875" style="1"/>
    <col min="15868" max="15870" width="0" style="1" hidden="1" customWidth="1"/>
    <col min="15871" max="16109" width="8.85546875" style="1"/>
    <col min="16110" max="16110" width="33.28515625" style="1" customWidth="1"/>
    <col min="16111" max="16111" width="35.7109375" style="1" customWidth="1"/>
    <col min="16112" max="16114" width="8.85546875" style="1"/>
    <col min="16115" max="16117" width="0" style="1" hidden="1" customWidth="1"/>
    <col min="16118" max="16120" width="9.28515625" style="1" customWidth="1"/>
    <col min="16121" max="16123" width="8.85546875" style="1"/>
    <col min="16124" max="16126" width="0" style="1" hidden="1" customWidth="1"/>
    <col min="16127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24.75" customHeight="1">
      <c r="A3" s="2" t="s">
        <v>51</v>
      </c>
      <c r="B3" s="292" t="s">
        <v>98</v>
      </c>
      <c r="C3" s="292"/>
      <c r="D3" s="292"/>
      <c r="E3" s="292"/>
      <c r="F3" s="292"/>
      <c r="G3" s="292"/>
      <c r="H3" s="292"/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84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85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57.6" customHeight="1">
      <c r="A9" s="286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96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96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96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97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96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22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96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96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96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96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96" t="s">
        <v>19</v>
      </c>
      <c r="B20" s="24"/>
      <c r="C20" s="49">
        <f t="shared" ref="C20" si="5">SUM(C21:C23)</f>
        <v>1281</v>
      </c>
      <c r="D20" s="49"/>
      <c r="E20" s="49">
        <f t="shared" ref="E20:J20" si="6">SUM(E21:E23)</f>
        <v>0</v>
      </c>
      <c r="F20" s="49">
        <f t="shared" si="6"/>
        <v>0</v>
      </c>
      <c r="G20" s="49">
        <f t="shared" si="6"/>
        <v>1281</v>
      </c>
      <c r="H20" s="89">
        <f t="shared" si="6"/>
        <v>0</v>
      </c>
      <c r="I20" s="89">
        <f t="shared" si="6"/>
        <v>0</v>
      </c>
      <c r="J20" s="49">
        <f t="shared" si="6"/>
        <v>0</v>
      </c>
      <c r="L20" s="153">
        <f t="shared" si="2"/>
        <v>65</v>
      </c>
      <c r="M20" s="49">
        <f t="shared" ref="M20:N20" si="7">SUM(M21:M23)</f>
        <v>65</v>
      </c>
      <c r="N20" s="49">
        <f t="shared" si="7"/>
        <v>0</v>
      </c>
    </row>
    <row r="21" spans="1:14" ht="31.9" customHeight="1">
      <c r="A21" s="287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52.15" customHeight="1">
      <c r="A22" s="285"/>
      <c r="B22" s="26" t="s">
        <v>69</v>
      </c>
      <c r="C22" s="49">
        <f t="shared" si="8"/>
        <v>781</v>
      </c>
      <c r="D22" s="49">
        <f t="shared" si="9"/>
        <v>0</v>
      </c>
      <c r="E22" s="49"/>
      <c r="F22" s="49"/>
      <c r="G22" s="49">
        <v>781</v>
      </c>
      <c r="H22" s="89"/>
      <c r="I22" s="86"/>
      <c r="J22" s="86"/>
      <c r="L22" s="153">
        <f t="shared" si="2"/>
        <v>45</v>
      </c>
      <c r="M22" s="161">
        <v>45</v>
      </c>
      <c r="N22" s="161"/>
    </row>
    <row r="23" spans="1:14" ht="51" customHeight="1">
      <c r="A23" s="286"/>
      <c r="B23" s="26" t="s">
        <v>70</v>
      </c>
      <c r="C23" s="49">
        <f t="shared" si="8"/>
        <v>500</v>
      </c>
      <c r="D23" s="49">
        <f t="shared" si="9"/>
        <v>0</v>
      </c>
      <c r="E23" s="49"/>
      <c r="F23" s="49"/>
      <c r="G23" s="49">
        <v>500</v>
      </c>
      <c r="H23" s="89"/>
      <c r="I23" s="86"/>
      <c r="J23" s="86"/>
      <c r="L23" s="153">
        <f t="shared" si="2"/>
        <v>20</v>
      </c>
      <c r="M23" s="161">
        <v>20</v>
      </c>
      <c r="N23" s="161"/>
    </row>
    <row r="24" spans="1:14" ht="34.15" customHeight="1">
      <c r="A24" s="96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97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96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96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96" t="s">
        <v>30</v>
      </c>
      <c r="B28" s="24" t="s">
        <v>68</v>
      </c>
      <c r="C28" s="49">
        <f t="shared" si="8"/>
        <v>155</v>
      </c>
      <c r="D28" s="49">
        <f t="shared" si="9"/>
        <v>0</v>
      </c>
      <c r="E28" s="49">
        <v>155</v>
      </c>
      <c r="F28" s="49"/>
      <c r="G28" s="49"/>
      <c r="H28" s="89"/>
      <c r="I28" s="86"/>
      <c r="J28" s="86"/>
      <c r="L28" s="153">
        <f t="shared" si="2"/>
        <v>15</v>
      </c>
      <c r="M28" s="161"/>
      <c r="N28" s="161">
        <v>15</v>
      </c>
    </row>
    <row r="29" spans="1:14" ht="19.899999999999999" customHeight="1">
      <c r="A29" s="96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27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96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96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88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89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27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27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96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96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>
      <c r="A40" s="87" t="s">
        <v>50</v>
      </c>
      <c r="B40" s="98"/>
      <c r="C40" s="48">
        <f t="shared" ref="C40" si="12">SUM(C7:C20)+SUM(C24:C39)</f>
        <v>1436</v>
      </c>
      <c r="D40" s="48">
        <f>SUM(D7:D20)+SUM(D24:D39)</f>
        <v>0</v>
      </c>
      <c r="E40" s="48">
        <f t="shared" ref="E40:J40" si="13">SUM(E7:E20)+SUM(E24:E39)</f>
        <v>155</v>
      </c>
      <c r="F40" s="48">
        <f t="shared" si="13"/>
        <v>0</v>
      </c>
      <c r="G40" s="48">
        <f t="shared" si="13"/>
        <v>1281</v>
      </c>
      <c r="H40" s="92">
        <f t="shared" si="13"/>
        <v>0</v>
      </c>
      <c r="I40" s="92">
        <f t="shared" si="13"/>
        <v>0</v>
      </c>
      <c r="J40" s="48">
        <f t="shared" si="13"/>
        <v>0</v>
      </c>
      <c r="L40" s="153">
        <f t="shared" si="2"/>
        <v>80</v>
      </c>
      <c r="M40" s="146">
        <f t="shared" ref="M40:N40" si="14">SUM(M7:M20)+SUM(M24:M39)</f>
        <v>65</v>
      </c>
      <c r="N40" s="146">
        <f t="shared" si="14"/>
        <v>15</v>
      </c>
    </row>
  </sheetData>
  <mergeCells count="13">
    <mergeCell ref="L4:N5"/>
    <mergeCell ref="A21:A23"/>
    <mergeCell ref="A34:A35"/>
    <mergeCell ref="A1:H1"/>
    <mergeCell ref="B3:H3"/>
    <mergeCell ref="A7:A9"/>
    <mergeCell ref="A4:A6"/>
    <mergeCell ref="B4:B6"/>
    <mergeCell ref="C4:D5"/>
    <mergeCell ref="E4:J4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44" fitToWidth="2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22" zoomScale="60" zoomScaleNormal="100" workbookViewId="0">
      <selection activeCell="C8" sqref="C8"/>
    </sheetView>
  </sheetViews>
  <sheetFormatPr defaultRowHeight="15"/>
  <cols>
    <col min="1" max="1" width="35.42578125" style="1" customWidth="1"/>
    <col min="2" max="2" width="35.7109375" style="1" customWidth="1"/>
    <col min="3" max="3" width="13.28515625" style="1" customWidth="1"/>
    <col min="4" max="4" width="16.28515625" style="1" customWidth="1"/>
    <col min="5" max="5" width="12" style="1" customWidth="1"/>
    <col min="6" max="6" width="17.7109375" style="8" customWidth="1"/>
    <col min="7" max="7" width="10.42578125" style="8" customWidth="1"/>
    <col min="8" max="8" width="16.7109375" style="8" customWidth="1"/>
    <col min="9" max="9" width="9.5703125" style="1" customWidth="1"/>
    <col min="10" max="10" width="16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>
      <c r="A3" s="2" t="s">
        <v>122</v>
      </c>
      <c r="B3" s="2"/>
      <c r="F3" s="1"/>
      <c r="G3" s="1"/>
      <c r="H3" s="1"/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84" t="s">
        <v>3</v>
      </c>
      <c r="B7" s="24" t="s">
        <v>4</v>
      </c>
      <c r="C7" s="49">
        <v>271</v>
      </c>
      <c r="D7" s="49">
        <f>F7+H7+J7</f>
        <v>0</v>
      </c>
      <c r="E7" s="49">
        <v>271</v>
      </c>
      <c r="F7" s="49"/>
      <c r="G7" s="49"/>
      <c r="H7" s="89"/>
      <c r="I7" s="86"/>
      <c r="J7" s="86"/>
      <c r="L7" s="153">
        <f>M7+N7</f>
        <v>60</v>
      </c>
      <c r="M7" s="161">
        <v>60</v>
      </c>
      <c r="N7" s="161"/>
    </row>
    <row r="8" spans="1:14" ht="19.899999999999999" customHeight="1">
      <c r="A8" s="285"/>
      <c r="B8" s="24" t="s">
        <v>5</v>
      </c>
      <c r="C8" s="49">
        <v>648</v>
      </c>
      <c r="D8" s="49">
        <f t="shared" ref="D8:D19" si="0">F8+H8+J8</f>
        <v>0</v>
      </c>
      <c r="E8" s="49">
        <v>648</v>
      </c>
      <c r="F8" s="49"/>
      <c r="G8" s="49"/>
      <c r="H8" s="89"/>
      <c r="I8" s="86"/>
      <c r="J8" s="86"/>
      <c r="L8" s="153">
        <f t="shared" ref="L8:L40" si="1">M8+N8</f>
        <v>35</v>
      </c>
      <c r="M8" s="161">
        <v>35</v>
      </c>
      <c r="N8" s="161"/>
    </row>
    <row r="9" spans="1:14" ht="49.9" customHeight="1">
      <c r="A9" s="286"/>
      <c r="B9" s="24" t="s">
        <v>63</v>
      </c>
      <c r="C9" s="49">
        <f t="shared" ref="C9:C19" si="2">E9+G9+I9</f>
        <v>0</v>
      </c>
      <c r="D9" s="49">
        <f t="shared" si="0"/>
        <v>0</v>
      </c>
      <c r="E9" s="49"/>
      <c r="F9" s="49"/>
      <c r="G9" s="49"/>
      <c r="H9" s="89"/>
      <c r="I9" s="86"/>
      <c r="J9" s="86"/>
      <c r="L9" s="153">
        <f t="shared" si="1"/>
        <v>0</v>
      </c>
      <c r="M9" s="161"/>
      <c r="N9" s="161"/>
    </row>
    <row r="10" spans="1:14" ht="19.899999999999999" customHeight="1">
      <c r="A10" s="96" t="s">
        <v>6</v>
      </c>
      <c r="B10" s="24" t="s">
        <v>7</v>
      </c>
      <c r="C10" s="49">
        <f t="shared" si="2"/>
        <v>0</v>
      </c>
      <c r="D10" s="49">
        <f t="shared" si="0"/>
        <v>0</v>
      </c>
      <c r="E10" s="49"/>
      <c r="F10" s="49"/>
      <c r="G10" s="49"/>
      <c r="H10" s="89"/>
      <c r="I10" s="86"/>
      <c r="J10" s="86"/>
      <c r="L10" s="153">
        <f t="shared" si="1"/>
        <v>0</v>
      </c>
      <c r="M10" s="161"/>
      <c r="N10" s="161"/>
    </row>
    <row r="11" spans="1:14" ht="19.899999999999999" customHeight="1">
      <c r="A11" s="96" t="s">
        <v>8</v>
      </c>
      <c r="B11" s="24" t="s">
        <v>9</v>
      </c>
      <c r="C11" s="49">
        <f t="shared" si="2"/>
        <v>0</v>
      </c>
      <c r="D11" s="49">
        <f t="shared" si="0"/>
        <v>0</v>
      </c>
      <c r="E11" s="49"/>
      <c r="F11" s="49"/>
      <c r="G11" s="49"/>
      <c r="H11" s="89"/>
      <c r="I11" s="86"/>
      <c r="J11" s="86"/>
      <c r="L11" s="153">
        <f t="shared" si="1"/>
        <v>0</v>
      </c>
      <c r="M11" s="161"/>
      <c r="N11" s="161"/>
    </row>
    <row r="12" spans="1:14" ht="19.899999999999999" customHeight="1">
      <c r="A12" s="96" t="s">
        <v>10</v>
      </c>
      <c r="B12" s="24" t="s">
        <v>11</v>
      </c>
      <c r="C12" s="49">
        <f t="shared" si="2"/>
        <v>0</v>
      </c>
      <c r="D12" s="49">
        <f t="shared" si="0"/>
        <v>0</v>
      </c>
      <c r="E12" s="49"/>
      <c r="F12" s="49"/>
      <c r="G12" s="49"/>
      <c r="H12" s="89"/>
      <c r="I12" s="86"/>
      <c r="J12" s="86"/>
      <c r="L12" s="153">
        <f t="shared" si="1"/>
        <v>0</v>
      </c>
      <c r="M12" s="161"/>
      <c r="N12" s="161"/>
    </row>
    <row r="13" spans="1:14" ht="19.899999999999999" customHeight="1">
      <c r="A13" s="97" t="s">
        <v>12</v>
      </c>
      <c r="B13" s="24" t="s">
        <v>13</v>
      </c>
      <c r="C13" s="49">
        <f t="shared" si="2"/>
        <v>0</v>
      </c>
      <c r="D13" s="49">
        <f t="shared" si="0"/>
        <v>0</v>
      </c>
      <c r="E13" s="49"/>
      <c r="F13" s="49"/>
      <c r="G13" s="49"/>
      <c r="H13" s="89"/>
      <c r="I13" s="86"/>
      <c r="J13" s="86"/>
      <c r="L13" s="153">
        <f t="shared" si="1"/>
        <v>0</v>
      </c>
      <c r="M13" s="161"/>
      <c r="N13" s="161"/>
    </row>
    <row r="14" spans="1:14" ht="16.149999999999999" customHeight="1">
      <c r="A14" s="96" t="s">
        <v>14</v>
      </c>
      <c r="B14" s="24" t="s">
        <v>64</v>
      </c>
      <c r="C14" s="49">
        <f t="shared" si="2"/>
        <v>0</v>
      </c>
      <c r="D14" s="49">
        <f t="shared" si="0"/>
        <v>0</v>
      </c>
      <c r="E14" s="49"/>
      <c r="F14" s="49"/>
      <c r="G14" s="49"/>
      <c r="H14" s="89"/>
      <c r="I14" s="86"/>
      <c r="J14" s="86"/>
      <c r="L14" s="153">
        <f t="shared" si="1"/>
        <v>0</v>
      </c>
      <c r="M14" s="161"/>
      <c r="N14" s="161"/>
    </row>
    <row r="15" spans="1:14" s="193" customFormat="1" ht="16.149999999999999" customHeight="1">
      <c r="A15" s="222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96" t="s">
        <v>15</v>
      </c>
      <c r="B16" s="24" t="s">
        <v>66</v>
      </c>
      <c r="C16" s="49">
        <f t="shared" si="2"/>
        <v>0</v>
      </c>
      <c r="D16" s="49">
        <f t="shared" si="0"/>
        <v>0</v>
      </c>
      <c r="E16" s="49"/>
      <c r="F16" s="49"/>
      <c r="G16" s="49"/>
      <c r="H16" s="89"/>
      <c r="I16" s="86"/>
      <c r="J16" s="86"/>
      <c r="L16" s="153">
        <f t="shared" si="1"/>
        <v>0</v>
      </c>
      <c r="M16" s="161"/>
      <c r="N16" s="161"/>
    </row>
    <row r="17" spans="1:14" ht="19.899999999999999" customHeight="1">
      <c r="A17" s="96" t="s">
        <v>16</v>
      </c>
      <c r="B17" s="24" t="s">
        <v>67</v>
      </c>
      <c r="C17" s="49">
        <f t="shared" si="2"/>
        <v>0</v>
      </c>
      <c r="D17" s="49">
        <f t="shared" si="0"/>
        <v>0</v>
      </c>
      <c r="E17" s="49"/>
      <c r="F17" s="49"/>
      <c r="G17" s="49"/>
      <c r="H17" s="89"/>
      <c r="I17" s="86"/>
      <c r="J17" s="86"/>
      <c r="L17" s="153">
        <f t="shared" si="1"/>
        <v>0</v>
      </c>
      <c r="M17" s="161"/>
      <c r="N17" s="161"/>
    </row>
    <row r="18" spans="1:14" ht="19.899999999999999" customHeight="1">
      <c r="A18" s="96" t="s">
        <v>56</v>
      </c>
      <c r="B18" s="24" t="s">
        <v>57</v>
      </c>
      <c r="C18" s="49">
        <f t="shared" si="2"/>
        <v>0</v>
      </c>
      <c r="D18" s="49">
        <f t="shared" si="0"/>
        <v>0</v>
      </c>
      <c r="E18" s="49"/>
      <c r="F18" s="49"/>
      <c r="G18" s="49"/>
      <c r="H18" s="89"/>
      <c r="I18" s="86"/>
      <c r="J18" s="86"/>
      <c r="L18" s="153">
        <f t="shared" si="1"/>
        <v>0</v>
      </c>
      <c r="M18" s="161"/>
      <c r="N18" s="161"/>
    </row>
    <row r="19" spans="1:14" ht="19.899999999999999" customHeight="1">
      <c r="A19" s="96" t="s">
        <v>17</v>
      </c>
      <c r="B19" s="24" t="s">
        <v>18</v>
      </c>
      <c r="C19" s="49">
        <f t="shared" si="2"/>
        <v>0</v>
      </c>
      <c r="D19" s="49">
        <f t="shared" si="0"/>
        <v>0</v>
      </c>
      <c r="E19" s="49"/>
      <c r="F19" s="49"/>
      <c r="G19" s="49"/>
      <c r="H19" s="89"/>
      <c r="I19" s="86"/>
      <c r="J19" s="86"/>
      <c r="L19" s="153">
        <f t="shared" si="1"/>
        <v>0</v>
      </c>
      <c r="M19" s="161"/>
      <c r="N19" s="161"/>
    </row>
    <row r="20" spans="1:14" ht="19.899999999999999" customHeight="1">
      <c r="A20" s="96" t="s">
        <v>19</v>
      </c>
      <c r="B20" s="24"/>
      <c r="C20" s="49">
        <f t="shared" ref="C20:J20" si="5">SUM(C21:C23)</f>
        <v>0</v>
      </c>
      <c r="D20" s="49"/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89">
        <f t="shared" si="5"/>
        <v>0</v>
      </c>
      <c r="J20" s="49">
        <f t="shared" si="5"/>
        <v>0</v>
      </c>
      <c r="L20" s="153">
        <f t="shared" si="1"/>
        <v>0</v>
      </c>
      <c r="M20" s="49">
        <f t="shared" ref="M20:N20" si="7">SUM(M21:M23)</f>
        <v>0</v>
      </c>
      <c r="N20" s="49">
        <f t="shared" si="7"/>
        <v>0</v>
      </c>
    </row>
    <row r="21" spans="1:14" ht="31.9" customHeight="1">
      <c r="A21" s="287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1"/>
        <v>0</v>
      </c>
      <c r="M21" s="161"/>
      <c r="N21" s="161"/>
    </row>
    <row r="22" spans="1:14" ht="52.15" customHeight="1">
      <c r="A22" s="285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1"/>
        <v>0</v>
      </c>
      <c r="M22" s="161"/>
      <c r="N22" s="161"/>
    </row>
    <row r="23" spans="1:14" ht="39" customHeight="1">
      <c r="A23" s="286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1"/>
        <v>0</v>
      </c>
      <c r="M23" s="161"/>
      <c r="N23" s="161"/>
    </row>
    <row r="24" spans="1:14" ht="26.45" customHeight="1">
      <c r="A24" s="96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1"/>
        <v>0</v>
      </c>
      <c r="M24" s="161"/>
      <c r="N24" s="161"/>
    </row>
    <row r="25" spans="1:14" ht="19.899999999999999" customHeight="1">
      <c r="A25" s="97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1"/>
        <v>0</v>
      </c>
      <c r="M25" s="161"/>
      <c r="N25" s="161"/>
    </row>
    <row r="26" spans="1:14" ht="19.899999999999999" customHeight="1">
      <c r="A26" s="96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1"/>
        <v>0</v>
      </c>
      <c r="M26" s="161"/>
      <c r="N26" s="161"/>
    </row>
    <row r="27" spans="1:14" ht="19.899999999999999" customHeight="1">
      <c r="A27" s="96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1"/>
        <v>0</v>
      </c>
      <c r="M27" s="161"/>
      <c r="N27" s="161"/>
    </row>
    <row r="28" spans="1:14" ht="19.899999999999999" customHeight="1">
      <c r="A28" s="96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1"/>
        <v>0</v>
      </c>
      <c r="M28" s="161"/>
      <c r="N28" s="161"/>
    </row>
    <row r="29" spans="1:14" ht="19.899999999999999" customHeight="1">
      <c r="A29" s="96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1"/>
        <v>0</v>
      </c>
      <c r="M29" s="161"/>
      <c r="N29" s="161"/>
    </row>
    <row r="30" spans="1:14" ht="19.899999999999999" customHeight="1">
      <c r="A30" s="27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1"/>
        <v>0</v>
      </c>
      <c r="M30" s="161"/>
      <c r="N30" s="161"/>
    </row>
    <row r="31" spans="1:14" ht="19.899999999999999" customHeight="1">
      <c r="A31" s="96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1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96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1"/>
        <v>0</v>
      </c>
      <c r="M33" s="161"/>
      <c r="N33" s="161"/>
    </row>
    <row r="34" spans="1:14" ht="19.899999999999999" customHeight="1">
      <c r="A34" s="288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1"/>
        <v>0</v>
      </c>
      <c r="M34" s="161"/>
      <c r="N34" s="161"/>
    </row>
    <row r="35" spans="1:14" ht="19.899999999999999" customHeight="1">
      <c r="A35" s="289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1"/>
        <v>0</v>
      </c>
      <c r="M35" s="161"/>
      <c r="N35" s="161"/>
    </row>
    <row r="36" spans="1:14" ht="19.899999999999999" customHeight="1">
      <c r="A36" s="27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1"/>
        <v>0</v>
      </c>
      <c r="M36" s="161"/>
      <c r="N36" s="161"/>
    </row>
    <row r="37" spans="1:14" ht="19.899999999999999" customHeight="1">
      <c r="A37" s="27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1"/>
        <v>0</v>
      </c>
      <c r="M37" s="161"/>
      <c r="N37" s="161"/>
    </row>
    <row r="38" spans="1:14" ht="19.899999999999999" customHeight="1">
      <c r="A38" s="96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1"/>
        <v>0</v>
      </c>
      <c r="M38" s="161"/>
      <c r="N38" s="161"/>
    </row>
    <row r="39" spans="1:14" ht="19.899999999999999" customHeight="1">
      <c r="A39" s="96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1"/>
        <v>0</v>
      </c>
      <c r="M39" s="161"/>
      <c r="N39" s="161"/>
    </row>
    <row r="40" spans="1:14" s="3" customFormat="1" ht="31.9" customHeight="1">
      <c r="A40" s="87" t="s">
        <v>50</v>
      </c>
      <c r="B40" s="98"/>
      <c r="C40" s="48">
        <f t="shared" ref="C40" si="12">SUM(C7:C20)+SUM(C24:C39)</f>
        <v>919</v>
      </c>
      <c r="D40" s="48">
        <f>SUM(D7:D20)+SUM(D24:D39)</f>
        <v>0</v>
      </c>
      <c r="E40" s="48">
        <f t="shared" ref="E40:J40" si="13">SUM(E7:E20)+SUM(E24:E39)</f>
        <v>919</v>
      </c>
      <c r="F40" s="48">
        <f t="shared" si="13"/>
        <v>0</v>
      </c>
      <c r="G40" s="48">
        <f t="shared" si="13"/>
        <v>0</v>
      </c>
      <c r="H40" s="92">
        <f t="shared" si="13"/>
        <v>0</v>
      </c>
      <c r="I40" s="92">
        <f t="shared" si="13"/>
        <v>0</v>
      </c>
      <c r="J40" s="48">
        <f t="shared" si="13"/>
        <v>0</v>
      </c>
      <c r="L40" s="153">
        <f t="shared" si="1"/>
        <v>95</v>
      </c>
      <c r="M40" s="146">
        <f t="shared" ref="M40:N40" si="14">SUM(M7:M20)+SUM(M24:M39)</f>
        <v>95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2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N40"/>
  <sheetViews>
    <sheetView view="pageBreakPreview" topLeftCell="A16" zoomScale="60" zoomScaleNormal="60" workbookViewId="0">
      <selection activeCell="E8" sqref="E8"/>
    </sheetView>
  </sheetViews>
  <sheetFormatPr defaultRowHeight="15"/>
  <cols>
    <col min="1" max="1" width="35.42578125" style="1" customWidth="1"/>
    <col min="2" max="2" width="35.7109375" style="1" customWidth="1"/>
    <col min="3" max="3" width="10.28515625" style="1" customWidth="1"/>
    <col min="4" max="4" width="16.28515625" style="1" customWidth="1"/>
    <col min="5" max="5" width="10.7109375" style="1" customWidth="1"/>
    <col min="6" max="6" width="17.7109375" style="8" customWidth="1"/>
    <col min="7" max="7" width="11.140625" style="8" customWidth="1"/>
    <col min="8" max="8" width="16.7109375" style="8" customWidth="1"/>
    <col min="9" max="9" width="11.28515625" style="1" customWidth="1"/>
    <col min="10" max="10" width="16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>
      <c r="A3" s="2" t="s">
        <v>99</v>
      </c>
      <c r="B3" s="2"/>
      <c r="F3" s="1"/>
      <c r="G3" s="1"/>
      <c r="H3" s="1"/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84" t="s">
        <v>3</v>
      </c>
      <c r="B7" s="24" t="s">
        <v>4</v>
      </c>
      <c r="C7" s="49">
        <f>E7+G7+I7</f>
        <v>253</v>
      </c>
      <c r="D7" s="49">
        <f>F7+H7+J7</f>
        <v>0</v>
      </c>
      <c r="E7" s="49">
        <v>253</v>
      </c>
      <c r="F7" s="49"/>
      <c r="G7" s="49"/>
      <c r="H7" s="89"/>
      <c r="I7" s="86"/>
      <c r="J7" s="86"/>
      <c r="L7" s="153">
        <f>M7+N7</f>
        <v>53</v>
      </c>
      <c r="M7" s="161">
        <v>53</v>
      </c>
      <c r="N7" s="161"/>
    </row>
    <row r="8" spans="1:14" ht="19.899999999999999" customHeight="1">
      <c r="A8" s="285"/>
      <c r="B8" s="24" t="s">
        <v>5</v>
      </c>
      <c r="C8" s="49">
        <f t="shared" ref="C8:C19" si="0">E8+G8+I8</f>
        <v>650</v>
      </c>
      <c r="D8" s="49">
        <f t="shared" ref="D8:D19" si="1">F8+H8+J8</f>
        <v>0</v>
      </c>
      <c r="E8" s="49">
        <v>650</v>
      </c>
      <c r="F8" s="49"/>
      <c r="G8" s="49"/>
      <c r="H8" s="89"/>
      <c r="I8" s="86"/>
      <c r="J8" s="86"/>
      <c r="L8" s="153">
        <f t="shared" ref="L8:L40" si="2">M8+N8</f>
        <v>35</v>
      </c>
      <c r="M8" s="161">
        <v>35</v>
      </c>
      <c r="N8" s="161"/>
    </row>
    <row r="9" spans="1:14" ht="49.9" customHeight="1">
      <c r="A9" s="286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96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96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96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97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96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22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96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96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96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96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96" t="s">
        <v>19</v>
      </c>
      <c r="B20" s="24"/>
      <c r="C20" s="49">
        <f t="shared" ref="C20" si="5">SUM(C21:C23)</f>
        <v>0</v>
      </c>
      <c r="D20" s="49"/>
      <c r="E20" s="49">
        <f t="shared" ref="E20" si="6">SUM(E21:E23)</f>
        <v>0</v>
      </c>
      <c r="F20" s="49">
        <f t="shared" ref="F20:J20" si="7">SUM(F21:F23)</f>
        <v>0</v>
      </c>
      <c r="G20" s="49">
        <f t="shared" si="7"/>
        <v>0</v>
      </c>
      <c r="H20" s="89">
        <f t="shared" si="7"/>
        <v>0</v>
      </c>
      <c r="I20" s="89">
        <f t="shared" si="7"/>
        <v>0</v>
      </c>
      <c r="J20" s="49">
        <f t="shared" si="7"/>
        <v>0</v>
      </c>
      <c r="L20" s="153">
        <f t="shared" si="2"/>
        <v>0</v>
      </c>
      <c r="M20" s="49">
        <f t="shared" ref="M20:N20" si="8">SUM(M21:M23)</f>
        <v>0</v>
      </c>
      <c r="N20" s="49">
        <f t="shared" si="8"/>
        <v>0</v>
      </c>
    </row>
    <row r="21" spans="1:14" ht="22.9" customHeight="1">
      <c r="A21" s="287" t="s">
        <v>20</v>
      </c>
      <c r="B21" s="25" t="s">
        <v>21</v>
      </c>
      <c r="C21" s="49">
        <f t="shared" ref="C21:C39" si="9">E21+G21+I21</f>
        <v>0</v>
      </c>
      <c r="D21" s="49">
        <f t="shared" ref="D21:D39" si="10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52.15" customHeight="1">
      <c r="A22" s="285"/>
      <c r="B22" s="26" t="s">
        <v>69</v>
      </c>
      <c r="C22" s="49">
        <f t="shared" si="9"/>
        <v>0</v>
      </c>
      <c r="D22" s="49">
        <f t="shared" si="10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40.9" customHeight="1">
      <c r="A23" s="286"/>
      <c r="B23" s="26" t="s">
        <v>70</v>
      </c>
      <c r="C23" s="49">
        <f t="shared" si="9"/>
        <v>0</v>
      </c>
      <c r="D23" s="49">
        <f t="shared" si="10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2.15" customHeight="1">
      <c r="A24" s="96" t="s">
        <v>22</v>
      </c>
      <c r="B24" s="26" t="s">
        <v>23</v>
      </c>
      <c r="C24" s="49">
        <f t="shared" si="9"/>
        <v>0</v>
      </c>
      <c r="D24" s="49">
        <f t="shared" si="10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97" t="s">
        <v>24</v>
      </c>
      <c r="B25" s="24" t="s">
        <v>25</v>
      </c>
      <c r="C25" s="49">
        <f t="shared" si="9"/>
        <v>0</v>
      </c>
      <c r="D25" s="49">
        <f t="shared" si="10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96" t="s">
        <v>26</v>
      </c>
      <c r="B26" s="24" t="s">
        <v>27</v>
      </c>
      <c r="C26" s="49">
        <f t="shared" si="9"/>
        <v>0</v>
      </c>
      <c r="D26" s="49">
        <f t="shared" si="10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96" t="s">
        <v>28</v>
      </c>
      <c r="B27" s="24" t="s">
        <v>29</v>
      </c>
      <c r="C27" s="49">
        <f t="shared" si="9"/>
        <v>0</v>
      </c>
      <c r="D27" s="49">
        <f t="shared" si="10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96" t="s">
        <v>30</v>
      </c>
      <c r="B28" s="24" t="s">
        <v>68</v>
      </c>
      <c r="C28" s="49">
        <f t="shared" si="9"/>
        <v>0</v>
      </c>
      <c r="D28" s="49">
        <f t="shared" si="10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96" t="s">
        <v>31</v>
      </c>
      <c r="B29" s="24" t="s">
        <v>32</v>
      </c>
      <c r="C29" s="49">
        <f t="shared" si="9"/>
        <v>0</v>
      </c>
      <c r="D29" s="49">
        <f t="shared" si="10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27" t="s">
        <v>33</v>
      </c>
      <c r="B30" s="24" t="s">
        <v>34</v>
      </c>
      <c r="C30" s="49">
        <f t="shared" si="9"/>
        <v>0</v>
      </c>
      <c r="D30" s="49">
        <f t="shared" si="10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96" t="s">
        <v>35</v>
      </c>
      <c r="B31" s="24" t="s">
        <v>36</v>
      </c>
      <c r="C31" s="49">
        <f t="shared" si="9"/>
        <v>0</v>
      </c>
      <c r="D31" s="49">
        <f t="shared" si="10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1">E32+G32+I32</f>
        <v>0</v>
      </c>
      <c r="D32" s="194">
        <f t="shared" ref="D32" si="12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96" t="s">
        <v>37</v>
      </c>
      <c r="B33" s="24" t="s">
        <v>38</v>
      </c>
      <c r="C33" s="49">
        <f t="shared" si="9"/>
        <v>0</v>
      </c>
      <c r="D33" s="49">
        <f t="shared" si="10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88" t="s">
        <v>39</v>
      </c>
      <c r="B34" s="24" t="s">
        <v>40</v>
      </c>
      <c r="C34" s="49">
        <f t="shared" si="9"/>
        <v>0</v>
      </c>
      <c r="D34" s="49">
        <f t="shared" si="10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89"/>
      <c r="B35" s="24" t="s">
        <v>41</v>
      </c>
      <c r="C35" s="49">
        <f t="shared" si="9"/>
        <v>0</v>
      </c>
      <c r="D35" s="49">
        <f t="shared" si="10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27" t="s">
        <v>42</v>
      </c>
      <c r="B36" s="24" t="s">
        <v>43</v>
      </c>
      <c r="C36" s="49">
        <f t="shared" si="9"/>
        <v>0</v>
      </c>
      <c r="D36" s="49">
        <f t="shared" si="10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27" t="s">
        <v>44</v>
      </c>
      <c r="B37" s="24" t="s">
        <v>45</v>
      </c>
      <c r="C37" s="49">
        <f t="shared" si="9"/>
        <v>0</v>
      </c>
      <c r="D37" s="49">
        <f t="shared" si="10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96" t="s">
        <v>46</v>
      </c>
      <c r="B38" s="24" t="s">
        <v>47</v>
      </c>
      <c r="C38" s="49">
        <f t="shared" si="9"/>
        <v>0</v>
      </c>
      <c r="D38" s="49">
        <f t="shared" si="10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96" t="s">
        <v>48</v>
      </c>
      <c r="B39" s="24" t="s">
        <v>49</v>
      </c>
      <c r="C39" s="49">
        <f t="shared" si="9"/>
        <v>0</v>
      </c>
      <c r="D39" s="49">
        <f t="shared" si="10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>
      <c r="A40" s="87" t="s">
        <v>50</v>
      </c>
      <c r="B40" s="98"/>
      <c r="C40" s="48">
        <f t="shared" ref="C40" si="13">SUM(C7:C20)+SUM(C24:C39)</f>
        <v>903</v>
      </c>
      <c r="D40" s="48">
        <f>SUM(D7:D20)+SUM(D24:D39)</f>
        <v>0</v>
      </c>
      <c r="E40" s="48">
        <f t="shared" ref="E40:J40" si="14">SUM(E7:E20)+SUM(E24:E39)</f>
        <v>903</v>
      </c>
      <c r="F40" s="48">
        <f t="shared" si="14"/>
        <v>0</v>
      </c>
      <c r="G40" s="48">
        <f t="shared" si="14"/>
        <v>0</v>
      </c>
      <c r="H40" s="92">
        <f t="shared" si="14"/>
        <v>0</v>
      </c>
      <c r="I40" s="92">
        <f t="shared" si="14"/>
        <v>0</v>
      </c>
      <c r="J40" s="48">
        <f t="shared" si="14"/>
        <v>0</v>
      </c>
      <c r="L40" s="153">
        <f t="shared" si="2"/>
        <v>88</v>
      </c>
      <c r="M40" s="146">
        <f t="shared" ref="M40:N40" si="15">SUM(M7:M20)+SUM(M24:M39)</f>
        <v>88</v>
      </c>
      <c r="N40" s="146">
        <f t="shared" si="15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8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25" zoomScale="56" zoomScaleNormal="60" zoomScaleSheetLayoutView="56" workbookViewId="0">
      <selection activeCell="F14" sqref="F14"/>
    </sheetView>
  </sheetViews>
  <sheetFormatPr defaultColWidth="9" defaultRowHeight="15"/>
  <cols>
    <col min="1" max="1" width="35.42578125" style="16" customWidth="1"/>
    <col min="2" max="2" width="35.7109375" style="16" customWidth="1"/>
    <col min="3" max="3" width="13.7109375" style="16" customWidth="1"/>
    <col min="4" max="4" width="16.28515625" style="16" customWidth="1"/>
    <col min="5" max="5" width="13.5703125" style="16" customWidth="1"/>
    <col min="6" max="6" width="17.7109375" style="23" customWidth="1"/>
    <col min="7" max="7" width="12.85546875" style="23" customWidth="1"/>
    <col min="8" max="8" width="16.7109375" style="23" customWidth="1"/>
    <col min="9" max="9" width="12" style="16" customWidth="1"/>
    <col min="10" max="10" width="16.7109375" style="16" customWidth="1"/>
    <col min="11" max="11" width="9" style="16"/>
    <col min="12" max="14" width="0" style="16" hidden="1" customWidth="1"/>
    <col min="15" max="238" width="9" style="16"/>
    <col min="239" max="239" width="37.28515625" style="16" customWidth="1"/>
    <col min="240" max="242" width="9" style="16"/>
    <col min="243" max="248" width="9.28515625" style="16" customWidth="1"/>
    <col min="249" max="494" width="9" style="16"/>
    <col min="495" max="495" width="37.28515625" style="16" customWidth="1"/>
    <col min="496" max="498" width="9" style="16"/>
    <col min="499" max="504" width="9.28515625" style="16" customWidth="1"/>
    <col min="505" max="750" width="9" style="16"/>
    <col min="751" max="751" width="37.28515625" style="16" customWidth="1"/>
    <col min="752" max="754" width="9" style="16"/>
    <col min="755" max="760" width="9.28515625" style="16" customWidth="1"/>
    <col min="761" max="1006" width="9" style="16"/>
    <col min="1007" max="1007" width="37.28515625" style="16" customWidth="1"/>
    <col min="1008" max="1010" width="9" style="16"/>
    <col min="1011" max="1016" width="9.28515625" style="16" customWidth="1"/>
    <col min="1017" max="1262" width="9" style="16"/>
    <col min="1263" max="1263" width="37.28515625" style="16" customWidth="1"/>
    <col min="1264" max="1266" width="9" style="16"/>
    <col min="1267" max="1272" width="9.28515625" style="16" customWidth="1"/>
    <col min="1273" max="1518" width="9" style="16"/>
    <col min="1519" max="1519" width="37.28515625" style="16" customWidth="1"/>
    <col min="1520" max="1522" width="9" style="16"/>
    <col min="1523" max="1528" width="9.28515625" style="16" customWidth="1"/>
    <col min="1529" max="1774" width="9" style="16"/>
    <col min="1775" max="1775" width="37.28515625" style="16" customWidth="1"/>
    <col min="1776" max="1778" width="9" style="16"/>
    <col min="1779" max="1784" width="9.28515625" style="16" customWidth="1"/>
    <col min="1785" max="2030" width="9" style="16"/>
    <col min="2031" max="2031" width="37.28515625" style="16" customWidth="1"/>
    <col min="2032" max="2034" width="9" style="16"/>
    <col min="2035" max="2040" width="9.28515625" style="16" customWidth="1"/>
    <col min="2041" max="2286" width="9" style="16"/>
    <col min="2287" max="2287" width="37.28515625" style="16" customWidth="1"/>
    <col min="2288" max="2290" width="9" style="16"/>
    <col min="2291" max="2296" width="9.28515625" style="16" customWidth="1"/>
    <col min="2297" max="2542" width="9" style="16"/>
    <col min="2543" max="2543" width="37.28515625" style="16" customWidth="1"/>
    <col min="2544" max="2546" width="9" style="16"/>
    <col min="2547" max="2552" width="9.28515625" style="16" customWidth="1"/>
    <col min="2553" max="2798" width="9" style="16"/>
    <col min="2799" max="2799" width="37.28515625" style="16" customWidth="1"/>
    <col min="2800" max="2802" width="9" style="16"/>
    <col min="2803" max="2808" width="9.28515625" style="16" customWidth="1"/>
    <col min="2809" max="3054" width="9" style="16"/>
    <col min="3055" max="3055" width="37.28515625" style="16" customWidth="1"/>
    <col min="3056" max="3058" width="9" style="16"/>
    <col min="3059" max="3064" width="9.28515625" style="16" customWidth="1"/>
    <col min="3065" max="3310" width="9" style="16"/>
    <col min="3311" max="3311" width="37.28515625" style="16" customWidth="1"/>
    <col min="3312" max="3314" width="9" style="16"/>
    <col min="3315" max="3320" width="9.28515625" style="16" customWidth="1"/>
    <col min="3321" max="3566" width="9" style="16"/>
    <col min="3567" max="3567" width="37.28515625" style="16" customWidth="1"/>
    <col min="3568" max="3570" width="9" style="16"/>
    <col min="3571" max="3576" width="9.28515625" style="16" customWidth="1"/>
    <col min="3577" max="3822" width="9" style="16"/>
    <col min="3823" max="3823" width="37.28515625" style="16" customWidth="1"/>
    <col min="3824" max="3826" width="9" style="16"/>
    <col min="3827" max="3832" width="9.28515625" style="16" customWidth="1"/>
    <col min="3833" max="4078" width="9" style="16"/>
    <col min="4079" max="4079" width="37.28515625" style="16" customWidth="1"/>
    <col min="4080" max="4082" width="9" style="16"/>
    <col min="4083" max="4088" width="9.28515625" style="16" customWidth="1"/>
    <col min="4089" max="4334" width="9" style="16"/>
    <col min="4335" max="4335" width="37.28515625" style="16" customWidth="1"/>
    <col min="4336" max="4338" width="9" style="16"/>
    <col min="4339" max="4344" width="9.28515625" style="16" customWidth="1"/>
    <col min="4345" max="4590" width="9" style="16"/>
    <col min="4591" max="4591" width="37.28515625" style="16" customWidth="1"/>
    <col min="4592" max="4594" width="9" style="16"/>
    <col min="4595" max="4600" width="9.28515625" style="16" customWidth="1"/>
    <col min="4601" max="4846" width="9" style="16"/>
    <col min="4847" max="4847" width="37.28515625" style="16" customWidth="1"/>
    <col min="4848" max="4850" width="9" style="16"/>
    <col min="4851" max="4856" width="9.28515625" style="16" customWidth="1"/>
    <col min="4857" max="5102" width="9" style="16"/>
    <col min="5103" max="5103" width="37.28515625" style="16" customWidth="1"/>
    <col min="5104" max="5106" width="9" style="16"/>
    <col min="5107" max="5112" width="9.28515625" style="16" customWidth="1"/>
    <col min="5113" max="5358" width="9" style="16"/>
    <col min="5359" max="5359" width="37.28515625" style="16" customWidth="1"/>
    <col min="5360" max="5362" width="9" style="16"/>
    <col min="5363" max="5368" width="9.28515625" style="16" customWidth="1"/>
    <col min="5369" max="5614" width="9" style="16"/>
    <col min="5615" max="5615" width="37.28515625" style="16" customWidth="1"/>
    <col min="5616" max="5618" width="9" style="16"/>
    <col min="5619" max="5624" width="9.28515625" style="16" customWidth="1"/>
    <col min="5625" max="5870" width="9" style="16"/>
    <col min="5871" max="5871" width="37.28515625" style="16" customWidth="1"/>
    <col min="5872" max="5874" width="9" style="16"/>
    <col min="5875" max="5880" width="9.28515625" style="16" customWidth="1"/>
    <col min="5881" max="6126" width="9" style="16"/>
    <col min="6127" max="6127" width="37.28515625" style="16" customWidth="1"/>
    <col min="6128" max="6130" width="9" style="16"/>
    <col min="6131" max="6136" width="9.28515625" style="16" customWidth="1"/>
    <col min="6137" max="6382" width="9" style="16"/>
    <col min="6383" max="6383" width="37.28515625" style="16" customWidth="1"/>
    <col min="6384" max="6386" width="9" style="16"/>
    <col min="6387" max="6392" width="9.28515625" style="16" customWidth="1"/>
    <col min="6393" max="6638" width="9" style="16"/>
    <col min="6639" max="6639" width="37.28515625" style="16" customWidth="1"/>
    <col min="6640" max="6642" width="9" style="16"/>
    <col min="6643" max="6648" width="9.28515625" style="16" customWidth="1"/>
    <col min="6649" max="6894" width="9" style="16"/>
    <col min="6895" max="6895" width="37.28515625" style="16" customWidth="1"/>
    <col min="6896" max="6898" width="9" style="16"/>
    <col min="6899" max="6904" width="9.28515625" style="16" customWidth="1"/>
    <col min="6905" max="7150" width="9" style="16"/>
    <col min="7151" max="7151" width="37.28515625" style="16" customWidth="1"/>
    <col min="7152" max="7154" width="9" style="16"/>
    <col min="7155" max="7160" width="9.28515625" style="16" customWidth="1"/>
    <col min="7161" max="7406" width="9" style="16"/>
    <col min="7407" max="7407" width="37.28515625" style="16" customWidth="1"/>
    <col min="7408" max="7410" width="9" style="16"/>
    <col min="7411" max="7416" width="9.28515625" style="16" customWidth="1"/>
    <col min="7417" max="7662" width="9" style="16"/>
    <col min="7663" max="7663" width="37.28515625" style="16" customWidth="1"/>
    <col min="7664" max="7666" width="9" style="16"/>
    <col min="7667" max="7672" width="9.28515625" style="16" customWidth="1"/>
    <col min="7673" max="7918" width="9" style="16"/>
    <col min="7919" max="7919" width="37.28515625" style="16" customWidth="1"/>
    <col min="7920" max="7922" width="9" style="16"/>
    <col min="7923" max="7928" width="9.28515625" style="16" customWidth="1"/>
    <col min="7929" max="8174" width="9" style="16"/>
    <col min="8175" max="8175" width="37.28515625" style="16" customWidth="1"/>
    <col min="8176" max="8178" width="9" style="16"/>
    <col min="8179" max="8184" width="9.28515625" style="16" customWidth="1"/>
    <col min="8185" max="8430" width="9" style="16"/>
    <col min="8431" max="8431" width="37.28515625" style="16" customWidth="1"/>
    <col min="8432" max="8434" width="9" style="16"/>
    <col min="8435" max="8440" width="9.28515625" style="16" customWidth="1"/>
    <col min="8441" max="8686" width="9" style="16"/>
    <col min="8687" max="8687" width="37.28515625" style="16" customWidth="1"/>
    <col min="8688" max="8690" width="9" style="16"/>
    <col min="8691" max="8696" width="9.28515625" style="16" customWidth="1"/>
    <col min="8697" max="8942" width="9" style="16"/>
    <col min="8943" max="8943" width="37.28515625" style="16" customWidth="1"/>
    <col min="8944" max="8946" width="9" style="16"/>
    <col min="8947" max="8952" width="9.28515625" style="16" customWidth="1"/>
    <col min="8953" max="9198" width="9" style="16"/>
    <col min="9199" max="9199" width="37.28515625" style="16" customWidth="1"/>
    <col min="9200" max="9202" width="9" style="16"/>
    <col min="9203" max="9208" width="9.28515625" style="16" customWidth="1"/>
    <col min="9209" max="9454" width="9" style="16"/>
    <col min="9455" max="9455" width="37.28515625" style="16" customWidth="1"/>
    <col min="9456" max="9458" width="9" style="16"/>
    <col min="9459" max="9464" width="9.28515625" style="16" customWidth="1"/>
    <col min="9465" max="9710" width="9" style="16"/>
    <col min="9711" max="9711" width="37.28515625" style="16" customWidth="1"/>
    <col min="9712" max="9714" width="9" style="16"/>
    <col min="9715" max="9720" width="9.28515625" style="16" customWidth="1"/>
    <col min="9721" max="9966" width="9" style="16"/>
    <col min="9967" max="9967" width="37.28515625" style="16" customWidth="1"/>
    <col min="9968" max="9970" width="9" style="16"/>
    <col min="9971" max="9976" width="9.28515625" style="16" customWidth="1"/>
    <col min="9977" max="10222" width="9" style="16"/>
    <col min="10223" max="10223" width="37.28515625" style="16" customWidth="1"/>
    <col min="10224" max="10226" width="9" style="16"/>
    <col min="10227" max="10232" width="9.28515625" style="16" customWidth="1"/>
    <col min="10233" max="10478" width="9" style="16"/>
    <col min="10479" max="10479" width="37.28515625" style="16" customWidth="1"/>
    <col min="10480" max="10482" width="9" style="16"/>
    <col min="10483" max="10488" width="9.28515625" style="16" customWidth="1"/>
    <col min="10489" max="10734" width="9" style="16"/>
    <col min="10735" max="10735" width="37.28515625" style="16" customWidth="1"/>
    <col min="10736" max="10738" width="9" style="16"/>
    <col min="10739" max="10744" width="9.28515625" style="16" customWidth="1"/>
    <col min="10745" max="10990" width="9" style="16"/>
    <col min="10991" max="10991" width="37.28515625" style="16" customWidth="1"/>
    <col min="10992" max="10994" width="9" style="16"/>
    <col min="10995" max="11000" width="9.28515625" style="16" customWidth="1"/>
    <col min="11001" max="11246" width="9" style="16"/>
    <col min="11247" max="11247" width="37.28515625" style="16" customWidth="1"/>
    <col min="11248" max="11250" width="9" style="16"/>
    <col min="11251" max="11256" width="9.28515625" style="16" customWidth="1"/>
    <col min="11257" max="11502" width="9" style="16"/>
    <col min="11503" max="11503" width="37.28515625" style="16" customWidth="1"/>
    <col min="11504" max="11506" width="9" style="16"/>
    <col min="11507" max="11512" width="9.28515625" style="16" customWidth="1"/>
    <col min="11513" max="11758" width="9" style="16"/>
    <col min="11759" max="11759" width="37.28515625" style="16" customWidth="1"/>
    <col min="11760" max="11762" width="9" style="16"/>
    <col min="11763" max="11768" width="9.28515625" style="16" customWidth="1"/>
    <col min="11769" max="12014" width="9" style="16"/>
    <col min="12015" max="12015" width="37.28515625" style="16" customWidth="1"/>
    <col min="12016" max="12018" width="9" style="16"/>
    <col min="12019" max="12024" width="9.28515625" style="16" customWidth="1"/>
    <col min="12025" max="12270" width="9" style="16"/>
    <col min="12271" max="12271" width="37.28515625" style="16" customWidth="1"/>
    <col min="12272" max="12274" width="9" style="16"/>
    <col min="12275" max="12280" width="9.28515625" style="16" customWidth="1"/>
    <col min="12281" max="12526" width="9" style="16"/>
    <col min="12527" max="12527" width="37.28515625" style="16" customWidth="1"/>
    <col min="12528" max="12530" width="9" style="16"/>
    <col min="12531" max="12536" width="9.28515625" style="16" customWidth="1"/>
    <col min="12537" max="12782" width="9" style="16"/>
    <col min="12783" max="12783" width="37.28515625" style="16" customWidth="1"/>
    <col min="12784" max="12786" width="9" style="16"/>
    <col min="12787" max="12792" width="9.28515625" style="16" customWidth="1"/>
    <col min="12793" max="13038" width="9" style="16"/>
    <col min="13039" max="13039" width="37.28515625" style="16" customWidth="1"/>
    <col min="13040" max="13042" width="9" style="16"/>
    <col min="13043" max="13048" width="9.28515625" style="16" customWidth="1"/>
    <col min="13049" max="13294" width="9" style="16"/>
    <col min="13295" max="13295" width="37.28515625" style="16" customWidth="1"/>
    <col min="13296" max="13298" width="9" style="16"/>
    <col min="13299" max="13304" width="9.28515625" style="16" customWidth="1"/>
    <col min="13305" max="13550" width="9" style="16"/>
    <col min="13551" max="13551" width="37.28515625" style="16" customWidth="1"/>
    <col min="13552" max="13554" width="9" style="16"/>
    <col min="13555" max="13560" width="9.28515625" style="16" customWidth="1"/>
    <col min="13561" max="13806" width="9" style="16"/>
    <col min="13807" max="13807" width="37.28515625" style="16" customWidth="1"/>
    <col min="13808" max="13810" width="9" style="16"/>
    <col min="13811" max="13816" width="9.28515625" style="16" customWidth="1"/>
    <col min="13817" max="14062" width="9" style="16"/>
    <col min="14063" max="14063" width="37.28515625" style="16" customWidth="1"/>
    <col min="14064" max="14066" width="9" style="16"/>
    <col min="14067" max="14072" width="9.28515625" style="16" customWidth="1"/>
    <col min="14073" max="14318" width="9" style="16"/>
    <col min="14319" max="14319" width="37.28515625" style="16" customWidth="1"/>
    <col min="14320" max="14322" width="9" style="16"/>
    <col min="14323" max="14328" width="9.28515625" style="16" customWidth="1"/>
    <col min="14329" max="14574" width="9" style="16"/>
    <col min="14575" max="14575" width="37.28515625" style="16" customWidth="1"/>
    <col min="14576" max="14578" width="9" style="16"/>
    <col min="14579" max="14584" width="9.28515625" style="16" customWidth="1"/>
    <col min="14585" max="14830" width="9" style="16"/>
    <col min="14831" max="14831" width="37.28515625" style="16" customWidth="1"/>
    <col min="14832" max="14834" width="9" style="16"/>
    <col min="14835" max="14840" width="9.28515625" style="16" customWidth="1"/>
    <col min="14841" max="15086" width="9" style="16"/>
    <col min="15087" max="15087" width="37.28515625" style="16" customWidth="1"/>
    <col min="15088" max="15090" width="9" style="16"/>
    <col min="15091" max="15096" width="9.28515625" style="16" customWidth="1"/>
    <col min="15097" max="15342" width="9" style="16"/>
    <col min="15343" max="15343" width="37.28515625" style="16" customWidth="1"/>
    <col min="15344" max="15346" width="9" style="16"/>
    <col min="15347" max="15352" width="9.28515625" style="16" customWidth="1"/>
    <col min="15353" max="15598" width="9" style="16"/>
    <col min="15599" max="15599" width="37.28515625" style="16" customWidth="1"/>
    <col min="15600" max="15602" width="9" style="16"/>
    <col min="15603" max="15608" width="9.28515625" style="16" customWidth="1"/>
    <col min="15609" max="15854" width="9" style="16"/>
    <col min="15855" max="15855" width="37.28515625" style="16" customWidth="1"/>
    <col min="15856" max="15858" width="9" style="16"/>
    <col min="15859" max="15864" width="9.28515625" style="16" customWidth="1"/>
    <col min="15865" max="16110" width="9" style="16"/>
    <col min="16111" max="16111" width="37.28515625" style="16" customWidth="1"/>
    <col min="16112" max="16114" width="9" style="16"/>
    <col min="16115" max="16120" width="9.28515625" style="16" customWidth="1"/>
    <col min="16121" max="16384" width="9" style="16"/>
  </cols>
  <sheetData>
    <row r="1" spans="1:14" ht="25.9" customHeight="1">
      <c r="A1" s="299" t="s">
        <v>150</v>
      </c>
      <c r="B1" s="299"/>
      <c r="C1" s="299"/>
      <c r="D1" s="299"/>
      <c r="E1" s="299"/>
      <c r="F1" s="299"/>
      <c r="G1" s="299"/>
      <c r="H1" s="299"/>
    </row>
    <row r="2" spans="1:14" ht="15.75" customHeight="1">
      <c r="A2" s="54"/>
      <c r="B2" s="52"/>
      <c r="C2" s="52"/>
      <c r="D2" s="52"/>
      <c r="E2" s="52"/>
      <c r="F2" s="52"/>
      <c r="G2" s="52"/>
      <c r="H2" s="52"/>
    </row>
    <row r="3" spans="1:14" ht="15.6" customHeight="1">
      <c r="A3" s="28" t="s">
        <v>100</v>
      </c>
      <c r="B3" s="17"/>
      <c r="F3" s="16"/>
      <c r="G3" s="16"/>
      <c r="H3" s="16"/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93" t="s">
        <v>3</v>
      </c>
      <c r="B7" s="18" t="s">
        <v>4</v>
      </c>
      <c r="C7" s="19">
        <f>E7+G7+I7</f>
        <v>0</v>
      </c>
      <c r="D7" s="19">
        <f>F7+H7+J7</f>
        <v>0</v>
      </c>
      <c r="E7" s="19"/>
      <c r="F7" s="19"/>
      <c r="G7" s="19"/>
      <c r="H7" s="93"/>
      <c r="I7" s="95"/>
      <c r="J7" s="95"/>
      <c r="L7" s="153">
        <f>M7+N7</f>
        <v>0</v>
      </c>
      <c r="M7" s="161"/>
      <c r="N7" s="161"/>
    </row>
    <row r="8" spans="1:14" ht="19.899999999999999" customHeight="1">
      <c r="A8" s="294"/>
      <c r="B8" s="18" t="s">
        <v>5</v>
      </c>
      <c r="C8" s="19">
        <f t="shared" ref="C8:C19" si="0">E8+G8+I8</f>
        <v>0</v>
      </c>
      <c r="D8" s="19">
        <f t="shared" ref="D8:D19" si="1">F8+H8+J8</f>
        <v>0</v>
      </c>
      <c r="E8" s="19"/>
      <c r="F8" s="19"/>
      <c r="G8" s="19"/>
      <c r="H8" s="93"/>
      <c r="I8" s="95"/>
      <c r="J8" s="95"/>
      <c r="L8" s="153">
        <f t="shared" ref="L8:L40" si="2">M8+N8</f>
        <v>0</v>
      </c>
      <c r="M8" s="161"/>
      <c r="N8" s="161"/>
    </row>
    <row r="9" spans="1:14" ht="49.9" customHeight="1">
      <c r="A9" s="295"/>
      <c r="B9" s="18" t="s">
        <v>63</v>
      </c>
      <c r="C9" s="19">
        <f t="shared" si="0"/>
        <v>0</v>
      </c>
      <c r="D9" s="19">
        <f t="shared" si="1"/>
        <v>0</v>
      </c>
      <c r="E9" s="19"/>
      <c r="F9" s="19"/>
      <c r="G9" s="19"/>
      <c r="H9" s="93"/>
      <c r="I9" s="95"/>
      <c r="J9" s="95"/>
      <c r="L9" s="153">
        <f t="shared" si="2"/>
        <v>0</v>
      </c>
      <c r="M9" s="161"/>
      <c r="N9" s="161"/>
    </row>
    <row r="10" spans="1:14" ht="19.899999999999999" customHeight="1">
      <c r="A10" s="111" t="s">
        <v>6</v>
      </c>
      <c r="B10" s="18" t="s">
        <v>7</v>
      </c>
      <c r="C10" s="19">
        <f t="shared" si="0"/>
        <v>0</v>
      </c>
      <c r="D10" s="19">
        <f t="shared" si="1"/>
        <v>0</v>
      </c>
      <c r="E10" s="19"/>
      <c r="F10" s="19"/>
      <c r="G10" s="19"/>
      <c r="H10" s="93"/>
      <c r="I10" s="95"/>
      <c r="J10" s="95"/>
      <c r="L10" s="153">
        <f t="shared" si="2"/>
        <v>0</v>
      </c>
      <c r="M10" s="161"/>
      <c r="N10" s="161"/>
    </row>
    <row r="11" spans="1:14" ht="19.899999999999999" customHeight="1">
      <c r="A11" s="111" t="s">
        <v>8</v>
      </c>
      <c r="B11" s="18" t="s">
        <v>9</v>
      </c>
      <c r="C11" s="19">
        <f t="shared" si="0"/>
        <v>0</v>
      </c>
      <c r="D11" s="19">
        <f t="shared" si="1"/>
        <v>0</v>
      </c>
      <c r="E11" s="19"/>
      <c r="F11" s="19"/>
      <c r="G11" s="19"/>
      <c r="H11" s="93"/>
      <c r="I11" s="95"/>
      <c r="J11" s="95"/>
      <c r="L11" s="153">
        <f t="shared" si="2"/>
        <v>0</v>
      </c>
      <c r="M11" s="161"/>
      <c r="N11" s="161"/>
    </row>
    <row r="12" spans="1:14" ht="19.899999999999999" customHeight="1">
      <c r="A12" s="111" t="s">
        <v>10</v>
      </c>
      <c r="B12" s="18" t="s">
        <v>11</v>
      </c>
      <c r="C12" s="19">
        <f t="shared" si="0"/>
        <v>0</v>
      </c>
      <c r="D12" s="19">
        <f t="shared" si="1"/>
        <v>0</v>
      </c>
      <c r="E12" s="19"/>
      <c r="F12" s="19"/>
      <c r="G12" s="19"/>
      <c r="H12" s="93"/>
      <c r="I12" s="95"/>
      <c r="J12" s="95"/>
      <c r="L12" s="153">
        <f t="shared" si="2"/>
        <v>0</v>
      </c>
      <c r="M12" s="161"/>
      <c r="N12" s="161"/>
    </row>
    <row r="13" spans="1:14" ht="19.899999999999999" customHeight="1">
      <c r="A13" s="112" t="s">
        <v>12</v>
      </c>
      <c r="B13" s="18" t="s">
        <v>13</v>
      </c>
      <c r="C13" s="19">
        <f t="shared" si="0"/>
        <v>0</v>
      </c>
      <c r="D13" s="19">
        <f t="shared" si="1"/>
        <v>0</v>
      </c>
      <c r="E13" s="19"/>
      <c r="F13" s="19"/>
      <c r="G13" s="19"/>
      <c r="H13" s="93"/>
      <c r="I13" s="95"/>
      <c r="J13" s="95"/>
      <c r="L13" s="153">
        <f t="shared" si="2"/>
        <v>0</v>
      </c>
      <c r="M13" s="161"/>
      <c r="N13" s="161"/>
    </row>
    <row r="14" spans="1:14" ht="16.149999999999999" customHeight="1">
      <c r="A14" s="111" t="s">
        <v>14</v>
      </c>
      <c r="B14" s="18" t="s">
        <v>64</v>
      </c>
      <c r="C14" s="19">
        <f t="shared" si="0"/>
        <v>0</v>
      </c>
      <c r="D14" s="19">
        <f t="shared" si="1"/>
        <v>0</v>
      </c>
      <c r="E14" s="19"/>
      <c r="F14" s="19"/>
      <c r="G14" s="19"/>
      <c r="H14" s="93"/>
      <c r="I14" s="95"/>
      <c r="J14" s="95"/>
      <c r="L14" s="153">
        <f t="shared" si="2"/>
        <v>0</v>
      </c>
      <c r="M14" s="161"/>
      <c r="N14" s="161"/>
    </row>
    <row r="15" spans="1:14" ht="16.149999999999999" customHeight="1">
      <c r="A15" s="231" t="s">
        <v>161</v>
      </c>
      <c r="B15" s="232" t="s">
        <v>162</v>
      </c>
      <c r="C15" s="19">
        <f t="shared" ref="C15" si="3">E15+G15+I15</f>
        <v>0</v>
      </c>
      <c r="D15" s="19">
        <f t="shared" ref="D15" si="4">F15+H15+J15</f>
        <v>0</v>
      </c>
      <c r="E15" s="233"/>
      <c r="F15" s="233"/>
      <c r="G15" s="233"/>
      <c r="H15" s="93"/>
      <c r="I15" s="234"/>
      <c r="J15" s="234"/>
      <c r="L15" s="215"/>
      <c r="M15" s="216"/>
      <c r="N15" s="216"/>
    </row>
    <row r="16" spans="1:14" ht="19.899999999999999" customHeight="1">
      <c r="A16" s="111" t="s">
        <v>15</v>
      </c>
      <c r="B16" s="18" t="s">
        <v>66</v>
      </c>
      <c r="C16" s="19">
        <f t="shared" si="0"/>
        <v>0</v>
      </c>
      <c r="D16" s="19">
        <f t="shared" si="1"/>
        <v>0</v>
      </c>
      <c r="E16" s="19"/>
      <c r="F16" s="19"/>
      <c r="G16" s="19"/>
      <c r="H16" s="93"/>
      <c r="I16" s="95"/>
      <c r="J16" s="95"/>
      <c r="L16" s="153">
        <f t="shared" si="2"/>
        <v>0</v>
      </c>
      <c r="M16" s="161"/>
      <c r="N16" s="161"/>
    </row>
    <row r="17" spans="1:14" ht="19.899999999999999" customHeight="1">
      <c r="A17" s="111" t="s">
        <v>16</v>
      </c>
      <c r="B17" s="18" t="s">
        <v>67</v>
      </c>
      <c r="C17" s="19">
        <f t="shared" si="0"/>
        <v>0</v>
      </c>
      <c r="D17" s="19">
        <f t="shared" si="1"/>
        <v>0</v>
      </c>
      <c r="E17" s="19"/>
      <c r="F17" s="19"/>
      <c r="G17" s="19"/>
      <c r="H17" s="93"/>
      <c r="I17" s="95"/>
      <c r="J17" s="95"/>
      <c r="L17" s="153">
        <f t="shared" si="2"/>
        <v>0</v>
      </c>
      <c r="M17" s="161"/>
      <c r="N17" s="161"/>
    </row>
    <row r="18" spans="1:14" ht="19.899999999999999" customHeight="1">
      <c r="A18" s="96" t="s">
        <v>56</v>
      </c>
      <c r="B18" s="24" t="s">
        <v>57</v>
      </c>
      <c r="C18" s="19">
        <f t="shared" si="0"/>
        <v>0</v>
      </c>
      <c r="D18" s="19">
        <f t="shared" si="1"/>
        <v>0</v>
      </c>
      <c r="E18" s="19"/>
      <c r="F18" s="19"/>
      <c r="G18" s="19"/>
      <c r="H18" s="93"/>
      <c r="I18" s="95"/>
      <c r="J18" s="95"/>
      <c r="L18" s="153">
        <f t="shared" si="2"/>
        <v>0</v>
      </c>
      <c r="M18" s="161"/>
      <c r="N18" s="161"/>
    </row>
    <row r="19" spans="1:14" ht="19.899999999999999" customHeight="1">
      <c r="A19" s="111" t="s">
        <v>17</v>
      </c>
      <c r="B19" s="18" t="s">
        <v>18</v>
      </c>
      <c r="C19" s="19">
        <f t="shared" si="0"/>
        <v>0</v>
      </c>
      <c r="D19" s="19">
        <f t="shared" si="1"/>
        <v>0</v>
      </c>
      <c r="E19" s="19"/>
      <c r="F19" s="19"/>
      <c r="G19" s="19"/>
      <c r="H19" s="93"/>
      <c r="I19" s="95"/>
      <c r="J19" s="95"/>
      <c r="L19" s="153">
        <f t="shared" si="2"/>
        <v>0</v>
      </c>
      <c r="M19" s="161"/>
      <c r="N19" s="161"/>
    </row>
    <row r="20" spans="1:14" ht="19.899999999999999" customHeight="1">
      <c r="A20" s="111" t="s">
        <v>19</v>
      </c>
      <c r="B20" s="18"/>
      <c r="C20" s="19">
        <f t="shared" ref="C20:J20" si="5">SUM(C21:C23)</f>
        <v>0</v>
      </c>
      <c r="D20" s="19"/>
      <c r="E20" s="19">
        <f t="shared" ref="E20" si="6">SUM(E21:E23)</f>
        <v>0</v>
      </c>
      <c r="F20" s="19">
        <f t="shared" si="5"/>
        <v>0</v>
      </c>
      <c r="G20" s="19">
        <f t="shared" si="5"/>
        <v>0</v>
      </c>
      <c r="H20" s="93">
        <f t="shared" si="5"/>
        <v>0</v>
      </c>
      <c r="I20" s="93">
        <f t="shared" si="5"/>
        <v>0</v>
      </c>
      <c r="J20" s="1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31.9" customHeight="1">
      <c r="A21" s="296" t="s">
        <v>20</v>
      </c>
      <c r="B21" s="20" t="s">
        <v>21</v>
      </c>
      <c r="C21" s="19">
        <f t="shared" ref="C21:C39" si="8">E21+G21+I21</f>
        <v>0</v>
      </c>
      <c r="D21" s="19">
        <f t="shared" ref="D21:D39" si="9">F21+H21+J21</f>
        <v>0</v>
      </c>
      <c r="E21" s="19"/>
      <c r="F21" s="19"/>
      <c r="G21" s="19"/>
      <c r="H21" s="93"/>
      <c r="I21" s="95"/>
      <c r="J21" s="95"/>
      <c r="L21" s="153">
        <f t="shared" si="2"/>
        <v>0</v>
      </c>
      <c r="M21" s="161"/>
      <c r="N21" s="161"/>
    </row>
    <row r="22" spans="1:14" ht="52.15" customHeight="1">
      <c r="A22" s="294"/>
      <c r="B22" s="21" t="s">
        <v>69</v>
      </c>
      <c r="C22" s="19">
        <f t="shared" si="8"/>
        <v>0</v>
      </c>
      <c r="D22" s="19">
        <f t="shared" si="9"/>
        <v>0</v>
      </c>
      <c r="E22" s="19"/>
      <c r="F22" s="19"/>
      <c r="G22" s="19"/>
      <c r="H22" s="93"/>
      <c r="I22" s="95"/>
      <c r="J22" s="95"/>
      <c r="L22" s="153">
        <f t="shared" si="2"/>
        <v>0</v>
      </c>
      <c r="M22" s="161"/>
      <c r="N22" s="161"/>
    </row>
    <row r="23" spans="1:14" ht="39" customHeight="1">
      <c r="A23" s="295"/>
      <c r="B23" s="21" t="s">
        <v>70</v>
      </c>
      <c r="C23" s="19">
        <f t="shared" si="8"/>
        <v>0</v>
      </c>
      <c r="D23" s="19">
        <f t="shared" si="9"/>
        <v>0</v>
      </c>
      <c r="E23" s="19"/>
      <c r="F23" s="19"/>
      <c r="G23" s="19"/>
      <c r="H23" s="93"/>
      <c r="I23" s="95"/>
      <c r="J23" s="95"/>
      <c r="L23" s="153">
        <f t="shared" si="2"/>
        <v>0</v>
      </c>
      <c r="M23" s="161"/>
      <c r="N23" s="161"/>
    </row>
    <row r="24" spans="1:14" ht="22.15" customHeight="1">
      <c r="A24" s="111" t="s">
        <v>22</v>
      </c>
      <c r="B24" s="21" t="s">
        <v>23</v>
      </c>
      <c r="C24" s="19">
        <f t="shared" si="8"/>
        <v>0</v>
      </c>
      <c r="D24" s="19">
        <f t="shared" si="9"/>
        <v>0</v>
      </c>
      <c r="E24" s="19"/>
      <c r="F24" s="19"/>
      <c r="G24" s="19"/>
      <c r="H24" s="93"/>
      <c r="I24" s="95"/>
      <c r="J24" s="95"/>
      <c r="L24" s="153">
        <f t="shared" si="2"/>
        <v>0</v>
      </c>
      <c r="M24" s="161"/>
      <c r="N24" s="161"/>
    </row>
    <row r="25" spans="1:14" ht="19.899999999999999" customHeight="1">
      <c r="A25" s="112" t="s">
        <v>24</v>
      </c>
      <c r="B25" s="18" t="s">
        <v>25</v>
      </c>
      <c r="C25" s="19">
        <f t="shared" si="8"/>
        <v>0</v>
      </c>
      <c r="D25" s="19">
        <f t="shared" si="9"/>
        <v>0</v>
      </c>
      <c r="E25" s="19"/>
      <c r="F25" s="19"/>
      <c r="G25" s="19"/>
      <c r="H25" s="93"/>
      <c r="I25" s="95"/>
      <c r="J25" s="95"/>
      <c r="L25" s="153">
        <f t="shared" si="2"/>
        <v>0</v>
      </c>
      <c r="M25" s="161"/>
      <c r="N25" s="161"/>
    </row>
    <row r="26" spans="1:14" ht="19.899999999999999" customHeight="1">
      <c r="A26" s="111" t="s">
        <v>26</v>
      </c>
      <c r="B26" s="18" t="s">
        <v>27</v>
      </c>
      <c r="C26" s="19">
        <f t="shared" si="8"/>
        <v>0</v>
      </c>
      <c r="D26" s="19">
        <f t="shared" si="9"/>
        <v>0</v>
      </c>
      <c r="E26" s="19"/>
      <c r="F26" s="19"/>
      <c r="G26" s="19"/>
      <c r="H26" s="93"/>
      <c r="I26" s="95"/>
      <c r="J26" s="95"/>
      <c r="L26" s="153">
        <f t="shared" si="2"/>
        <v>0</v>
      </c>
      <c r="M26" s="161"/>
      <c r="N26" s="161"/>
    </row>
    <row r="27" spans="1:14" ht="19.899999999999999" customHeight="1">
      <c r="A27" s="111" t="s">
        <v>28</v>
      </c>
      <c r="B27" s="18" t="s">
        <v>29</v>
      </c>
      <c r="C27" s="19">
        <f t="shared" si="8"/>
        <v>0</v>
      </c>
      <c r="D27" s="19">
        <f t="shared" si="9"/>
        <v>0</v>
      </c>
      <c r="E27" s="19"/>
      <c r="F27" s="19"/>
      <c r="G27" s="19"/>
      <c r="H27" s="93"/>
      <c r="I27" s="95"/>
      <c r="J27" s="95"/>
      <c r="L27" s="153">
        <f t="shared" si="2"/>
        <v>0</v>
      </c>
      <c r="M27" s="161"/>
      <c r="N27" s="161"/>
    </row>
    <row r="28" spans="1:14" ht="19.899999999999999" customHeight="1">
      <c r="A28" s="111" t="s">
        <v>30</v>
      </c>
      <c r="B28" s="18" t="s">
        <v>68</v>
      </c>
      <c r="C28" s="19">
        <f t="shared" si="8"/>
        <v>0</v>
      </c>
      <c r="D28" s="19">
        <f t="shared" si="9"/>
        <v>0</v>
      </c>
      <c r="E28" s="19"/>
      <c r="F28" s="19"/>
      <c r="G28" s="19"/>
      <c r="H28" s="93"/>
      <c r="I28" s="95"/>
      <c r="J28" s="95"/>
      <c r="L28" s="153">
        <f t="shared" si="2"/>
        <v>0</v>
      </c>
      <c r="M28" s="161"/>
      <c r="N28" s="161"/>
    </row>
    <row r="29" spans="1:14" ht="19.899999999999999" customHeight="1">
      <c r="A29" s="111" t="s">
        <v>31</v>
      </c>
      <c r="B29" s="18" t="s">
        <v>32</v>
      </c>
      <c r="C29" s="19">
        <f t="shared" si="8"/>
        <v>0</v>
      </c>
      <c r="D29" s="19">
        <f t="shared" si="9"/>
        <v>0</v>
      </c>
      <c r="E29" s="19"/>
      <c r="F29" s="19"/>
      <c r="G29" s="19"/>
      <c r="H29" s="93"/>
      <c r="I29" s="95"/>
      <c r="J29" s="95"/>
      <c r="L29" s="153">
        <f t="shared" si="2"/>
        <v>0</v>
      </c>
      <c r="M29" s="161"/>
      <c r="N29" s="161"/>
    </row>
    <row r="30" spans="1:14" ht="19.899999999999999" customHeight="1">
      <c r="A30" s="113" t="s">
        <v>33</v>
      </c>
      <c r="B30" s="18" t="s">
        <v>34</v>
      </c>
      <c r="C30" s="19">
        <f t="shared" si="8"/>
        <v>0</v>
      </c>
      <c r="D30" s="19">
        <f t="shared" si="9"/>
        <v>0</v>
      </c>
      <c r="E30" s="19"/>
      <c r="F30" s="19"/>
      <c r="G30" s="19"/>
      <c r="H30" s="93"/>
      <c r="I30" s="95"/>
      <c r="J30" s="95"/>
      <c r="L30" s="153">
        <f t="shared" si="2"/>
        <v>0</v>
      </c>
      <c r="M30" s="161"/>
      <c r="N30" s="161"/>
    </row>
    <row r="31" spans="1:14" ht="19.899999999999999" customHeight="1">
      <c r="A31" s="111" t="s">
        <v>35</v>
      </c>
      <c r="B31" s="18" t="s">
        <v>36</v>
      </c>
      <c r="C31" s="19">
        <f t="shared" si="8"/>
        <v>0</v>
      </c>
      <c r="D31" s="19">
        <f t="shared" si="9"/>
        <v>0</v>
      </c>
      <c r="E31" s="19"/>
      <c r="F31" s="19"/>
      <c r="G31" s="19"/>
      <c r="H31" s="93"/>
      <c r="I31" s="95"/>
      <c r="J31" s="95"/>
      <c r="L31" s="153">
        <f t="shared" si="2"/>
        <v>0</v>
      </c>
      <c r="M31" s="161"/>
      <c r="N31" s="161"/>
    </row>
    <row r="32" spans="1:14" ht="19.899999999999999" customHeight="1">
      <c r="A32" s="104" t="s">
        <v>151</v>
      </c>
      <c r="B32" s="62" t="s">
        <v>152</v>
      </c>
      <c r="C32" s="19">
        <f t="shared" ref="C32" si="10">E32+G32+I32</f>
        <v>0</v>
      </c>
      <c r="D32" s="19">
        <f t="shared" ref="D32" si="11">F32+H32+J32</f>
        <v>0</v>
      </c>
      <c r="E32" s="19"/>
      <c r="F32" s="19"/>
      <c r="G32" s="19"/>
      <c r="H32" s="93"/>
      <c r="I32" s="95"/>
      <c r="J32" s="95"/>
      <c r="L32" s="153"/>
      <c r="M32" s="161"/>
      <c r="N32" s="161"/>
    </row>
    <row r="33" spans="1:14" ht="19.899999999999999" customHeight="1">
      <c r="A33" s="111" t="s">
        <v>37</v>
      </c>
      <c r="B33" s="18" t="s">
        <v>38</v>
      </c>
      <c r="C33" s="19">
        <f t="shared" si="8"/>
        <v>0</v>
      </c>
      <c r="D33" s="19">
        <f t="shared" si="9"/>
        <v>0</v>
      </c>
      <c r="E33" s="19"/>
      <c r="F33" s="19"/>
      <c r="G33" s="19"/>
      <c r="H33" s="93"/>
      <c r="I33" s="95"/>
      <c r="J33" s="95"/>
      <c r="L33" s="153">
        <f t="shared" si="2"/>
        <v>0</v>
      </c>
      <c r="M33" s="161"/>
      <c r="N33" s="161"/>
    </row>
    <row r="34" spans="1:14" ht="19.899999999999999" customHeight="1">
      <c r="A34" s="297" t="s">
        <v>39</v>
      </c>
      <c r="B34" s="18" t="s">
        <v>40</v>
      </c>
      <c r="C34" s="19">
        <f t="shared" si="8"/>
        <v>0</v>
      </c>
      <c r="D34" s="19">
        <f t="shared" si="9"/>
        <v>0</v>
      </c>
      <c r="E34" s="19"/>
      <c r="F34" s="19"/>
      <c r="G34" s="19"/>
      <c r="H34" s="93"/>
      <c r="I34" s="95"/>
      <c r="J34" s="95"/>
      <c r="L34" s="153">
        <f t="shared" si="2"/>
        <v>0</v>
      </c>
      <c r="M34" s="161"/>
      <c r="N34" s="161"/>
    </row>
    <row r="35" spans="1:14" ht="19.899999999999999" customHeight="1">
      <c r="A35" s="298"/>
      <c r="B35" s="18" t="s">
        <v>41</v>
      </c>
      <c r="C35" s="19">
        <f t="shared" si="8"/>
        <v>0</v>
      </c>
      <c r="D35" s="19">
        <f t="shared" si="9"/>
        <v>0</v>
      </c>
      <c r="E35" s="19"/>
      <c r="F35" s="19"/>
      <c r="G35" s="19"/>
      <c r="H35" s="93"/>
      <c r="I35" s="95"/>
      <c r="J35" s="95"/>
      <c r="L35" s="153">
        <f t="shared" si="2"/>
        <v>0</v>
      </c>
      <c r="M35" s="161"/>
      <c r="N35" s="161"/>
    </row>
    <row r="36" spans="1:14" ht="19.899999999999999" customHeight="1">
      <c r="A36" s="113" t="s">
        <v>42</v>
      </c>
      <c r="B36" s="18" t="s">
        <v>43</v>
      </c>
      <c r="C36" s="19">
        <f t="shared" si="8"/>
        <v>0</v>
      </c>
      <c r="D36" s="19">
        <f t="shared" si="9"/>
        <v>0</v>
      </c>
      <c r="E36" s="19"/>
      <c r="F36" s="19"/>
      <c r="G36" s="19"/>
      <c r="H36" s="93"/>
      <c r="I36" s="95"/>
      <c r="J36" s="95"/>
      <c r="L36" s="153">
        <f t="shared" si="2"/>
        <v>0</v>
      </c>
      <c r="M36" s="161"/>
      <c r="N36" s="161"/>
    </row>
    <row r="37" spans="1:14" ht="19.899999999999999" customHeight="1">
      <c r="A37" s="113" t="s">
        <v>44</v>
      </c>
      <c r="B37" s="18" t="s">
        <v>45</v>
      </c>
      <c r="C37" s="19">
        <f t="shared" si="8"/>
        <v>0</v>
      </c>
      <c r="D37" s="19">
        <f t="shared" si="9"/>
        <v>0</v>
      </c>
      <c r="E37" s="19"/>
      <c r="F37" s="19"/>
      <c r="G37" s="19"/>
      <c r="H37" s="93"/>
      <c r="I37" s="95"/>
      <c r="J37" s="95"/>
      <c r="L37" s="153">
        <f t="shared" si="2"/>
        <v>0</v>
      </c>
      <c r="M37" s="161"/>
      <c r="N37" s="161"/>
    </row>
    <row r="38" spans="1:14" ht="19.899999999999999" customHeight="1">
      <c r="A38" s="111" t="s">
        <v>46</v>
      </c>
      <c r="B38" s="18" t="s">
        <v>47</v>
      </c>
      <c r="C38" s="19">
        <f t="shared" si="8"/>
        <v>0</v>
      </c>
      <c r="D38" s="19">
        <f t="shared" si="9"/>
        <v>0</v>
      </c>
      <c r="E38" s="19"/>
      <c r="F38" s="19"/>
      <c r="G38" s="19"/>
      <c r="H38" s="93"/>
      <c r="I38" s="95"/>
      <c r="J38" s="95"/>
      <c r="L38" s="153">
        <f t="shared" si="2"/>
        <v>0</v>
      </c>
      <c r="M38" s="161"/>
      <c r="N38" s="161"/>
    </row>
    <row r="39" spans="1:14" ht="19.899999999999999" customHeight="1">
      <c r="A39" s="111" t="s">
        <v>48</v>
      </c>
      <c r="B39" s="18" t="s">
        <v>49</v>
      </c>
      <c r="C39" s="19">
        <f t="shared" si="8"/>
        <v>0</v>
      </c>
      <c r="D39" s="19">
        <f t="shared" si="9"/>
        <v>0</v>
      </c>
      <c r="E39" s="19"/>
      <c r="F39" s="19"/>
      <c r="G39" s="19"/>
      <c r="H39" s="93"/>
      <c r="I39" s="95"/>
      <c r="J39" s="95"/>
      <c r="L39" s="153">
        <f t="shared" si="2"/>
        <v>0</v>
      </c>
      <c r="M39" s="161"/>
      <c r="N39" s="161"/>
    </row>
    <row r="40" spans="1:14" s="22" customFormat="1" ht="31.9" customHeight="1">
      <c r="A40" s="114" t="s">
        <v>50</v>
      </c>
      <c r="B40" s="115"/>
      <c r="C40" s="109">
        <f t="shared" ref="C40" si="12">SUM(C7:C20)+SUM(C24:C39)</f>
        <v>0</v>
      </c>
      <c r="D40" s="109">
        <f>SUM(D7:D20)+SUM(D24:D39)</f>
        <v>0</v>
      </c>
      <c r="E40" s="109">
        <f t="shared" ref="E40:J40" si="13">SUM(E7:E20)+SUM(E24:E39)</f>
        <v>0</v>
      </c>
      <c r="F40" s="109">
        <f t="shared" si="13"/>
        <v>0</v>
      </c>
      <c r="G40" s="109">
        <f t="shared" si="13"/>
        <v>0</v>
      </c>
      <c r="H40" s="110">
        <f t="shared" si="13"/>
        <v>0</v>
      </c>
      <c r="I40" s="110">
        <f t="shared" si="13"/>
        <v>0</v>
      </c>
      <c r="J40" s="109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22" zoomScale="52" zoomScaleNormal="60" zoomScaleSheetLayoutView="52" workbookViewId="0">
      <selection activeCell="F14" sqref="F14"/>
    </sheetView>
  </sheetViews>
  <sheetFormatPr defaultColWidth="9" defaultRowHeight="15"/>
  <cols>
    <col min="1" max="1" width="35.42578125" style="16" customWidth="1"/>
    <col min="2" max="2" width="35.7109375" style="16" customWidth="1"/>
    <col min="3" max="3" width="13.42578125" style="16" customWidth="1"/>
    <col min="4" max="4" width="16.28515625" style="16" customWidth="1"/>
    <col min="5" max="5" width="12.7109375" style="16" customWidth="1"/>
    <col min="6" max="6" width="17.7109375" style="23" customWidth="1"/>
    <col min="7" max="7" width="12.85546875" style="23" customWidth="1"/>
    <col min="8" max="8" width="16.7109375" style="23" customWidth="1"/>
    <col min="9" max="9" width="12.85546875" style="16" customWidth="1"/>
    <col min="10" max="10" width="16.7109375" style="16" customWidth="1"/>
    <col min="11" max="11" width="9" style="16"/>
    <col min="12" max="14" width="0" style="16" hidden="1" customWidth="1"/>
    <col min="15" max="238" width="9" style="16"/>
    <col min="239" max="239" width="37.28515625" style="16" customWidth="1"/>
    <col min="240" max="242" width="9" style="16"/>
    <col min="243" max="248" width="9.28515625" style="16" customWidth="1"/>
    <col min="249" max="494" width="9" style="16"/>
    <col min="495" max="495" width="37.28515625" style="16" customWidth="1"/>
    <col min="496" max="498" width="9" style="16"/>
    <col min="499" max="504" width="9.28515625" style="16" customWidth="1"/>
    <col min="505" max="750" width="9" style="16"/>
    <col min="751" max="751" width="37.28515625" style="16" customWidth="1"/>
    <col min="752" max="754" width="9" style="16"/>
    <col min="755" max="760" width="9.28515625" style="16" customWidth="1"/>
    <col min="761" max="1006" width="9" style="16"/>
    <col min="1007" max="1007" width="37.28515625" style="16" customWidth="1"/>
    <col min="1008" max="1010" width="9" style="16"/>
    <col min="1011" max="1016" width="9.28515625" style="16" customWidth="1"/>
    <col min="1017" max="1262" width="9" style="16"/>
    <col min="1263" max="1263" width="37.28515625" style="16" customWidth="1"/>
    <col min="1264" max="1266" width="9" style="16"/>
    <col min="1267" max="1272" width="9.28515625" style="16" customWidth="1"/>
    <col min="1273" max="1518" width="9" style="16"/>
    <col min="1519" max="1519" width="37.28515625" style="16" customWidth="1"/>
    <col min="1520" max="1522" width="9" style="16"/>
    <col min="1523" max="1528" width="9.28515625" style="16" customWidth="1"/>
    <col min="1529" max="1774" width="9" style="16"/>
    <col min="1775" max="1775" width="37.28515625" style="16" customWidth="1"/>
    <col min="1776" max="1778" width="9" style="16"/>
    <col min="1779" max="1784" width="9.28515625" style="16" customWidth="1"/>
    <col min="1785" max="2030" width="9" style="16"/>
    <col min="2031" max="2031" width="37.28515625" style="16" customWidth="1"/>
    <col min="2032" max="2034" width="9" style="16"/>
    <col min="2035" max="2040" width="9.28515625" style="16" customWidth="1"/>
    <col min="2041" max="2286" width="9" style="16"/>
    <col min="2287" max="2287" width="37.28515625" style="16" customWidth="1"/>
    <col min="2288" max="2290" width="9" style="16"/>
    <col min="2291" max="2296" width="9.28515625" style="16" customWidth="1"/>
    <col min="2297" max="2542" width="9" style="16"/>
    <col min="2543" max="2543" width="37.28515625" style="16" customWidth="1"/>
    <col min="2544" max="2546" width="9" style="16"/>
    <col min="2547" max="2552" width="9.28515625" style="16" customWidth="1"/>
    <col min="2553" max="2798" width="9" style="16"/>
    <col min="2799" max="2799" width="37.28515625" style="16" customWidth="1"/>
    <col min="2800" max="2802" width="9" style="16"/>
    <col min="2803" max="2808" width="9.28515625" style="16" customWidth="1"/>
    <col min="2809" max="3054" width="9" style="16"/>
    <col min="3055" max="3055" width="37.28515625" style="16" customWidth="1"/>
    <col min="3056" max="3058" width="9" style="16"/>
    <col min="3059" max="3064" width="9.28515625" style="16" customWidth="1"/>
    <col min="3065" max="3310" width="9" style="16"/>
    <col min="3311" max="3311" width="37.28515625" style="16" customWidth="1"/>
    <col min="3312" max="3314" width="9" style="16"/>
    <col min="3315" max="3320" width="9.28515625" style="16" customWidth="1"/>
    <col min="3321" max="3566" width="9" style="16"/>
    <col min="3567" max="3567" width="37.28515625" style="16" customWidth="1"/>
    <col min="3568" max="3570" width="9" style="16"/>
    <col min="3571" max="3576" width="9.28515625" style="16" customWidth="1"/>
    <col min="3577" max="3822" width="9" style="16"/>
    <col min="3823" max="3823" width="37.28515625" style="16" customWidth="1"/>
    <col min="3824" max="3826" width="9" style="16"/>
    <col min="3827" max="3832" width="9.28515625" style="16" customWidth="1"/>
    <col min="3833" max="4078" width="9" style="16"/>
    <col min="4079" max="4079" width="37.28515625" style="16" customWidth="1"/>
    <col min="4080" max="4082" width="9" style="16"/>
    <col min="4083" max="4088" width="9.28515625" style="16" customWidth="1"/>
    <col min="4089" max="4334" width="9" style="16"/>
    <col min="4335" max="4335" width="37.28515625" style="16" customWidth="1"/>
    <col min="4336" max="4338" width="9" style="16"/>
    <col min="4339" max="4344" width="9.28515625" style="16" customWidth="1"/>
    <col min="4345" max="4590" width="9" style="16"/>
    <col min="4591" max="4591" width="37.28515625" style="16" customWidth="1"/>
    <col min="4592" max="4594" width="9" style="16"/>
    <col min="4595" max="4600" width="9.28515625" style="16" customWidth="1"/>
    <col min="4601" max="4846" width="9" style="16"/>
    <col min="4847" max="4847" width="37.28515625" style="16" customWidth="1"/>
    <col min="4848" max="4850" width="9" style="16"/>
    <col min="4851" max="4856" width="9.28515625" style="16" customWidth="1"/>
    <col min="4857" max="5102" width="9" style="16"/>
    <col min="5103" max="5103" width="37.28515625" style="16" customWidth="1"/>
    <col min="5104" max="5106" width="9" style="16"/>
    <col min="5107" max="5112" width="9.28515625" style="16" customWidth="1"/>
    <col min="5113" max="5358" width="9" style="16"/>
    <col min="5359" max="5359" width="37.28515625" style="16" customWidth="1"/>
    <col min="5360" max="5362" width="9" style="16"/>
    <col min="5363" max="5368" width="9.28515625" style="16" customWidth="1"/>
    <col min="5369" max="5614" width="9" style="16"/>
    <col min="5615" max="5615" width="37.28515625" style="16" customWidth="1"/>
    <col min="5616" max="5618" width="9" style="16"/>
    <col min="5619" max="5624" width="9.28515625" style="16" customWidth="1"/>
    <col min="5625" max="5870" width="9" style="16"/>
    <col min="5871" max="5871" width="37.28515625" style="16" customWidth="1"/>
    <col min="5872" max="5874" width="9" style="16"/>
    <col min="5875" max="5880" width="9.28515625" style="16" customWidth="1"/>
    <col min="5881" max="6126" width="9" style="16"/>
    <col min="6127" max="6127" width="37.28515625" style="16" customWidth="1"/>
    <col min="6128" max="6130" width="9" style="16"/>
    <col min="6131" max="6136" width="9.28515625" style="16" customWidth="1"/>
    <col min="6137" max="6382" width="9" style="16"/>
    <col min="6383" max="6383" width="37.28515625" style="16" customWidth="1"/>
    <col min="6384" max="6386" width="9" style="16"/>
    <col min="6387" max="6392" width="9.28515625" style="16" customWidth="1"/>
    <col min="6393" max="6638" width="9" style="16"/>
    <col min="6639" max="6639" width="37.28515625" style="16" customWidth="1"/>
    <col min="6640" max="6642" width="9" style="16"/>
    <col min="6643" max="6648" width="9.28515625" style="16" customWidth="1"/>
    <col min="6649" max="6894" width="9" style="16"/>
    <col min="6895" max="6895" width="37.28515625" style="16" customWidth="1"/>
    <col min="6896" max="6898" width="9" style="16"/>
    <col min="6899" max="6904" width="9.28515625" style="16" customWidth="1"/>
    <col min="6905" max="7150" width="9" style="16"/>
    <col min="7151" max="7151" width="37.28515625" style="16" customWidth="1"/>
    <col min="7152" max="7154" width="9" style="16"/>
    <col min="7155" max="7160" width="9.28515625" style="16" customWidth="1"/>
    <col min="7161" max="7406" width="9" style="16"/>
    <col min="7407" max="7407" width="37.28515625" style="16" customWidth="1"/>
    <col min="7408" max="7410" width="9" style="16"/>
    <col min="7411" max="7416" width="9.28515625" style="16" customWidth="1"/>
    <col min="7417" max="7662" width="9" style="16"/>
    <col min="7663" max="7663" width="37.28515625" style="16" customWidth="1"/>
    <col min="7664" max="7666" width="9" style="16"/>
    <col min="7667" max="7672" width="9.28515625" style="16" customWidth="1"/>
    <col min="7673" max="7918" width="9" style="16"/>
    <col min="7919" max="7919" width="37.28515625" style="16" customWidth="1"/>
    <col min="7920" max="7922" width="9" style="16"/>
    <col min="7923" max="7928" width="9.28515625" style="16" customWidth="1"/>
    <col min="7929" max="8174" width="9" style="16"/>
    <col min="8175" max="8175" width="37.28515625" style="16" customWidth="1"/>
    <col min="8176" max="8178" width="9" style="16"/>
    <col min="8179" max="8184" width="9.28515625" style="16" customWidth="1"/>
    <col min="8185" max="8430" width="9" style="16"/>
    <col min="8431" max="8431" width="37.28515625" style="16" customWidth="1"/>
    <col min="8432" max="8434" width="9" style="16"/>
    <col min="8435" max="8440" width="9.28515625" style="16" customWidth="1"/>
    <col min="8441" max="8686" width="9" style="16"/>
    <col min="8687" max="8687" width="37.28515625" style="16" customWidth="1"/>
    <col min="8688" max="8690" width="9" style="16"/>
    <col min="8691" max="8696" width="9.28515625" style="16" customWidth="1"/>
    <col min="8697" max="8942" width="9" style="16"/>
    <col min="8943" max="8943" width="37.28515625" style="16" customWidth="1"/>
    <col min="8944" max="8946" width="9" style="16"/>
    <col min="8947" max="8952" width="9.28515625" style="16" customWidth="1"/>
    <col min="8953" max="9198" width="9" style="16"/>
    <col min="9199" max="9199" width="37.28515625" style="16" customWidth="1"/>
    <col min="9200" max="9202" width="9" style="16"/>
    <col min="9203" max="9208" width="9.28515625" style="16" customWidth="1"/>
    <col min="9209" max="9454" width="9" style="16"/>
    <col min="9455" max="9455" width="37.28515625" style="16" customWidth="1"/>
    <col min="9456" max="9458" width="9" style="16"/>
    <col min="9459" max="9464" width="9.28515625" style="16" customWidth="1"/>
    <col min="9465" max="9710" width="9" style="16"/>
    <col min="9711" max="9711" width="37.28515625" style="16" customWidth="1"/>
    <col min="9712" max="9714" width="9" style="16"/>
    <col min="9715" max="9720" width="9.28515625" style="16" customWidth="1"/>
    <col min="9721" max="9966" width="9" style="16"/>
    <col min="9967" max="9967" width="37.28515625" style="16" customWidth="1"/>
    <col min="9968" max="9970" width="9" style="16"/>
    <col min="9971" max="9976" width="9.28515625" style="16" customWidth="1"/>
    <col min="9977" max="10222" width="9" style="16"/>
    <col min="10223" max="10223" width="37.28515625" style="16" customWidth="1"/>
    <col min="10224" max="10226" width="9" style="16"/>
    <col min="10227" max="10232" width="9.28515625" style="16" customWidth="1"/>
    <col min="10233" max="10478" width="9" style="16"/>
    <col min="10479" max="10479" width="37.28515625" style="16" customWidth="1"/>
    <col min="10480" max="10482" width="9" style="16"/>
    <col min="10483" max="10488" width="9.28515625" style="16" customWidth="1"/>
    <col min="10489" max="10734" width="9" style="16"/>
    <col min="10735" max="10735" width="37.28515625" style="16" customWidth="1"/>
    <col min="10736" max="10738" width="9" style="16"/>
    <col min="10739" max="10744" width="9.28515625" style="16" customWidth="1"/>
    <col min="10745" max="10990" width="9" style="16"/>
    <col min="10991" max="10991" width="37.28515625" style="16" customWidth="1"/>
    <col min="10992" max="10994" width="9" style="16"/>
    <col min="10995" max="11000" width="9.28515625" style="16" customWidth="1"/>
    <col min="11001" max="11246" width="9" style="16"/>
    <col min="11247" max="11247" width="37.28515625" style="16" customWidth="1"/>
    <col min="11248" max="11250" width="9" style="16"/>
    <col min="11251" max="11256" width="9.28515625" style="16" customWidth="1"/>
    <col min="11257" max="11502" width="9" style="16"/>
    <col min="11503" max="11503" width="37.28515625" style="16" customWidth="1"/>
    <col min="11504" max="11506" width="9" style="16"/>
    <col min="11507" max="11512" width="9.28515625" style="16" customWidth="1"/>
    <col min="11513" max="11758" width="9" style="16"/>
    <col min="11759" max="11759" width="37.28515625" style="16" customWidth="1"/>
    <col min="11760" max="11762" width="9" style="16"/>
    <col min="11763" max="11768" width="9.28515625" style="16" customWidth="1"/>
    <col min="11769" max="12014" width="9" style="16"/>
    <col min="12015" max="12015" width="37.28515625" style="16" customWidth="1"/>
    <col min="12016" max="12018" width="9" style="16"/>
    <col min="12019" max="12024" width="9.28515625" style="16" customWidth="1"/>
    <col min="12025" max="12270" width="9" style="16"/>
    <col min="12271" max="12271" width="37.28515625" style="16" customWidth="1"/>
    <col min="12272" max="12274" width="9" style="16"/>
    <col min="12275" max="12280" width="9.28515625" style="16" customWidth="1"/>
    <col min="12281" max="12526" width="9" style="16"/>
    <col min="12527" max="12527" width="37.28515625" style="16" customWidth="1"/>
    <col min="12528" max="12530" width="9" style="16"/>
    <col min="12531" max="12536" width="9.28515625" style="16" customWidth="1"/>
    <col min="12537" max="12782" width="9" style="16"/>
    <col min="12783" max="12783" width="37.28515625" style="16" customWidth="1"/>
    <col min="12784" max="12786" width="9" style="16"/>
    <col min="12787" max="12792" width="9.28515625" style="16" customWidth="1"/>
    <col min="12793" max="13038" width="9" style="16"/>
    <col min="13039" max="13039" width="37.28515625" style="16" customWidth="1"/>
    <col min="13040" max="13042" width="9" style="16"/>
    <col min="13043" max="13048" width="9.28515625" style="16" customWidth="1"/>
    <col min="13049" max="13294" width="9" style="16"/>
    <col min="13295" max="13295" width="37.28515625" style="16" customWidth="1"/>
    <col min="13296" max="13298" width="9" style="16"/>
    <col min="13299" max="13304" width="9.28515625" style="16" customWidth="1"/>
    <col min="13305" max="13550" width="9" style="16"/>
    <col min="13551" max="13551" width="37.28515625" style="16" customWidth="1"/>
    <col min="13552" max="13554" width="9" style="16"/>
    <col min="13555" max="13560" width="9.28515625" style="16" customWidth="1"/>
    <col min="13561" max="13806" width="9" style="16"/>
    <col min="13807" max="13807" width="37.28515625" style="16" customWidth="1"/>
    <col min="13808" max="13810" width="9" style="16"/>
    <col min="13811" max="13816" width="9.28515625" style="16" customWidth="1"/>
    <col min="13817" max="14062" width="9" style="16"/>
    <col min="14063" max="14063" width="37.28515625" style="16" customWidth="1"/>
    <col min="14064" max="14066" width="9" style="16"/>
    <col min="14067" max="14072" width="9.28515625" style="16" customWidth="1"/>
    <col min="14073" max="14318" width="9" style="16"/>
    <col min="14319" max="14319" width="37.28515625" style="16" customWidth="1"/>
    <col min="14320" max="14322" width="9" style="16"/>
    <col min="14323" max="14328" width="9.28515625" style="16" customWidth="1"/>
    <col min="14329" max="14574" width="9" style="16"/>
    <col min="14575" max="14575" width="37.28515625" style="16" customWidth="1"/>
    <col min="14576" max="14578" width="9" style="16"/>
    <col min="14579" max="14584" width="9.28515625" style="16" customWidth="1"/>
    <col min="14585" max="14830" width="9" style="16"/>
    <col min="14831" max="14831" width="37.28515625" style="16" customWidth="1"/>
    <col min="14832" max="14834" width="9" style="16"/>
    <col min="14835" max="14840" width="9.28515625" style="16" customWidth="1"/>
    <col min="14841" max="15086" width="9" style="16"/>
    <col min="15087" max="15087" width="37.28515625" style="16" customWidth="1"/>
    <col min="15088" max="15090" width="9" style="16"/>
    <col min="15091" max="15096" width="9.28515625" style="16" customWidth="1"/>
    <col min="15097" max="15342" width="9" style="16"/>
    <col min="15343" max="15343" width="37.28515625" style="16" customWidth="1"/>
    <col min="15344" max="15346" width="9" style="16"/>
    <col min="15347" max="15352" width="9.28515625" style="16" customWidth="1"/>
    <col min="15353" max="15598" width="9" style="16"/>
    <col min="15599" max="15599" width="37.28515625" style="16" customWidth="1"/>
    <col min="15600" max="15602" width="9" style="16"/>
    <col min="15603" max="15608" width="9.28515625" style="16" customWidth="1"/>
    <col min="15609" max="15854" width="9" style="16"/>
    <col min="15855" max="15855" width="37.28515625" style="16" customWidth="1"/>
    <col min="15856" max="15858" width="9" style="16"/>
    <col min="15859" max="15864" width="9.28515625" style="16" customWidth="1"/>
    <col min="15865" max="16110" width="9" style="16"/>
    <col min="16111" max="16111" width="37.28515625" style="16" customWidth="1"/>
    <col min="16112" max="16114" width="9" style="16"/>
    <col min="16115" max="16120" width="9.28515625" style="16" customWidth="1"/>
    <col min="16121" max="16384" width="9" style="16"/>
  </cols>
  <sheetData>
    <row r="1" spans="1:14" ht="25.9" customHeight="1">
      <c r="A1" s="299" t="s">
        <v>150</v>
      </c>
      <c r="B1" s="299"/>
      <c r="C1" s="299"/>
      <c r="D1" s="299"/>
      <c r="E1" s="299"/>
      <c r="F1" s="299"/>
      <c r="G1" s="299"/>
      <c r="H1" s="299"/>
    </row>
    <row r="2" spans="1:14" ht="15.75" customHeight="1">
      <c r="A2" s="54"/>
      <c r="B2" s="52"/>
      <c r="C2" s="52"/>
      <c r="D2" s="52"/>
      <c r="E2" s="52"/>
      <c r="F2" s="52"/>
      <c r="G2" s="52"/>
      <c r="H2" s="52"/>
    </row>
    <row r="3" spans="1:14" ht="15.6" customHeight="1">
      <c r="A3" s="28" t="s">
        <v>101</v>
      </c>
      <c r="B3" s="17"/>
      <c r="F3" s="16"/>
      <c r="G3" s="16"/>
      <c r="H3" s="16"/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93" t="s">
        <v>3</v>
      </c>
      <c r="B7" s="18" t="s">
        <v>4</v>
      </c>
      <c r="C7" s="19">
        <f>E7+G7+I7</f>
        <v>0</v>
      </c>
      <c r="D7" s="19">
        <f>F7+H7+J7</f>
        <v>0</v>
      </c>
      <c r="E7" s="19"/>
      <c r="F7" s="19"/>
      <c r="G7" s="19"/>
      <c r="H7" s="93"/>
      <c r="I7" s="95"/>
      <c r="J7" s="95"/>
      <c r="L7" s="153">
        <f>M7+N7</f>
        <v>0</v>
      </c>
      <c r="M7" s="161"/>
      <c r="N7" s="161"/>
    </row>
    <row r="8" spans="1:14" ht="19.899999999999999" customHeight="1">
      <c r="A8" s="294"/>
      <c r="B8" s="18" t="s">
        <v>5</v>
      </c>
      <c r="C8" s="19">
        <f t="shared" ref="C8:C19" si="0">E8+G8+I8</f>
        <v>0</v>
      </c>
      <c r="D8" s="19">
        <f t="shared" ref="D8:D19" si="1">F8+H8+J8</f>
        <v>0</v>
      </c>
      <c r="E8" s="19"/>
      <c r="F8" s="19"/>
      <c r="G8" s="19"/>
      <c r="H8" s="93"/>
      <c r="I8" s="95"/>
      <c r="J8" s="95"/>
      <c r="L8" s="153">
        <f t="shared" ref="L8:L40" si="2">M8+N8</f>
        <v>0</v>
      </c>
      <c r="M8" s="161"/>
      <c r="N8" s="161"/>
    </row>
    <row r="9" spans="1:14" ht="49.9" customHeight="1">
      <c r="A9" s="295"/>
      <c r="B9" s="18" t="s">
        <v>63</v>
      </c>
      <c r="C9" s="19">
        <f t="shared" si="0"/>
        <v>0</v>
      </c>
      <c r="D9" s="19">
        <f t="shared" si="1"/>
        <v>0</v>
      </c>
      <c r="E9" s="19"/>
      <c r="F9" s="19"/>
      <c r="G9" s="19"/>
      <c r="H9" s="93"/>
      <c r="I9" s="95"/>
      <c r="J9" s="95"/>
      <c r="L9" s="153">
        <f t="shared" si="2"/>
        <v>0</v>
      </c>
      <c r="M9" s="161"/>
      <c r="N9" s="161"/>
    </row>
    <row r="10" spans="1:14" ht="19.899999999999999" customHeight="1">
      <c r="A10" s="111" t="s">
        <v>6</v>
      </c>
      <c r="B10" s="18" t="s">
        <v>7</v>
      </c>
      <c r="C10" s="19">
        <f t="shared" si="0"/>
        <v>0</v>
      </c>
      <c r="D10" s="19">
        <f t="shared" si="1"/>
        <v>0</v>
      </c>
      <c r="E10" s="19"/>
      <c r="F10" s="19"/>
      <c r="G10" s="19"/>
      <c r="H10" s="93"/>
      <c r="I10" s="95"/>
      <c r="J10" s="95"/>
      <c r="L10" s="153">
        <f t="shared" si="2"/>
        <v>0</v>
      </c>
      <c r="M10" s="161"/>
      <c r="N10" s="161"/>
    </row>
    <row r="11" spans="1:14" ht="19.899999999999999" customHeight="1">
      <c r="A11" s="111" t="s">
        <v>8</v>
      </c>
      <c r="B11" s="18" t="s">
        <v>9</v>
      </c>
      <c r="C11" s="19">
        <f t="shared" si="0"/>
        <v>0</v>
      </c>
      <c r="D11" s="19">
        <f t="shared" si="1"/>
        <v>0</v>
      </c>
      <c r="E11" s="19"/>
      <c r="F11" s="19"/>
      <c r="G11" s="19"/>
      <c r="H11" s="93"/>
      <c r="I11" s="95"/>
      <c r="J11" s="95"/>
      <c r="L11" s="153">
        <f t="shared" si="2"/>
        <v>0</v>
      </c>
      <c r="M11" s="161"/>
      <c r="N11" s="161"/>
    </row>
    <row r="12" spans="1:14" ht="19.899999999999999" customHeight="1">
      <c r="A12" s="111" t="s">
        <v>10</v>
      </c>
      <c r="B12" s="18" t="s">
        <v>11</v>
      </c>
      <c r="C12" s="19">
        <f t="shared" si="0"/>
        <v>0</v>
      </c>
      <c r="D12" s="19">
        <f t="shared" si="1"/>
        <v>0</v>
      </c>
      <c r="E12" s="19"/>
      <c r="F12" s="19"/>
      <c r="G12" s="19"/>
      <c r="H12" s="93"/>
      <c r="I12" s="95"/>
      <c r="J12" s="95"/>
      <c r="L12" s="153">
        <f t="shared" si="2"/>
        <v>0</v>
      </c>
      <c r="M12" s="161"/>
      <c r="N12" s="161"/>
    </row>
    <row r="13" spans="1:14" ht="19.899999999999999" customHeight="1">
      <c r="A13" s="112" t="s">
        <v>12</v>
      </c>
      <c r="B13" s="18" t="s">
        <v>13</v>
      </c>
      <c r="C13" s="19">
        <f t="shared" si="0"/>
        <v>0</v>
      </c>
      <c r="D13" s="19">
        <f t="shared" si="1"/>
        <v>0</v>
      </c>
      <c r="E13" s="19"/>
      <c r="F13" s="19"/>
      <c r="G13" s="19"/>
      <c r="H13" s="93"/>
      <c r="I13" s="95"/>
      <c r="J13" s="95"/>
      <c r="L13" s="153">
        <f t="shared" si="2"/>
        <v>0</v>
      </c>
      <c r="M13" s="161"/>
      <c r="N13" s="161"/>
    </row>
    <row r="14" spans="1:14" ht="16.149999999999999" customHeight="1">
      <c r="A14" s="111" t="s">
        <v>14</v>
      </c>
      <c r="B14" s="18" t="s">
        <v>64</v>
      </c>
      <c r="C14" s="19">
        <f t="shared" si="0"/>
        <v>0</v>
      </c>
      <c r="D14" s="19">
        <f t="shared" si="1"/>
        <v>0</v>
      </c>
      <c r="E14" s="19"/>
      <c r="F14" s="19"/>
      <c r="G14" s="19"/>
      <c r="H14" s="93"/>
      <c r="I14" s="95"/>
      <c r="J14" s="95"/>
      <c r="L14" s="153">
        <f t="shared" si="2"/>
        <v>0</v>
      </c>
      <c r="M14" s="161"/>
      <c r="N14" s="161"/>
    </row>
    <row r="15" spans="1:14" ht="16.149999999999999" customHeight="1">
      <c r="A15" s="231" t="s">
        <v>161</v>
      </c>
      <c r="B15" s="232" t="s">
        <v>162</v>
      </c>
      <c r="C15" s="19">
        <f t="shared" ref="C15" si="3">E15+G15+I15</f>
        <v>0</v>
      </c>
      <c r="D15" s="19">
        <f t="shared" ref="D15" si="4">F15+H15+J15</f>
        <v>0</v>
      </c>
      <c r="E15" s="233"/>
      <c r="F15" s="233"/>
      <c r="G15" s="233"/>
      <c r="H15" s="93"/>
      <c r="I15" s="234"/>
      <c r="J15" s="234"/>
      <c r="L15" s="215"/>
      <c r="M15" s="216"/>
      <c r="N15" s="216"/>
    </row>
    <row r="16" spans="1:14" ht="19.899999999999999" customHeight="1">
      <c r="A16" s="111" t="s">
        <v>15</v>
      </c>
      <c r="B16" s="18" t="s">
        <v>66</v>
      </c>
      <c r="C16" s="19">
        <f t="shared" si="0"/>
        <v>0</v>
      </c>
      <c r="D16" s="19">
        <f t="shared" si="1"/>
        <v>0</v>
      </c>
      <c r="E16" s="19"/>
      <c r="F16" s="19"/>
      <c r="G16" s="19"/>
      <c r="H16" s="93"/>
      <c r="I16" s="95"/>
      <c r="J16" s="95"/>
      <c r="L16" s="153">
        <f t="shared" si="2"/>
        <v>0</v>
      </c>
      <c r="M16" s="161"/>
      <c r="N16" s="161"/>
    </row>
    <row r="17" spans="1:14" ht="19.899999999999999" customHeight="1">
      <c r="A17" s="111" t="s">
        <v>16</v>
      </c>
      <c r="B17" s="18" t="s">
        <v>67</v>
      </c>
      <c r="C17" s="19">
        <f t="shared" si="0"/>
        <v>0</v>
      </c>
      <c r="D17" s="19">
        <f t="shared" si="1"/>
        <v>0</v>
      </c>
      <c r="E17" s="19"/>
      <c r="F17" s="19"/>
      <c r="G17" s="19"/>
      <c r="H17" s="93"/>
      <c r="I17" s="95"/>
      <c r="J17" s="95"/>
      <c r="L17" s="153">
        <f t="shared" si="2"/>
        <v>0</v>
      </c>
      <c r="M17" s="161"/>
      <c r="N17" s="161"/>
    </row>
    <row r="18" spans="1:14" ht="19.899999999999999" customHeight="1">
      <c r="A18" s="96" t="s">
        <v>56</v>
      </c>
      <c r="B18" s="24" t="s">
        <v>57</v>
      </c>
      <c r="C18" s="19">
        <f t="shared" si="0"/>
        <v>0</v>
      </c>
      <c r="D18" s="19">
        <f t="shared" si="1"/>
        <v>0</v>
      </c>
      <c r="E18" s="19"/>
      <c r="F18" s="19"/>
      <c r="G18" s="19"/>
      <c r="H18" s="93"/>
      <c r="I18" s="95"/>
      <c r="J18" s="95"/>
      <c r="L18" s="153">
        <f t="shared" si="2"/>
        <v>0</v>
      </c>
      <c r="M18" s="161"/>
      <c r="N18" s="161"/>
    </row>
    <row r="19" spans="1:14" ht="19.899999999999999" customHeight="1">
      <c r="A19" s="111" t="s">
        <v>17</v>
      </c>
      <c r="B19" s="18" t="s">
        <v>18</v>
      </c>
      <c r="C19" s="19">
        <f t="shared" si="0"/>
        <v>0</v>
      </c>
      <c r="D19" s="19">
        <f t="shared" si="1"/>
        <v>0</v>
      </c>
      <c r="E19" s="19"/>
      <c r="F19" s="19"/>
      <c r="G19" s="19"/>
      <c r="H19" s="93"/>
      <c r="I19" s="95"/>
      <c r="J19" s="95"/>
      <c r="L19" s="153">
        <f t="shared" si="2"/>
        <v>0</v>
      </c>
      <c r="M19" s="161"/>
      <c r="N19" s="161"/>
    </row>
    <row r="20" spans="1:14" ht="19.899999999999999" customHeight="1">
      <c r="A20" s="111" t="s">
        <v>19</v>
      </c>
      <c r="B20" s="18"/>
      <c r="C20" s="19">
        <f t="shared" ref="C20:J20" si="5">SUM(C21:C23)</f>
        <v>0</v>
      </c>
      <c r="D20" s="19"/>
      <c r="E20" s="19">
        <f t="shared" ref="E20" si="6">SUM(E21:E23)</f>
        <v>0</v>
      </c>
      <c r="F20" s="19">
        <f t="shared" si="5"/>
        <v>0</v>
      </c>
      <c r="G20" s="19">
        <f t="shared" si="5"/>
        <v>0</v>
      </c>
      <c r="H20" s="93">
        <f t="shared" si="5"/>
        <v>0</v>
      </c>
      <c r="I20" s="93">
        <f t="shared" si="5"/>
        <v>0</v>
      </c>
      <c r="J20" s="1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31.9" customHeight="1">
      <c r="A21" s="296" t="s">
        <v>20</v>
      </c>
      <c r="B21" s="20" t="s">
        <v>21</v>
      </c>
      <c r="C21" s="19">
        <f t="shared" ref="C21:C39" si="8">E21+G21+I21</f>
        <v>0</v>
      </c>
      <c r="D21" s="19">
        <f t="shared" ref="D21:D39" si="9">F21+H21+J21</f>
        <v>0</v>
      </c>
      <c r="E21" s="19"/>
      <c r="F21" s="19"/>
      <c r="G21" s="19"/>
      <c r="H21" s="93"/>
      <c r="I21" s="95"/>
      <c r="J21" s="95"/>
      <c r="L21" s="153">
        <f t="shared" si="2"/>
        <v>0</v>
      </c>
      <c r="M21" s="161"/>
      <c r="N21" s="161"/>
    </row>
    <row r="22" spans="1:14" ht="52.15" customHeight="1">
      <c r="A22" s="294"/>
      <c r="B22" s="21" t="s">
        <v>69</v>
      </c>
      <c r="C22" s="19">
        <f t="shared" si="8"/>
        <v>0</v>
      </c>
      <c r="D22" s="19">
        <f t="shared" si="9"/>
        <v>0</v>
      </c>
      <c r="E22" s="19"/>
      <c r="F22" s="19"/>
      <c r="G22" s="19"/>
      <c r="H22" s="93"/>
      <c r="I22" s="95"/>
      <c r="J22" s="95"/>
      <c r="L22" s="153">
        <f t="shared" si="2"/>
        <v>0</v>
      </c>
      <c r="M22" s="161"/>
      <c r="N22" s="161"/>
    </row>
    <row r="23" spans="1:14" ht="33" customHeight="1">
      <c r="A23" s="295"/>
      <c r="B23" s="21" t="s">
        <v>70</v>
      </c>
      <c r="C23" s="19">
        <f t="shared" si="8"/>
        <v>0</v>
      </c>
      <c r="D23" s="19">
        <f t="shared" si="9"/>
        <v>0</v>
      </c>
      <c r="E23" s="19"/>
      <c r="F23" s="19"/>
      <c r="G23" s="19"/>
      <c r="H23" s="93"/>
      <c r="I23" s="95"/>
      <c r="J23" s="95"/>
      <c r="L23" s="153">
        <f t="shared" si="2"/>
        <v>0</v>
      </c>
      <c r="M23" s="161"/>
      <c r="N23" s="161"/>
    </row>
    <row r="24" spans="1:14" ht="21" customHeight="1">
      <c r="A24" s="111" t="s">
        <v>22</v>
      </c>
      <c r="B24" s="21" t="s">
        <v>23</v>
      </c>
      <c r="C24" s="19">
        <f t="shared" si="8"/>
        <v>0</v>
      </c>
      <c r="D24" s="19">
        <f t="shared" si="9"/>
        <v>0</v>
      </c>
      <c r="E24" s="19"/>
      <c r="F24" s="19"/>
      <c r="G24" s="19"/>
      <c r="H24" s="93"/>
      <c r="I24" s="95"/>
      <c r="J24" s="95"/>
      <c r="L24" s="153">
        <f t="shared" si="2"/>
        <v>0</v>
      </c>
      <c r="M24" s="161"/>
      <c r="N24" s="161"/>
    </row>
    <row r="25" spans="1:14" ht="19.899999999999999" customHeight="1">
      <c r="A25" s="112" t="s">
        <v>24</v>
      </c>
      <c r="B25" s="18" t="s">
        <v>25</v>
      </c>
      <c r="C25" s="19">
        <f t="shared" si="8"/>
        <v>0</v>
      </c>
      <c r="D25" s="19">
        <f t="shared" si="9"/>
        <v>0</v>
      </c>
      <c r="E25" s="19"/>
      <c r="F25" s="19"/>
      <c r="G25" s="19"/>
      <c r="H25" s="93"/>
      <c r="I25" s="95"/>
      <c r="J25" s="95"/>
      <c r="L25" s="153">
        <f t="shared" si="2"/>
        <v>0</v>
      </c>
      <c r="M25" s="161"/>
      <c r="N25" s="161"/>
    </row>
    <row r="26" spans="1:14" ht="19.899999999999999" customHeight="1">
      <c r="A26" s="111" t="s">
        <v>26</v>
      </c>
      <c r="B26" s="18" t="s">
        <v>27</v>
      </c>
      <c r="C26" s="19">
        <f t="shared" si="8"/>
        <v>0</v>
      </c>
      <c r="D26" s="19">
        <f t="shared" si="9"/>
        <v>0</v>
      </c>
      <c r="E26" s="19"/>
      <c r="F26" s="19"/>
      <c r="G26" s="19"/>
      <c r="H26" s="93"/>
      <c r="I26" s="95"/>
      <c r="J26" s="95"/>
      <c r="L26" s="153">
        <f t="shared" si="2"/>
        <v>0</v>
      </c>
      <c r="M26" s="161"/>
      <c r="N26" s="161"/>
    </row>
    <row r="27" spans="1:14" ht="19.899999999999999" customHeight="1">
      <c r="A27" s="111" t="s">
        <v>28</v>
      </c>
      <c r="B27" s="18" t="s">
        <v>29</v>
      </c>
      <c r="C27" s="19">
        <f t="shared" si="8"/>
        <v>0</v>
      </c>
      <c r="D27" s="19">
        <f t="shared" si="9"/>
        <v>0</v>
      </c>
      <c r="E27" s="19"/>
      <c r="F27" s="19"/>
      <c r="G27" s="19"/>
      <c r="H27" s="93"/>
      <c r="I27" s="95"/>
      <c r="J27" s="95"/>
      <c r="L27" s="153">
        <f t="shared" si="2"/>
        <v>0</v>
      </c>
      <c r="M27" s="161"/>
      <c r="N27" s="161"/>
    </row>
    <row r="28" spans="1:14" ht="19.899999999999999" customHeight="1">
      <c r="A28" s="111" t="s">
        <v>30</v>
      </c>
      <c r="B28" s="18" t="s">
        <v>68</v>
      </c>
      <c r="C28" s="19">
        <f t="shared" si="8"/>
        <v>0</v>
      </c>
      <c r="D28" s="19">
        <f t="shared" si="9"/>
        <v>0</v>
      </c>
      <c r="E28" s="19"/>
      <c r="F28" s="19"/>
      <c r="G28" s="19"/>
      <c r="H28" s="93"/>
      <c r="I28" s="95"/>
      <c r="J28" s="95"/>
      <c r="L28" s="153">
        <f t="shared" si="2"/>
        <v>0</v>
      </c>
      <c r="M28" s="161"/>
      <c r="N28" s="161"/>
    </row>
    <row r="29" spans="1:14" ht="19.899999999999999" customHeight="1">
      <c r="A29" s="111" t="s">
        <v>31</v>
      </c>
      <c r="B29" s="18" t="s">
        <v>32</v>
      </c>
      <c r="C29" s="19">
        <f t="shared" si="8"/>
        <v>0</v>
      </c>
      <c r="D29" s="19">
        <f t="shared" si="9"/>
        <v>0</v>
      </c>
      <c r="E29" s="19"/>
      <c r="F29" s="19"/>
      <c r="G29" s="19"/>
      <c r="H29" s="93"/>
      <c r="I29" s="95"/>
      <c r="J29" s="95"/>
      <c r="L29" s="153">
        <f t="shared" si="2"/>
        <v>0</v>
      </c>
      <c r="M29" s="161"/>
      <c r="N29" s="161"/>
    </row>
    <row r="30" spans="1:14" ht="19.899999999999999" customHeight="1">
      <c r="A30" s="113" t="s">
        <v>33</v>
      </c>
      <c r="B30" s="18" t="s">
        <v>34</v>
      </c>
      <c r="C30" s="19">
        <f t="shared" si="8"/>
        <v>0</v>
      </c>
      <c r="D30" s="19">
        <f t="shared" si="9"/>
        <v>0</v>
      </c>
      <c r="E30" s="19"/>
      <c r="F30" s="19"/>
      <c r="G30" s="19"/>
      <c r="H30" s="93"/>
      <c r="I30" s="95"/>
      <c r="J30" s="95"/>
      <c r="L30" s="153">
        <f t="shared" si="2"/>
        <v>0</v>
      </c>
      <c r="M30" s="161"/>
      <c r="N30" s="161"/>
    </row>
    <row r="31" spans="1:14" ht="19.899999999999999" customHeight="1">
      <c r="A31" s="111" t="s">
        <v>35</v>
      </c>
      <c r="B31" s="18" t="s">
        <v>36</v>
      </c>
      <c r="C31" s="19">
        <f t="shared" si="8"/>
        <v>0</v>
      </c>
      <c r="D31" s="19">
        <f t="shared" si="9"/>
        <v>0</v>
      </c>
      <c r="E31" s="19"/>
      <c r="F31" s="19"/>
      <c r="G31" s="19"/>
      <c r="H31" s="93"/>
      <c r="I31" s="95"/>
      <c r="J31" s="95"/>
      <c r="L31" s="153">
        <f t="shared" si="2"/>
        <v>0</v>
      </c>
      <c r="M31" s="161"/>
      <c r="N31" s="161"/>
    </row>
    <row r="32" spans="1:14" ht="19.899999999999999" customHeight="1">
      <c r="A32" s="104" t="s">
        <v>151</v>
      </c>
      <c r="B32" s="62" t="s">
        <v>152</v>
      </c>
      <c r="C32" s="19">
        <f t="shared" ref="C32" si="10">E32+G32+I32</f>
        <v>0</v>
      </c>
      <c r="D32" s="19">
        <f t="shared" ref="D32" si="11">F32+H32+J32</f>
        <v>0</v>
      </c>
      <c r="E32" s="19"/>
      <c r="F32" s="19"/>
      <c r="G32" s="19"/>
      <c r="H32" s="93"/>
      <c r="I32" s="95"/>
      <c r="J32" s="95"/>
      <c r="L32" s="153"/>
      <c r="M32" s="161"/>
      <c r="N32" s="161"/>
    </row>
    <row r="33" spans="1:14" ht="19.899999999999999" customHeight="1">
      <c r="A33" s="111" t="s">
        <v>37</v>
      </c>
      <c r="B33" s="18" t="s">
        <v>38</v>
      </c>
      <c r="C33" s="19">
        <f t="shared" si="8"/>
        <v>0</v>
      </c>
      <c r="D33" s="19">
        <f t="shared" si="9"/>
        <v>0</v>
      </c>
      <c r="E33" s="19"/>
      <c r="F33" s="19"/>
      <c r="G33" s="19"/>
      <c r="H33" s="93"/>
      <c r="I33" s="95"/>
      <c r="J33" s="95"/>
      <c r="L33" s="153">
        <f t="shared" si="2"/>
        <v>0</v>
      </c>
      <c r="M33" s="161"/>
      <c r="N33" s="161"/>
    </row>
    <row r="34" spans="1:14" ht="19.899999999999999" customHeight="1">
      <c r="A34" s="297" t="s">
        <v>39</v>
      </c>
      <c r="B34" s="18" t="s">
        <v>40</v>
      </c>
      <c r="C34" s="19">
        <f t="shared" si="8"/>
        <v>0</v>
      </c>
      <c r="D34" s="19">
        <f t="shared" si="9"/>
        <v>0</v>
      </c>
      <c r="E34" s="19"/>
      <c r="F34" s="19"/>
      <c r="G34" s="19"/>
      <c r="H34" s="93"/>
      <c r="I34" s="95"/>
      <c r="J34" s="95"/>
      <c r="L34" s="153">
        <f t="shared" si="2"/>
        <v>0</v>
      </c>
      <c r="M34" s="161"/>
      <c r="N34" s="161"/>
    </row>
    <row r="35" spans="1:14" ht="19.899999999999999" customHeight="1">
      <c r="A35" s="298"/>
      <c r="B35" s="18" t="s">
        <v>41</v>
      </c>
      <c r="C35" s="19">
        <f t="shared" si="8"/>
        <v>0</v>
      </c>
      <c r="D35" s="19">
        <f t="shared" si="9"/>
        <v>0</v>
      </c>
      <c r="E35" s="19"/>
      <c r="F35" s="19"/>
      <c r="G35" s="19"/>
      <c r="H35" s="93"/>
      <c r="I35" s="95"/>
      <c r="J35" s="95"/>
      <c r="L35" s="153">
        <f t="shared" si="2"/>
        <v>0</v>
      </c>
      <c r="M35" s="161"/>
      <c r="N35" s="161"/>
    </row>
    <row r="36" spans="1:14" ht="19.899999999999999" customHeight="1">
      <c r="A36" s="113" t="s">
        <v>42</v>
      </c>
      <c r="B36" s="18" t="s">
        <v>43</v>
      </c>
      <c r="C36" s="19">
        <f t="shared" si="8"/>
        <v>0</v>
      </c>
      <c r="D36" s="19">
        <f t="shared" si="9"/>
        <v>0</v>
      </c>
      <c r="E36" s="19"/>
      <c r="F36" s="19"/>
      <c r="G36" s="19"/>
      <c r="H36" s="93"/>
      <c r="I36" s="95"/>
      <c r="J36" s="95"/>
      <c r="L36" s="153">
        <f t="shared" si="2"/>
        <v>0</v>
      </c>
      <c r="M36" s="161"/>
      <c r="N36" s="161"/>
    </row>
    <row r="37" spans="1:14" ht="19.899999999999999" customHeight="1">
      <c r="A37" s="113" t="s">
        <v>44</v>
      </c>
      <c r="B37" s="18" t="s">
        <v>45</v>
      </c>
      <c r="C37" s="19">
        <f t="shared" si="8"/>
        <v>0</v>
      </c>
      <c r="D37" s="19">
        <f t="shared" si="9"/>
        <v>0</v>
      </c>
      <c r="E37" s="19"/>
      <c r="F37" s="19"/>
      <c r="G37" s="19"/>
      <c r="H37" s="93"/>
      <c r="I37" s="95"/>
      <c r="J37" s="95"/>
      <c r="L37" s="153">
        <f t="shared" si="2"/>
        <v>0</v>
      </c>
      <c r="M37" s="161"/>
      <c r="N37" s="161"/>
    </row>
    <row r="38" spans="1:14" ht="19.899999999999999" customHeight="1">
      <c r="A38" s="111" t="s">
        <v>46</v>
      </c>
      <c r="B38" s="18" t="s">
        <v>47</v>
      </c>
      <c r="C38" s="19">
        <f t="shared" si="8"/>
        <v>0</v>
      </c>
      <c r="D38" s="19">
        <f t="shared" si="9"/>
        <v>0</v>
      </c>
      <c r="E38" s="19"/>
      <c r="F38" s="19"/>
      <c r="G38" s="19"/>
      <c r="H38" s="93"/>
      <c r="I38" s="95"/>
      <c r="J38" s="95"/>
      <c r="L38" s="153">
        <f t="shared" si="2"/>
        <v>0</v>
      </c>
      <c r="M38" s="161"/>
      <c r="N38" s="161"/>
    </row>
    <row r="39" spans="1:14" ht="19.899999999999999" customHeight="1">
      <c r="A39" s="111" t="s">
        <v>48</v>
      </c>
      <c r="B39" s="18" t="s">
        <v>49</v>
      </c>
      <c r="C39" s="19">
        <f t="shared" si="8"/>
        <v>0</v>
      </c>
      <c r="D39" s="19">
        <f t="shared" si="9"/>
        <v>0</v>
      </c>
      <c r="E39" s="19"/>
      <c r="F39" s="19"/>
      <c r="G39" s="19"/>
      <c r="H39" s="93"/>
      <c r="I39" s="95"/>
      <c r="J39" s="95"/>
      <c r="L39" s="153">
        <f t="shared" si="2"/>
        <v>0</v>
      </c>
      <c r="M39" s="161"/>
      <c r="N39" s="161"/>
    </row>
    <row r="40" spans="1:14" s="22" customFormat="1" ht="31.9" customHeight="1">
      <c r="A40" s="114" t="s">
        <v>50</v>
      </c>
      <c r="B40" s="115"/>
      <c r="C40" s="109">
        <f t="shared" ref="C40" si="12">SUM(C7:C20)+SUM(C24:C39)</f>
        <v>0</v>
      </c>
      <c r="D40" s="109">
        <f>SUM(D7:D20)+SUM(D24:D39)</f>
        <v>0</v>
      </c>
      <c r="E40" s="109">
        <f t="shared" ref="E40:J40" si="13">SUM(E7:E20)+SUM(E24:E39)</f>
        <v>0</v>
      </c>
      <c r="F40" s="109">
        <f t="shared" si="13"/>
        <v>0</v>
      </c>
      <c r="G40" s="109">
        <f t="shared" si="13"/>
        <v>0</v>
      </c>
      <c r="H40" s="110">
        <f t="shared" si="13"/>
        <v>0</v>
      </c>
      <c r="I40" s="110">
        <f t="shared" si="13"/>
        <v>0</v>
      </c>
      <c r="J40" s="109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69930555555555596" right="0.69930555555555596" top="0.75" bottom="0.75" header="0.3" footer="0.3"/>
  <pageSetup paperSize="9" scale="4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22" zoomScale="60" zoomScaleNormal="60" workbookViewId="0">
      <selection activeCell="C40" sqref="C40"/>
    </sheetView>
  </sheetViews>
  <sheetFormatPr defaultRowHeight="15"/>
  <cols>
    <col min="1" max="1" width="35.42578125" style="1" customWidth="1"/>
    <col min="2" max="2" width="35.7109375" style="1" customWidth="1"/>
    <col min="3" max="3" width="17.5703125" style="1" customWidth="1"/>
    <col min="4" max="4" width="16.28515625" style="1" customWidth="1"/>
    <col min="5" max="5" width="17.28515625" style="1" customWidth="1"/>
    <col min="6" max="6" width="17.7109375" style="8" customWidth="1"/>
    <col min="7" max="7" width="18" style="8" customWidth="1"/>
    <col min="8" max="8" width="12.7109375" style="8" customWidth="1"/>
    <col min="9" max="9" width="14.85546875" style="8" customWidth="1"/>
    <col min="10" max="10" width="14.28515625" style="1" customWidth="1"/>
    <col min="11" max="11" width="8.85546875" style="1"/>
    <col min="12" max="14" width="0" style="1" hidden="1" customWidth="1"/>
    <col min="15" max="239" width="8.85546875" style="1"/>
    <col min="240" max="240" width="37.28515625" style="1" customWidth="1"/>
    <col min="241" max="243" width="8.85546875" style="1"/>
    <col min="244" max="249" width="9.28515625" style="1" customWidth="1"/>
    <col min="250" max="495" width="8.85546875" style="1"/>
    <col min="496" max="496" width="37.28515625" style="1" customWidth="1"/>
    <col min="497" max="499" width="8.85546875" style="1"/>
    <col min="500" max="505" width="9.28515625" style="1" customWidth="1"/>
    <col min="506" max="751" width="8.85546875" style="1"/>
    <col min="752" max="752" width="37.28515625" style="1" customWidth="1"/>
    <col min="753" max="755" width="8.85546875" style="1"/>
    <col min="756" max="761" width="9.28515625" style="1" customWidth="1"/>
    <col min="762" max="1007" width="8.85546875" style="1"/>
    <col min="1008" max="1008" width="37.28515625" style="1" customWidth="1"/>
    <col min="1009" max="1011" width="8.85546875" style="1"/>
    <col min="1012" max="1017" width="9.28515625" style="1" customWidth="1"/>
    <col min="1018" max="1263" width="8.85546875" style="1"/>
    <col min="1264" max="1264" width="37.28515625" style="1" customWidth="1"/>
    <col min="1265" max="1267" width="8.85546875" style="1"/>
    <col min="1268" max="1273" width="9.28515625" style="1" customWidth="1"/>
    <col min="1274" max="1519" width="8.85546875" style="1"/>
    <col min="1520" max="1520" width="37.28515625" style="1" customWidth="1"/>
    <col min="1521" max="1523" width="8.85546875" style="1"/>
    <col min="1524" max="1529" width="9.28515625" style="1" customWidth="1"/>
    <col min="1530" max="1775" width="8.85546875" style="1"/>
    <col min="1776" max="1776" width="37.28515625" style="1" customWidth="1"/>
    <col min="1777" max="1779" width="8.85546875" style="1"/>
    <col min="1780" max="1785" width="9.28515625" style="1" customWidth="1"/>
    <col min="1786" max="2031" width="8.85546875" style="1"/>
    <col min="2032" max="2032" width="37.28515625" style="1" customWidth="1"/>
    <col min="2033" max="2035" width="8.85546875" style="1"/>
    <col min="2036" max="2041" width="9.28515625" style="1" customWidth="1"/>
    <col min="2042" max="2287" width="8.85546875" style="1"/>
    <col min="2288" max="2288" width="37.28515625" style="1" customWidth="1"/>
    <col min="2289" max="2291" width="8.85546875" style="1"/>
    <col min="2292" max="2297" width="9.28515625" style="1" customWidth="1"/>
    <col min="2298" max="2543" width="8.85546875" style="1"/>
    <col min="2544" max="2544" width="37.28515625" style="1" customWidth="1"/>
    <col min="2545" max="2547" width="8.85546875" style="1"/>
    <col min="2548" max="2553" width="9.28515625" style="1" customWidth="1"/>
    <col min="2554" max="2799" width="8.85546875" style="1"/>
    <col min="2800" max="2800" width="37.28515625" style="1" customWidth="1"/>
    <col min="2801" max="2803" width="8.85546875" style="1"/>
    <col min="2804" max="2809" width="9.28515625" style="1" customWidth="1"/>
    <col min="2810" max="3055" width="8.85546875" style="1"/>
    <col min="3056" max="3056" width="37.28515625" style="1" customWidth="1"/>
    <col min="3057" max="3059" width="8.85546875" style="1"/>
    <col min="3060" max="3065" width="9.28515625" style="1" customWidth="1"/>
    <col min="3066" max="3311" width="8.85546875" style="1"/>
    <col min="3312" max="3312" width="37.28515625" style="1" customWidth="1"/>
    <col min="3313" max="3315" width="8.85546875" style="1"/>
    <col min="3316" max="3321" width="9.28515625" style="1" customWidth="1"/>
    <col min="3322" max="3567" width="8.85546875" style="1"/>
    <col min="3568" max="3568" width="37.28515625" style="1" customWidth="1"/>
    <col min="3569" max="3571" width="8.85546875" style="1"/>
    <col min="3572" max="3577" width="9.28515625" style="1" customWidth="1"/>
    <col min="3578" max="3823" width="8.85546875" style="1"/>
    <col min="3824" max="3824" width="37.28515625" style="1" customWidth="1"/>
    <col min="3825" max="3827" width="8.85546875" style="1"/>
    <col min="3828" max="3833" width="9.28515625" style="1" customWidth="1"/>
    <col min="3834" max="4079" width="8.85546875" style="1"/>
    <col min="4080" max="4080" width="37.28515625" style="1" customWidth="1"/>
    <col min="4081" max="4083" width="8.85546875" style="1"/>
    <col min="4084" max="4089" width="9.28515625" style="1" customWidth="1"/>
    <col min="4090" max="4335" width="8.85546875" style="1"/>
    <col min="4336" max="4336" width="37.28515625" style="1" customWidth="1"/>
    <col min="4337" max="4339" width="8.85546875" style="1"/>
    <col min="4340" max="4345" width="9.28515625" style="1" customWidth="1"/>
    <col min="4346" max="4591" width="8.85546875" style="1"/>
    <col min="4592" max="4592" width="37.28515625" style="1" customWidth="1"/>
    <col min="4593" max="4595" width="8.85546875" style="1"/>
    <col min="4596" max="4601" width="9.28515625" style="1" customWidth="1"/>
    <col min="4602" max="4847" width="8.85546875" style="1"/>
    <col min="4848" max="4848" width="37.28515625" style="1" customWidth="1"/>
    <col min="4849" max="4851" width="8.85546875" style="1"/>
    <col min="4852" max="4857" width="9.28515625" style="1" customWidth="1"/>
    <col min="4858" max="5103" width="8.85546875" style="1"/>
    <col min="5104" max="5104" width="37.28515625" style="1" customWidth="1"/>
    <col min="5105" max="5107" width="8.85546875" style="1"/>
    <col min="5108" max="5113" width="9.28515625" style="1" customWidth="1"/>
    <col min="5114" max="5359" width="8.85546875" style="1"/>
    <col min="5360" max="5360" width="37.28515625" style="1" customWidth="1"/>
    <col min="5361" max="5363" width="8.85546875" style="1"/>
    <col min="5364" max="5369" width="9.28515625" style="1" customWidth="1"/>
    <col min="5370" max="5615" width="8.85546875" style="1"/>
    <col min="5616" max="5616" width="37.28515625" style="1" customWidth="1"/>
    <col min="5617" max="5619" width="8.85546875" style="1"/>
    <col min="5620" max="5625" width="9.28515625" style="1" customWidth="1"/>
    <col min="5626" max="5871" width="8.85546875" style="1"/>
    <col min="5872" max="5872" width="37.28515625" style="1" customWidth="1"/>
    <col min="5873" max="5875" width="8.85546875" style="1"/>
    <col min="5876" max="5881" width="9.28515625" style="1" customWidth="1"/>
    <col min="5882" max="6127" width="8.85546875" style="1"/>
    <col min="6128" max="6128" width="37.28515625" style="1" customWidth="1"/>
    <col min="6129" max="6131" width="8.85546875" style="1"/>
    <col min="6132" max="6137" width="9.28515625" style="1" customWidth="1"/>
    <col min="6138" max="6383" width="8.85546875" style="1"/>
    <col min="6384" max="6384" width="37.28515625" style="1" customWidth="1"/>
    <col min="6385" max="6387" width="8.85546875" style="1"/>
    <col min="6388" max="6393" width="9.28515625" style="1" customWidth="1"/>
    <col min="6394" max="6639" width="8.85546875" style="1"/>
    <col min="6640" max="6640" width="37.28515625" style="1" customWidth="1"/>
    <col min="6641" max="6643" width="8.85546875" style="1"/>
    <col min="6644" max="6649" width="9.28515625" style="1" customWidth="1"/>
    <col min="6650" max="6895" width="8.85546875" style="1"/>
    <col min="6896" max="6896" width="37.28515625" style="1" customWidth="1"/>
    <col min="6897" max="6899" width="8.85546875" style="1"/>
    <col min="6900" max="6905" width="9.28515625" style="1" customWidth="1"/>
    <col min="6906" max="7151" width="8.85546875" style="1"/>
    <col min="7152" max="7152" width="37.28515625" style="1" customWidth="1"/>
    <col min="7153" max="7155" width="8.85546875" style="1"/>
    <col min="7156" max="7161" width="9.28515625" style="1" customWidth="1"/>
    <col min="7162" max="7407" width="8.85546875" style="1"/>
    <col min="7408" max="7408" width="37.28515625" style="1" customWidth="1"/>
    <col min="7409" max="7411" width="8.85546875" style="1"/>
    <col min="7412" max="7417" width="9.28515625" style="1" customWidth="1"/>
    <col min="7418" max="7663" width="8.85546875" style="1"/>
    <col min="7664" max="7664" width="37.28515625" style="1" customWidth="1"/>
    <col min="7665" max="7667" width="8.85546875" style="1"/>
    <col min="7668" max="7673" width="9.28515625" style="1" customWidth="1"/>
    <col min="7674" max="7919" width="8.85546875" style="1"/>
    <col min="7920" max="7920" width="37.28515625" style="1" customWidth="1"/>
    <col min="7921" max="7923" width="8.85546875" style="1"/>
    <col min="7924" max="7929" width="9.28515625" style="1" customWidth="1"/>
    <col min="7930" max="8175" width="8.85546875" style="1"/>
    <col min="8176" max="8176" width="37.28515625" style="1" customWidth="1"/>
    <col min="8177" max="8179" width="8.85546875" style="1"/>
    <col min="8180" max="8185" width="9.28515625" style="1" customWidth="1"/>
    <col min="8186" max="8431" width="8.85546875" style="1"/>
    <col min="8432" max="8432" width="37.28515625" style="1" customWidth="1"/>
    <col min="8433" max="8435" width="8.85546875" style="1"/>
    <col min="8436" max="8441" width="9.28515625" style="1" customWidth="1"/>
    <col min="8442" max="8687" width="8.85546875" style="1"/>
    <col min="8688" max="8688" width="37.28515625" style="1" customWidth="1"/>
    <col min="8689" max="8691" width="8.85546875" style="1"/>
    <col min="8692" max="8697" width="9.28515625" style="1" customWidth="1"/>
    <col min="8698" max="8943" width="8.85546875" style="1"/>
    <col min="8944" max="8944" width="37.28515625" style="1" customWidth="1"/>
    <col min="8945" max="8947" width="8.85546875" style="1"/>
    <col min="8948" max="8953" width="9.28515625" style="1" customWidth="1"/>
    <col min="8954" max="9199" width="8.85546875" style="1"/>
    <col min="9200" max="9200" width="37.28515625" style="1" customWidth="1"/>
    <col min="9201" max="9203" width="8.85546875" style="1"/>
    <col min="9204" max="9209" width="9.28515625" style="1" customWidth="1"/>
    <col min="9210" max="9455" width="8.85546875" style="1"/>
    <col min="9456" max="9456" width="37.28515625" style="1" customWidth="1"/>
    <col min="9457" max="9459" width="8.85546875" style="1"/>
    <col min="9460" max="9465" width="9.28515625" style="1" customWidth="1"/>
    <col min="9466" max="9711" width="8.85546875" style="1"/>
    <col min="9712" max="9712" width="37.28515625" style="1" customWidth="1"/>
    <col min="9713" max="9715" width="8.85546875" style="1"/>
    <col min="9716" max="9721" width="9.28515625" style="1" customWidth="1"/>
    <col min="9722" max="9967" width="8.85546875" style="1"/>
    <col min="9968" max="9968" width="37.28515625" style="1" customWidth="1"/>
    <col min="9969" max="9971" width="8.85546875" style="1"/>
    <col min="9972" max="9977" width="9.28515625" style="1" customWidth="1"/>
    <col min="9978" max="10223" width="8.85546875" style="1"/>
    <col min="10224" max="10224" width="37.28515625" style="1" customWidth="1"/>
    <col min="10225" max="10227" width="8.85546875" style="1"/>
    <col min="10228" max="10233" width="9.28515625" style="1" customWidth="1"/>
    <col min="10234" max="10479" width="8.85546875" style="1"/>
    <col min="10480" max="10480" width="37.28515625" style="1" customWidth="1"/>
    <col min="10481" max="10483" width="8.85546875" style="1"/>
    <col min="10484" max="10489" width="9.28515625" style="1" customWidth="1"/>
    <col min="10490" max="10735" width="8.85546875" style="1"/>
    <col min="10736" max="10736" width="37.28515625" style="1" customWidth="1"/>
    <col min="10737" max="10739" width="8.85546875" style="1"/>
    <col min="10740" max="10745" width="9.28515625" style="1" customWidth="1"/>
    <col min="10746" max="10991" width="8.85546875" style="1"/>
    <col min="10992" max="10992" width="37.28515625" style="1" customWidth="1"/>
    <col min="10993" max="10995" width="8.85546875" style="1"/>
    <col min="10996" max="11001" width="9.28515625" style="1" customWidth="1"/>
    <col min="11002" max="11247" width="8.85546875" style="1"/>
    <col min="11248" max="11248" width="37.28515625" style="1" customWidth="1"/>
    <col min="11249" max="11251" width="8.85546875" style="1"/>
    <col min="11252" max="11257" width="9.28515625" style="1" customWidth="1"/>
    <col min="11258" max="11503" width="8.85546875" style="1"/>
    <col min="11504" max="11504" width="37.28515625" style="1" customWidth="1"/>
    <col min="11505" max="11507" width="8.85546875" style="1"/>
    <col min="11508" max="11513" width="9.28515625" style="1" customWidth="1"/>
    <col min="11514" max="11759" width="8.85546875" style="1"/>
    <col min="11760" max="11760" width="37.28515625" style="1" customWidth="1"/>
    <col min="11761" max="11763" width="8.85546875" style="1"/>
    <col min="11764" max="11769" width="9.28515625" style="1" customWidth="1"/>
    <col min="11770" max="12015" width="8.85546875" style="1"/>
    <col min="12016" max="12016" width="37.28515625" style="1" customWidth="1"/>
    <col min="12017" max="12019" width="8.85546875" style="1"/>
    <col min="12020" max="12025" width="9.28515625" style="1" customWidth="1"/>
    <col min="12026" max="12271" width="8.85546875" style="1"/>
    <col min="12272" max="12272" width="37.28515625" style="1" customWidth="1"/>
    <col min="12273" max="12275" width="8.85546875" style="1"/>
    <col min="12276" max="12281" width="9.28515625" style="1" customWidth="1"/>
    <col min="12282" max="12527" width="8.85546875" style="1"/>
    <col min="12528" max="12528" width="37.28515625" style="1" customWidth="1"/>
    <col min="12529" max="12531" width="8.85546875" style="1"/>
    <col min="12532" max="12537" width="9.28515625" style="1" customWidth="1"/>
    <col min="12538" max="12783" width="8.85546875" style="1"/>
    <col min="12784" max="12784" width="37.28515625" style="1" customWidth="1"/>
    <col min="12785" max="12787" width="8.85546875" style="1"/>
    <col min="12788" max="12793" width="9.28515625" style="1" customWidth="1"/>
    <col min="12794" max="13039" width="8.85546875" style="1"/>
    <col min="13040" max="13040" width="37.28515625" style="1" customWidth="1"/>
    <col min="13041" max="13043" width="8.85546875" style="1"/>
    <col min="13044" max="13049" width="9.28515625" style="1" customWidth="1"/>
    <col min="13050" max="13295" width="8.85546875" style="1"/>
    <col min="13296" max="13296" width="37.28515625" style="1" customWidth="1"/>
    <col min="13297" max="13299" width="8.85546875" style="1"/>
    <col min="13300" max="13305" width="9.28515625" style="1" customWidth="1"/>
    <col min="13306" max="13551" width="8.85546875" style="1"/>
    <col min="13552" max="13552" width="37.28515625" style="1" customWidth="1"/>
    <col min="13553" max="13555" width="8.85546875" style="1"/>
    <col min="13556" max="13561" width="9.28515625" style="1" customWidth="1"/>
    <col min="13562" max="13807" width="8.85546875" style="1"/>
    <col min="13808" max="13808" width="37.28515625" style="1" customWidth="1"/>
    <col min="13809" max="13811" width="8.85546875" style="1"/>
    <col min="13812" max="13817" width="9.28515625" style="1" customWidth="1"/>
    <col min="13818" max="14063" width="8.85546875" style="1"/>
    <col min="14064" max="14064" width="37.28515625" style="1" customWidth="1"/>
    <col min="14065" max="14067" width="8.85546875" style="1"/>
    <col min="14068" max="14073" width="9.28515625" style="1" customWidth="1"/>
    <col min="14074" max="14319" width="8.85546875" style="1"/>
    <col min="14320" max="14320" width="37.28515625" style="1" customWidth="1"/>
    <col min="14321" max="14323" width="8.85546875" style="1"/>
    <col min="14324" max="14329" width="9.28515625" style="1" customWidth="1"/>
    <col min="14330" max="14575" width="8.85546875" style="1"/>
    <col min="14576" max="14576" width="37.28515625" style="1" customWidth="1"/>
    <col min="14577" max="14579" width="8.85546875" style="1"/>
    <col min="14580" max="14585" width="9.28515625" style="1" customWidth="1"/>
    <col min="14586" max="14831" width="8.85546875" style="1"/>
    <col min="14832" max="14832" width="37.28515625" style="1" customWidth="1"/>
    <col min="14833" max="14835" width="8.85546875" style="1"/>
    <col min="14836" max="14841" width="9.28515625" style="1" customWidth="1"/>
    <col min="14842" max="15087" width="8.85546875" style="1"/>
    <col min="15088" max="15088" width="37.28515625" style="1" customWidth="1"/>
    <col min="15089" max="15091" width="8.85546875" style="1"/>
    <col min="15092" max="15097" width="9.28515625" style="1" customWidth="1"/>
    <col min="15098" max="15343" width="8.85546875" style="1"/>
    <col min="15344" max="15344" width="37.28515625" style="1" customWidth="1"/>
    <col min="15345" max="15347" width="8.85546875" style="1"/>
    <col min="15348" max="15353" width="9.28515625" style="1" customWidth="1"/>
    <col min="15354" max="15599" width="8.85546875" style="1"/>
    <col min="15600" max="15600" width="37.28515625" style="1" customWidth="1"/>
    <col min="15601" max="15603" width="8.85546875" style="1"/>
    <col min="15604" max="15609" width="9.28515625" style="1" customWidth="1"/>
    <col min="15610" max="15855" width="8.85546875" style="1"/>
    <col min="15856" max="15856" width="37.28515625" style="1" customWidth="1"/>
    <col min="15857" max="15859" width="8.85546875" style="1"/>
    <col min="15860" max="15865" width="9.28515625" style="1" customWidth="1"/>
    <col min="15866" max="16111" width="8.85546875" style="1"/>
    <col min="16112" max="16112" width="37.28515625" style="1" customWidth="1"/>
    <col min="16113" max="16115" width="8.85546875" style="1"/>
    <col min="16116" max="16121" width="9.28515625" style="1" customWidth="1"/>
    <col min="16122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  <c r="I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  <c r="I2" s="51"/>
    </row>
    <row r="3" spans="1:14" ht="15.6" customHeight="1" thickBot="1">
      <c r="A3" s="10" t="s">
        <v>85</v>
      </c>
      <c r="B3" s="2"/>
      <c r="F3" s="1"/>
      <c r="G3" s="1"/>
      <c r="H3" s="1"/>
      <c r="I3" s="1"/>
    </row>
    <row r="4" spans="1:14" ht="25.15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9.6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7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48" t="s">
        <v>3</v>
      </c>
      <c r="B7" s="24" t="s">
        <v>4</v>
      </c>
      <c r="C7" s="196">
        <v>102</v>
      </c>
      <c r="D7" s="196">
        <f>F7+H7+J7</f>
        <v>0</v>
      </c>
      <c r="E7" s="196"/>
      <c r="F7" s="196"/>
      <c r="G7" s="196">
        <v>102</v>
      </c>
      <c r="H7" s="196"/>
      <c r="I7" s="196"/>
      <c r="J7" s="197"/>
      <c r="K7" s="193"/>
      <c r="L7" s="153">
        <f>M7+N7</f>
        <v>5</v>
      </c>
      <c r="M7" s="161">
        <v>5</v>
      </c>
      <c r="N7" s="161"/>
    </row>
    <row r="8" spans="1:14" ht="19.899999999999999" customHeight="1">
      <c r="A8" s="249"/>
      <c r="B8" s="24" t="s">
        <v>5</v>
      </c>
      <c r="C8" s="196">
        <v>27</v>
      </c>
      <c r="D8" s="196">
        <f t="shared" ref="D8" si="0">F8+H8+J8</f>
        <v>0</v>
      </c>
      <c r="E8" s="196"/>
      <c r="F8" s="196"/>
      <c r="G8" s="196">
        <v>27</v>
      </c>
      <c r="H8" s="196"/>
      <c r="I8" s="196"/>
      <c r="J8" s="198"/>
      <c r="K8" s="193"/>
      <c r="L8" s="153">
        <f t="shared" ref="L8:L40" si="1">M8+N8</f>
        <v>2</v>
      </c>
      <c r="M8" s="161">
        <v>2</v>
      </c>
      <c r="N8" s="161"/>
    </row>
    <row r="9" spans="1:14" ht="49.9" customHeight="1">
      <c r="A9" s="250"/>
      <c r="B9" s="24" t="s">
        <v>63</v>
      </c>
      <c r="C9" s="196"/>
      <c r="D9" s="196"/>
      <c r="E9" s="196"/>
      <c r="F9" s="196"/>
      <c r="G9" s="196"/>
      <c r="H9" s="196"/>
      <c r="I9" s="199"/>
      <c r="J9" s="197"/>
      <c r="K9" s="193"/>
      <c r="L9" s="153">
        <f t="shared" si="1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196"/>
      <c r="D10" s="196"/>
      <c r="E10" s="196"/>
      <c r="F10" s="196"/>
      <c r="G10" s="196"/>
      <c r="H10" s="196"/>
      <c r="I10" s="196"/>
      <c r="J10" s="199"/>
      <c r="K10" s="193"/>
      <c r="L10" s="153">
        <f t="shared" si="1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196"/>
      <c r="D11" s="196"/>
      <c r="E11" s="196"/>
      <c r="F11" s="196"/>
      <c r="G11" s="196"/>
      <c r="H11" s="196"/>
      <c r="I11" s="196"/>
      <c r="J11" s="199"/>
      <c r="K11" s="193"/>
      <c r="L11" s="153">
        <f t="shared" si="1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196"/>
      <c r="D12" s="196"/>
      <c r="E12" s="196"/>
      <c r="F12" s="196"/>
      <c r="G12" s="196"/>
      <c r="H12" s="196"/>
      <c r="I12" s="196"/>
      <c r="J12" s="199"/>
      <c r="K12" s="193"/>
      <c r="L12" s="153">
        <f t="shared" si="1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196"/>
      <c r="D13" s="196"/>
      <c r="E13" s="196"/>
      <c r="F13" s="196"/>
      <c r="G13" s="196"/>
      <c r="H13" s="196"/>
      <c r="I13" s="196"/>
      <c r="J13" s="199"/>
      <c r="K13" s="193"/>
      <c r="L13" s="153">
        <f t="shared" si="1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196"/>
      <c r="D14" s="196"/>
      <c r="E14" s="196"/>
      <c r="F14" s="196"/>
      <c r="G14" s="196"/>
      <c r="H14" s="196"/>
      <c r="I14" s="196"/>
      <c r="J14" s="199"/>
      <c r="K14" s="193"/>
      <c r="L14" s="153">
        <f t="shared" si="1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/>
      <c r="D15" s="202"/>
      <c r="E15" s="210"/>
      <c r="F15" s="210"/>
      <c r="G15" s="210"/>
      <c r="H15" s="210"/>
      <c r="I15" s="210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196"/>
      <c r="D16" s="196"/>
      <c r="E16" s="196"/>
      <c r="F16" s="196"/>
      <c r="G16" s="196"/>
      <c r="H16" s="196"/>
      <c r="I16" s="196"/>
      <c r="J16" s="199"/>
      <c r="K16" s="193"/>
      <c r="L16" s="153">
        <f t="shared" si="1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196"/>
      <c r="D17" s="196"/>
      <c r="E17" s="196"/>
      <c r="F17" s="196"/>
      <c r="G17" s="196"/>
      <c r="H17" s="196"/>
      <c r="I17" s="196"/>
      <c r="J17" s="199"/>
      <c r="K17" s="193"/>
      <c r="L17" s="153">
        <f t="shared" si="1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196"/>
      <c r="D18" s="196"/>
      <c r="E18" s="196"/>
      <c r="F18" s="196"/>
      <c r="G18" s="196"/>
      <c r="H18" s="196"/>
      <c r="I18" s="196"/>
      <c r="J18" s="199"/>
      <c r="K18" s="193"/>
      <c r="L18" s="153">
        <f t="shared" si="1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196"/>
      <c r="D19" s="196"/>
      <c r="E19" s="196"/>
      <c r="F19" s="196"/>
      <c r="G19" s="196"/>
      <c r="H19" s="196"/>
      <c r="I19" s="196"/>
      <c r="J19" s="199"/>
      <c r="K19" s="193"/>
      <c r="L19" s="153">
        <f t="shared" si="1"/>
        <v>0</v>
      </c>
      <c r="M19" s="161"/>
      <c r="N19" s="161"/>
    </row>
    <row r="20" spans="1:14" ht="19.899999999999999" customHeight="1">
      <c r="A20" s="33" t="s">
        <v>19</v>
      </c>
      <c r="B20" s="24"/>
      <c r="C20" s="196"/>
      <c r="D20" s="196"/>
      <c r="E20" s="196"/>
      <c r="F20" s="196"/>
      <c r="G20" s="196"/>
      <c r="H20" s="196"/>
      <c r="I20" s="196"/>
      <c r="J20" s="196"/>
      <c r="K20" s="193"/>
      <c r="L20" s="153">
        <f t="shared" si="1"/>
        <v>0</v>
      </c>
      <c r="M20" s="49">
        <f t="shared" ref="M20:N20" si="2">SUM(M21:M23)</f>
        <v>0</v>
      </c>
      <c r="N20" s="49">
        <f t="shared" si="2"/>
        <v>0</v>
      </c>
    </row>
    <row r="21" spans="1:14" ht="19.899999999999999" customHeight="1">
      <c r="A21" s="251" t="s">
        <v>20</v>
      </c>
      <c r="B21" s="25" t="s">
        <v>21</v>
      </c>
      <c r="C21" s="196"/>
      <c r="D21" s="196"/>
      <c r="E21" s="196"/>
      <c r="F21" s="196"/>
      <c r="G21" s="196"/>
      <c r="H21" s="196"/>
      <c r="I21" s="196"/>
      <c r="J21" s="199"/>
      <c r="K21" s="193"/>
      <c r="L21" s="153">
        <f t="shared" si="1"/>
        <v>0</v>
      </c>
      <c r="M21" s="161"/>
      <c r="N21" s="161"/>
    </row>
    <row r="22" spans="1:14" ht="50.45" customHeight="1">
      <c r="A22" s="249"/>
      <c r="B22" s="26" t="s">
        <v>69</v>
      </c>
      <c r="C22" s="196"/>
      <c r="D22" s="196"/>
      <c r="E22" s="196"/>
      <c r="F22" s="196"/>
      <c r="G22" s="196"/>
      <c r="H22" s="196"/>
      <c r="I22" s="196"/>
      <c r="J22" s="199"/>
      <c r="K22" s="193"/>
      <c r="L22" s="153">
        <f t="shared" si="1"/>
        <v>0</v>
      </c>
      <c r="M22" s="161"/>
      <c r="N22" s="161"/>
    </row>
    <row r="23" spans="1:14" ht="49.15" customHeight="1">
      <c r="A23" s="250"/>
      <c r="B23" s="26" t="s">
        <v>70</v>
      </c>
      <c r="C23" s="196"/>
      <c r="D23" s="196"/>
      <c r="E23" s="196"/>
      <c r="F23" s="196"/>
      <c r="G23" s="196"/>
      <c r="H23" s="196"/>
      <c r="I23" s="196"/>
      <c r="J23" s="199"/>
      <c r="K23" s="193"/>
      <c r="L23" s="153">
        <f t="shared" si="1"/>
        <v>0</v>
      </c>
      <c r="M23" s="161"/>
      <c r="N23" s="161"/>
    </row>
    <row r="24" spans="1:14" ht="34.15" customHeight="1">
      <c r="A24" s="33" t="s">
        <v>22</v>
      </c>
      <c r="B24" s="26" t="s">
        <v>23</v>
      </c>
      <c r="C24" s="196">
        <v>136</v>
      </c>
      <c r="D24" s="196">
        <f t="shared" ref="D24:D37" si="3">F24+H24+J24</f>
        <v>0</v>
      </c>
      <c r="E24" s="196"/>
      <c r="F24" s="196"/>
      <c r="G24" s="196">
        <v>136</v>
      </c>
      <c r="H24" s="196"/>
      <c r="I24" s="196"/>
      <c r="J24" s="199"/>
      <c r="K24" s="193"/>
      <c r="L24" s="153">
        <f t="shared" si="1"/>
        <v>7</v>
      </c>
      <c r="M24" s="161">
        <v>7</v>
      </c>
      <c r="N24" s="161"/>
    </row>
    <row r="25" spans="1:14" ht="19.899999999999999" customHeight="1">
      <c r="A25" s="34" t="s">
        <v>24</v>
      </c>
      <c r="B25" s="24" t="s">
        <v>25</v>
      </c>
      <c r="C25" s="196"/>
      <c r="D25" s="196"/>
      <c r="E25" s="196"/>
      <c r="F25" s="196"/>
      <c r="G25" s="196"/>
      <c r="H25" s="196"/>
      <c r="I25" s="196"/>
      <c r="J25" s="199"/>
      <c r="K25" s="193"/>
      <c r="L25" s="153">
        <f t="shared" si="1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196"/>
      <c r="D26" s="196"/>
      <c r="E26" s="196"/>
      <c r="F26" s="196"/>
      <c r="G26" s="196"/>
      <c r="H26" s="196"/>
      <c r="I26" s="196"/>
      <c r="J26" s="199"/>
      <c r="K26" s="193"/>
      <c r="L26" s="153">
        <f t="shared" si="1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196"/>
      <c r="D27" s="196"/>
      <c r="E27" s="196"/>
      <c r="F27" s="196"/>
      <c r="G27" s="196"/>
      <c r="H27" s="196"/>
      <c r="I27" s="196"/>
      <c r="J27" s="199"/>
      <c r="K27" s="193"/>
      <c r="L27" s="153">
        <f t="shared" si="1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196">
        <v>149</v>
      </c>
      <c r="D28" s="196">
        <f t="shared" si="3"/>
        <v>0</v>
      </c>
      <c r="E28" s="196"/>
      <c r="F28" s="196"/>
      <c r="G28" s="196">
        <v>149</v>
      </c>
      <c r="H28" s="196"/>
      <c r="I28" s="196"/>
      <c r="J28" s="199"/>
      <c r="K28" s="193"/>
      <c r="L28" s="153">
        <f t="shared" si="1"/>
        <v>8</v>
      </c>
      <c r="M28" s="161"/>
      <c r="N28" s="161">
        <v>8</v>
      </c>
    </row>
    <row r="29" spans="1:14" ht="19.899999999999999" customHeight="1">
      <c r="A29" s="33" t="s">
        <v>31</v>
      </c>
      <c r="B29" s="24" t="s">
        <v>32</v>
      </c>
      <c r="C29" s="196"/>
      <c r="D29" s="196"/>
      <c r="E29" s="196"/>
      <c r="F29" s="196"/>
      <c r="G29" s="196"/>
      <c r="H29" s="196"/>
      <c r="I29" s="196"/>
      <c r="J29" s="199"/>
      <c r="K29" s="193"/>
      <c r="L29" s="153">
        <f t="shared" si="1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196"/>
      <c r="D30" s="196"/>
      <c r="E30" s="196"/>
      <c r="F30" s="196"/>
      <c r="G30" s="196"/>
      <c r="H30" s="196"/>
      <c r="I30" s="196"/>
      <c r="J30" s="199"/>
      <c r="K30" s="193"/>
      <c r="L30" s="153">
        <f t="shared" si="1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196"/>
      <c r="D31" s="196"/>
      <c r="E31" s="196"/>
      <c r="F31" s="196"/>
      <c r="G31" s="196"/>
      <c r="H31" s="196"/>
      <c r="I31" s="196"/>
      <c r="J31" s="199"/>
      <c r="K31" s="193"/>
      <c r="L31" s="153">
        <f t="shared" si="1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6"/>
      <c r="D32" s="196"/>
      <c r="E32" s="196"/>
      <c r="F32" s="196"/>
      <c r="G32" s="196"/>
      <c r="H32" s="196"/>
      <c r="I32" s="196"/>
      <c r="J32" s="199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196">
        <v>277</v>
      </c>
      <c r="D33" s="196">
        <f t="shared" si="3"/>
        <v>0</v>
      </c>
      <c r="E33" s="196"/>
      <c r="F33" s="196"/>
      <c r="G33" s="196">
        <v>277</v>
      </c>
      <c r="H33" s="196"/>
      <c r="I33" s="196"/>
      <c r="J33" s="199"/>
      <c r="K33" s="193"/>
      <c r="L33" s="153">
        <f t="shared" si="1"/>
        <v>15</v>
      </c>
      <c r="M33" s="161">
        <v>15</v>
      </c>
      <c r="N33" s="161"/>
    </row>
    <row r="34" spans="1:14" ht="19.899999999999999" customHeight="1">
      <c r="A34" s="252" t="s">
        <v>39</v>
      </c>
      <c r="B34" s="24" t="s">
        <v>40</v>
      </c>
      <c r="C34" s="196"/>
      <c r="D34" s="196"/>
      <c r="E34" s="196"/>
      <c r="F34" s="196"/>
      <c r="G34" s="196"/>
      <c r="H34" s="196"/>
      <c r="I34" s="196"/>
      <c r="J34" s="199"/>
      <c r="K34" s="193"/>
      <c r="L34" s="153">
        <f t="shared" si="1"/>
        <v>0</v>
      </c>
      <c r="M34" s="161"/>
      <c r="N34" s="161"/>
    </row>
    <row r="35" spans="1:14" ht="19.899999999999999" customHeight="1">
      <c r="A35" s="253"/>
      <c r="B35" s="24" t="s">
        <v>41</v>
      </c>
      <c r="C35" s="196"/>
      <c r="D35" s="196"/>
      <c r="E35" s="196"/>
      <c r="F35" s="196"/>
      <c r="G35" s="196"/>
      <c r="H35" s="196"/>
      <c r="I35" s="196"/>
      <c r="J35" s="199"/>
      <c r="K35" s="193"/>
      <c r="L35" s="153">
        <f t="shared" si="1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196"/>
      <c r="D36" s="196"/>
      <c r="E36" s="196"/>
      <c r="F36" s="196"/>
      <c r="G36" s="196"/>
      <c r="H36" s="196"/>
      <c r="I36" s="196"/>
      <c r="J36" s="199"/>
      <c r="K36" s="193"/>
      <c r="L36" s="153">
        <f t="shared" si="1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196">
        <v>129</v>
      </c>
      <c r="D37" s="196">
        <f t="shared" si="3"/>
        <v>0</v>
      </c>
      <c r="E37" s="196"/>
      <c r="F37" s="196"/>
      <c r="G37" s="196">
        <v>129</v>
      </c>
      <c r="H37" s="196"/>
      <c r="I37" s="196"/>
      <c r="J37" s="199"/>
      <c r="K37" s="193"/>
      <c r="L37" s="153">
        <f t="shared" si="1"/>
        <v>7</v>
      </c>
      <c r="M37" s="161">
        <v>7</v>
      </c>
      <c r="N37" s="161"/>
    </row>
    <row r="38" spans="1:14" ht="19.899999999999999" customHeight="1">
      <c r="A38" s="33" t="s">
        <v>46</v>
      </c>
      <c r="B38" s="24" t="s">
        <v>47</v>
      </c>
      <c r="C38" s="196"/>
      <c r="D38" s="196"/>
      <c r="E38" s="196"/>
      <c r="F38" s="196"/>
      <c r="G38" s="196"/>
      <c r="H38" s="196"/>
      <c r="I38" s="196"/>
      <c r="J38" s="199"/>
      <c r="K38" s="193"/>
      <c r="L38" s="153">
        <f t="shared" si="1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196"/>
      <c r="D39" s="196"/>
      <c r="E39" s="196"/>
      <c r="F39" s="196"/>
      <c r="G39" s="196"/>
      <c r="H39" s="196"/>
      <c r="I39" s="196"/>
      <c r="J39" s="199"/>
      <c r="L39" s="153">
        <f t="shared" si="1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4">SUM(C7:C20)+SUM(C24:C39)</f>
        <v>820</v>
      </c>
      <c r="D40" s="58">
        <f>SUM(D7:D20)+SUM(D24:D39)</f>
        <v>0</v>
      </c>
      <c r="E40" s="82">
        <f t="shared" ref="E40:J40" si="5">SUM(E7:E20)+SUM(E24:E39)</f>
        <v>0</v>
      </c>
      <c r="F40" s="82">
        <f t="shared" si="5"/>
        <v>0</v>
      </c>
      <c r="G40" s="82">
        <f t="shared" si="5"/>
        <v>820</v>
      </c>
      <c r="H40" s="82">
        <f t="shared" si="5"/>
        <v>0</v>
      </c>
      <c r="I40" s="82">
        <f t="shared" si="5"/>
        <v>0</v>
      </c>
      <c r="J40" s="82">
        <f t="shared" si="5"/>
        <v>0</v>
      </c>
      <c r="L40" s="170">
        <f t="shared" si="1"/>
        <v>44</v>
      </c>
      <c r="M40" s="148">
        <f t="shared" ref="M40:N40" si="6">SUM(M7:M20)+SUM(M24:M39)</f>
        <v>36</v>
      </c>
      <c r="N40" s="148">
        <f t="shared" si="6"/>
        <v>8</v>
      </c>
    </row>
  </sheetData>
  <mergeCells count="12">
    <mergeCell ref="L4:N5"/>
    <mergeCell ref="A7:A9"/>
    <mergeCell ref="A21:A23"/>
    <mergeCell ref="A34:A35"/>
    <mergeCell ref="A1:I1"/>
    <mergeCell ref="E5:F5"/>
    <mergeCell ref="G5:H5"/>
    <mergeCell ref="I5:J5"/>
    <mergeCell ref="C4:D5"/>
    <mergeCell ref="E4:J4"/>
    <mergeCell ref="A4:A6"/>
    <mergeCell ref="B4:B6"/>
  </mergeCells>
  <pageMargins left="0.70866141732283472" right="0.70866141732283472" top="0.74803149606299213" bottom="0.74803149606299213" header="0.31496062992125984" footer="0.31496062992125984"/>
  <pageSetup paperSize="9" scale="48" fitToHeight="0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25" zoomScale="64" zoomScaleNormal="60" zoomScaleSheetLayoutView="64" workbookViewId="0">
      <selection activeCell="I36" sqref="I36"/>
    </sheetView>
  </sheetViews>
  <sheetFormatPr defaultColWidth="9" defaultRowHeight="15"/>
  <cols>
    <col min="1" max="1" width="35.42578125" style="60" customWidth="1"/>
    <col min="2" max="2" width="35.7109375" style="60" customWidth="1"/>
    <col min="3" max="3" width="14.5703125" style="60" customWidth="1"/>
    <col min="4" max="4" width="16.28515625" style="60" customWidth="1"/>
    <col min="5" max="5" width="11.5703125" style="60" customWidth="1"/>
    <col min="6" max="6" width="17.7109375" style="67" customWidth="1"/>
    <col min="7" max="7" width="12.28515625" style="67" customWidth="1"/>
    <col min="8" max="8" width="16.7109375" style="67" customWidth="1"/>
    <col min="9" max="9" width="10.85546875" style="60" customWidth="1"/>
    <col min="10" max="10" width="16.7109375" style="60" customWidth="1"/>
    <col min="11" max="11" width="9" style="60"/>
    <col min="12" max="14" width="0" style="60" hidden="1" customWidth="1"/>
    <col min="15" max="238" width="9" style="60"/>
    <col min="239" max="239" width="37.28515625" style="60" customWidth="1"/>
    <col min="240" max="242" width="9" style="60"/>
    <col min="243" max="248" width="9.28515625" style="60" customWidth="1"/>
    <col min="249" max="494" width="9" style="60"/>
    <col min="495" max="495" width="37.28515625" style="60" customWidth="1"/>
    <col min="496" max="498" width="9" style="60"/>
    <col min="499" max="504" width="9.28515625" style="60" customWidth="1"/>
    <col min="505" max="750" width="9" style="60"/>
    <col min="751" max="751" width="37.28515625" style="60" customWidth="1"/>
    <col min="752" max="754" width="9" style="60"/>
    <col min="755" max="760" width="9.28515625" style="60" customWidth="1"/>
    <col min="761" max="1006" width="9" style="60"/>
    <col min="1007" max="1007" width="37.28515625" style="60" customWidth="1"/>
    <col min="1008" max="1010" width="9" style="60"/>
    <col min="1011" max="1016" width="9.28515625" style="60" customWidth="1"/>
    <col min="1017" max="1262" width="9" style="60"/>
    <col min="1263" max="1263" width="37.28515625" style="60" customWidth="1"/>
    <col min="1264" max="1266" width="9" style="60"/>
    <col min="1267" max="1272" width="9.28515625" style="60" customWidth="1"/>
    <col min="1273" max="1518" width="9" style="60"/>
    <col min="1519" max="1519" width="37.28515625" style="60" customWidth="1"/>
    <col min="1520" max="1522" width="9" style="60"/>
    <col min="1523" max="1528" width="9.28515625" style="60" customWidth="1"/>
    <col min="1529" max="1774" width="9" style="60"/>
    <col min="1775" max="1775" width="37.28515625" style="60" customWidth="1"/>
    <col min="1776" max="1778" width="9" style="60"/>
    <col min="1779" max="1784" width="9.28515625" style="60" customWidth="1"/>
    <col min="1785" max="2030" width="9" style="60"/>
    <col min="2031" max="2031" width="37.28515625" style="60" customWidth="1"/>
    <col min="2032" max="2034" width="9" style="60"/>
    <col min="2035" max="2040" width="9.28515625" style="60" customWidth="1"/>
    <col min="2041" max="2286" width="9" style="60"/>
    <col min="2287" max="2287" width="37.28515625" style="60" customWidth="1"/>
    <col min="2288" max="2290" width="9" style="60"/>
    <col min="2291" max="2296" width="9.28515625" style="60" customWidth="1"/>
    <col min="2297" max="2542" width="9" style="60"/>
    <col min="2543" max="2543" width="37.28515625" style="60" customWidth="1"/>
    <col min="2544" max="2546" width="9" style="60"/>
    <col min="2547" max="2552" width="9.28515625" style="60" customWidth="1"/>
    <col min="2553" max="2798" width="9" style="60"/>
    <col min="2799" max="2799" width="37.28515625" style="60" customWidth="1"/>
    <col min="2800" max="2802" width="9" style="60"/>
    <col min="2803" max="2808" width="9.28515625" style="60" customWidth="1"/>
    <col min="2809" max="3054" width="9" style="60"/>
    <col min="3055" max="3055" width="37.28515625" style="60" customWidth="1"/>
    <col min="3056" max="3058" width="9" style="60"/>
    <col min="3059" max="3064" width="9.28515625" style="60" customWidth="1"/>
    <col min="3065" max="3310" width="9" style="60"/>
    <col min="3311" max="3311" width="37.28515625" style="60" customWidth="1"/>
    <col min="3312" max="3314" width="9" style="60"/>
    <col min="3315" max="3320" width="9.28515625" style="60" customWidth="1"/>
    <col min="3321" max="3566" width="9" style="60"/>
    <col min="3567" max="3567" width="37.28515625" style="60" customWidth="1"/>
    <col min="3568" max="3570" width="9" style="60"/>
    <col min="3571" max="3576" width="9.28515625" style="60" customWidth="1"/>
    <col min="3577" max="3822" width="9" style="60"/>
    <col min="3823" max="3823" width="37.28515625" style="60" customWidth="1"/>
    <col min="3824" max="3826" width="9" style="60"/>
    <col min="3827" max="3832" width="9.28515625" style="60" customWidth="1"/>
    <col min="3833" max="4078" width="9" style="60"/>
    <col min="4079" max="4079" width="37.28515625" style="60" customWidth="1"/>
    <col min="4080" max="4082" width="9" style="60"/>
    <col min="4083" max="4088" width="9.28515625" style="60" customWidth="1"/>
    <col min="4089" max="4334" width="9" style="60"/>
    <col min="4335" max="4335" width="37.28515625" style="60" customWidth="1"/>
    <col min="4336" max="4338" width="9" style="60"/>
    <col min="4339" max="4344" width="9.28515625" style="60" customWidth="1"/>
    <col min="4345" max="4590" width="9" style="60"/>
    <col min="4591" max="4591" width="37.28515625" style="60" customWidth="1"/>
    <col min="4592" max="4594" width="9" style="60"/>
    <col min="4595" max="4600" width="9.28515625" style="60" customWidth="1"/>
    <col min="4601" max="4846" width="9" style="60"/>
    <col min="4847" max="4847" width="37.28515625" style="60" customWidth="1"/>
    <col min="4848" max="4850" width="9" style="60"/>
    <col min="4851" max="4856" width="9.28515625" style="60" customWidth="1"/>
    <col min="4857" max="5102" width="9" style="60"/>
    <col min="5103" max="5103" width="37.28515625" style="60" customWidth="1"/>
    <col min="5104" max="5106" width="9" style="60"/>
    <col min="5107" max="5112" width="9.28515625" style="60" customWidth="1"/>
    <col min="5113" max="5358" width="9" style="60"/>
    <col min="5359" max="5359" width="37.28515625" style="60" customWidth="1"/>
    <col min="5360" max="5362" width="9" style="60"/>
    <col min="5363" max="5368" width="9.28515625" style="60" customWidth="1"/>
    <col min="5369" max="5614" width="9" style="60"/>
    <col min="5615" max="5615" width="37.28515625" style="60" customWidth="1"/>
    <col min="5616" max="5618" width="9" style="60"/>
    <col min="5619" max="5624" width="9.28515625" style="60" customWidth="1"/>
    <col min="5625" max="5870" width="9" style="60"/>
    <col min="5871" max="5871" width="37.28515625" style="60" customWidth="1"/>
    <col min="5872" max="5874" width="9" style="60"/>
    <col min="5875" max="5880" width="9.28515625" style="60" customWidth="1"/>
    <col min="5881" max="6126" width="9" style="60"/>
    <col min="6127" max="6127" width="37.28515625" style="60" customWidth="1"/>
    <col min="6128" max="6130" width="9" style="60"/>
    <col min="6131" max="6136" width="9.28515625" style="60" customWidth="1"/>
    <col min="6137" max="6382" width="9" style="60"/>
    <col min="6383" max="6383" width="37.28515625" style="60" customWidth="1"/>
    <col min="6384" max="6386" width="9" style="60"/>
    <col min="6387" max="6392" width="9.28515625" style="60" customWidth="1"/>
    <col min="6393" max="6638" width="9" style="60"/>
    <col min="6639" max="6639" width="37.28515625" style="60" customWidth="1"/>
    <col min="6640" max="6642" width="9" style="60"/>
    <col min="6643" max="6648" width="9.28515625" style="60" customWidth="1"/>
    <col min="6649" max="6894" width="9" style="60"/>
    <col min="6895" max="6895" width="37.28515625" style="60" customWidth="1"/>
    <col min="6896" max="6898" width="9" style="60"/>
    <col min="6899" max="6904" width="9.28515625" style="60" customWidth="1"/>
    <col min="6905" max="7150" width="9" style="60"/>
    <col min="7151" max="7151" width="37.28515625" style="60" customWidth="1"/>
    <col min="7152" max="7154" width="9" style="60"/>
    <col min="7155" max="7160" width="9.28515625" style="60" customWidth="1"/>
    <col min="7161" max="7406" width="9" style="60"/>
    <col min="7407" max="7407" width="37.28515625" style="60" customWidth="1"/>
    <col min="7408" max="7410" width="9" style="60"/>
    <col min="7411" max="7416" width="9.28515625" style="60" customWidth="1"/>
    <col min="7417" max="7662" width="9" style="60"/>
    <col min="7663" max="7663" width="37.28515625" style="60" customWidth="1"/>
    <col min="7664" max="7666" width="9" style="60"/>
    <col min="7667" max="7672" width="9.28515625" style="60" customWidth="1"/>
    <col min="7673" max="7918" width="9" style="60"/>
    <col min="7919" max="7919" width="37.28515625" style="60" customWidth="1"/>
    <col min="7920" max="7922" width="9" style="60"/>
    <col min="7923" max="7928" width="9.28515625" style="60" customWidth="1"/>
    <col min="7929" max="8174" width="9" style="60"/>
    <col min="8175" max="8175" width="37.28515625" style="60" customWidth="1"/>
    <col min="8176" max="8178" width="9" style="60"/>
    <col min="8179" max="8184" width="9.28515625" style="60" customWidth="1"/>
    <col min="8185" max="8430" width="9" style="60"/>
    <col min="8431" max="8431" width="37.28515625" style="60" customWidth="1"/>
    <col min="8432" max="8434" width="9" style="60"/>
    <col min="8435" max="8440" width="9.28515625" style="60" customWidth="1"/>
    <col min="8441" max="8686" width="9" style="60"/>
    <col min="8687" max="8687" width="37.28515625" style="60" customWidth="1"/>
    <col min="8688" max="8690" width="9" style="60"/>
    <col min="8691" max="8696" width="9.28515625" style="60" customWidth="1"/>
    <col min="8697" max="8942" width="9" style="60"/>
    <col min="8943" max="8943" width="37.28515625" style="60" customWidth="1"/>
    <col min="8944" max="8946" width="9" style="60"/>
    <col min="8947" max="8952" width="9.28515625" style="60" customWidth="1"/>
    <col min="8953" max="9198" width="9" style="60"/>
    <col min="9199" max="9199" width="37.28515625" style="60" customWidth="1"/>
    <col min="9200" max="9202" width="9" style="60"/>
    <col min="9203" max="9208" width="9.28515625" style="60" customWidth="1"/>
    <col min="9209" max="9454" width="9" style="60"/>
    <col min="9455" max="9455" width="37.28515625" style="60" customWidth="1"/>
    <col min="9456" max="9458" width="9" style="60"/>
    <col min="9459" max="9464" width="9.28515625" style="60" customWidth="1"/>
    <col min="9465" max="9710" width="9" style="60"/>
    <col min="9711" max="9711" width="37.28515625" style="60" customWidth="1"/>
    <col min="9712" max="9714" width="9" style="60"/>
    <col min="9715" max="9720" width="9.28515625" style="60" customWidth="1"/>
    <col min="9721" max="9966" width="9" style="60"/>
    <col min="9967" max="9967" width="37.28515625" style="60" customWidth="1"/>
    <col min="9968" max="9970" width="9" style="60"/>
    <col min="9971" max="9976" width="9.28515625" style="60" customWidth="1"/>
    <col min="9977" max="10222" width="9" style="60"/>
    <col min="10223" max="10223" width="37.28515625" style="60" customWidth="1"/>
    <col min="10224" max="10226" width="9" style="60"/>
    <col min="10227" max="10232" width="9.28515625" style="60" customWidth="1"/>
    <col min="10233" max="10478" width="9" style="60"/>
    <col min="10479" max="10479" width="37.28515625" style="60" customWidth="1"/>
    <col min="10480" max="10482" width="9" style="60"/>
    <col min="10483" max="10488" width="9.28515625" style="60" customWidth="1"/>
    <col min="10489" max="10734" width="9" style="60"/>
    <col min="10735" max="10735" width="37.28515625" style="60" customWidth="1"/>
    <col min="10736" max="10738" width="9" style="60"/>
    <col min="10739" max="10744" width="9.28515625" style="60" customWidth="1"/>
    <col min="10745" max="10990" width="9" style="60"/>
    <col min="10991" max="10991" width="37.28515625" style="60" customWidth="1"/>
    <col min="10992" max="10994" width="9" style="60"/>
    <col min="10995" max="11000" width="9.28515625" style="60" customWidth="1"/>
    <col min="11001" max="11246" width="9" style="60"/>
    <col min="11247" max="11247" width="37.28515625" style="60" customWidth="1"/>
    <col min="11248" max="11250" width="9" style="60"/>
    <col min="11251" max="11256" width="9.28515625" style="60" customWidth="1"/>
    <col min="11257" max="11502" width="9" style="60"/>
    <col min="11503" max="11503" width="37.28515625" style="60" customWidth="1"/>
    <col min="11504" max="11506" width="9" style="60"/>
    <col min="11507" max="11512" width="9.28515625" style="60" customWidth="1"/>
    <col min="11513" max="11758" width="9" style="60"/>
    <col min="11759" max="11759" width="37.28515625" style="60" customWidth="1"/>
    <col min="11760" max="11762" width="9" style="60"/>
    <col min="11763" max="11768" width="9.28515625" style="60" customWidth="1"/>
    <col min="11769" max="12014" width="9" style="60"/>
    <col min="12015" max="12015" width="37.28515625" style="60" customWidth="1"/>
    <col min="12016" max="12018" width="9" style="60"/>
    <col min="12019" max="12024" width="9.28515625" style="60" customWidth="1"/>
    <col min="12025" max="12270" width="9" style="60"/>
    <col min="12271" max="12271" width="37.28515625" style="60" customWidth="1"/>
    <col min="12272" max="12274" width="9" style="60"/>
    <col min="12275" max="12280" width="9.28515625" style="60" customWidth="1"/>
    <col min="12281" max="12526" width="9" style="60"/>
    <col min="12527" max="12527" width="37.28515625" style="60" customWidth="1"/>
    <col min="12528" max="12530" width="9" style="60"/>
    <col min="12531" max="12536" width="9.28515625" style="60" customWidth="1"/>
    <col min="12537" max="12782" width="9" style="60"/>
    <col min="12783" max="12783" width="37.28515625" style="60" customWidth="1"/>
    <col min="12784" max="12786" width="9" style="60"/>
    <col min="12787" max="12792" width="9.28515625" style="60" customWidth="1"/>
    <col min="12793" max="13038" width="9" style="60"/>
    <col min="13039" max="13039" width="37.28515625" style="60" customWidth="1"/>
    <col min="13040" max="13042" width="9" style="60"/>
    <col min="13043" max="13048" width="9.28515625" style="60" customWidth="1"/>
    <col min="13049" max="13294" width="9" style="60"/>
    <col min="13295" max="13295" width="37.28515625" style="60" customWidth="1"/>
    <col min="13296" max="13298" width="9" style="60"/>
    <col min="13299" max="13304" width="9.28515625" style="60" customWidth="1"/>
    <col min="13305" max="13550" width="9" style="60"/>
    <col min="13551" max="13551" width="37.28515625" style="60" customWidth="1"/>
    <col min="13552" max="13554" width="9" style="60"/>
    <col min="13555" max="13560" width="9.28515625" style="60" customWidth="1"/>
    <col min="13561" max="13806" width="9" style="60"/>
    <col min="13807" max="13807" width="37.28515625" style="60" customWidth="1"/>
    <col min="13808" max="13810" width="9" style="60"/>
    <col min="13811" max="13816" width="9.28515625" style="60" customWidth="1"/>
    <col min="13817" max="14062" width="9" style="60"/>
    <col min="14063" max="14063" width="37.28515625" style="60" customWidth="1"/>
    <col min="14064" max="14066" width="9" style="60"/>
    <col min="14067" max="14072" width="9.28515625" style="60" customWidth="1"/>
    <col min="14073" max="14318" width="9" style="60"/>
    <col min="14319" max="14319" width="37.28515625" style="60" customWidth="1"/>
    <col min="14320" max="14322" width="9" style="60"/>
    <col min="14323" max="14328" width="9.28515625" style="60" customWidth="1"/>
    <col min="14329" max="14574" width="9" style="60"/>
    <col min="14575" max="14575" width="37.28515625" style="60" customWidth="1"/>
    <col min="14576" max="14578" width="9" style="60"/>
    <col min="14579" max="14584" width="9.28515625" style="60" customWidth="1"/>
    <col min="14585" max="14830" width="9" style="60"/>
    <col min="14831" max="14831" width="37.28515625" style="60" customWidth="1"/>
    <col min="14832" max="14834" width="9" style="60"/>
    <col min="14835" max="14840" width="9.28515625" style="60" customWidth="1"/>
    <col min="14841" max="15086" width="9" style="60"/>
    <col min="15087" max="15087" width="37.28515625" style="60" customWidth="1"/>
    <col min="15088" max="15090" width="9" style="60"/>
    <col min="15091" max="15096" width="9.28515625" style="60" customWidth="1"/>
    <col min="15097" max="15342" width="9" style="60"/>
    <col min="15343" max="15343" width="37.28515625" style="60" customWidth="1"/>
    <col min="15344" max="15346" width="9" style="60"/>
    <col min="15347" max="15352" width="9.28515625" style="60" customWidth="1"/>
    <col min="15353" max="15598" width="9" style="60"/>
    <col min="15599" max="15599" width="37.28515625" style="60" customWidth="1"/>
    <col min="15600" max="15602" width="9" style="60"/>
    <col min="15603" max="15608" width="9.28515625" style="60" customWidth="1"/>
    <col min="15609" max="15854" width="9" style="60"/>
    <col min="15855" max="15855" width="37.28515625" style="60" customWidth="1"/>
    <col min="15856" max="15858" width="9" style="60"/>
    <col min="15859" max="15864" width="9.28515625" style="60" customWidth="1"/>
    <col min="15865" max="16110" width="9" style="60"/>
    <col min="16111" max="16111" width="37.28515625" style="60" customWidth="1"/>
    <col min="16112" max="16114" width="9" style="60"/>
    <col min="16115" max="16120" width="9.28515625" style="60" customWidth="1"/>
    <col min="16121" max="16384" width="9" style="60"/>
  </cols>
  <sheetData>
    <row r="1" spans="1:14" ht="25.9" customHeight="1">
      <c r="A1" s="306" t="s">
        <v>150</v>
      </c>
      <c r="B1" s="306"/>
      <c r="C1" s="306"/>
      <c r="D1" s="306"/>
      <c r="E1" s="306"/>
      <c r="F1" s="306"/>
      <c r="G1" s="306"/>
      <c r="H1" s="306"/>
    </row>
    <row r="2" spans="1:14" ht="15.75" customHeight="1">
      <c r="A2" s="61"/>
      <c r="B2" s="59"/>
      <c r="C2" s="59"/>
      <c r="D2" s="59"/>
      <c r="E2" s="59"/>
      <c r="F2" s="59"/>
      <c r="G2" s="59"/>
      <c r="H2" s="59"/>
    </row>
    <row r="3" spans="1:14" ht="15.6" customHeight="1">
      <c r="A3" s="28" t="s">
        <v>62</v>
      </c>
      <c r="B3" s="28"/>
      <c r="F3" s="60"/>
      <c r="G3" s="60"/>
      <c r="H3" s="60"/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300" t="s">
        <v>3</v>
      </c>
      <c r="B7" s="62" t="s">
        <v>4</v>
      </c>
      <c r="C7" s="63">
        <f>E7+G7+I7</f>
        <v>0</v>
      </c>
      <c r="D7" s="63">
        <f>F7+H7+J7</f>
        <v>0</v>
      </c>
      <c r="E7" s="177"/>
      <c r="F7" s="177"/>
      <c r="G7" s="184"/>
      <c r="H7" s="184"/>
      <c r="I7" s="185"/>
      <c r="J7" s="185"/>
      <c r="L7" s="153">
        <f>M7+N7</f>
        <v>0</v>
      </c>
      <c r="M7" s="161"/>
      <c r="N7" s="161"/>
    </row>
    <row r="8" spans="1:14" ht="19.899999999999999" customHeight="1">
      <c r="A8" s="301"/>
      <c r="B8" s="62" t="s">
        <v>5</v>
      </c>
      <c r="C8" s="63">
        <f t="shared" ref="C8:D19" si="0">E8+G8+I8</f>
        <v>0</v>
      </c>
      <c r="D8" s="63">
        <f t="shared" si="0"/>
        <v>0</v>
      </c>
      <c r="E8" s="177"/>
      <c r="F8" s="177"/>
      <c r="G8" s="184"/>
      <c r="H8" s="184"/>
      <c r="I8" s="185"/>
      <c r="J8" s="185"/>
      <c r="L8" s="153">
        <f t="shared" ref="L8:L40" si="1">M8+N8</f>
        <v>0</v>
      </c>
      <c r="M8" s="161"/>
      <c r="N8" s="161"/>
    </row>
    <row r="9" spans="1:14" ht="49.9" customHeight="1">
      <c r="A9" s="302"/>
      <c r="B9" s="62" t="s">
        <v>63</v>
      </c>
      <c r="C9" s="63">
        <f t="shared" si="0"/>
        <v>0</v>
      </c>
      <c r="D9" s="63">
        <f t="shared" si="0"/>
        <v>0</v>
      </c>
      <c r="E9" s="177"/>
      <c r="F9" s="177"/>
      <c r="G9" s="184"/>
      <c r="H9" s="184"/>
      <c r="I9" s="185"/>
      <c r="J9" s="185"/>
      <c r="L9" s="153">
        <f t="shared" si="1"/>
        <v>0</v>
      </c>
      <c r="M9" s="161"/>
      <c r="N9" s="161"/>
    </row>
    <row r="10" spans="1:14" ht="19.899999999999999" customHeight="1">
      <c r="A10" s="104" t="s">
        <v>6</v>
      </c>
      <c r="B10" s="62" t="s">
        <v>7</v>
      </c>
      <c r="C10" s="63">
        <f t="shared" si="0"/>
        <v>0</v>
      </c>
      <c r="D10" s="63">
        <f t="shared" si="0"/>
        <v>0</v>
      </c>
      <c r="E10" s="177"/>
      <c r="F10" s="177"/>
      <c r="G10" s="184"/>
      <c r="H10" s="184"/>
      <c r="I10" s="185"/>
      <c r="J10" s="185"/>
      <c r="L10" s="153">
        <f t="shared" si="1"/>
        <v>0</v>
      </c>
      <c r="M10" s="161"/>
      <c r="N10" s="161"/>
    </row>
    <row r="11" spans="1:14" ht="19.899999999999999" customHeight="1">
      <c r="A11" s="104" t="s">
        <v>8</v>
      </c>
      <c r="B11" s="62" t="s">
        <v>9</v>
      </c>
      <c r="C11" s="63">
        <f t="shared" si="0"/>
        <v>0</v>
      </c>
      <c r="D11" s="63">
        <f t="shared" si="0"/>
        <v>0</v>
      </c>
      <c r="E11" s="177"/>
      <c r="F11" s="177"/>
      <c r="G11" s="184"/>
      <c r="H11" s="184"/>
      <c r="I11" s="185"/>
      <c r="J11" s="185"/>
      <c r="L11" s="153">
        <f t="shared" si="1"/>
        <v>0</v>
      </c>
      <c r="M11" s="161"/>
      <c r="N11" s="161"/>
    </row>
    <row r="12" spans="1:14" ht="19.899999999999999" customHeight="1">
      <c r="A12" s="104" t="s">
        <v>10</v>
      </c>
      <c r="B12" s="62" t="s">
        <v>11</v>
      </c>
      <c r="C12" s="63">
        <f t="shared" si="0"/>
        <v>0</v>
      </c>
      <c r="D12" s="63">
        <f t="shared" si="0"/>
        <v>0</v>
      </c>
      <c r="E12" s="177"/>
      <c r="F12" s="177"/>
      <c r="G12" s="184"/>
      <c r="H12" s="184"/>
      <c r="I12" s="185"/>
      <c r="J12" s="185"/>
      <c r="L12" s="153">
        <f t="shared" si="1"/>
        <v>0</v>
      </c>
      <c r="M12" s="161"/>
      <c r="N12" s="161"/>
    </row>
    <row r="13" spans="1:14" ht="19.899999999999999" customHeight="1">
      <c r="A13" s="105" t="s">
        <v>12</v>
      </c>
      <c r="B13" s="62" t="s">
        <v>13</v>
      </c>
      <c r="C13" s="63">
        <f t="shared" si="0"/>
        <v>0</v>
      </c>
      <c r="D13" s="63">
        <f t="shared" si="0"/>
        <v>0</v>
      </c>
      <c r="E13" s="177"/>
      <c r="F13" s="177"/>
      <c r="G13" s="184"/>
      <c r="H13" s="184"/>
      <c r="I13" s="185"/>
      <c r="J13" s="185"/>
      <c r="L13" s="153">
        <f t="shared" si="1"/>
        <v>0</v>
      </c>
      <c r="M13" s="161"/>
      <c r="N13" s="161"/>
    </row>
    <row r="14" spans="1:14" ht="16.149999999999999" customHeight="1">
      <c r="A14" s="104" t="s">
        <v>14</v>
      </c>
      <c r="B14" s="62" t="s">
        <v>64</v>
      </c>
      <c r="C14" s="63">
        <f t="shared" si="0"/>
        <v>0</v>
      </c>
      <c r="D14" s="63">
        <f t="shared" si="0"/>
        <v>0</v>
      </c>
      <c r="E14" s="177"/>
      <c r="F14" s="177"/>
      <c r="G14" s="184"/>
      <c r="H14" s="184"/>
      <c r="I14" s="185"/>
      <c r="J14" s="185"/>
      <c r="L14" s="153">
        <f t="shared" si="1"/>
        <v>0</v>
      </c>
      <c r="M14" s="161"/>
      <c r="N14" s="161"/>
    </row>
    <row r="15" spans="1:14" ht="16.149999999999999" customHeight="1">
      <c r="A15" s="227" t="s">
        <v>161</v>
      </c>
      <c r="B15" s="228" t="s">
        <v>162</v>
      </c>
      <c r="C15" s="177">
        <f t="shared" ref="C15" si="2">E15+G15+I15</f>
        <v>0</v>
      </c>
      <c r="D15" s="177">
        <f t="shared" ref="D15" si="3">F15+H15+J15</f>
        <v>0</v>
      </c>
      <c r="E15" s="229"/>
      <c r="F15" s="229"/>
      <c r="G15" s="184"/>
      <c r="H15" s="184"/>
      <c r="I15" s="230"/>
      <c r="J15" s="230"/>
      <c r="L15" s="215"/>
      <c r="M15" s="216"/>
      <c r="N15" s="216"/>
    </row>
    <row r="16" spans="1:14" ht="19.899999999999999" customHeight="1">
      <c r="A16" s="104" t="s">
        <v>15</v>
      </c>
      <c r="B16" s="62" t="s">
        <v>66</v>
      </c>
      <c r="C16" s="63">
        <f t="shared" si="0"/>
        <v>745</v>
      </c>
      <c r="D16" s="63">
        <f t="shared" si="0"/>
        <v>0</v>
      </c>
      <c r="E16" s="177"/>
      <c r="F16" s="177"/>
      <c r="G16" s="184"/>
      <c r="H16" s="184"/>
      <c r="I16" s="185">
        <v>745</v>
      </c>
      <c r="J16" s="185"/>
      <c r="L16" s="153">
        <f t="shared" si="1"/>
        <v>20</v>
      </c>
      <c r="M16" s="161"/>
      <c r="N16" s="161">
        <v>20</v>
      </c>
    </row>
    <row r="17" spans="1:14" ht="19.899999999999999" customHeight="1">
      <c r="A17" s="104" t="s">
        <v>16</v>
      </c>
      <c r="B17" s="62" t="s">
        <v>67</v>
      </c>
      <c r="C17" s="63">
        <f t="shared" si="0"/>
        <v>0</v>
      </c>
      <c r="D17" s="63">
        <f t="shared" si="0"/>
        <v>0</v>
      </c>
      <c r="E17" s="177"/>
      <c r="F17" s="177"/>
      <c r="G17" s="184"/>
      <c r="H17" s="184"/>
      <c r="I17" s="185"/>
      <c r="J17" s="185"/>
      <c r="L17" s="153">
        <f t="shared" si="1"/>
        <v>0</v>
      </c>
      <c r="M17" s="161"/>
      <c r="N17" s="161"/>
    </row>
    <row r="18" spans="1:14" ht="19.899999999999999" customHeight="1">
      <c r="A18" s="96" t="s">
        <v>56</v>
      </c>
      <c r="B18" s="24" t="s">
        <v>57</v>
      </c>
      <c r="C18" s="63">
        <f t="shared" si="0"/>
        <v>0</v>
      </c>
      <c r="D18" s="63">
        <f t="shared" si="0"/>
        <v>0</v>
      </c>
      <c r="E18" s="177"/>
      <c r="F18" s="177"/>
      <c r="G18" s="184"/>
      <c r="H18" s="184"/>
      <c r="I18" s="185"/>
      <c r="J18" s="185"/>
      <c r="L18" s="153">
        <f t="shared" si="1"/>
        <v>0</v>
      </c>
      <c r="M18" s="161"/>
      <c r="N18" s="161"/>
    </row>
    <row r="19" spans="1:14" ht="19.899999999999999" customHeight="1">
      <c r="A19" s="104" t="s">
        <v>17</v>
      </c>
      <c r="B19" s="62" t="s">
        <v>18</v>
      </c>
      <c r="C19" s="63">
        <f t="shared" si="0"/>
        <v>0</v>
      </c>
      <c r="D19" s="63">
        <f t="shared" si="0"/>
        <v>0</v>
      </c>
      <c r="E19" s="177"/>
      <c r="F19" s="177"/>
      <c r="G19" s="184"/>
      <c r="H19" s="184"/>
      <c r="I19" s="185"/>
      <c r="J19" s="185"/>
      <c r="L19" s="153">
        <f t="shared" si="1"/>
        <v>0</v>
      </c>
      <c r="M19" s="161"/>
      <c r="N19" s="161"/>
    </row>
    <row r="20" spans="1:14" ht="19.899999999999999" customHeight="1">
      <c r="A20" s="104" t="s">
        <v>19</v>
      </c>
      <c r="B20" s="62"/>
      <c r="C20" s="63">
        <f t="shared" ref="C20" si="4">SUM(C21:C23)</f>
        <v>0</v>
      </c>
      <c r="D20" s="63"/>
      <c r="E20" s="177">
        <f t="shared" ref="E20:J20" si="5">SUM(E21:E23)</f>
        <v>0</v>
      </c>
      <c r="F20" s="177">
        <f t="shared" si="5"/>
        <v>0</v>
      </c>
      <c r="G20" s="184">
        <f t="shared" si="5"/>
        <v>0</v>
      </c>
      <c r="H20" s="184">
        <f t="shared" si="5"/>
        <v>0</v>
      </c>
      <c r="I20" s="184">
        <f t="shared" si="5"/>
        <v>0</v>
      </c>
      <c r="J20" s="177">
        <f t="shared" si="5"/>
        <v>0</v>
      </c>
      <c r="L20" s="153">
        <f t="shared" si="1"/>
        <v>0</v>
      </c>
      <c r="M20" s="49">
        <f t="shared" ref="M20:N20" si="6">SUM(M21:M23)</f>
        <v>0</v>
      </c>
      <c r="N20" s="49">
        <f t="shared" si="6"/>
        <v>0</v>
      </c>
    </row>
    <row r="21" spans="1:14" ht="19.899999999999999" customHeight="1">
      <c r="A21" s="303" t="s">
        <v>20</v>
      </c>
      <c r="B21" s="64" t="s">
        <v>21</v>
      </c>
      <c r="C21" s="63">
        <f t="shared" ref="C21:D39" si="7">E21+G21+I21</f>
        <v>0</v>
      </c>
      <c r="D21" s="63">
        <f t="shared" si="7"/>
        <v>0</v>
      </c>
      <c r="E21" s="177"/>
      <c r="F21" s="177"/>
      <c r="G21" s="184"/>
      <c r="H21" s="184"/>
      <c r="I21" s="185"/>
      <c r="J21" s="185"/>
      <c r="L21" s="153">
        <f t="shared" si="1"/>
        <v>0</v>
      </c>
      <c r="M21" s="161"/>
      <c r="N21" s="161"/>
    </row>
    <row r="22" spans="1:14" ht="51" customHeight="1">
      <c r="A22" s="301"/>
      <c r="B22" s="65" t="s">
        <v>69</v>
      </c>
      <c r="C22" s="63">
        <f t="shared" si="7"/>
        <v>0</v>
      </c>
      <c r="D22" s="63">
        <f t="shared" si="7"/>
        <v>0</v>
      </c>
      <c r="E22" s="177"/>
      <c r="F22" s="177"/>
      <c r="G22" s="184"/>
      <c r="H22" s="184"/>
      <c r="I22" s="185"/>
      <c r="J22" s="185"/>
      <c r="L22" s="153">
        <f t="shared" si="1"/>
        <v>0</v>
      </c>
      <c r="M22" s="161"/>
      <c r="N22" s="161"/>
    </row>
    <row r="23" spans="1:14" ht="32.450000000000003" customHeight="1">
      <c r="A23" s="302"/>
      <c r="B23" s="65" t="s">
        <v>70</v>
      </c>
      <c r="C23" s="63">
        <f t="shared" si="7"/>
        <v>0</v>
      </c>
      <c r="D23" s="63">
        <f t="shared" si="7"/>
        <v>0</v>
      </c>
      <c r="E23" s="177"/>
      <c r="F23" s="177"/>
      <c r="G23" s="184"/>
      <c r="H23" s="184"/>
      <c r="I23" s="185"/>
      <c r="J23" s="185"/>
      <c r="L23" s="153">
        <f t="shared" si="1"/>
        <v>0</v>
      </c>
      <c r="M23" s="161"/>
      <c r="N23" s="161"/>
    </row>
    <row r="24" spans="1:14" ht="22.9" customHeight="1">
      <c r="A24" s="104" t="s">
        <v>22</v>
      </c>
      <c r="B24" s="65" t="s">
        <v>23</v>
      </c>
      <c r="C24" s="63">
        <f t="shared" si="7"/>
        <v>0</v>
      </c>
      <c r="D24" s="63">
        <f t="shared" si="7"/>
        <v>0</v>
      </c>
      <c r="E24" s="177"/>
      <c r="F24" s="177"/>
      <c r="G24" s="184"/>
      <c r="H24" s="184"/>
      <c r="I24" s="185"/>
      <c r="J24" s="185"/>
      <c r="L24" s="153">
        <f t="shared" si="1"/>
        <v>0</v>
      </c>
      <c r="M24" s="161"/>
      <c r="N24" s="161"/>
    </row>
    <row r="25" spans="1:14" ht="19.899999999999999" customHeight="1">
      <c r="A25" s="105" t="s">
        <v>24</v>
      </c>
      <c r="B25" s="62" t="s">
        <v>25</v>
      </c>
      <c r="C25" s="63">
        <f t="shared" si="7"/>
        <v>0</v>
      </c>
      <c r="D25" s="63">
        <f t="shared" si="7"/>
        <v>0</v>
      </c>
      <c r="E25" s="177"/>
      <c r="F25" s="177"/>
      <c r="G25" s="184"/>
      <c r="H25" s="184"/>
      <c r="I25" s="185"/>
      <c r="J25" s="185"/>
      <c r="L25" s="153">
        <f t="shared" si="1"/>
        <v>0</v>
      </c>
      <c r="M25" s="161"/>
      <c r="N25" s="161"/>
    </row>
    <row r="26" spans="1:14" ht="19.899999999999999" customHeight="1">
      <c r="A26" s="104" t="s">
        <v>26</v>
      </c>
      <c r="B26" s="62" t="s">
        <v>27</v>
      </c>
      <c r="C26" s="63">
        <f t="shared" si="7"/>
        <v>0</v>
      </c>
      <c r="D26" s="63">
        <f t="shared" si="7"/>
        <v>0</v>
      </c>
      <c r="E26" s="177"/>
      <c r="F26" s="177"/>
      <c r="G26" s="184"/>
      <c r="H26" s="184"/>
      <c r="I26" s="185"/>
      <c r="J26" s="185"/>
      <c r="L26" s="153">
        <f t="shared" si="1"/>
        <v>0</v>
      </c>
      <c r="M26" s="161"/>
      <c r="N26" s="161"/>
    </row>
    <row r="27" spans="1:14" ht="19.899999999999999" customHeight="1">
      <c r="A27" s="104" t="s">
        <v>28</v>
      </c>
      <c r="B27" s="62" t="s">
        <v>29</v>
      </c>
      <c r="C27" s="63">
        <f t="shared" si="7"/>
        <v>0</v>
      </c>
      <c r="D27" s="63">
        <f t="shared" si="7"/>
        <v>0</v>
      </c>
      <c r="E27" s="177"/>
      <c r="F27" s="177"/>
      <c r="G27" s="184"/>
      <c r="H27" s="184"/>
      <c r="I27" s="185"/>
      <c r="J27" s="185"/>
      <c r="L27" s="153">
        <f t="shared" si="1"/>
        <v>0</v>
      </c>
      <c r="M27" s="161"/>
      <c r="N27" s="161"/>
    </row>
    <row r="28" spans="1:14" ht="19.899999999999999" customHeight="1">
      <c r="A28" s="104" t="s">
        <v>30</v>
      </c>
      <c r="B28" s="62" t="s">
        <v>68</v>
      </c>
      <c r="C28" s="63">
        <f t="shared" si="7"/>
        <v>0</v>
      </c>
      <c r="D28" s="63">
        <f t="shared" si="7"/>
        <v>0</v>
      </c>
      <c r="E28" s="177"/>
      <c r="F28" s="177"/>
      <c r="G28" s="184"/>
      <c r="H28" s="184"/>
      <c r="I28" s="185"/>
      <c r="J28" s="185"/>
      <c r="L28" s="153">
        <f t="shared" si="1"/>
        <v>0</v>
      </c>
      <c r="M28" s="161"/>
      <c r="N28" s="161"/>
    </row>
    <row r="29" spans="1:14" ht="19.899999999999999" customHeight="1">
      <c r="A29" s="104" t="s">
        <v>31</v>
      </c>
      <c r="B29" s="62" t="s">
        <v>32</v>
      </c>
      <c r="C29" s="63">
        <f t="shared" si="7"/>
        <v>0</v>
      </c>
      <c r="D29" s="63">
        <f t="shared" si="7"/>
        <v>0</v>
      </c>
      <c r="E29" s="177"/>
      <c r="F29" s="177"/>
      <c r="G29" s="184"/>
      <c r="H29" s="184"/>
      <c r="I29" s="185"/>
      <c r="J29" s="185"/>
      <c r="L29" s="153">
        <f t="shared" si="1"/>
        <v>0</v>
      </c>
      <c r="M29" s="161"/>
      <c r="N29" s="161"/>
    </row>
    <row r="30" spans="1:14" ht="19.899999999999999" customHeight="1">
      <c r="A30" s="106" t="s">
        <v>33</v>
      </c>
      <c r="B30" s="62" t="s">
        <v>34</v>
      </c>
      <c r="C30" s="63">
        <f t="shared" si="7"/>
        <v>0</v>
      </c>
      <c r="D30" s="63">
        <f t="shared" si="7"/>
        <v>0</v>
      </c>
      <c r="E30" s="177"/>
      <c r="F30" s="177"/>
      <c r="G30" s="184"/>
      <c r="H30" s="184"/>
      <c r="I30" s="185"/>
      <c r="J30" s="185"/>
      <c r="L30" s="153">
        <f t="shared" si="1"/>
        <v>0</v>
      </c>
      <c r="M30" s="161"/>
      <c r="N30" s="161"/>
    </row>
    <row r="31" spans="1:14" ht="19.899999999999999" customHeight="1">
      <c r="A31" s="104" t="s">
        <v>35</v>
      </c>
      <c r="B31" s="62" t="s">
        <v>36</v>
      </c>
      <c r="C31" s="63">
        <f t="shared" si="7"/>
        <v>0</v>
      </c>
      <c r="D31" s="63">
        <f t="shared" si="7"/>
        <v>0</v>
      </c>
      <c r="E31" s="177"/>
      <c r="F31" s="177"/>
      <c r="G31" s="184"/>
      <c r="H31" s="184"/>
      <c r="I31" s="185"/>
      <c r="J31" s="185"/>
      <c r="L31" s="153">
        <f t="shared" si="1"/>
        <v>0</v>
      </c>
      <c r="M31" s="161"/>
      <c r="N31" s="161"/>
    </row>
    <row r="32" spans="1:14" ht="19.899999999999999" customHeight="1">
      <c r="A32" s="104" t="s">
        <v>151</v>
      </c>
      <c r="B32" s="62" t="s">
        <v>152</v>
      </c>
      <c r="C32" s="177">
        <f t="shared" ref="C32" si="8">E32+G32+I32</f>
        <v>100</v>
      </c>
      <c r="D32" s="177">
        <f t="shared" ref="D32" si="9">F32+H32+J32</f>
        <v>0</v>
      </c>
      <c r="E32" s="177"/>
      <c r="F32" s="177"/>
      <c r="G32" s="184"/>
      <c r="H32" s="184"/>
      <c r="I32" s="185">
        <v>100</v>
      </c>
      <c r="J32" s="185"/>
      <c r="L32" s="153"/>
      <c r="M32" s="161"/>
      <c r="N32" s="161"/>
    </row>
    <row r="33" spans="1:14" ht="19.899999999999999" customHeight="1">
      <c r="A33" s="104" t="s">
        <v>37</v>
      </c>
      <c r="B33" s="62" t="s">
        <v>38</v>
      </c>
      <c r="C33" s="63">
        <f t="shared" si="7"/>
        <v>0</v>
      </c>
      <c r="D33" s="63">
        <f t="shared" si="7"/>
        <v>0</v>
      </c>
      <c r="E33" s="177"/>
      <c r="F33" s="177"/>
      <c r="G33" s="184"/>
      <c r="H33" s="184"/>
      <c r="I33" s="185"/>
      <c r="J33" s="185"/>
      <c r="L33" s="153">
        <f t="shared" si="1"/>
        <v>0</v>
      </c>
      <c r="M33" s="161"/>
      <c r="N33" s="161"/>
    </row>
    <row r="34" spans="1:14" ht="19.899999999999999" customHeight="1">
      <c r="A34" s="304" t="s">
        <v>39</v>
      </c>
      <c r="B34" s="62" t="s">
        <v>40</v>
      </c>
      <c r="C34" s="63">
        <f t="shared" si="7"/>
        <v>50</v>
      </c>
      <c r="D34" s="63">
        <f t="shared" si="7"/>
        <v>0</v>
      </c>
      <c r="E34" s="177"/>
      <c r="F34" s="177"/>
      <c r="G34" s="184"/>
      <c r="H34" s="184"/>
      <c r="I34" s="185">
        <v>50</v>
      </c>
      <c r="J34" s="185"/>
      <c r="L34" s="153">
        <f t="shared" si="1"/>
        <v>5</v>
      </c>
      <c r="M34" s="161"/>
      <c r="N34" s="161">
        <v>5</v>
      </c>
    </row>
    <row r="35" spans="1:14" ht="19.899999999999999" customHeight="1">
      <c r="A35" s="305"/>
      <c r="B35" s="62" t="s">
        <v>41</v>
      </c>
      <c r="C35" s="63">
        <f t="shared" si="7"/>
        <v>35</v>
      </c>
      <c r="D35" s="63">
        <f t="shared" si="7"/>
        <v>0</v>
      </c>
      <c r="E35" s="177"/>
      <c r="F35" s="177"/>
      <c r="G35" s="184"/>
      <c r="H35" s="184"/>
      <c r="I35" s="185">
        <v>35</v>
      </c>
      <c r="J35" s="185"/>
      <c r="L35" s="153">
        <f t="shared" si="1"/>
        <v>0</v>
      </c>
      <c r="M35" s="161"/>
      <c r="N35" s="161"/>
    </row>
    <row r="36" spans="1:14" ht="19.899999999999999" customHeight="1">
      <c r="A36" s="106" t="s">
        <v>42</v>
      </c>
      <c r="B36" s="62" t="s">
        <v>43</v>
      </c>
      <c r="C36" s="63">
        <f t="shared" si="7"/>
        <v>0</v>
      </c>
      <c r="D36" s="63">
        <f t="shared" si="7"/>
        <v>0</v>
      </c>
      <c r="E36" s="177"/>
      <c r="F36" s="177"/>
      <c r="G36" s="184"/>
      <c r="H36" s="184"/>
      <c r="I36" s="185"/>
      <c r="J36" s="185"/>
      <c r="L36" s="153">
        <f t="shared" si="1"/>
        <v>0</v>
      </c>
      <c r="M36" s="161"/>
      <c r="N36" s="161"/>
    </row>
    <row r="37" spans="1:14" ht="19.899999999999999" customHeight="1">
      <c r="A37" s="106" t="s">
        <v>44</v>
      </c>
      <c r="B37" s="62" t="s">
        <v>45</v>
      </c>
      <c r="C37" s="63">
        <f t="shared" si="7"/>
        <v>0</v>
      </c>
      <c r="D37" s="63">
        <f t="shared" si="7"/>
        <v>0</v>
      </c>
      <c r="E37" s="177"/>
      <c r="F37" s="177"/>
      <c r="G37" s="184"/>
      <c r="H37" s="184"/>
      <c r="I37" s="185"/>
      <c r="J37" s="185"/>
      <c r="L37" s="153">
        <f t="shared" si="1"/>
        <v>0</v>
      </c>
      <c r="M37" s="161"/>
      <c r="N37" s="161"/>
    </row>
    <row r="38" spans="1:14" ht="19.899999999999999" customHeight="1">
      <c r="A38" s="104" t="s">
        <v>46</v>
      </c>
      <c r="B38" s="62" t="s">
        <v>47</v>
      </c>
      <c r="C38" s="63">
        <f t="shared" si="7"/>
        <v>0</v>
      </c>
      <c r="D38" s="63">
        <f t="shared" si="7"/>
        <v>0</v>
      </c>
      <c r="E38" s="177"/>
      <c r="F38" s="177"/>
      <c r="G38" s="184"/>
      <c r="H38" s="184"/>
      <c r="I38" s="185"/>
      <c r="J38" s="185"/>
      <c r="L38" s="153">
        <f t="shared" si="1"/>
        <v>0</v>
      </c>
      <c r="M38" s="161"/>
      <c r="N38" s="161"/>
    </row>
    <row r="39" spans="1:14" ht="19.899999999999999" customHeight="1">
      <c r="A39" s="104" t="s">
        <v>48</v>
      </c>
      <c r="B39" s="62" t="s">
        <v>49</v>
      </c>
      <c r="C39" s="63">
        <f t="shared" si="7"/>
        <v>0</v>
      </c>
      <c r="D39" s="63">
        <f t="shared" si="7"/>
        <v>0</v>
      </c>
      <c r="E39" s="177"/>
      <c r="F39" s="177"/>
      <c r="G39" s="184"/>
      <c r="H39" s="184"/>
      <c r="I39" s="185"/>
      <c r="J39" s="185"/>
      <c r="L39" s="153">
        <f t="shared" si="1"/>
        <v>0</v>
      </c>
      <c r="M39" s="161"/>
      <c r="N39" s="161"/>
    </row>
    <row r="40" spans="1:14" s="66" customFormat="1" ht="31.9" customHeight="1">
      <c r="A40" s="107" t="s">
        <v>50</v>
      </c>
      <c r="B40" s="108"/>
      <c r="C40" s="109">
        <f t="shared" ref="C40" si="10">SUM(C6:C19)+SUM(C23:C39)</f>
        <v>930</v>
      </c>
      <c r="D40" s="109">
        <f>SUM(D6:D19)+SUM(D23:D39)</f>
        <v>0</v>
      </c>
      <c r="E40" s="177"/>
      <c r="F40" s="177"/>
      <c r="G40" s="184"/>
      <c r="H40" s="184"/>
      <c r="I40" s="109">
        <f>SUM(I6:I19)+SUM(I23:I39)</f>
        <v>930</v>
      </c>
      <c r="J40" s="185"/>
      <c r="L40" s="153">
        <f t="shared" si="1"/>
        <v>25</v>
      </c>
      <c r="M40" s="146">
        <f t="shared" ref="M40:N40" si="11">SUM(M7:M20)+SUM(M24:M39)</f>
        <v>0</v>
      </c>
      <c r="N40" s="146">
        <f t="shared" si="11"/>
        <v>25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44" fitToWidth="2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zoomScale="75" zoomScaleNormal="60" zoomScaleSheetLayoutView="75" workbookViewId="0">
      <pane xSplit="2" ySplit="5" topLeftCell="C30" activePane="bottomRight" state="frozen"/>
      <selection activeCell="F14" sqref="F14"/>
      <selection pane="topRight" activeCell="F14" sqref="F14"/>
      <selection pane="bottomLeft" activeCell="F14" sqref="F14"/>
      <selection pane="bottomRight" activeCell="F24" sqref="F24"/>
    </sheetView>
  </sheetViews>
  <sheetFormatPr defaultRowHeight="15"/>
  <cols>
    <col min="1" max="1" width="35.42578125" style="1" customWidth="1"/>
    <col min="2" max="2" width="27.42578125" style="1" customWidth="1"/>
    <col min="3" max="3" width="13.140625" style="1" customWidth="1"/>
    <col min="4" max="4" width="16.28515625" style="1" customWidth="1"/>
    <col min="5" max="5" width="12.85546875" style="1" customWidth="1"/>
    <col min="6" max="6" width="17.7109375" style="8" customWidth="1"/>
    <col min="7" max="7" width="13.140625" style="8" customWidth="1"/>
    <col min="8" max="8" width="16.7109375" style="8" customWidth="1"/>
    <col min="9" max="9" width="11.140625" style="1" customWidth="1"/>
    <col min="10" max="10" width="16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9.5" customHeight="1" thickBot="1">
      <c r="A3" s="313" t="s">
        <v>102</v>
      </c>
      <c r="B3" s="313"/>
      <c r="C3" s="313"/>
      <c r="D3" s="81"/>
      <c r="E3" s="81"/>
      <c r="F3" s="81"/>
      <c r="G3" s="81"/>
      <c r="H3" s="81"/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7.45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27.6" customHeight="1">
      <c r="A7" s="307" t="s">
        <v>3</v>
      </c>
      <c r="B7" s="30" t="s">
        <v>4</v>
      </c>
      <c r="C7" s="189">
        <f>E7+G7+I7</f>
        <v>0</v>
      </c>
      <c r="D7" s="189">
        <f>F7+H7+J7</f>
        <v>0</v>
      </c>
      <c r="E7" s="189"/>
      <c r="F7" s="189"/>
      <c r="G7" s="189"/>
      <c r="H7" s="181"/>
      <c r="I7" s="190"/>
      <c r="J7" s="190"/>
      <c r="L7" s="153">
        <f>M7+N7</f>
        <v>0</v>
      </c>
      <c r="M7" s="161"/>
      <c r="N7" s="161"/>
    </row>
    <row r="8" spans="1:14" ht="19.899999999999999" customHeight="1">
      <c r="A8" s="308"/>
      <c r="B8" s="30" t="s">
        <v>5</v>
      </c>
      <c r="C8" s="189">
        <f t="shared" ref="C8:D19" si="0">E8+G8+I8</f>
        <v>0</v>
      </c>
      <c r="D8" s="189">
        <f t="shared" si="0"/>
        <v>0</v>
      </c>
      <c r="E8" s="189"/>
      <c r="F8" s="189"/>
      <c r="G8" s="189"/>
      <c r="H8" s="181"/>
      <c r="I8" s="190"/>
      <c r="J8" s="190"/>
      <c r="L8" s="153">
        <f t="shared" ref="L8:L40" si="1">M8+N8</f>
        <v>0</v>
      </c>
      <c r="M8" s="161"/>
      <c r="N8" s="161"/>
    </row>
    <row r="9" spans="1:14" ht="49.9" customHeight="1">
      <c r="A9" s="309"/>
      <c r="B9" s="30" t="s">
        <v>63</v>
      </c>
      <c r="C9" s="189">
        <f t="shared" si="0"/>
        <v>0</v>
      </c>
      <c r="D9" s="189">
        <f t="shared" si="0"/>
        <v>0</v>
      </c>
      <c r="E9" s="189"/>
      <c r="F9" s="189"/>
      <c r="G9" s="189"/>
      <c r="H9" s="181"/>
      <c r="I9" s="190"/>
      <c r="J9" s="190"/>
      <c r="L9" s="153">
        <f t="shared" si="1"/>
        <v>0</v>
      </c>
      <c r="M9" s="161"/>
      <c r="N9" s="161"/>
    </row>
    <row r="10" spans="1:14" ht="19.899999999999999" customHeight="1">
      <c r="A10" s="100" t="s">
        <v>6</v>
      </c>
      <c r="B10" s="30" t="s">
        <v>7</v>
      </c>
      <c r="C10" s="189">
        <f t="shared" si="0"/>
        <v>0</v>
      </c>
      <c r="D10" s="189">
        <f t="shared" si="0"/>
        <v>0</v>
      </c>
      <c r="E10" s="189"/>
      <c r="F10" s="189"/>
      <c r="G10" s="189"/>
      <c r="H10" s="181"/>
      <c r="I10" s="190"/>
      <c r="J10" s="190"/>
      <c r="L10" s="153">
        <f t="shared" si="1"/>
        <v>0</v>
      </c>
      <c r="M10" s="161"/>
      <c r="N10" s="161"/>
    </row>
    <row r="11" spans="1:14" ht="19.899999999999999" customHeight="1">
      <c r="A11" s="100" t="s">
        <v>8</v>
      </c>
      <c r="B11" s="30" t="s">
        <v>9</v>
      </c>
      <c r="C11" s="189">
        <f t="shared" si="0"/>
        <v>0</v>
      </c>
      <c r="D11" s="189">
        <f t="shared" si="0"/>
        <v>0</v>
      </c>
      <c r="E11" s="189"/>
      <c r="F11" s="189"/>
      <c r="G11" s="189"/>
      <c r="H11" s="181"/>
      <c r="I11" s="190"/>
      <c r="J11" s="190"/>
      <c r="L11" s="153">
        <f t="shared" si="1"/>
        <v>0</v>
      </c>
      <c r="M11" s="161"/>
      <c r="N11" s="161"/>
    </row>
    <row r="12" spans="1:14" ht="19.899999999999999" customHeight="1">
      <c r="A12" s="100" t="s">
        <v>10</v>
      </c>
      <c r="B12" s="30" t="s">
        <v>11</v>
      </c>
      <c r="C12" s="189">
        <f t="shared" si="0"/>
        <v>0</v>
      </c>
      <c r="D12" s="189">
        <f t="shared" si="0"/>
        <v>0</v>
      </c>
      <c r="E12" s="189"/>
      <c r="F12" s="189"/>
      <c r="G12" s="189"/>
      <c r="H12" s="181"/>
      <c r="I12" s="190"/>
      <c r="J12" s="190"/>
      <c r="L12" s="153">
        <f t="shared" si="1"/>
        <v>0</v>
      </c>
      <c r="M12" s="161"/>
      <c r="N12" s="161"/>
    </row>
    <row r="13" spans="1:14" ht="19.899999999999999" customHeight="1">
      <c r="A13" s="101" t="s">
        <v>12</v>
      </c>
      <c r="B13" s="30" t="s">
        <v>13</v>
      </c>
      <c r="C13" s="189">
        <f t="shared" si="0"/>
        <v>0</v>
      </c>
      <c r="D13" s="189">
        <f t="shared" si="0"/>
        <v>0</v>
      </c>
      <c r="E13" s="189"/>
      <c r="F13" s="189"/>
      <c r="G13" s="189"/>
      <c r="H13" s="181"/>
      <c r="I13" s="190"/>
      <c r="J13" s="190"/>
      <c r="L13" s="153">
        <f t="shared" si="1"/>
        <v>0</v>
      </c>
      <c r="M13" s="161"/>
      <c r="N13" s="161"/>
    </row>
    <row r="14" spans="1:14" ht="27" customHeight="1">
      <c r="A14" s="100" t="s">
        <v>14</v>
      </c>
      <c r="B14" s="30" t="s">
        <v>64</v>
      </c>
      <c r="C14" s="189">
        <f t="shared" si="0"/>
        <v>0</v>
      </c>
      <c r="D14" s="189">
        <f t="shared" si="0"/>
        <v>0</v>
      </c>
      <c r="E14" s="189"/>
      <c r="F14" s="189"/>
      <c r="G14" s="189"/>
      <c r="H14" s="181"/>
      <c r="I14" s="190"/>
      <c r="J14" s="190"/>
      <c r="L14" s="153">
        <f t="shared" si="1"/>
        <v>0</v>
      </c>
      <c r="M14" s="161"/>
      <c r="N14" s="161"/>
    </row>
    <row r="15" spans="1:14" s="193" customFormat="1" ht="27" customHeight="1">
      <c r="A15" s="225" t="s">
        <v>161</v>
      </c>
      <c r="B15" s="226" t="s">
        <v>162</v>
      </c>
      <c r="C15" s="202">
        <f t="shared" ref="C15" si="2">E15+G15+I15</f>
        <v>0</v>
      </c>
      <c r="D15" s="202">
        <f t="shared" ref="D15" si="3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100" t="s">
        <v>15</v>
      </c>
      <c r="B16" s="30" t="s">
        <v>66</v>
      </c>
      <c r="C16" s="189">
        <f t="shared" si="0"/>
        <v>0</v>
      </c>
      <c r="D16" s="189">
        <f t="shared" si="0"/>
        <v>0</v>
      </c>
      <c r="E16" s="189"/>
      <c r="F16" s="189"/>
      <c r="G16" s="189"/>
      <c r="H16" s="181"/>
      <c r="I16" s="190"/>
      <c r="J16" s="190"/>
      <c r="L16" s="153">
        <f t="shared" si="1"/>
        <v>0</v>
      </c>
      <c r="M16" s="161"/>
      <c r="N16" s="161"/>
    </row>
    <row r="17" spans="1:14" ht="25.5" customHeight="1">
      <c r="A17" s="100" t="s">
        <v>16</v>
      </c>
      <c r="B17" s="30" t="s">
        <v>67</v>
      </c>
      <c r="C17" s="189">
        <f t="shared" si="0"/>
        <v>0</v>
      </c>
      <c r="D17" s="189">
        <f t="shared" si="0"/>
        <v>0</v>
      </c>
      <c r="E17" s="189"/>
      <c r="F17" s="189"/>
      <c r="G17" s="189"/>
      <c r="H17" s="181"/>
      <c r="I17" s="190"/>
      <c r="J17" s="190"/>
      <c r="L17" s="153">
        <f t="shared" si="1"/>
        <v>0</v>
      </c>
      <c r="M17" s="161"/>
      <c r="N17" s="161"/>
    </row>
    <row r="18" spans="1:14" ht="25.5" customHeight="1">
      <c r="A18" s="102" t="s">
        <v>56</v>
      </c>
      <c r="B18" s="32" t="s">
        <v>57</v>
      </c>
      <c r="C18" s="189">
        <f t="shared" si="0"/>
        <v>0</v>
      </c>
      <c r="D18" s="189">
        <f t="shared" si="0"/>
        <v>0</v>
      </c>
      <c r="E18" s="189"/>
      <c r="F18" s="189"/>
      <c r="G18" s="189"/>
      <c r="H18" s="181"/>
      <c r="I18" s="190"/>
      <c r="J18" s="190"/>
      <c r="L18" s="153">
        <f t="shared" si="1"/>
        <v>0</v>
      </c>
      <c r="M18" s="161"/>
      <c r="N18" s="161"/>
    </row>
    <row r="19" spans="1:14" ht="19.899999999999999" customHeight="1">
      <c r="A19" s="100" t="s">
        <v>17</v>
      </c>
      <c r="B19" s="30" t="s">
        <v>18</v>
      </c>
      <c r="C19" s="189">
        <f t="shared" si="0"/>
        <v>0</v>
      </c>
      <c r="D19" s="189">
        <f t="shared" si="0"/>
        <v>0</v>
      </c>
      <c r="E19" s="189"/>
      <c r="F19" s="189"/>
      <c r="G19" s="189"/>
      <c r="H19" s="181"/>
      <c r="I19" s="190"/>
      <c r="J19" s="190"/>
      <c r="L19" s="153">
        <f t="shared" si="1"/>
        <v>0</v>
      </c>
      <c r="M19" s="161"/>
      <c r="N19" s="161"/>
    </row>
    <row r="20" spans="1:14" s="3" customFormat="1" ht="19.899999999999999" customHeight="1">
      <c r="A20" s="103" t="s">
        <v>19</v>
      </c>
      <c r="B20" s="77"/>
      <c r="C20" s="188">
        <f t="shared" ref="C20" si="4">C21+C22+C23</f>
        <v>1920</v>
      </c>
      <c r="D20" s="188"/>
      <c r="E20" s="188">
        <f t="shared" ref="E20:J20" si="5">E21+E22+E23</f>
        <v>0</v>
      </c>
      <c r="F20" s="188">
        <f t="shared" si="5"/>
        <v>0</v>
      </c>
      <c r="G20" s="188">
        <f t="shared" si="5"/>
        <v>1920</v>
      </c>
      <c r="H20" s="183">
        <f t="shared" si="5"/>
        <v>0</v>
      </c>
      <c r="I20" s="183">
        <f t="shared" si="5"/>
        <v>0</v>
      </c>
      <c r="J20" s="188">
        <f t="shared" si="5"/>
        <v>0</v>
      </c>
      <c r="L20" s="153">
        <f t="shared" si="1"/>
        <v>190</v>
      </c>
      <c r="M20" s="49">
        <f t="shared" ref="M20:N20" si="6">SUM(M21:M23)</f>
        <v>190</v>
      </c>
      <c r="N20" s="49">
        <f t="shared" si="6"/>
        <v>0</v>
      </c>
    </row>
    <row r="21" spans="1:14" ht="27" customHeight="1">
      <c r="A21" s="310" t="s">
        <v>20</v>
      </c>
      <c r="B21" s="31" t="s">
        <v>21</v>
      </c>
      <c r="C21" s="189">
        <f t="shared" ref="C21:D39" si="7">E21+G21+I21</f>
        <v>0</v>
      </c>
      <c r="D21" s="189">
        <f t="shared" si="7"/>
        <v>0</v>
      </c>
      <c r="E21" s="189"/>
      <c r="F21" s="189"/>
      <c r="G21" s="189"/>
      <c r="H21" s="181"/>
      <c r="I21" s="190"/>
      <c r="J21" s="190"/>
      <c r="L21" s="153">
        <f t="shared" si="1"/>
        <v>0</v>
      </c>
      <c r="M21" s="161"/>
      <c r="N21" s="161"/>
    </row>
    <row r="22" spans="1:14" ht="37.9" customHeight="1">
      <c r="A22" s="308"/>
      <c r="B22" s="41" t="s">
        <v>69</v>
      </c>
      <c r="C22" s="189">
        <f t="shared" si="7"/>
        <v>412</v>
      </c>
      <c r="D22" s="189">
        <f t="shared" si="7"/>
        <v>0</v>
      </c>
      <c r="E22" s="189"/>
      <c r="F22" s="189"/>
      <c r="G22" s="189">
        <v>412</v>
      </c>
      <c r="H22" s="181"/>
      <c r="I22" s="190"/>
      <c r="J22" s="190"/>
      <c r="L22" s="153">
        <f t="shared" si="1"/>
        <v>50</v>
      </c>
      <c r="M22" s="161">
        <v>50</v>
      </c>
      <c r="N22" s="161"/>
    </row>
    <row r="23" spans="1:14" ht="30.75" customHeight="1">
      <c r="A23" s="309"/>
      <c r="B23" s="41" t="s">
        <v>70</v>
      </c>
      <c r="C23" s="189">
        <f t="shared" si="7"/>
        <v>1508</v>
      </c>
      <c r="D23" s="189">
        <f t="shared" si="7"/>
        <v>0</v>
      </c>
      <c r="E23" s="189"/>
      <c r="F23" s="189"/>
      <c r="G23" s="189">
        <v>1508</v>
      </c>
      <c r="H23" s="181"/>
      <c r="I23" s="190"/>
      <c r="J23" s="190"/>
      <c r="L23" s="153">
        <f t="shared" si="1"/>
        <v>140</v>
      </c>
      <c r="M23" s="161">
        <v>140</v>
      </c>
      <c r="N23" s="161"/>
    </row>
    <row r="24" spans="1:14" ht="21" customHeight="1">
      <c r="A24" s="100" t="s">
        <v>22</v>
      </c>
      <c r="B24" s="41" t="s">
        <v>23</v>
      </c>
      <c r="C24" s="189">
        <f t="shared" si="7"/>
        <v>0</v>
      </c>
      <c r="D24" s="189">
        <f t="shared" si="7"/>
        <v>0</v>
      </c>
      <c r="E24" s="189"/>
      <c r="F24" s="189"/>
      <c r="G24" s="189"/>
      <c r="H24" s="181"/>
      <c r="I24" s="190"/>
      <c r="J24" s="190"/>
      <c r="L24" s="153">
        <f t="shared" si="1"/>
        <v>0</v>
      </c>
      <c r="M24" s="161"/>
      <c r="N24" s="161"/>
    </row>
    <row r="25" spans="1:14" ht="19.899999999999999" customHeight="1">
      <c r="A25" s="101" t="s">
        <v>24</v>
      </c>
      <c r="B25" s="30" t="s">
        <v>25</v>
      </c>
      <c r="C25" s="189">
        <f t="shared" si="7"/>
        <v>0</v>
      </c>
      <c r="D25" s="189">
        <f t="shared" si="7"/>
        <v>0</v>
      </c>
      <c r="E25" s="189"/>
      <c r="F25" s="189"/>
      <c r="G25" s="189"/>
      <c r="H25" s="181"/>
      <c r="I25" s="190"/>
      <c r="J25" s="190"/>
      <c r="L25" s="153">
        <f t="shared" si="1"/>
        <v>0</v>
      </c>
      <c r="M25" s="161"/>
      <c r="N25" s="161"/>
    </row>
    <row r="26" spans="1:14" ht="19.899999999999999" customHeight="1">
      <c r="A26" s="100" t="s">
        <v>26</v>
      </c>
      <c r="B26" s="30" t="s">
        <v>27</v>
      </c>
      <c r="C26" s="189">
        <f t="shared" si="7"/>
        <v>0</v>
      </c>
      <c r="D26" s="189">
        <f t="shared" si="7"/>
        <v>0</v>
      </c>
      <c r="E26" s="189"/>
      <c r="F26" s="189"/>
      <c r="G26" s="189"/>
      <c r="H26" s="181"/>
      <c r="I26" s="190"/>
      <c r="J26" s="190"/>
      <c r="L26" s="153">
        <f t="shared" si="1"/>
        <v>0</v>
      </c>
      <c r="M26" s="161"/>
      <c r="N26" s="161"/>
    </row>
    <row r="27" spans="1:14" ht="19.899999999999999" customHeight="1">
      <c r="A27" s="100" t="s">
        <v>28</v>
      </c>
      <c r="B27" s="30" t="s">
        <v>29</v>
      </c>
      <c r="C27" s="189">
        <f t="shared" si="7"/>
        <v>0</v>
      </c>
      <c r="D27" s="189">
        <f t="shared" si="7"/>
        <v>0</v>
      </c>
      <c r="E27" s="189"/>
      <c r="F27" s="189"/>
      <c r="G27" s="189"/>
      <c r="H27" s="181"/>
      <c r="I27" s="190"/>
      <c r="J27" s="190"/>
      <c r="L27" s="153">
        <f t="shared" si="1"/>
        <v>0</v>
      </c>
      <c r="M27" s="161"/>
      <c r="N27" s="161"/>
    </row>
    <row r="28" spans="1:14" ht="25.9" customHeight="1">
      <c r="A28" s="100" t="s">
        <v>30</v>
      </c>
      <c r="B28" s="30" t="s">
        <v>68</v>
      </c>
      <c r="C28" s="189">
        <f t="shared" si="7"/>
        <v>0</v>
      </c>
      <c r="D28" s="189">
        <f t="shared" si="7"/>
        <v>0</v>
      </c>
      <c r="E28" s="189"/>
      <c r="F28" s="189"/>
      <c r="G28" s="189"/>
      <c r="H28" s="181"/>
      <c r="I28" s="190"/>
      <c r="J28" s="190"/>
      <c r="L28" s="153">
        <f t="shared" si="1"/>
        <v>0</v>
      </c>
      <c r="M28" s="161"/>
      <c r="N28" s="161"/>
    </row>
    <row r="29" spans="1:14" ht="19.899999999999999" customHeight="1">
      <c r="A29" s="100" t="s">
        <v>31</v>
      </c>
      <c r="B29" s="30" t="s">
        <v>32</v>
      </c>
      <c r="C29" s="189">
        <f t="shared" si="7"/>
        <v>0</v>
      </c>
      <c r="D29" s="189">
        <f t="shared" si="7"/>
        <v>0</v>
      </c>
      <c r="E29" s="189"/>
      <c r="F29" s="189"/>
      <c r="G29" s="189"/>
      <c r="H29" s="181"/>
      <c r="I29" s="190"/>
      <c r="J29" s="190"/>
      <c r="L29" s="153">
        <f t="shared" si="1"/>
        <v>0</v>
      </c>
      <c r="M29" s="161"/>
      <c r="N29" s="161"/>
    </row>
    <row r="30" spans="1:14" ht="19.899999999999999" customHeight="1">
      <c r="A30" s="31" t="s">
        <v>33</v>
      </c>
      <c r="B30" s="30" t="s">
        <v>34</v>
      </c>
      <c r="C30" s="189">
        <f t="shared" si="7"/>
        <v>0</v>
      </c>
      <c r="D30" s="189">
        <f t="shared" si="7"/>
        <v>0</v>
      </c>
      <c r="E30" s="189"/>
      <c r="F30" s="189"/>
      <c r="G30" s="189"/>
      <c r="H30" s="181"/>
      <c r="I30" s="190"/>
      <c r="J30" s="190"/>
      <c r="L30" s="153">
        <f t="shared" si="1"/>
        <v>0</v>
      </c>
      <c r="M30" s="161"/>
      <c r="N30" s="161"/>
    </row>
    <row r="31" spans="1:14" ht="19.899999999999999" customHeight="1">
      <c r="A31" s="100" t="s">
        <v>35</v>
      </c>
      <c r="B31" s="30" t="s">
        <v>36</v>
      </c>
      <c r="C31" s="189">
        <f t="shared" si="7"/>
        <v>0</v>
      </c>
      <c r="D31" s="189">
        <f t="shared" si="7"/>
        <v>0</v>
      </c>
      <c r="E31" s="189"/>
      <c r="F31" s="189"/>
      <c r="G31" s="189"/>
      <c r="H31" s="181"/>
      <c r="I31" s="190"/>
      <c r="J31" s="190"/>
      <c r="L31" s="153">
        <f t="shared" si="1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8">E32+G32+I32</f>
        <v>0</v>
      </c>
      <c r="D32" s="194">
        <f t="shared" ref="D32" si="9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100" t="s">
        <v>37</v>
      </c>
      <c r="B33" s="30" t="s">
        <v>38</v>
      </c>
      <c r="C33" s="189">
        <f t="shared" si="7"/>
        <v>0</v>
      </c>
      <c r="D33" s="189">
        <f t="shared" si="7"/>
        <v>0</v>
      </c>
      <c r="E33" s="189"/>
      <c r="F33" s="189"/>
      <c r="G33" s="189"/>
      <c r="H33" s="181"/>
      <c r="I33" s="190"/>
      <c r="J33" s="190"/>
      <c r="L33" s="153">
        <f t="shared" si="1"/>
        <v>0</v>
      </c>
      <c r="M33" s="161"/>
      <c r="N33" s="161"/>
    </row>
    <row r="34" spans="1:14" ht="19.899999999999999" customHeight="1">
      <c r="A34" s="311" t="s">
        <v>39</v>
      </c>
      <c r="B34" s="30" t="s">
        <v>40</v>
      </c>
      <c r="C34" s="189">
        <f t="shared" si="7"/>
        <v>0</v>
      </c>
      <c r="D34" s="189">
        <f t="shared" si="7"/>
        <v>0</v>
      </c>
      <c r="E34" s="189"/>
      <c r="F34" s="189"/>
      <c r="G34" s="189"/>
      <c r="H34" s="181"/>
      <c r="I34" s="190"/>
      <c r="J34" s="190"/>
      <c r="L34" s="153">
        <f t="shared" si="1"/>
        <v>0</v>
      </c>
      <c r="M34" s="161"/>
      <c r="N34" s="161"/>
    </row>
    <row r="35" spans="1:14" ht="19.899999999999999" customHeight="1">
      <c r="A35" s="312"/>
      <c r="B35" s="30" t="s">
        <v>41</v>
      </c>
      <c r="C35" s="189">
        <f t="shared" si="7"/>
        <v>0</v>
      </c>
      <c r="D35" s="189">
        <f t="shared" si="7"/>
        <v>0</v>
      </c>
      <c r="E35" s="189"/>
      <c r="F35" s="189"/>
      <c r="G35" s="189"/>
      <c r="H35" s="181"/>
      <c r="I35" s="190"/>
      <c r="J35" s="190"/>
      <c r="L35" s="153">
        <f t="shared" si="1"/>
        <v>0</v>
      </c>
      <c r="M35" s="161"/>
      <c r="N35" s="161"/>
    </row>
    <row r="36" spans="1:14" ht="19.899999999999999" customHeight="1">
      <c r="A36" s="31" t="s">
        <v>42</v>
      </c>
      <c r="B36" s="30" t="s">
        <v>43</v>
      </c>
      <c r="C36" s="189">
        <f t="shared" si="7"/>
        <v>0</v>
      </c>
      <c r="D36" s="189">
        <f t="shared" si="7"/>
        <v>0</v>
      </c>
      <c r="E36" s="189"/>
      <c r="F36" s="189"/>
      <c r="G36" s="189"/>
      <c r="H36" s="181"/>
      <c r="I36" s="190"/>
      <c r="J36" s="190"/>
      <c r="L36" s="153">
        <f t="shared" si="1"/>
        <v>0</v>
      </c>
      <c r="M36" s="161"/>
      <c r="N36" s="161"/>
    </row>
    <row r="37" spans="1:14" ht="19.899999999999999" customHeight="1">
      <c r="A37" s="31" t="s">
        <v>44</v>
      </c>
      <c r="B37" s="30" t="s">
        <v>45</v>
      </c>
      <c r="C37" s="189">
        <f t="shared" si="7"/>
        <v>0</v>
      </c>
      <c r="D37" s="189">
        <f t="shared" si="7"/>
        <v>0</v>
      </c>
      <c r="E37" s="189"/>
      <c r="F37" s="189"/>
      <c r="G37" s="189"/>
      <c r="H37" s="181"/>
      <c r="I37" s="190"/>
      <c r="J37" s="190"/>
      <c r="L37" s="153">
        <f t="shared" si="1"/>
        <v>0</v>
      </c>
      <c r="M37" s="161"/>
      <c r="N37" s="161"/>
    </row>
    <row r="38" spans="1:14" ht="19.899999999999999" customHeight="1">
      <c r="A38" s="100" t="s">
        <v>46</v>
      </c>
      <c r="B38" s="30" t="s">
        <v>47</v>
      </c>
      <c r="C38" s="189">
        <f t="shared" si="7"/>
        <v>0</v>
      </c>
      <c r="D38" s="189">
        <f t="shared" si="7"/>
        <v>0</v>
      </c>
      <c r="E38" s="189"/>
      <c r="F38" s="189"/>
      <c r="G38" s="189"/>
      <c r="H38" s="181"/>
      <c r="I38" s="190"/>
      <c r="J38" s="190"/>
      <c r="L38" s="153">
        <f t="shared" si="1"/>
        <v>0</v>
      </c>
      <c r="M38" s="161"/>
      <c r="N38" s="161"/>
    </row>
    <row r="39" spans="1:14" ht="26.45" customHeight="1">
      <c r="A39" s="100" t="s">
        <v>48</v>
      </c>
      <c r="B39" s="30" t="s">
        <v>49</v>
      </c>
      <c r="C39" s="189">
        <f t="shared" si="7"/>
        <v>0</v>
      </c>
      <c r="D39" s="189">
        <f t="shared" si="7"/>
        <v>0</v>
      </c>
      <c r="E39" s="189"/>
      <c r="F39" s="189"/>
      <c r="G39" s="189"/>
      <c r="H39" s="181"/>
      <c r="I39" s="190"/>
      <c r="J39" s="190"/>
      <c r="L39" s="153">
        <f t="shared" si="1"/>
        <v>0</v>
      </c>
      <c r="M39" s="161"/>
      <c r="N39" s="161"/>
    </row>
    <row r="40" spans="1:14" s="3" customFormat="1" ht="31.9" customHeight="1">
      <c r="A40" s="87" t="s">
        <v>50</v>
      </c>
      <c r="B40" s="98"/>
      <c r="C40" s="48">
        <f t="shared" ref="C40" si="10">SUM(C7:C20)+SUM(C24:C39)</f>
        <v>1920</v>
      </c>
      <c r="D40" s="48">
        <f>SUM(D7:D20)+SUM(D24:D39)</f>
        <v>0</v>
      </c>
      <c r="E40" s="48">
        <f t="shared" ref="E40:J40" si="11">SUM(E7:E20)+SUM(E24:E39)</f>
        <v>0</v>
      </c>
      <c r="F40" s="48">
        <f t="shared" si="11"/>
        <v>0</v>
      </c>
      <c r="G40" s="48">
        <f t="shared" si="11"/>
        <v>1920</v>
      </c>
      <c r="H40" s="92">
        <f t="shared" si="11"/>
        <v>0</v>
      </c>
      <c r="I40" s="92">
        <f t="shared" si="11"/>
        <v>0</v>
      </c>
      <c r="J40" s="48">
        <f t="shared" si="11"/>
        <v>0</v>
      </c>
      <c r="L40" s="153">
        <f t="shared" si="1"/>
        <v>190</v>
      </c>
      <c r="M40" s="146">
        <f t="shared" ref="M40:N40" si="12">SUM(M7:M20)+SUM(M24:M39)</f>
        <v>190</v>
      </c>
      <c r="N40" s="146">
        <f t="shared" si="12"/>
        <v>0</v>
      </c>
    </row>
  </sheetData>
  <mergeCells count="13">
    <mergeCell ref="L4:N5"/>
    <mergeCell ref="A7:A9"/>
    <mergeCell ref="A21:A23"/>
    <mergeCell ref="A34:A35"/>
    <mergeCell ref="A1:H1"/>
    <mergeCell ref="A3:C3"/>
    <mergeCell ref="A4:A6"/>
    <mergeCell ref="B4:B6"/>
    <mergeCell ref="C4:D5"/>
    <mergeCell ref="E4:J4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16" zoomScale="72" zoomScaleNormal="75" zoomScaleSheetLayoutView="72" workbookViewId="0">
      <selection activeCell="J16" sqref="J16"/>
    </sheetView>
  </sheetViews>
  <sheetFormatPr defaultRowHeight="15"/>
  <cols>
    <col min="1" max="1" width="35.42578125" style="1" customWidth="1"/>
    <col min="2" max="2" width="35.7109375" style="1" customWidth="1"/>
    <col min="3" max="3" width="11.28515625" style="1" customWidth="1"/>
    <col min="4" max="4" width="16.28515625" style="1" customWidth="1"/>
    <col min="5" max="5" width="10.28515625" style="1" customWidth="1"/>
    <col min="6" max="6" width="17.7109375" style="8" customWidth="1"/>
    <col min="7" max="7" width="11.7109375" style="8" customWidth="1"/>
    <col min="8" max="8" width="16.7109375" style="8" customWidth="1"/>
    <col min="9" max="9" width="10.28515625" style="1" customWidth="1"/>
    <col min="10" max="10" width="16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>
      <c r="A3" s="2" t="s">
        <v>51</v>
      </c>
      <c r="B3" s="2" t="s">
        <v>54</v>
      </c>
      <c r="F3" s="1"/>
      <c r="G3" s="1"/>
      <c r="H3" s="1"/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84" t="s">
        <v>3</v>
      </c>
      <c r="B7" s="24" t="s">
        <v>4</v>
      </c>
      <c r="C7" s="49">
        <f>E7+G7+I7</f>
        <v>0</v>
      </c>
      <c r="D7" s="49">
        <f>F7+H7+J7</f>
        <v>0</v>
      </c>
      <c r="E7" s="189"/>
      <c r="F7" s="189"/>
      <c r="G7" s="189"/>
      <c r="H7" s="189"/>
      <c r="I7" s="189"/>
      <c r="J7" s="189"/>
      <c r="L7" s="153">
        <f>M7+N7</f>
        <v>0</v>
      </c>
      <c r="M7" s="161"/>
      <c r="N7" s="161"/>
    </row>
    <row r="8" spans="1:14" ht="19.899999999999999" customHeight="1">
      <c r="A8" s="285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189"/>
      <c r="F8" s="189"/>
      <c r="G8" s="189"/>
      <c r="H8" s="189"/>
      <c r="I8" s="189"/>
      <c r="J8" s="189"/>
      <c r="L8" s="153">
        <f t="shared" ref="L8:L40" si="2">M8+N8</f>
        <v>0</v>
      </c>
      <c r="M8" s="161"/>
      <c r="N8" s="161"/>
    </row>
    <row r="9" spans="1:14" ht="49.9" customHeight="1">
      <c r="A9" s="286"/>
      <c r="B9" s="24" t="s">
        <v>63</v>
      </c>
      <c r="C9" s="49">
        <f t="shared" si="0"/>
        <v>0</v>
      </c>
      <c r="D9" s="49">
        <f t="shared" si="1"/>
        <v>0</v>
      </c>
      <c r="E9" s="189"/>
      <c r="F9" s="189"/>
      <c r="G9" s="189"/>
      <c r="H9" s="189"/>
      <c r="I9" s="189"/>
      <c r="J9" s="189"/>
      <c r="L9" s="153">
        <f t="shared" si="2"/>
        <v>0</v>
      </c>
      <c r="M9" s="161"/>
      <c r="N9" s="161"/>
    </row>
    <row r="10" spans="1:14" ht="19.899999999999999" customHeight="1">
      <c r="A10" s="96" t="s">
        <v>6</v>
      </c>
      <c r="B10" s="24" t="s">
        <v>7</v>
      </c>
      <c r="C10" s="49">
        <f t="shared" si="0"/>
        <v>214</v>
      </c>
      <c r="D10" s="49">
        <f t="shared" si="1"/>
        <v>0</v>
      </c>
      <c r="E10" s="189"/>
      <c r="F10" s="189"/>
      <c r="G10" s="189"/>
      <c r="H10" s="189"/>
      <c r="I10" s="189">
        <v>214</v>
      </c>
      <c r="J10" s="189"/>
      <c r="L10" s="153">
        <f t="shared" si="2"/>
        <v>2</v>
      </c>
      <c r="M10" s="161">
        <v>2</v>
      </c>
      <c r="N10" s="161"/>
    </row>
    <row r="11" spans="1:14" ht="19.899999999999999" customHeight="1">
      <c r="A11" s="96" t="s">
        <v>8</v>
      </c>
      <c r="B11" s="24" t="s">
        <v>9</v>
      </c>
      <c r="C11" s="49">
        <f t="shared" si="0"/>
        <v>146</v>
      </c>
      <c r="D11" s="49">
        <v>146</v>
      </c>
      <c r="E11" s="189"/>
      <c r="F11" s="189"/>
      <c r="G11" s="189"/>
      <c r="H11" s="189"/>
      <c r="I11" s="189">
        <v>146</v>
      </c>
      <c r="J11" s="189">
        <v>146</v>
      </c>
      <c r="L11" s="153">
        <f t="shared" si="2"/>
        <v>10</v>
      </c>
      <c r="M11" s="161">
        <v>10</v>
      </c>
      <c r="N11" s="161"/>
    </row>
    <row r="12" spans="1:14" ht="19.899999999999999" customHeight="1">
      <c r="A12" s="96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189"/>
      <c r="F12" s="189"/>
      <c r="G12" s="189"/>
      <c r="H12" s="189"/>
      <c r="I12" s="189"/>
      <c r="J12" s="189"/>
      <c r="L12" s="153">
        <f t="shared" si="2"/>
        <v>0</v>
      </c>
      <c r="M12" s="161"/>
      <c r="N12" s="161"/>
    </row>
    <row r="13" spans="1:14" ht="19.899999999999999" customHeight="1">
      <c r="A13" s="97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189"/>
      <c r="F13" s="189"/>
      <c r="G13" s="189"/>
      <c r="H13" s="189"/>
      <c r="I13" s="189"/>
      <c r="J13" s="189"/>
      <c r="L13" s="153">
        <f t="shared" si="2"/>
        <v>0</v>
      </c>
      <c r="M13" s="161"/>
      <c r="N13" s="161"/>
    </row>
    <row r="14" spans="1:14" ht="16.149999999999999" customHeight="1">
      <c r="A14" s="96" t="s">
        <v>14</v>
      </c>
      <c r="B14" s="24" t="s">
        <v>64</v>
      </c>
      <c r="C14" s="49">
        <f t="shared" si="0"/>
        <v>88</v>
      </c>
      <c r="D14" s="49">
        <f t="shared" si="1"/>
        <v>0</v>
      </c>
      <c r="E14" s="189"/>
      <c r="F14" s="189"/>
      <c r="G14" s="189"/>
      <c r="H14" s="189"/>
      <c r="I14" s="189">
        <v>88</v>
      </c>
      <c r="J14" s="189"/>
      <c r="L14" s="153">
        <f t="shared" si="2"/>
        <v>5</v>
      </c>
      <c r="M14" s="161"/>
      <c r="N14" s="161">
        <v>5</v>
      </c>
    </row>
    <row r="15" spans="1:14" s="193" customFormat="1" ht="16.149999999999999" customHeight="1">
      <c r="A15" s="222" t="s">
        <v>161</v>
      </c>
      <c r="B15" s="214" t="s">
        <v>162</v>
      </c>
      <c r="C15" s="202">
        <f t="shared" ref="C15" si="3">E15+G15+I15</f>
        <v>72</v>
      </c>
      <c r="D15" s="202">
        <v>72</v>
      </c>
      <c r="E15" s="210"/>
      <c r="F15" s="210"/>
      <c r="G15" s="210"/>
      <c r="H15" s="210"/>
      <c r="I15" s="210">
        <v>72</v>
      </c>
      <c r="J15" s="210">
        <v>72</v>
      </c>
      <c r="L15" s="215"/>
      <c r="M15" s="216"/>
      <c r="N15" s="216"/>
    </row>
    <row r="16" spans="1:14" ht="19.899999999999999" customHeight="1">
      <c r="A16" s="96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189"/>
      <c r="F16" s="189"/>
      <c r="G16" s="189"/>
      <c r="H16" s="189"/>
      <c r="I16" s="189"/>
      <c r="J16" s="189"/>
      <c r="L16" s="153">
        <f t="shared" si="2"/>
        <v>0</v>
      </c>
      <c r="M16" s="161"/>
      <c r="N16" s="161"/>
    </row>
    <row r="17" spans="1:14" ht="19.899999999999999" customHeight="1">
      <c r="A17" s="96" t="s">
        <v>16</v>
      </c>
      <c r="B17" s="24" t="s">
        <v>67</v>
      </c>
      <c r="C17" s="49">
        <f t="shared" si="0"/>
        <v>84</v>
      </c>
      <c r="D17" s="49">
        <f t="shared" si="1"/>
        <v>0</v>
      </c>
      <c r="E17" s="189"/>
      <c r="F17" s="189"/>
      <c r="G17" s="189"/>
      <c r="H17" s="189"/>
      <c r="I17" s="189">
        <v>84</v>
      </c>
      <c r="J17" s="189"/>
      <c r="L17" s="153">
        <f t="shared" si="2"/>
        <v>5</v>
      </c>
      <c r="M17" s="161"/>
      <c r="N17" s="161">
        <v>5</v>
      </c>
    </row>
    <row r="18" spans="1:14" ht="19.899999999999999" customHeight="1">
      <c r="A18" s="96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189"/>
      <c r="F18" s="189"/>
      <c r="G18" s="189"/>
      <c r="H18" s="189"/>
      <c r="I18" s="189"/>
      <c r="J18" s="189"/>
      <c r="L18" s="153">
        <f t="shared" si="2"/>
        <v>0</v>
      </c>
      <c r="M18" s="161"/>
      <c r="N18" s="161"/>
    </row>
    <row r="19" spans="1:14" ht="19.899999999999999" customHeight="1">
      <c r="A19" s="96" t="s">
        <v>17</v>
      </c>
      <c r="B19" s="24" t="s">
        <v>18</v>
      </c>
      <c r="C19" s="49">
        <f t="shared" si="0"/>
        <v>213</v>
      </c>
      <c r="D19" s="49">
        <f t="shared" si="1"/>
        <v>0</v>
      </c>
      <c r="E19" s="189"/>
      <c r="F19" s="189"/>
      <c r="G19" s="189"/>
      <c r="H19" s="189"/>
      <c r="I19" s="189">
        <v>213</v>
      </c>
      <c r="J19" s="189"/>
      <c r="L19" s="153">
        <f t="shared" si="2"/>
        <v>4</v>
      </c>
      <c r="M19" s="161">
        <v>4</v>
      </c>
      <c r="N19" s="161"/>
    </row>
    <row r="20" spans="1:14" ht="19.899999999999999" customHeight="1">
      <c r="A20" s="96" t="s">
        <v>19</v>
      </c>
      <c r="B20" s="24"/>
      <c r="C20" s="49">
        <f t="shared" ref="C20" si="4">SUM(C21:C23)</f>
        <v>0</v>
      </c>
      <c r="D20" s="49"/>
      <c r="E20" s="189">
        <f t="shared" ref="E20:J20" si="5">SUM(E21:E23)</f>
        <v>0</v>
      </c>
      <c r="F20" s="189">
        <f t="shared" si="5"/>
        <v>0</v>
      </c>
      <c r="G20" s="189">
        <f t="shared" si="5"/>
        <v>0</v>
      </c>
      <c r="H20" s="189">
        <f t="shared" si="5"/>
        <v>0</v>
      </c>
      <c r="I20" s="189">
        <f t="shared" si="5"/>
        <v>0</v>
      </c>
      <c r="J20" s="189">
        <f t="shared" si="5"/>
        <v>0</v>
      </c>
      <c r="L20" s="153">
        <f t="shared" si="2"/>
        <v>0</v>
      </c>
      <c r="M20" s="49">
        <f t="shared" ref="M20:N20" si="6">SUM(M21:M23)</f>
        <v>0</v>
      </c>
      <c r="N20" s="49">
        <f t="shared" si="6"/>
        <v>0</v>
      </c>
    </row>
    <row r="21" spans="1:14" ht="19.899999999999999" customHeight="1">
      <c r="A21" s="287" t="s">
        <v>20</v>
      </c>
      <c r="B21" s="25" t="s">
        <v>21</v>
      </c>
      <c r="C21" s="49">
        <f t="shared" ref="C21:C39" si="7">E21+G21+I21</f>
        <v>0</v>
      </c>
      <c r="D21" s="49">
        <f t="shared" ref="D21:D39" si="8">F21+H21+J21</f>
        <v>0</v>
      </c>
      <c r="E21" s="189"/>
      <c r="F21" s="189"/>
      <c r="G21" s="189"/>
      <c r="H21" s="189"/>
      <c r="I21" s="189"/>
      <c r="J21" s="189"/>
      <c r="L21" s="153">
        <f t="shared" si="2"/>
        <v>0</v>
      </c>
      <c r="M21" s="161"/>
      <c r="N21" s="161"/>
    </row>
    <row r="22" spans="1:14" ht="49.15" customHeight="1">
      <c r="A22" s="285"/>
      <c r="B22" s="26" t="s">
        <v>69</v>
      </c>
      <c r="C22" s="49">
        <f t="shared" si="7"/>
        <v>0</v>
      </c>
      <c r="D22" s="49">
        <f t="shared" si="8"/>
        <v>0</v>
      </c>
      <c r="E22" s="189"/>
      <c r="F22" s="189"/>
      <c r="G22" s="189"/>
      <c r="H22" s="189"/>
      <c r="I22" s="189"/>
      <c r="J22" s="189"/>
      <c r="L22" s="153">
        <f t="shared" si="2"/>
        <v>0</v>
      </c>
      <c r="M22" s="161"/>
      <c r="N22" s="161"/>
    </row>
    <row r="23" spans="1:14" ht="32.450000000000003" customHeight="1">
      <c r="A23" s="286"/>
      <c r="B23" s="26" t="s">
        <v>70</v>
      </c>
      <c r="C23" s="49">
        <f t="shared" si="7"/>
        <v>0</v>
      </c>
      <c r="D23" s="49">
        <f t="shared" si="8"/>
        <v>0</v>
      </c>
      <c r="E23" s="189"/>
      <c r="F23" s="189"/>
      <c r="G23" s="189"/>
      <c r="H23" s="189"/>
      <c r="I23" s="189"/>
      <c r="J23" s="189"/>
      <c r="L23" s="153">
        <f t="shared" si="2"/>
        <v>0</v>
      </c>
      <c r="M23" s="161"/>
      <c r="N23" s="161"/>
    </row>
    <row r="24" spans="1:14" ht="24" customHeight="1">
      <c r="A24" s="96" t="s">
        <v>22</v>
      </c>
      <c r="B24" s="26" t="s">
        <v>23</v>
      </c>
      <c r="C24" s="49">
        <f t="shared" si="7"/>
        <v>295</v>
      </c>
      <c r="D24" s="49">
        <f t="shared" si="8"/>
        <v>0</v>
      </c>
      <c r="E24" s="189"/>
      <c r="F24" s="189"/>
      <c r="G24" s="189"/>
      <c r="H24" s="189"/>
      <c r="I24" s="189">
        <v>295</v>
      </c>
      <c r="J24" s="189"/>
      <c r="L24" s="153">
        <f t="shared" si="2"/>
        <v>5</v>
      </c>
      <c r="M24" s="161">
        <v>5</v>
      </c>
      <c r="N24" s="161"/>
    </row>
    <row r="25" spans="1:14" ht="19.899999999999999" customHeight="1">
      <c r="A25" s="97" t="s">
        <v>24</v>
      </c>
      <c r="B25" s="24" t="s">
        <v>25</v>
      </c>
      <c r="C25" s="49">
        <f t="shared" si="7"/>
        <v>0</v>
      </c>
      <c r="D25" s="49">
        <f t="shared" si="8"/>
        <v>0</v>
      </c>
      <c r="E25" s="189"/>
      <c r="F25" s="189"/>
      <c r="G25" s="189"/>
      <c r="H25" s="189"/>
      <c r="I25" s="189"/>
      <c r="J25" s="189"/>
      <c r="L25" s="153">
        <f t="shared" si="2"/>
        <v>3</v>
      </c>
      <c r="M25" s="161"/>
      <c r="N25" s="161">
        <v>3</v>
      </c>
    </row>
    <row r="26" spans="1:14" ht="19.899999999999999" customHeight="1">
      <c r="A26" s="96" t="s">
        <v>26</v>
      </c>
      <c r="B26" s="24" t="s">
        <v>27</v>
      </c>
      <c r="C26" s="49">
        <f t="shared" si="7"/>
        <v>0</v>
      </c>
      <c r="D26" s="49">
        <f t="shared" si="8"/>
        <v>0</v>
      </c>
      <c r="E26" s="189"/>
      <c r="F26" s="189"/>
      <c r="G26" s="189"/>
      <c r="H26" s="189"/>
      <c r="I26" s="189"/>
      <c r="J26" s="189"/>
      <c r="L26" s="153">
        <f t="shared" si="2"/>
        <v>0</v>
      </c>
      <c r="M26" s="161"/>
      <c r="N26" s="161"/>
    </row>
    <row r="27" spans="1:14" ht="19.899999999999999" customHeight="1">
      <c r="A27" s="96" t="s">
        <v>28</v>
      </c>
      <c r="B27" s="24" t="s">
        <v>29</v>
      </c>
      <c r="C27" s="49">
        <f t="shared" si="7"/>
        <v>78</v>
      </c>
      <c r="D27" s="49">
        <f t="shared" si="8"/>
        <v>0</v>
      </c>
      <c r="E27" s="189"/>
      <c r="F27" s="189"/>
      <c r="G27" s="189"/>
      <c r="H27" s="189"/>
      <c r="I27" s="189">
        <v>78</v>
      </c>
      <c r="J27" s="189"/>
      <c r="L27" s="153">
        <f t="shared" si="2"/>
        <v>5</v>
      </c>
      <c r="M27" s="161"/>
      <c r="N27" s="161">
        <v>5</v>
      </c>
    </row>
    <row r="28" spans="1:14" ht="19.899999999999999" customHeight="1">
      <c r="A28" s="96" t="s">
        <v>30</v>
      </c>
      <c r="B28" s="24" t="s">
        <v>68</v>
      </c>
      <c r="C28" s="49">
        <f t="shared" si="7"/>
        <v>0</v>
      </c>
      <c r="D28" s="49">
        <f t="shared" si="8"/>
        <v>0</v>
      </c>
      <c r="E28" s="189"/>
      <c r="F28" s="189"/>
      <c r="G28" s="189"/>
      <c r="H28" s="189"/>
      <c r="I28" s="189"/>
      <c r="J28" s="179"/>
      <c r="L28" s="153">
        <f t="shared" si="2"/>
        <v>0</v>
      </c>
      <c r="M28" s="161"/>
      <c r="N28" s="161"/>
    </row>
    <row r="29" spans="1:14" ht="19.899999999999999" customHeight="1">
      <c r="A29" s="96" t="s">
        <v>31</v>
      </c>
      <c r="B29" s="24" t="s">
        <v>32</v>
      </c>
      <c r="C29" s="49">
        <f t="shared" si="7"/>
        <v>0</v>
      </c>
      <c r="D29" s="49">
        <f t="shared" si="8"/>
        <v>0</v>
      </c>
      <c r="E29" s="189"/>
      <c r="F29" s="189"/>
      <c r="G29" s="189"/>
      <c r="H29" s="189"/>
      <c r="I29" s="189"/>
      <c r="J29" s="189"/>
      <c r="L29" s="153">
        <f t="shared" si="2"/>
        <v>0</v>
      </c>
      <c r="M29" s="161"/>
      <c r="N29" s="161"/>
    </row>
    <row r="30" spans="1:14" ht="19.899999999999999" customHeight="1">
      <c r="A30" s="27" t="s">
        <v>33</v>
      </c>
      <c r="B30" s="24" t="s">
        <v>34</v>
      </c>
      <c r="C30" s="49">
        <f t="shared" si="7"/>
        <v>0</v>
      </c>
      <c r="D30" s="49">
        <f t="shared" si="8"/>
        <v>0</v>
      </c>
      <c r="E30" s="189"/>
      <c r="F30" s="189"/>
      <c r="G30" s="189"/>
      <c r="H30" s="189"/>
      <c r="I30" s="189"/>
      <c r="J30" s="189"/>
      <c r="L30" s="153">
        <f t="shared" si="2"/>
        <v>0</v>
      </c>
      <c r="M30" s="161"/>
      <c r="N30" s="161"/>
    </row>
    <row r="31" spans="1:14" ht="19.899999999999999" customHeight="1">
      <c r="A31" s="96" t="s">
        <v>35</v>
      </c>
      <c r="B31" s="24" t="s">
        <v>36</v>
      </c>
      <c r="C31" s="49">
        <f t="shared" si="7"/>
        <v>827</v>
      </c>
      <c r="D31" s="49">
        <f t="shared" si="8"/>
        <v>0</v>
      </c>
      <c r="E31" s="189"/>
      <c r="F31" s="189"/>
      <c r="G31" s="189"/>
      <c r="H31" s="189"/>
      <c r="I31" s="189">
        <f>783+44</f>
        <v>827</v>
      </c>
      <c r="J31" s="189"/>
      <c r="L31" s="153">
        <f t="shared" si="2"/>
        <v>7</v>
      </c>
      <c r="M31" s="161">
        <v>7</v>
      </c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9">E32+G32+I32</f>
        <v>0</v>
      </c>
      <c r="D32" s="194">
        <f t="shared" ref="D32" si="10">F32+H32+J32</f>
        <v>0</v>
      </c>
      <c r="E32" s="194"/>
      <c r="F32" s="194"/>
      <c r="G32" s="194"/>
      <c r="H32" s="194"/>
      <c r="I32" s="194"/>
      <c r="J32" s="194"/>
      <c r="L32" s="153"/>
      <c r="M32" s="161"/>
      <c r="N32" s="161"/>
    </row>
    <row r="33" spans="1:14" ht="19.899999999999999" customHeight="1">
      <c r="A33" s="96" t="s">
        <v>37</v>
      </c>
      <c r="B33" s="24" t="s">
        <v>38</v>
      </c>
      <c r="C33" s="49">
        <f t="shared" si="7"/>
        <v>0</v>
      </c>
      <c r="D33" s="49">
        <f t="shared" si="8"/>
        <v>0</v>
      </c>
      <c r="E33" s="189"/>
      <c r="F33" s="189"/>
      <c r="G33" s="189"/>
      <c r="H33" s="189"/>
      <c r="I33" s="189"/>
      <c r="J33" s="189"/>
      <c r="L33" s="153">
        <f t="shared" si="2"/>
        <v>0</v>
      </c>
      <c r="M33" s="161"/>
      <c r="N33" s="161"/>
    </row>
    <row r="34" spans="1:14" ht="19.899999999999999" customHeight="1">
      <c r="A34" s="288" t="s">
        <v>39</v>
      </c>
      <c r="B34" s="24" t="s">
        <v>40</v>
      </c>
      <c r="C34" s="49">
        <f t="shared" si="7"/>
        <v>0</v>
      </c>
      <c r="D34" s="49">
        <f t="shared" si="8"/>
        <v>0</v>
      </c>
      <c r="E34" s="189"/>
      <c r="F34" s="189"/>
      <c r="G34" s="189"/>
      <c r="H34" s="189"/>
      <c r="I34" s="189"/>
      <c r="J34" s="189"/>
      <c r="L34" s="153">
        <f t="shared" si="2"/>
        <v>0</v>
      </c>
      <c r="M34" s="161"/>
      <c r="N34" s="161"/>
    </row>
    <row r="35" spans="1:14" ht="19.899999999999999" customHeight="1">
      <c r="A35" s="289"/>
      <c r="B35" s="24" t="s">
        <v>41</v>
      </c>
      <c r="C35" s="49">
        <f t="shared" si="7"/>
        <v>0</v>
      </c>
      <c r="D35" s="49">
        <f t="shared" si="8"/>
        <v>0</v>
      </c>
      <c r="E35" s="189"/>
      <c r="F35" s="189"/>
      <c r="G35" s="189"/>
      <c r="H35" s="189"/>
      <c r="I35" s="189"/>
      <c r="J35" s="189"/>
      <c r="L35" s="153">
        <f t="shared" si="2"/>
        <v>0</v>
      </c>
      <c r="M35" s="161"/>
      <c r="N35" s="161"/>
    </row>
    <row r="36" spans="1:14" ht="19.899999999999999" customHeight="1">
      <c r="A36" s="27" t="s">
        <v>42</v>
      </c>
      <c r="B36" s="24" t="s">
        <v>43</v>
      </c>
      <c r="C36" s="49">
        <f t="shared" si="7"/>
        <v>0</v>
      </c>
      <c r="D36" s="49">
        <f t="shared" si="8"/>
        <v>0</v>
      </c>
      <c r="E36" s="189"/>
      <c r="F36" s="189"/>
      <c r="G36" s="189"/>
      <c r="H36" s="189"/>
      <c r="I36" s="189"/>
      <c r="J36" s="189"/>
      <c r="L36" s="153">
        <f t="shared" si="2"/>
        <v>0</v>
      </c>
      <c r="M36" s="161"/>
      <c r="N36" s="161"/>
    </row>
    <row r="37" spans="1:14" ht="19.899999999999999" customHeight="1">
      <c r="A37" s="27" t="s">
        <v>44</v>
      </c>
      <c r="B37" s="24" t="s">
        <v>45</v>
      </c>
      <c r="C37" s="49">
        <f t="shared" si="7"/>
        <v>0</v>
      </c>
      <c r="D37" s="49">
        <f t="shared" si="8"/>
        <v>0</v>
      </c>
      <c r="E37" s="189"/>
      <c r="F37" s="189"/>
      <c r="G37" s="189"/>
      <c r="H37" s="189"/>
      <c r="I37" s="189"/>
      <c r="J37" s="189"/>
      <c r="L37" s="153">
        <f t="shared" si="2"/>
        <v>0</v>
      </c>
      <c r="M37" s="161"/>
      <c r="N37" s="161"/>
    </row>
    <row r="38" spans="1:14" ht="19.899999999999999" customHeight="1">
      <c r="A38" s="96" t="s">
        <v>46</v>
      </c>
      <c r="B38" s="24" t="s">
        <v>47</v>
      </c>
      <c r="C38" s="49">
        <f t="shared" si="7"/>
        <v>0</v>
      </c>
      <c r="D38" s="49">
        <f t="shared" si="8"/>
        <v>0</v>
      </c>
      <c r="E38" s="189"/>
      <c r="F38" s="189"/>
      <c r="G38" s="189"/>
      <c r="H38" s="189"/>
      <c r="I38" s="189"/>
      <c r="J38" s="189"/>
      <c r="L38" s="153">
        <f t="shared" si="2"/>
        <v>0</v>
      </c>
      <c r="M38" s="161"/>
      <c r="N38" s="161"/>
    </row>
    <row r="39" spans="1:14" ht="19.899999999999999" customHeight="1">
      <c r="A39" s="96" t="s">
        <v>48</v>
      </c>
      <c r="B39" s="24" t="s">
        <v>49</v>
      </c>
      <c r="C39" s="49">
        <f t="shared" si="7"/>
        <v>0</v>
      </c>
      <c r="D39" s="49">
        <f t="shared" si="8"/>
        <v>0</v>
      </c>
      <c r="E39" s="189"/>
      <c r="F39" s="189"/>
      <c r="G39" s="189"/>
      <c r="H39" s="189"/>
      <c r="I39" s="189"/>
      <c r="J39" s="189"/>
      <c r="L39" s="153">
        <f t="shared" si="2"/>
        <v>0</v>
      </c>
      <c r="M39" s="161"/>
      <c r="N39" s="161"/>
    </row>
    <row r="40" spans="1:14" s="3" customFormat="1" ht="31.9" customHeight="1">
      <c r="A40" s="87" t="s">
        <v>50</v>
      </c>
      <c r="B40" s="98"/>
      <c r="C40" s="48">
        <f t="shared" ref="C40" si="11">SUM(C7:C20)+SUM(C24:C39)</f>
        <v>2017</v>
      </c>
      <c r="D40" s="48">
        <f>SUM(D7:D20)+SUM(D24:D39)</f>
        <v>218</v>
      </c>
      <c r="E40" s="48">
        <f t="shared" ref="E40:J40" si="12">SUM(E7:E20)+SUM(E24:E39)</f>
        <v>0</v>
      </c>
      <c r="F40" s="48">
        <f t="shared" si="12"/>
        <v>0</v>
      </c>
      <c r="G40" s="48">
        <f t="shared" si="12"/>
        <v>0</v>
      </c>
      <c r="H40" s="92">
        <f t="shared" si="12"/>
        <v>0</v>
      </c>
      <c r="I40" s="92">
        <f t="shared" si="12"/>
        <v>2017</v>
      </c>
      <c r="J40" s="48">
        <f t="shared" si="12"/>
        <v>218</v>
      </c>
      <c r="L40" s="153">
        <f t="shared" si="2"/>
        <v>46</v>
      </c>
      <c r="M40" s="146">
        <f t="shared" ref="M40:N40" si="13">SUM(M7:M20)+SUM(M24:M39)</f>
        <v>28</v>
      </c>
      <c r="N40" s="146">
        <f t="shared" si="13"/>
        <v>18</v>
      </c>
    </row>
  </sheetData>
  <mergeCells count="12">
    <mergeCell ref="L4:N5"/>
    <mergeCell ref="A34:A35"/>
    <mergeCell ref="A1:H1"/>
    <mergeCell ref="A7:A9"/>
    <mergeCell ref="A21:A23"/>
    <mergeCell ref="A4:A6"/>
    <mergeCell ref="B4:B6"/>
    <mergeCell ref="C4:D5"/>
    <mergeCell ref="E4:J4"/>
    <mergeCell ref="E5:F5"/>
    <mergeCell ref="G5:H5"/>
    <mergeCell ref="I5:J5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topLeftCell="A33" zoomScale="80" zoomScaleNormal="80" workbookViewId="0">
      <selection activeCell="G20" sqref="G20"/>
    </sheetView>
  </sheetViews>
  <sheetFormatPr defaultRowHeight="15"/>
  <cols>
    <col min="1" max="1" width="35.42578125" style="1" customWidth="1"/>
    <col min="2" max="2" width="35.85546875" style="1" customWidth="1"/>
    <col min="3" max="3" width="13.85546875" style="1" customWidth="1"/>
    <col min="4" max="4" width="16.28515625" style="1" customWidth="1"/>
    <col min="5" max="5" width="12.42578125" style="1" customWidth="1"/>
    <col min="6" max="6" width="17.7109375" style="8" customWidth="1"/>
    <col min="7" max="7" width="13.140625" style="8" customWidth="1"/>
    <col min="8" max="8" width="16.7109375" style="8" customWidth="1"/>
    <col min="9" max="9" width="11.7109375" style="1" customWidth="1"/>
    <col min="10" max="10" width="16.7109375" style="1" customWidth="1"/>
    <col min="11" max="11" width="8.85546875" style="1"/>
    <col min="12" max="14" width="0" style="1" hidden="1" customWidth="1"/>
    <col min="15" max="238" width="8.85546875" style="1"/>
    <col min="239" max="239" width="37.140625" style="1" customWidth="1"/>
    <col min="240" max="242" width="8.85546875" style="1"/>
    <col min="243" max="248" width="9.140625" style="1" customWidth="1"/>
    <col min="249" max="494" width="8.85546875" style="1"/>
    <col min="495" max="495" width="37.140625" style="1" customWidth="1"/>
    <col min="496" max="498" width="8.85546875" style="1"/>
    <col min="499" max="504" width="9.140625" style="1" customWidth="1"/>
    <col min="505" max="750" width="8.85546875" style="1"/>
    <col min="751" max="751" width="37.140625" style="1" customWidth="1"/>
    <col min="752" max="754" width="8.85546875" style="1"/>
    <col min="755" max="760" width="9.140625" style="1" customWidth="1"/>
    <col min="761" max="1006" width="8.85546875" style="1"/>
    <col min="1007" max="1007" width="37.140625" style="1" customWidth="1"/>
    <col min="1008" max="1010" width="8.85546875" style="1"/>
    <col min="1011" max="1016" width="9.140625" style="1" customWidth="1"/>
    <col min="1017" max="1262" width="8.85546875" style="1"/>
    <col min="1263" max="1263" width="37.140625" style="1" customWidth="1"/>
    <col min="1264" max="1266" width="8.85546875" style="1"/>
    <col min="1267" max="1272" width="9.140625" style="1" customWidth="1"/>
    <col min="1273" max="1518" width="8.85546875" style="1"/>
    <col min="1519" max="1519" width="37.140625" style="1" customWidth="1"/>
    <col min="1520" max="1522" width="8.85546875" style="1"/>
    <col min="1523" max="1528" width="9.140625" style="1" customWidth="1"/>
    <col min="1529" max="1774" width="8.85546875" style="1"/>
    <col min="1775" max="1775" width="37.140625" style="1" customWidth="1"/>
    <col min="1776" max="1778" width="8.85546875" style="1"/>
    <col min="1779" max="1784" width="9.140625" style="1" customWidth="1"/>
    <col min="1785" max="2030" width="8.85546875" style="1"/>
    <col min="2031" max="2031" width="37.140625" style="1" customWidth="1"/>
    <col min="2032" max="2034" width="8.85546875" style="1"/>
    <col min="2035" max="2040" width="9.140625" style="1" customWidth="1"/>
    <col min="2041" max="2286" width="8.85546875" style="1"/>
    <col min="2287" max="2287" width="37.140625" style="1" customWidth="1"/>
    <col min="2288" max="2290" width="8.85546875" style="1"/>
    <col min="2291" max="2296" width="9.140625" style="1" customWidth="1"/>
    <col min="2297" max="2542" width="8.85546875" style="1"/>
    <col min="2543" max="2543" width="37.140625" style="1" customWidth="1"/>
    <col min="2544" max="2546" width="8.85546875" style="1"/>
    <col min="2547" max="2552" width="9.140625" style="1" customWidth="1"/>
    <col min="2553" max="2798" width="8.85546875" style="1"/>
    <col min="2799" max="2799" width="37.140625" style="1" customWidth="1"/>
    <col min="2800" max="2802" width="8.85546875" style="1"/>
    <col min="2803" max="2808" width="9.140625" style="1" customWidth="1"/>
    <col min="2809" max="3054" width="8.85546875" style="1"/>
    <col min="3055" max="3055" width="37.140625" style="1" customWidth="1"/>
    <col min="3056" max="3058" width="8.85546875" style="1"/>
    <col min="3059" max="3064" width="9.140625" style="1" customWidth="1"/>
    <col min="3065" max="3310" width="8.85546875" style="1"/>
    <col min="3311" max="3311" width="37.140625" style="1" customWidth="1"/>
    <col min="3312" max="3314" width="8.85546875" style="1"/>
    <col min="3315" max="3320" width="9.140625" style="1" customWidth="1"/>
    <col min="3321" max="3566" width="8.85546875" style="1"/>
    <col min="3567" max="3567" width="37.140625" style="1" customWidth="1"/>
    <col min="3568" max="3570" width="8.85546875" style="1"/>
    <col min="3571" max="3576" width="9.140625" style="1" customWidth="1"/>
    <col min="3577" max="3822" width="8.85546875" style="1"/>
    <col min="3823" max="3823" width="37.140625" style="1" customWidth="1"/>
    <col min="3824" max="3826" width="8.85546875" style="1"/>
    <col min="3827" max="3832" width="9.140625" style="1" customWidth="1"/>
    <col min="3833" max="4078" width="8.85546875" style="1"/>
    <col min="4079" max="4079" width="37.140625" style="1" customWidth="1"/>
    <col min="4080" max="4082" width="8.85546875" style="1"/>
    <col min="4083" max="4088" width="9.140625" style="1" customWidth="1"/>
    <col min="4089" max="4334" width="8.85546875" style="1"/>
    <col min="4335" max="4335" width="37.140625" style="1" customWidth="1"/>
    <col min="4336" max="4338" width="8.85546875" style="1"/>
    <col min="4339" max="4344" width="9.140625" style="1" customWidth="1"/>
    <col min="4345" max="4590" width="8.85546875" style="1"/>
    <col min="4591" max="4591" width="37.140625" style="1" customWidth="1"/>
    <col min="4592" max="4594" width="8.85546875" style="1"/>
    <col min="4595" max="4600" width="9.140625" style="1" customWidth="1"/>
    <col min="4601" max="4846" width="8.85546875" style="1"/>
    <col min="4847" max="4847" width="37.140625" style="1" customWidth="1"/>
    <col min="4848" max="4850" width="8.85546875" style="1"/>
    <col min="4851" max="4856" width="9.140625" style="1" customWidth="1"/>
    <col min="4857" max="5102" width="8.85546875" style="1"/>
    <col min="5103" max="5103" width="37.140625" style="1" customWidth="1"/>
    <col min="5104" max="5106" width="8.85546875" style="1"/>
    <col min="5107" max="5112" width="9.140625" style="1" customWidth="1"/>
    <col min="5113" max="5358" width="8.85546875" style="1"/>
    <col min="5359" max="5359" width="37.140625" style="1" customWidth="1"/>
    <col min="5360" max="5362" width="8.85546875" style="1"/>
    <col min="5363" max="5368" width="9.140625" style="1" customWidth="1"/>
    <col min="5369" max="5614" width="8.85546875" style="1"/>
    <col min="5615" max="5615" width="37.140625" style="1" customWidth="1"/>
    <col min="5616" max="5618" width="8.85546875" style="1"/>
    <col min="5619" max="5624" width="9.140625" style="1" customWidth="1"/>
    <col min="5625" max="5870" width="8.85546875" style="1"/>
    <col min="5871" max="5871" width="37.140625" style="1" customWidth="1"/>
    <col min="5872" max="5874" width="8.85546875" style="1"/>
    <col min="5875" max="5880" width="9.140625" style="1" customWidth="1"/>
    <col min="5881" max="6126" width="8.85546875" style="1"/>
    <col min="6127" max="6127" width="37.140625" style="1" customWidth="1"/>
    <col min="6128" max="6130" width="8.85546875" style="1"/>
    <col min="6131" max="6136" width="9.140625" style="1" customWidth="1"/>
    <col min="6137" max="6382" width="8.85546875" style="1"/>
    <col min="6383" max="6383" width="37.140625" style="1" customWidth="1"/>
    <col min="6384" max="6386" width="8.85546875" style="1"/>
    <col min="6387" max="6392" width="9.140625" style="1" customWidth="1"/>
    <col min="6393" max="6638" width="8.85546875" style="1"/>
    <col min="6639" max="6639" width="37.140625" style="1" customWidth="1"/>
    <col min="6640" max="6642" width="8.85546875" style="1"/>
    <col min="6643" max="6648" width="9.140625" style="1" customWidth="1"/>
    <col min="6649" max="6894" width="8.85546875" style="1"/>
    <col min="6895" max="6895" width="37.140625" style="1" customWidth="1"/>
    <col min="6896" max="6898" width="8.85546875" style="1"/>
    <col min="6899" max="6904" width="9.140625" style="1" customWidth="1"/>
    <col min="6905" max="7150" width="8.85546875" style="1"/>
    <col min="7151" max="7151" width="37.140625" style="1" customWidth="1"/>
    <col min="7152" max="7154" width="8.85546875" style="1"/>
    <col min="7155" max="7160" width="9.140625" style="1" customWidth="1"/>
    <col min="7161" max="7406" width="8.85546875" style="1"/>
    <col min="7407" max="7407" width="37.140625" style="1" customWidth="1"/>
    <col min="7408" max="7410" width="8.85546875" style="1"/>
    <col min="7411" max="7416" width="9.140625" style="1" customWidth="1"/>
    <col min="7417" max="7662" width="8.85546875" style="1"/>
    <col min="7663" max="7663" width="37.140625" style="1" customWidth="1"/>
    <col min="7664" max="7666" width="8.85546875" style="1"/>
    <col min="7667" max="7672" width="9.140625" style="1" customWidth="1"/>
    <col min="7673" max="7918" width="8.85546875" style="1"/>
    <col min="7919" max="7919" width="37.140625" style="1" customWidth="1"/>
    <col min="7920" max="7922" width="8.85546875" style="1"/>
    <col min="7923" max="7928" width="9.140625" style="1" customWidth="1"/>
    <col min="7929" max="8174" width="8.85546875" style="1"/>
    <col min="8175" max="8175" width="37.140625" style="1" customWidth="1"/>
    <col min="8176" max="8178" width="8.85546875" style="1"/>
    <col min="8179" max="8184" width="9.140625" style="1" customWidth="1"/>
    <col min="8185" max="8430" width="8.85546875" style="1"/>
    <col min="8431" max="8431" width="37.140625" style="1" customWidth="1"/>
    <col min="8432" max="8434" width="8.85546875" style="1"/>
    <col min="8435" max="8440" width="9.140625" style="1" customWidth="1"/>
    <col min="8441" max="8686" width="8.85546875" style="1"/>
    <col min="8687" max="8687" width="37.140625" style="1" customWidth="1"/>
    <col min="8688" max="8690" width="8.85546875" style="1"/>
    <col min="8691" max="8696" width="9.140625" style="1" customWidth="1"/>
    <col min="8697" max="8942" width="8.85546875" style="1"/>
    <col min="8943" max="8943" width="37.140625" style="1" customWidth="1"/>
    <col min="8944" max="8946" width="8.85546875" style="1"/>
    <col min="8947" max="8952" width="9.140625" style="1" customWidth="1"/>
    <col min="8953" max="9198" width="8.85546875" style="1"/>
    <col min="9199" max="9199" width="37.140625" style="1" customWidth="1"/>
    <col min="9200" max="9202" width="8.85546875" style="1"/>
    <col min="9203" max="9208" width="9.140625" style="1" customWidth="1"/>
    <col min="9209" max="9454" width="8.85546875" style="1"/>
    <col min="9455" max="9455" width="37.140625" style="1" customWidth="1"/>
    <col min="9456" max="9458" width="8.85546875" style="1"/>
    <col min="9459" max="9464" width="9.140625" style="1" customWidth="1"/>
    <col min="9465" max="9710" width="8.85546875" style="1"/>
    <col min="9711" max="9711" width="37.140625" style="1" customWidth="1"/>
    <col min="9712" max="9714" width="8.85546875" style="1"/>
    <col min="9715" max="9720" width="9.140625" style="1" customWidth="1"/>
    <col min="9721" max="9966" width="8.85546875" style="1"/>
    <col min="9967" max="9967" width="37.140625" style="1" customWidth="1"/>
    <col min="9968" max="9970" width="8.85546875" style="1"/>
    <col min="9971" max="9976" width="9.140625" style="1" customWidth="1"/>
    <col min="9977" max="10222" width="8.85546875" style="1"/>
    <col min="10223" max="10223" width="37.140625" style="1" customWidth="1"/>
    <col min="10224" max="10226" width="8.85546875" style="1"/>
    <col min="10227" max="10232" width="9.140625" style="1" customWidth="1"/>
    <col min="10233" max="10478" width="8.85546875" style="1"/>
    <col min="10479" max="10479" width="37.140625" style="1" customWidth="1"/>
    <col min="10480" max="10482" width="8.85546875" style="1"/>
    <col min="10483" max="10488" width="9.140625" style="1" customWidth="1"/>
    <col min="10489" max="10734" width="8.85546875" style="1"/>
    <col min="10735" max="10735" width="37.140625" style="1" customWidth="1"/>
    <col min="10736" max="10738" width="8.85546875" style="1"/>
    <col min="10739" max="10744" width="9.140625" style="1" customWidth="1"/>
    <col min="10745" max="10990" width="8.85546875" style="1"/>
    <col min="10991" max="10991" width="37.140625" style="1" customWidth="1"/>
    <col min="10992" max="10994" width="8.85546875" style="1"/>
    <col min="10995" max="11000" width="9.140625" style="1" customWidth="1"/>
    <col min="11001" max="11246" width="8.85546875" style="1"/>
    <col min="11247" max="11247" width="37.140625" style="1" customWidth="1"/>
    <col min="11248" max="11250" width="8.85546875" style="1"/>
    <col min="11251" max="11256" width="9.140625" style="1" customWidth="1"/>
    <col min="11257" max="11502" width="8.85546875" style="1"/>
    <col min="11503" max="11503" width="37.140625" style="1" customWidth="1"/>
    <col min="11504" max="11506" width="8.85546875" style="1"/>
    <col min="11507" max="11512" width="9.140625" style="1" customWidth="1"/>
    <col min="11513" max="11758" width="8.85546875" style="1"/>
    <col min="11759" max="11759" width="37.140625" style="1" customWidth="1"/>
    <col min="11760" max="11762" width="8.85546875" style="1"/>
    <col min="11763" max="11768" width="9.140625" style="1" customWidth="1"/>
    <col min="11769" max="12014" width="8.85546875" style="1"/>
    <col min="12015" max="12015" width="37.140625" style="1" customWidth="1"/>
    <col min="12016" max="12018" width="8.85546875" style="1"/>
    <col min="12019" max="12024" width="9.140625" style="1" customWidth="1"/>
    <col min="12025" max="12270" width="8.85546875" style="1"/>
    <col min="12271" max="12271" width="37.140625" style="1" customWidth="1"/>
    <col min="12272" max="12274" width="8.85546875" style="1"/>
    <col min="12275" max="12280" width="9.140625" style="1" customWidth="1"/>
    <col min="12281" max="12526" width="8.85546875" style="1"/>
    <col min="12527" max="12527" width="37.140625" style="1" customWidth="1"/>
    <col min="12528" max="12530" width="8.85546875" style="1"/>
    <col min="12531" max="12536" width="9.140625" style="1" customWidth="1"/>
    <col min="12537" max="12782" width="8.85546875" style="1"/>
    <col min="12783" max="12783" width="37.140625" style="1" customWidth="1"/>
    <col min="12784" max="12786" width="8.85546875" style="1"/>
    <col min="12787" max="12792" width="9.140625" style="1" customWidth="1"/>
    <col min="12793" max="13038" width="8.85546875" style="1"/>
    <col min="13039" max="13039" width="37.140625" style="1" customWidth="1"/>
    <col min="13040" max="13042" width="8.85546875" style="1"/>
    <col min="13043" max="13048" width="9.140625" style="1" customWidth="1"/>
    <col min="13049" max="13294" width="8.85546875" style="1"/>
    <col min="13295" max="13295" width="37.140625" style="1" customWidth="1"/>
    <col min="13296" max="13298" width="8.85546875" style="1"/>
    <col min="13299" max="13304" width="9.140625" style="1" customWidth="1"/>
    <col min="13305" max="13550" width="8.85546875" style="1"/>
    <col min="13551" max="13551" width="37.140625" style="1" customWidth="1"/>
    <col min="13552" max="13554" width="8.85546875" style="1"/>
    <col min="13555" max="13560" width="9.140625" style="1" customWidth="1"/>
    <col min="13561" max="13806" width="8.85546875" style="1"/>
    <col min="13807" max="13807" width="37.140625" style="1" customWidth="1"/>
    <col min="13808" max="13810" width="8.85546875" style="1"/>
    <col min="13811" max="13816" width="9.140625" style="1" customWidth="1"/>
    <col min="13817" max="14062" width="8.85546875" style="1"/>
    <col min="14063" max="14063" width="37.140625" style="1" customWidth="1"/>
    <col min="14064" max="14066" width="8.85546875" style="1"/>
    <col min="14067" max="14072" width="9.140625" style="1" customWidth="1"/>
    <col min="14073" max="14318" width="8.85546875" style="1"/>
    <col min="14319" max="14319" width="37.140625" style="1" customWidth="1"/>
    <col min="14320" max="14322" width="8.85546875" style="1"/>
    <col min="14323" max="14328" width="9.140625" style="1" customWidth="1"/>
    <col min="14329" max="14574" width="8.85546875" style="1"/>
    <col min="14575" max="14575" width="37.140625" style="1" customWidth="1"/>
    <col min="14576" max="14578" width="8.85546875" style="1"/>
    <col min="14579" max="14584" width="9.140625" style="1" customWidth="1"/>
    <col min="14585" max="14830" width="8.85546875" style="1"/>
    <col min="14831" max="14831" width="37.140625" style="1" customWidth="1"/>
    <col min="14832" max="14834" width="8.85546875" style="1"/>
    <col min="14835" max="14840" width="9.140625" style="1" customWidth="1"/>
    <col min="14841" max="15086" width="8.85546875" style="1"/>
    <col min="15087" max="15087" width="37.140625" style="1" customWidth="1"/>
    <col min="15088" max="15090" width="8.85546875" style="1"/>
    <col min="15091" max="15096" width="9.140625" style="1" customWidth="1"/>
    <col min="15097" max="15342" width="8.85546875" style="1"/>
    <col min="15343" max="15343" width="37.140625" style="1" customWidth="1"/>
    <col min="15344" max="15346" width="8.85546875" style="1"/>
    <col min="15347" max="15352" width="9.140625" style="1" customWidth="1"/>
    <col min="15353" max="15598" width="8.85546875" style="1"/>
    <col min="15599" max="15599" width="37.140625" style="1" customWidth="1"/>
    <col min="15600" max="15602" width="8.85546875" style="1"/>
    <col min="15603" max="15608" width="9.140625" style="1" customWidth="1"/>
    <col min="15609" max="15854" width="8.85546875" style="1"/>
    <col min="15855" max="15855" width="37.140625" style="1" customWidth="1"/>
    <col min="15856" max="15858" width="8.85546875" style="1"/>
    <col min="15859" max="15864" width="9.140625" style="1" customWidth="1"/>
    <col min="15865" max="16110" width="8.85546875" style="1"/>
    <col min="16111" max="16111" width="37.140625" style="1" customWidth="1"/>
    <col min="16112" max="16114" width="8.85546875" style="1"/>
    <col min="16115" max="16120" width="9.140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>
      <c r="A3" s="2" t="s">
        <v>103</v>
      </c>
      <c r="B3" s="2"/>
      <c r="F3" s="1"/>
      <c r="G3" s="1"/>
      <c r="H3" s="1"/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4" t="s">
        <v>1</v>
      </c>
      <c r="M6" s="154" t="s">
        <v>141</v>
      </c>
      <c r="N6" s="154" t="s">
        <v>142</v>
      </c>
    </row>
    <row r="7" spans="1:14" ht="19.7" customHeight="1">
      <c r="A7" s="284" t="s">
        <v>3</v>
      </c>
      <c r="B7" s="24" t="s">
        <v>4</v>
      </c>
      <c r="C7" s="49">
        <f>E7+G7+I7</f>
        <v>0</v>
      </c>
      <c r="D7" s="49">
        <f>F7+H7+J7</f>
        <v>0</v>
      </c>
      <c r="E7" s="178"/>
      <c r="F7" s="178"/>
      <c r="G7" s="178"/>
      <c r="H7" s="181"/>
      <c r="I7" s="180"/>
      <c r="J7" s="180"/>
      <c r="L7" s="155">
        <f>M7+N7</f>
        <v>0</v>
      </c>
      <c r="M7" s="162"/>
      <c r="N7" s="162"/>
    </row>
    <row r="8" spans="1:14" ht="19.7" customHeight="1">
      <c r="A8" s="285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178"/>
      <c r="F8" s="178"/>
      <c r="G8" s="178"/>
      <c r="H8" s="181"/>
      <c r="I8" s="180"/>
      <c r="J8" s="180"/>
      <c r="L8" s="155">
        <f t="shared" ref="L8:L40" si="2">M8+N8</f>
        <v>0</v>
      </c>
      <c r="M8" s="162"/>
      <c r="N8" s="162"/>
    </row>
    <row r="9" spans="1:14" ht="49.9" customHeight="1">
      <c r="A9" s="286"/>
      <c r="B9" s="24" t="s">
        <v>63</v>
      </c>
      <c r="C9" s="49">
        <f t="shared" si="0"/>
        <v>0</v>
      </c>
      <c r="D9" s="49">
        <f t="shared" si="1"/>
        <v>0</v>
      </c>
      <c r="E9" s="178"/>
      <c r="F9" s="178"/>
      <c r="G9" s="178"/>
      <c r="H9" s="181"/>
      <c r="I9" s="180"/>
      <c r="J9" s="180"/>
      <c r="L9" s="155">
        <f t="shared" si="2"/>
        <v>0</v>
      </c>
      <c r="M9" s="162"/>
      <c r="N9" s="162"/>
    </row>
    <row r="10" spans="1:14" ht="19.7" customHeight="1">
      <c r="A10" s="96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178"/>
      <c r="F10" s="178"/>
      <c r="G10" s="178"/>
      <c r="H10" s="181"/>
      <c r="I10" s="180"/>
      <c r="J10" s="180"/>
      <c r="L10" s="155">
        <f t="shared" si="2"/>
        <v>0</v>
      </c>
      <c r="M10" s="162"/>
      <c r="N10" s="162"/>
    </row>
    <row r="11" spans="1:14" ht="19.7" customHeight="1">
      <c r="A11" s="96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178"/>
      <c r="F11" s="178"/>
      <c r="G11" s="178"/>
      <c r="H11" s="181"/>
      <c r="I11" s="180"/>
      <c r="J11" s="180"/>
      <c r="L11" s="155">
        <f t="shared" si="2"/>
        <v>0</v>
      </c>
      <c r="M11" s="162"/>
      <c r="N11" s="162"/>
    </row>
    <row r="12" spans="1:14" ht="19.7" customHeight="1">
      <c r="A12" s="96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178"/>
      <c r="F12" s="178"/>
      <c r="G12" s="178"/>
      <c r="H12" s="181"/>
      <c r="I12" s="180"/>
      <c r="J12" s="180"/>
      <c r="L12" s="155">
        <f t="shared" si="2"/>
        <v>0</v>
      </c>
      <c r="M12" s="162"/>
      <c r="N12" s="162"/>
    </row>
    <row r="13" spans="1:14" ht="19.7" customHeight="1">
      <c r="A13" s="97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178"/>
      <c r="F13" s="178"/>
      <c r="G13" s="178"/>
      <c r="H13" s="181"/>
      <c r="I13" s="180"/>
      <c r="J13" s="180"/>
      <c r="L13" s="155">
        <f t="shared" si="2"/>
        <v>0</v>
      </c>
      <c r="M13" s="162"/>
      <c r="N13" s="162"/>
    </row>
    <row r="14" spans="1:14" ht="16.350000000000001" customHeight="1">
      <c r="A14" s="96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178"/>
      <c r="F14" s="178"/>
      <c r="G14" s="178"/>
      <c r="H14" s="181"/>
      <c r="I14" s="180"/>
      <c r="J14" s="180"/>
      <c r="L14" s="155">
        <f t="shared" si="2"/>
        <v>0</v>
      </c>
      <c r="M14" s="162"/>
      <c r="N14" s="162"/>
    </row>
    <row r="15" spans="1:14" s="193" customFormat="1" ht="16.350000000000001" customHeight="1">
      <c r="A15" s="222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7"/>
      <c r="M15" s="224"/>
      <c r="N15" s="224"/>
    </row>
    <row r="16" spans="1:14" ht="19.7" customHeight="1">
      <c r="A16" s="96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178"/>
      <c r="F16" s="178"/>
      <c r="G16" s="178"/>
      <c r="H16" s="181"/>
      <c r="I16" s="180"/>
      <c r="J16" s="180"/>
      <c r="L16" s="155">
        <f t="shared" si="2"/>
        <v>0</v>
      </c>
      <c r="M16" s="162"/>
      <c r="N16" s="162"/>
    </row>
    <row r="17" spans="1:14" ht="19.7" customHeight="1">
      <c r="A17" s="96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178"/>
      <c r="F17" s="178"/>
      <c r="G17" s="178"/>
      <c r="H17" s="181"/>
      <c r="I17" s="180"/>
      <c r="J17" s="180"/>
      <c r="L17" s="155">
        <f t="shared" si="2"/>
        <v>0</v>
      </c>
      <c r="M17" s="162"/>
      <c r="N17" s="162"/>
    </row>
    <row r="18" spans="1:14" ht="19.7" customHeight="1">
      <c r="A18" s="96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178"/>
      <c r="F18" s="178"/>
      <c r="G18" s="178"/>
      <c r="H18" s="181"/>
      <c r="I18" s="180"/>
      <c r="J18" s="180"/>
      <c r="L18" s="155">
        <f t="shared" si="2"/>
        <v>0</v>
      </c>
      <c r="M18" s="162"/>
      <c r="N18" s="162"/>
    </row>
    <row r="19" spans="1:14" ht="19.7" customHeight="1">
      <c r="A19" s="96" t="s">
        <v>17</v>
      </c>
      <c r="B19" s="24" t="s">
        <v>18</v>
      </c>
      <c r="C19" s="49">
        <f t="shared" si="0"/>
        <v>806</v>
      </c>
      <c r="D19" s="49">
        <f t="shared" si="1"/>
        <v>0</v>
      </c>
      <c r="E19" s="178"/>
      <c r="F19" s="178"/>
      <c r="G19" s="178">
        <v>806</v>
      </c>
      <c r="H19" s="181"/>
      <c r="I19" s="180"/>
      <c r="J19" s="180"/>
      <c r="L19" s="155">
        <f t="shared" si="2"/>
        <v>15</v>
      </c>
      <c r="M19" s="162">
        <v>15</v>
      </c>
      <c r="N19" s="162"/>
    </row>
    <row r="20" spans="1:14" ht="19.7" customHeight="1">
      <c r="A20" s="96" t="s">
        <v>19</v>
      </c>
      <c r="B20" s="24"/>
      <c r="C20" s="49">
        <f t="shared" ref="C20" si="5">SUM(C21:C23)</f>
        <v>0</v>
      </c>
      <c r="D20" s="49"/>
      <c r="E20" s="178">
        <f t="shared" ref="E20:J20" si="6">SUM(E21:E23)</f>
        <v>0</v>
      </c>
      <c r="F20" s="178">
        <f t="shared" si="6"/>
        <v>0</v>
      </c>
      <c r="G20" s="178">
        <f t="shared" si="6"/>
        <v>0</v>
      </c>
      <c r="H20" s="181">
        <f t="shared" si="6"/>
        <v>0</v>
      </c>
      <c r="I20" s="181">
        <f t="shared" si="6"/>
        <v>0</v>
      </c>
      <c r="J20" s="178">
        <f t="shared" si="6"/>
        <v>0</v>
      </c>
      <c r="L20" s="155">
        <f t="shared" si="2"/>
        <v>15</v>
      </c>
      <c r="M20" s="72">
        <f t="shared" ref="M20:N20" si="7">SUM(M21:M23)</f>
        <v>15</v>
      </c>
      <c r="N20" s="72">
        <f t="shared" si="7"/>
        <v>0</v>
      </c>
    </row>
    <row r="21" spans="1:14" ht="19.7" customHeight="1">
      <c r="A21" s="287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178"/>
      <c r="F21" s="178"/>
      <c r="G21" s="178"/>
      <c r="H21" s="181"/>
      <c r="I21" s="180"/>
      <c r="J21" s="180"/>
      <c r="L21" s="155">
        <f t="shared" si="2"/>
        <v>15</v>
      </c>
      <c r="M21" s="162">
        <v>15</v>
      </c>
      <c r="N21" s="162"/>
    </row>
    <row r="22" spans="1:14" ht="40.15" customHeight="1">
      <c r="A22" s="285"/>
      <c r="B22" s="26" t="s">
        <v>69</v>
      </c>
      <c r="C22" s="49">
        <f t="shared" si="8"/>
        <v>0</v>
      </c>
      <c r="D22" s="49">
        <f t="shared" si="9"/>
        <v>0</v>
      </c>
      <c r="E22" s="178"/>
      <c r="F22" s="178"/>
      <c r="G22" s="178"/>
      <c r="H22" s="181"/>
      <c r="I22" s="180"/>
      <c r="J22" s="180"/>
      <c r="L22" s="155">
        <f t="shared" si="2"/>
        <v>0</v>
      </c>
      <c r="M22" s="162"/>
      <c r="N22" s="162"/>
    </row>
    <row r="23" spans="1:14" ht="32.450000000000003" customHeight="1">
      <c r="A23" s="286"/>
      <c r="B23" s="26" t="s">
        <v>70</v>
      </c>
      <c r="C23" s="49">
        <f t="shared" si="8"/>
        <v>0</v>
      </c>
      <c r="D23" s="49">
        <f t="shared" si="9"/>
        <v>0</v>
      </c>
      <c r="E23" s="178"/>
      <c r="F23" s="178"/>
      <c r="G23" s="178"/>
      <c r="H23" s="181"/>
      <c r="I23" s="180"/>
      <c r="J23" s="180"/>
      <c r="L23" s="155">
        <f t="shared" si="2"/>
        <v>0</v>
      </c>
      <c r="M23" s="162"/>
      <c r="N23" s="162"/>
    </row>
    <row r="24" spans="1:14" ht="34.35" customHeight="1">
      <c r="A24" s="96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178"/>
      <c r="F24" s="178"/>
      <c r="G24" s="178"/>
      <c r="H24" s="181"/>
      <c r="I24" s="180"/>
      <c r="J24" s="180"/>
      <c r="L24" s="155">
        <f t="shared" si="2"/>
        <v>0</v>
      </c>
      <c r="M24" s="162"/>
      <c r="N24" s="162"/>
    </row>
    <row r="25" spans="1:14" ht="19.7" customHeight="1">
      <c r="A25" s="97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178"/>
      <c r="F25" s="178"/>
      <c r="G25" s="178"/>
      <c r="H25" s="181"/>
      <c r="I25" s="180"/>
      <c r="J25" s="180"/>
      <c r="L25" s="155">
        <f t="shared" si="2"/>
        <v>0</v>
      </c>
      <c r="M25" s="162"/>
      <c r="N25" s="162"/>
    </row>
    <row r="26" spans="1:14" ht="19.7" customHeight="1">
      <c r="A26" s="96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178"/>
      <c r="F26" s="178"/>
      <c r="G26" s="178"/>
      <c r="H26" s="181"/>
      <c r="I26" s="180"/>
      <c r="J26" s="180"/>
      <c r="L26" s="155">
        <f t="shared" si="2"/>
        <v>0</v>
      </c>
      <c r="M26" s="162"/>
      <c r="N26" s="162"/>
    </row>
    <row r="27" spans="1:14" ht="19.7" customHeight="1">
      <c r="A27" s="96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178"/>
      <c r="F27" s="178"/>
      <c r="G27" s="178"/>
      <c r="H27" s="181"/>
      <c r="I27" s="180"/>
      <c r="J27" s="180"/>
      <c r="L27" s="155">
        <f t="shared" si="2"/>
        <v>0</v>
      </c>
      <c r="M27" s="162"/>
      <c r="N27" s="162"/>
    </row>
    <row r="28" spans="1:14" ht="19.7" customHeight="1">
      <c r="A28" s="96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178"/>
      <c r="F28" s="178"/>
      <c r="G28" s="178"/>
      <c r="H28" s="181"/>
      <c r="I28" s="180"/>
      <c r="J28" s="180"/>
      <c r="L28" s="155">
        <f t="shared" si="2"/>
        <v>0</v>
      </c>
      <c r="M28" s="162"/>
      <c r="N28" s="162"/>
    </row>
    <row r="29" spans="1:14" ht="19.7" customHeight="1">
      <c r="A29" s="96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178"/>
      <c r="F29" s="178"/>
      <c r="G29" s="178"/>
      <c r="H29" s="181"/>
      <c r="I29" s="180"/>
      <c r="J29" s="180"/>
      <c r="L29" s="155">
        <f t="shared" si="2"/>
        <v>0</v>
      </c>
      <c r="M29" s="162"/>
      <c r="N29" s="162"/>
    </row>
    <row r="30" spans="1:14" ht="19.7" customHeight="1">
      <c r="A30" s="27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178"/>
      <c r="F30" s="178"/>
      <c r="G30" s="178"/>
      <c r="H30" s="181"/>
      <c r="I30" s="180"/>
      <c r="J30" s="180"/>
      <c r="L30" s="155">
        <f t="shared" si="2"/>
        <v>0</v>
      </c>
      <c r="M30" s="162"/>
      <c r="N30" s="162"/>
    </row>
    <row r="31" spans="1:14" ht="19.7" customHeight="1">
      <c r="A31" s="96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178"/>
      <c r="F31" s="178"/>
      <c r="G31" s="178"/>
      <c r="H31" s="181"/>
      <c r="I31" s="180"/>
      <c r="J31" s="180"/>
      <c r="L31" s="155">
        <f t="shared" si="2"/>
        <v>0</v>
      </c>
      <c r="M31" s="162"/>
      <c r="N31" s="162"/>
    </row>
    <row r="32" spans="1:14" s="193" customFormat="1" ht="19.7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5"/>
      <c r="M32" s="162"/>
      <c r="N32" s="162"/>
    </row>
    <row r="33" spans="1:14" ht="19.7" customHeight="1">
      <c r="A33" s="96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178"/>
      <c r="F33" s="178"/>
      <c r="G33" s="178"/>
      <c r="H33" s="181"/>
      <c r="I33" s="180"/>
      <c r="J33" s="180"/>
      <c r="L33" s="155">
        <f t="shared" si="2"/>
        <v>0</v>
      </c>
      <c r="M33" s="162"/>
      <c r="N33" s="162"/>
    </row>
    <row r="34" spans="1:14" ht="19.7" customHeight="1">
      <c r="A34" s="288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178"/>
      <c r="F34" s="178"/>
      <c r="G34" s="178"/>
      <c r="H34" s="181"/>
      <c r="I34" s="180"/>
      <c r="J34" s="180"/>
      <c r="L34" s="155">
        <f t="shared" si="2"/>
        <v>0</v>
      </c>
      <c r="M34" s="162"/>
      <c r="N34" s="162"/>
    </row>
    <row r="35" spans="1:14" ht="19.7" customHeight="1">
      <c r="A35" s="289"/>
      <c r="B35" s="24" t="s">
        <v>41</v>
      </c>
      <c r="C35" s="49">
        <f t="shared" si="8"/>
        <v>0</v>
      </c>
      <c r="D35" s="49">
        <f t="shared" si="9"/>
        <v>0</v>
      </c>
      <c r="E35" s="178"/>
      <c r="F35" s="178"/>
      <c r="G35" s="178"/>
      <c r="H35" s="181"/>
      <c r="I35" s="180"/>
      <c r="J35" s="180"/>
      <c r="L35" s="155">
        <f t="shared" si="2"/>
        <v>0</v>
      </c>
      <c r="M35" s="162"/>
      <c r="N35" s="162"/>
    </row>
    <row r="36" spans="1:14" ht="19.7" customHeight="1">
      <c r="A36" s="27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178"/>
      <c r="F36" s="178"/>
      <c r="G36" s="178"/>
      <c r="H36" s="181"/>
      <c r="I36" s="180"/>
      <c r="J36" s="180"/>
      <c r="L36" s="155">
        <f t="shared" si="2"/>
        <v>0</v>
      </c>
      <c r="M36" s="162"/>
      <c r="N36" s="162"/>
    </row>
    <row r="37" spans="1:14" ht="19.7" customHeight="1">
      <c r="A37" s="27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178"/>
      <c r="F37" s="178"/>
      <c r="G37" s="178"/>
      <c r="H37" s="181"/>
      <c r="I37" s="180"/>
      <c r="J37" s="180"/>
      <c r="L37" s="155">
        <f t="shared" si="2"/>
        <v>0</v>
      </c>
      <c r="M37" s="162"/>
      <c r="N37" s="162"/>
    </row>
    <row r="38" spans="1:14" ht="19.7" customHeight="1">
      <c r="A38" s="96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178"/>
      <c r="F38" s="178"/>
      <c r="G38" s="178"/>
      <c r="H38" s="181"/>
      <c r="I38" s="180"/>
      <c r="J38" s="180"/>
      <c r="L38" s="155">
        <f t="shared" si="2"/>
        <v>0</v>
      </c>
      <c r="M38" s="162"/>
      <c r="N38" s="162"/>
    </row>
    <row r="39" spans="1:14" ht="19.7" customHeight="1">
      <c r="A39" s="96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178"/>
      <c r="F39" s="178"/>
      <c r="G39" s="178"/>
      <c r="H39" s="181"/>
      <c r="I39" s="180"/>
      <c r="J39" s="180"/>
      <c r="L39" s="155">
        <f t="shared" si="2"/>
        <v>0</v>
      </c>
      <c r="M39" s="162"/>
      <c r="N39" s="162"/>
    </row>
    <row r="40" spans="1:14" s="3" customFormat="1" ht="31.7" customHeight="1">
      <c r="A40" s="87" t="s">
        <v>50</v>
      </c>
      <c r="B40" s="98"/>
      <c r="C40" s="48">
        <f t="shared" ref="C40" si="12">SUM(C7:C20)+SUM(C24:C39)</f>
        <v>806</v>
      </c>
      <c r="D40" s="48">
        <f>SUM(D7:D20)+SUM(D24:D39)</f>
        <v>0</v>
      </c>
      <c r="E40" s="48">
        <f t="shared" ref="E40:J40" si="13">SUM(E7:E20)+SUM(E24:E39)</f>
        <v>0</v>
      </c>
      <c r="F40" s="48">
        <f t="shared" si="13"/>
        <v>0</v>
      </c>
      <c r="G40" s="48">
        <f t="shared" si="13"/>
        <v>806</v>
      </c>
      <c r="H40" s="92">
        <f t="shared" si="13"/>
        <v>0</v>
      </c>
      <c r="I40" s="92">
        <f t="shared" si="13"/>
        <v>0</v>
      </c>
      <c r="J40" s="48">
        <f t="shared" si="13"/>
        <v>0</v>
      </c>
      <c r="L40" s="153">
        <f t="shared" si="2"/>
        <v>30</v>
      </c>
      <c r="M40" s="146">
        <f t="shared" ref="M40:N40" si="14">SUM(M7:M20)+SUM(M24:M39)</f>
        <v>30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58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7" zoomScale="71" zoomScaleNormal="60" zoomScaleSheetLayoutView="71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1.42578125" style="1" customWidth="1"/>
    <col min="4" max="4" width="16.28515625" style="1" customWidth="1"/>
    <col min="5" max="5" width="12.28515625" style="1" customWidth="1"/>
    <col min="6" max="6" width="17.7109375" style="8" customWidth="1"/>
    <col min="7" max="7" width="11" style="8" customWidth="1"/>
    <col min="8" max="8" width="16.7109375" style="8" customWidth="1"/>
    <col min="9" max="9" width="11.5703125" style="1" customWidth="1"/>
    <col min="10" max="10" width="15.2851562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20.65" customHeight="1">
      <c r="A3" s="2" t="s">
        <v>104</v>
      </c>
      <c r="B3" s="314"/>
      <c r="C3" s="315"/>
      <c r="D3" s="315"/>
      <c r="E3" s="315"/>
      <c r="F3" s="315"/>
      <c r="G3" s="315"/>
      <c r="H3" s="315"/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84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85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86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96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96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96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97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96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22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96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96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96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96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96" t="s">
        <v>19</v>
      </c>
      <c r="B20" s="24"/>
      <c r="C20" s="49">
        <f t="shared" ref="C20:J20" si="5">SUM(C21:C23)</f>
        <v>0</v>
      </c>
      <c r="D20" s="49"/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8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87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46.15" customHeight="1">
      <c r="A22" s="285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86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34.15" customHeight="1">
      <c r="A24" s="96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97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96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96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96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96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27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96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96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88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89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27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27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96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96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>
      <c r="A40" s="87" t="s">
        <v>50</v>
      </c>
      <c r="B40" s="98"/>
      <c r="C40" s="48">
        <f t="shared" ref="C40" si="12">SUM(C7:C20)+SUM(C24:C39)</f>
        <v>0</v>
      </c>
      <c r="D40" s="48">
        <f>SUM(D7:D20)+SUM(D24:D39)</f>
        <v>0</v>
      </c>
      <c r="E40" s="48">
        <f t="shared" ref="E40:J40" si="13">SUM(E7:E20)+SUM(E24:E39)</f>
        <v>0</v>
      </c>
      <c r="F40" s="48">
        <f t="shared" si="13"/>
        <v>0</v>
      </c>
      <c r="G40" s="48">
        <f t="shared" si="13"/>
        <v>0</v>
      </c>
      <c r="H40" s="92">
        <f t="shared" si="13"/>
        <v>0</v>
      </c>
      <c r="I40" s="92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3">
    <mergeCell ref="L4:N5"/>
    <mergeCell ref="A7:A9"/>
    <mergeCell ref="A21:A23"/>
    <mergeCell ref="A34:A35"/>
    <mergeCell ref="A1:H1"/>
    <mergeCell ref="B3:H3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7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25" zoomScale="60" zoomScaleNormal="60" workbookViewId="0">
      <selection activeCell="H26" sqref="H26"/>
    </sheetView>
  </sheetViews>
  <sheetFormatPr defaultRowHeight="15"/>
  <cols>
    <col min="1" max="1" width="35.42578125" style="1" customWidth="1"/>
    <col min="2" max="2" width="35.7109375" style="1" customWidth="1"/>
    <col min="3" max="3" width="17.5703125" style="1" customWidth="1"/>
    <col min="4" max="4" width="16.28515625" style="1" customWidth="1"/>
    <col min="5" max="5" width="17.28515625" style="1" customWidth="1"/>
    <col min="6" max="6" width="17.7109375" style="8" customWidth="1"/>
    <col min="7" max="7" width="18" style="8" customWidth="1"/>
    <col min="8" max="8" width="16.7109375" style="8" customWidth="1"/>
    <col min="9" max="9" width="14.28515625" style="1" customWidth="1"/>
    <col min="10" max="10" width="16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>
      <c r="A3" s="2" t="s">
        <v>105</v>
      </c>
      <c r="B3" s="2"/>
      <c r="F3" s="1"/>
      <c r="G3" s="1"/>
      <c r="H3" s="1"/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4" t="s">
        <v>1</v>
      </c>
      <c r="M6" s="154" t="s">
        <v>141</v>
      </c>
      <c r="N6" s="154" t="s">
        <v>142</v>
      </c>
    </row>
    <row r="7" spans="1:14" ht="19.899999999999999" customHeight="1">
      <c r="A7" s="284" t="s">
        <v>3</v>
      </c>
      <c r="B7" s="24" t="s">
        <v>4</v>
      </c>
      <c r="C7" s="49">
        <f>E7+G7+I7</f>
        <v>0</v>
      </c>
      <c r="D7" s="49">
        <f>F7+H7+J7</f>
        <v>0</v>
      </c>
      <c r="E7" s="189"/>
      <c r="F7" s="189"/>
      <c r="G7" s="189"/>
      <c r="H7" s="181"/>
      <c r="I7" s="190"/>
      <c r="J7" s="190"/>
      <c r="L7" s="155">
        <f>M7+N7</f>
        <v>0</v>
      </c>
      <c r="M7" s="162"/>
      <c r="N7" s="162"/>
    </row>
    <row r="8" spans="1:14" ht="19.899999999999999" customHeight="1">
      <c r="A8" s="285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189"/>
      <c r="F8" s="189"/>
      <c r="G8" s="189"/>
      <c r="H8" s="181"/>
      <c r="I8" s="190"/>
      <c r="J8" s="190"/>
      <c r="L8" s="155">
        <f t="shared" ref="L8:L40" si="2">M8+N8</f>
        <v>0</v>
      </c>
      <c r="M8" s="162"/>
      <c r="N8" s="162"/>
    </row>
    <row r="9" spans="1:14" ht="49.9" customHeight="1">
      <c r="A9" s="286"/>
      <c r="B9" s="24" t="s">
        <v>63</v>
      </c>
      <c r="C9" s="49">
        <f t="shared" si="0"/>
        <v>0</v>
      </c>
      <c r="D9" s="49">
        <f t="shared" si="1"/>
        <v>0</v>
      </c>
      <c r="E9" s="189"/>
      <c r="F9" s="189"/>
      <c r="G9" s="189"/>
      <c r="H9" s="181"/>
      <c r="I9" s="190"/>
      <c r="J9" s="190"/>
      <c r="L9" s="155">
        <f t="shared" si="2"/>
        <v>0</v>
      </c>
      <c r="M9" s="162"/>
      <c r="N9" s="162"/>
    </row>
    <row r="10" spans="1:14" ht="19.899999999999999" customHeight="1">
      <c r="A10" s="96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189"/>
      <c r="F10" s="189"/>
      <c r="G10" s="189"/>
      <c r="H10" s="181"/>
      <c r="I10" s="190"/>
      <c r="J10" s="190"/>
      <c r="L10" s="155">
        <f t="shared" si="2"/>
        <v>0</v>
      </c>
      <c r="M10" s="162"/>
      <c r="N10" s="162"/>
    </row>
    <row r="11" spans="1:14" ht="19.899999999999999" customHeight="1">
      <c r="A11" s="96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189"/>
      <c r="F11" s="189"/>
      <c r="G11" s="189"/>
      <c r="H11" s="181"/>
      <c r="I11" s="190"/>
      <c r="J11" s="190"/>
      <c r="L11" s="155">
        <f t="shared" si="2"/>
        <v>0</v>
      </c>
      <c r="M11" s="162"/>
      <c r="N11" s="162"/>
    </row>
    <row r="12" spans="1:14" ht="19.899999999999999" customHeight="1">
      <c r="A12" s="96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189"/>
      <c r="F12" s="189"/>
      <c r="G12" s="189"/>
      <c r="H12" s="181"/>
      <c r="I12" s="190"/>
      <c r="J12" s="190"/>
      <c r="L12" s="155">
        <f t="shared" si="2"/>
        <v>0</v>
      </c>
      <c r="M12" s="162"/>
      <c r="N12" s="162"/>
    </row>
    <row r="13" spans="1:14" ht="19.899999999999999" customHeight="1">
      <c r="A13" s="97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189"/>
      <c r="F13" s="189"/>
      <c r="G13" s="189"/>
      <c r="H13" s="181"/>
      <c r="I13" s="190"/>
      <c r="J13" s="190"/>
      <c r="L13" s="155">
        <f t="shared" si="2"/>
        <v>0</v>
      </c>
      <c r="M13" s="162"/>
      <c r="N13" s="162"/>
    </row>
    <row r="14" spans="1:14" ht="16.149999999999999" customHeight="1">
      <c r="A14" s="96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189"/>
      <c r="F14" s="189"/>
      <c r="G14" s="189"/>
      <c r="H14" s="181"/>
      <c r="I14" s="190"/>
      <c r="J14" s="190"/>
      <c r="L14" s="155">
        <f t="shared" si="2"/>
        <v>0</v>
      </c>
      <c r="M14" s="162"/>
      <c r="N14" s="162"/>
    </row>
    <row r="15" spans="1:14" s="193" customFormat="1" ht="16.149999999999999" customHeight="1">
      <c r="A15" s="222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7"/>
      <c r="M15" s="224"/>
      <c r="N15" s="224"/>
    </row>
    <row r="16" spans="1:14" ht="19.899999999999999" customHeight="1">
      <c r="A16" s="96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189"/>
      <c r="F16" s="189"/>
      <c r="G16" s="189"/>
      <c r="H16" s="181"/>
      <c r="I16" s="190"/>
      <c r="J16" s="190"/>
      <c r="L16" s="155">
        <f t="shared" si="2"/>
        <v>0</v>
      </c>
      <c r="M16" s="162"/>
      <c r="N16" s="162"/>
    </row>
    <row r="17" spans="1:14" ht="19.899999999999999" customHeight="1">
      <c r="A17" s="96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189"/>
      <c r="F17" s="189"/>
      <c r="G17" s="189"/>
      <c r="H17" s="181"/>
      <c r="I17" s="190"/>
      <c r="J17" s="190"/>
      <c r="L17" s="155">
        <f t="shared" si="2"/>
        <v>0</v>
      </c>
      <c r="M17" s="162"/>
      <c r="N17" s="162"/>
    </row>
    <row r="18" spans="1:14" ht="19.899999999999999" customHeight="1">
      <c r="A18" s="96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189"/>
      <c r="F18" s="189"/>
      <c r="G18" s="189"/>
      <c r="H18" s="181"/>
      <c r="I18" s="190"/>
      <c r="J18" s="190"/>
      <c r="L18" s="155">
        <f t="shared" si="2"/>
        <v>0</v>
      </c>
      <c r="M18" s="162"/>
      <c r="N18" s="162"/>
    </row>
    <row r="19" spans="1:14" ht="19.899999999999999" customHeight="1">
      <c r="A19" s="96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189"/>
      <c r="F19" s="189"/>
      <c r="G19" s="189"/>
      <c r="H19" s="181"/>
      <c r="I19" s="190"/>
      <c r="J19" s="190"/>
      <c r="L19" s="155">
        <f t="shared" si="2"/>
        <v>0</v>
      </c>
      <c r="M19" s="162"/>
      <c r="N19" s="162"/>
    </row>
    <row r="20" spans="1:14" ht="19.899999999999999" customHeight="1">
      <c r="A20" s="96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189">
        <f t="shared" si="5"/>
        <v>0</v>
      </c>
      <c r="F20" s="189">
        <f t="shared" si="5"/>
        <v>0</v>
      </c>
      <c r="G20" s="189">
        <f t="shared" si="5"/>
        <v>0</v>
      </c>
      <c r="H20" s="181">
        <f t="shared" si="5"/>
        <v>0</v>
      </c>
      <c r="I20" s="181">
        <f t="shared" si="5"/>
        <v>0</v>
      </c>
      <c r="J20" s="189">
        <f t="shared" si="5"/>
        <v>0</v>
      </c>
      <c r="L20" s="155">
        <f t="shared" si="2"/>
        <v>0</v>
      </c>
      <c r="M20" s="72">
        <f t="shared" ref="M20:N20" si="6">SUM(M21:M23)</f>
        <v>0</v>
      </c>
      <c r="N20" s="72">
        <f t="shared" si="6"/>
        <v>0</v>
      </c>
    </row>
    <row r="21" spans="1:14" ht="19.899999999999999" customHeight="1">
      <c r="A21" s="287" t="s">
        <v>20</v>
      </c>
      <c r="B21" s="25" t="s">
        <v>21</v>
      </c>
      <c r="C21" s="49">
        <f t="shared" ref="C21:C39" si="7">E21+G21+I21</f>
        <v>0</v>
      </c>
      <c r="D21" s="49">
        <f t="shared" ref="D21:D39" si="8">F21+H21+J21</f>
        <v>0</v>
      </c>
      <c r="E21" s="189"/>
      <c r="F21" s="189"/>
      <c r="G21" s="189"/>
      <c r="H21" s="181"/>
      <c r="I21" s="190"/>
      <c r="J21" s="190"/>
      <c r="L21" s="155">
        <f t="shared" si="2"/>
        <v>0</v>
      </c>
      <c r="M21" s="162"/>
      <c r="N21" s="162"/>
    </row>
    <row r="22" spans="1:14" ht="51" customHeight="1">
      <c r="A22" s="285"/>
      <c r="B22" s="26" t="s">
        <v>69</v>
      </c>
      <c r="C22" s="49">
        <f t="shared" si="7"/>
        <v>0</v>
      </c>
      <c r="D22" s="49">
        <f t="shared" si="8"/>
        <v>0</v>
      </c>
      <c r="E22" s="189"/>
      <c r="F22" s="189"/>
      <c r="G22" s="189"/>
      <c r="H22" s="181"/>
      <c r="I22" s="190"/>
      <c r="J22" s="190"/>
      <c r="L22" s="155">
        <f t="shared" si="2"/>
        <v>0</v>
      </c>
      <c r="M22" s="162"/>
      <c r="N22" s="162"/>
    </row>
    <row r="23" spans="1:14" ht="32.450000000000003" customHeight="1">
      <c r="A23" s="286"/>
      <c r="B23" s="26" t="s">
        <v>70</v>
      </c>
      <c r="C23" s="49">
        <f t="shared" si="7"/>
        <v>0</v>
      </c>
      <c r="D23" s="49">
        <f t="shared" si="8"/>
        <v>0</v>
      </c>
      <c r="E23" s="189"/>
      <c r="F23" s="189"/>
      <c r="G23" s="189"/>
      <c r="H23" s="181"/>
      <c r="I23" s="190"/>
      <c r="J23" s="190"/>
      <c r="L23" s="155">
        <f t="shared" si="2"/>
        <v>0</v>
      </c>
      <c r="M23" s="162"/>
      <c r="N23" s="162"/>
    </row>
    <row r="24" spans="1:14" ht="22.15" customHeight="1">
      <c r="A24" s="96" t="s">
        <v>22</v>
      </c>
      <c r="B24" s="26" t="s">
        <v>23</v>
      </c>
      <c r="C24" s="49">
        <f t="shared" si="7"/>
        <v>0</v>
      </c>
      <c r="D24" s="49">
        <f t="shared" si="8"/>
        <v>0</v>
      </c>
      <c r="E24" s="189"/>
      <c r="F24" s="189"/>
      <c r="G24" s="189"/>
      <c r="H24" s="181"/>
      <c r="I24" s="190"/>
      <c r="J24" s="190"/>
      <c r="L24" s="155">
        <f t="shared" si="2"/>
        <v>0</v>
      </c>
      <c r="M24" s="162"/>
      <c r="N24" s="162"/>
    </row>
    <row r="25" spans="1:14" ht="19.899999999999999" customHeight="1">
      <c r="A25" s="97" t="s">
        <v>24</v>
      </c>
      <c r="B25" s="24" t="s">
        <v>25</v>
      </c>
      <c r="C25" s="49">
        <f t="shared" si="7"/>
        <v>9905</v>
      </c>
      <c r="D25" s="189">
        <f t="shared" si="8"/>
        <v>9905</v>
      </c>
      <c r="E25" s="189"/>
      <c r="F25" s="189"/>
      <c r="G25" s="189">
        <v>9905</v>
      </c>
      <c r="H25" s="181">
        <v>9905</v>
      </c>
      <c r="I25" s="190"/>
      <c r="J25" s="190"/>
      <c r="L25" s="155">
        <f t="shared" si="2"/>
        <v>146</v>
      </c>
      <c r="M25" s="162">
        <v>146</v>
      </c>
      <c r="N25" s="162"/>
    </row>
    <row r="26" spans="1:14" ht="19.899999999999999" customHeight="1">
      <c r="A26" s="96" t="s">
        <v>26</v>
      </c>
      <c r="B26" s="24" t="s">
        <v>27</v>
      </c>
      <c r="C26" s="49">
        <f t="shared" si="7"/>
        <v>0</v>
      </c>
      <c r="D26" s="49">
        <f t="shared" si="8"/>
        <v>0</v>
      </c>
      <c r="E26" s="189"/>
      <c r="F26" s="189"/>
      <c r="G26" s="189"/>
      <c r="H26" s="181"/>
      <c r="I26" s="190"/>
      <c r="J26" s="190"/>
      <c r="L26" s="155">
        <f t="shared" si="2"/>
        <v>0</v>
      </c>
      <c r="M26" s="162"/>
      <c r="N26" s="162"/>
    </row>
    <row r="27" spans="1:14" ht="19.899999999999999" customHeight="1">
      <c r="A27" s="96" t="s">
        <v>28</v>
      </c>
      <c r="B27" s="24" t="s">
        <v>29</v>
      </c>
      <c r="C27" s="49">
        <f t="shared" si="7"/>
        <v>0</v>
      </c>
      <c r="D27" s="49">
        <f t="shared" si="8"/>
        <v>0</v>
      </c>
      <c r="E27" s="189"/>
      <c r="F27" s="189"/>
      <c r="G27" s="189"/>
      <c r="H27" s="181"/>
      <c r="I27" s="190"/>
      <c r="J27" s="190"/>
      <c r="L27" s="155">
        <f t="shared" si="2"/>
        <v>0</v>
      </c>
      <c r="M27" s="162"/>
      <c r="N27" s="162"/>
    </row>
    <row r="28" spans="1:14" ht="19.899999999999999" customHeight="1">
      <c r="A28" s="96" t="s">
        <v>30</v>
      </c>
      <c r="B28" s="24" t="s">
        <v>68</v>
      </c>
      <c r="C28" s="49">
        <f t="shared" si="7"/>
        <v>0</v>
      </c>
      <c r="D28" s="49">
        <f t="shared" si="8"/>
        <v>0</v>
      </c>
      <c r="E28" s="189"/>
      <c r="F28" s="189"/>
      <c r="G28" s="189"/>
      <c r="H28" s="181"/>
      <c r="I28" s="190"/>
      <c r="J28" s="190"/>
      <c r="L28" s="155">
        <f t="shared" si="2"/>
        <v>0</v>
      </c>
      <c r="M28" s="162"/>
      <c r="N28" s="162"/>
    </row>
    <row r="29" spans="1:14" ht="19.899999999999999" customHeight="1">
      <c r="A29" s="96" t="s">
        <v>31</v>
      </c>
      <c r="B29" s="24" t="s">
        <v>32</v>
      </c>
      <c r="C29" s="49">
        <f t="shared" si="7"/>
        <v>0</v>
      </c>
      <c r="D29" s="49">
        <f t="shared" si="8"/>
        <v>0</v>
      </c>
      <c r="E29" s="189"/>
      <c r="F29" s="189"/>
      <c r="G29" s="189"/>
      <c r="H29" s="181"/>
      <c r="I29" s="190"/>
      <c r="J29" s="190"/>
      <c r="L29" s="155">
        <f t="shared" si="2"/>
        <v>0</v>
      </c>
      <c r="M29" s="162"/>
      <c r="N29" s="162"/>
    </row>
    <row r="30" spans="1:14" ht="19.899999999999999" customHeight="1">
      <c r="A30" s="27" t="s">
        <v>33</v>
      </c>
      <c r="B30" s="24" t="s">
        <v>34</v>
      </c>
      <c r="C30" s="49">
        <f t="shared" si="7"/>
        <v>435</v>
      </c>
      <c r="D30" s="49">
        <f t="shared" si="8"/>
        <v>435</v>
      </c>
      <c r="E30" s="189"/>
      <c r="F30" s="189"/>
      <c r="G30" s="189"/>
      <c r="H30" s="181"/>
      <c r="I30" s="186">
        <v>435</v>
      </c>
      <c r="J30" s="186">
        <v>435</v>
      </c>
      <c r="L30" s="155">
        <f t="shared" si="2"/>
        <v>49</v>
      </c>
      <c r="M30" s="162">
        <v>49</v>
      </c>
      <c r="N30" s="162"/>
    </row>
    <row r="31" spans="1:14" ht="19.899999999999999" customHeight="1">
      <c r="A31" s="96" t="s">
        <v>35</v>
      </c>
      <c r="B31" s="24" t="s">
        <v>36</v>
      </c>
      <c r="C31" s="49">
        <f t="shared" si="7"/>
        <v>0</v>
      </c>
      <c r="D31" s="49">
        <f t="shared" si="8"/>
        <v>0</v>
      </c>
      <c r="E31" s="189"/>
      <c r="F31" s="189"/>
      <c r="G31" s="189"/>
      <c r="H31" s="181"/>
      <c r="I31" s="190"/>
      <c r="J31" s="190"/>
      <c r="L31" s="155">
        <f t="shared" si="2"/>
        <v>0</v>
      </c>
      <c r="M31" s="162"/>
      <c r="N31" s="162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9">E32+G32+I32</f>
        <v>0</v>
      </c>
      <c r="D32" s="194">
        <f t="shared" ref="D32" si="10">F32+H32+J32</f>
        <v>0</v>
      </c>
      <c r="E32" s="194"/>
      <c r="F32" s="194"/>
      <c r="G32" s="194"/>
      <c r="H32" s="181"/>
      <c r="I32" s="195"/>
      <c r="J32" s="195"/>
      <c r="L32" s="155"/>
      <c r="M32" s="162"/>
      <c r="N32" s="162"/>
    </row>
    <row r="33" spans="1:14" ht="19.899999999999999" customHeight="1">
      <c r="A33" s="96" t="s">
        <v>37</v>
      </c>
      <c r="B33" s="24" t="s">
        <v>38</v>
      </c>
      <c r="C33" s="49">
        <f t="shared" si="7"/>
        <v>0</v>
      </c>
      <c r="D33" s="49">
        <f t="shared" si="8"/>
        <v>0</v>
      </c>
      <c r="E33" s="189"/>
      <c r="F33" s="189"/>
      <c r="G33" s="189"/>
      <c r="H33" s="181"/>
      <c r="I33" s="190"/>
      <c r="J33" s="190"/>
      <c r="L33" s="155">
        <f t="shared" si="2"/>
        <v>0</v>
      </c>
      <c r="M33" s="162"/>
      <c r="N33" s="162"/>
    </row>
    <row r="34" spans="1:14" ht="19.899999999999999" customHeight="1">
      <c r="A34" s="288" t="s">
        <v>39</v>
      </c>
      <c r="B34" s="24" t="s">
        <v>40</v>
      </c>
      <c r="C34" s="49">
        <f t="shared" si="7"/>
        <v>0</v>
      </c>
      <c r="D34" s="49">
        <f t="shared" si="8"/>
        <v>0</v>
      </c>
      <c r="E34" s="189"/>
      <c r="F34" s="189"/>
      <c r="G34" s="189"/>
      <c r="H34" s="181"/>
      <c r="I34" s="190"/>
      <c r="J34" s="190"/>
      <c r="L34" s="155">
        <f t="shared" si="2"/>
        <v>0</v>
      </c>
      <c r="M34" s="162"/>
      <c r="N34" s="162"/>
    </row>
    <row r="35" spans="1:14" ht="19.899999999999999" customHeight="1">
      <c r="A35" s="289"/>
      <c r="B35" s="24" t="s">
        <v>41</v>
      </c>
      <c r="C35" s="49">
        <f t="shared" si="7"/>
        <v>0</v>
      </c>
      <c r="D35" s="49">
        <f t="shared" si="8"/>
        <v>0</v>
      </c>
      <c r="E35" s="189"/>
      <c r="F35" s="189"/>
      <c r="G35" s="189"/>
      <c r="H35" s="181"/>
      <c r="I35" s="190"/>
      <c r="J35" s="190"/>
      <c r="L35" s="155">
        <f t="shared" si="2"/>
        <v>0</v>
      </c>
      <c r="M35" s="162"/>
      <c r="N35" s="162"/>
    </row>
    <row r="36" spans="1:14" ht="19.899999999999999" customHeight="1">
      <c r="A36" s="27" t="s">
        <v>42</v>
      </c>
      <c r="B36" s="24" t="s">
        <v>43</v>
      </c>
      <c r="C36" s="49">
        <f t="shared" si="7"/>
        <v>0</v>
      </c>
      <c r="D36" s="49">
        <f t="shared" si="8"/>
        <v>0</v>
      </c>
      <c r="E36" s="189"/>
      <c r="F36" s="189"/>
      <c r="G36" s="189"/>
      <c r="H36" s="181"/>
      <c r="I36" s="190"/>
      <c r="J36" s="190"/>
      <c r="L36" s="155">
        <f t="shared" si="2"/>
        <v>0</v>
      </c>
      <c r="M36" s="162"/>
      <c r="N36" s="162"/>
    </row>
    <row r="37" spans="1:14" ht="19.899999999999999" customHeight="1">
      <c r="A37" s="27" t="s">
        <v>44</v>
      </c>
      <c r="B37" s="24" t="s">
        <v>45</v>
      </c>
      <c r="C37" s="49">
        <f t="shared" si="7"/>
        <v>0</v>
      </c>
      <c r="D37" s="49">
        <f t="shared" si="8"/>
        <v>0</v>
      </c>
      <c r="E37" s="189"/>
      <c r="F37" s="189"/>
      <c r="G37" s="189"/>
      <c r="H37" s="181"/>
      <c r="I37" s="190"/>
      <c r="J37" s="190"/>
      <c r="L37" s="155">
        <f t="shared" si="2"/>
        <v>0</v>
      </c>
      <c r="M37" s="162"/>
      <c r="N37" s="162"/>
    </row>
    <row r="38" spans="1:14" ht="19.899999999999999" customHeight="1">
      <c r="A38" s="96" t="s">
        <v>46</v>
      </c>
      <c r="B38" s="24" t="s">
        <v>47</v>
      </c>
      <c r="C38" s="49">
        <f t="shared" si="7"/>
        <v>0</v>
      </c>
      <c r="D38" s="49">
        <f t="shared" si="8"/>
        <v>0</v>
      </c>
      <c r="E38" s="189"/>
      <c r="F38" s="189"/>
      <c r="G38" s="189"/>
      <c r="H38" s="181"/>
      <c r="I38" s="190"/>
      <c r="J38" s="190"/>
      <c r="L38" s="155">
        <f t="shared" si="2"/>
        <v>0</v>
      </c>
      <c r="M38" s="162"/>
      <c r="N38" s="162"/>
    </row>
    <row r="39" spans="1:14" ht="19.899999999999999" customHeight="1">
      <c r="A39" s="96" t="s">
        <v>48</v>
      </c>
      <c r="B39" s="24" t="s">
        <v>49</v>
      </c>
      <c r="C39" s="49">
        <f t="shared" si="7"/>
        <v>0</v>
      </c>
      <c r="D39" s="49">
        <f t="shared" si="8"/>
        <v>0</v>
      </c>
      <c r="E39" s="189"/>
      <c r="F39" s="189"/>
      <c r="G39" s="189"/>
      <c r="H39" s="181"/>
      <c r="I39" s="190"/>
      <c r="J39" s="190"/>
      <c r="L39" s="155">
        <f t="shared" si="2"/>
        <v>0</v>
      </c>
      <c r="M39" s="162"/>
      <c r="N39" s="162"/>
    </row>
    <row r="40" spans="1:14" s="3" customFormat="1" ht="31.9" customHeight="1">
      <c r="A40" s="87" t="s">
        <v>50</v>
      </c>
      <c r="B40" s="98"/>
      <c r="C40" s="48">
        <f t="shared" ref="C40" si="11">SUM(C7:C20)+SUM(C24:C39)</f>
        <v>10340</v>
      </c>
      <c r="D40" s="48">
        <f>SUM(D7:D20)+SUM(D24:D39)</f>
        <v>10340</v>
      </c>
      <c r="E40" s="48">
        <f t="shared" ref="E40:J40" si="12">SUM(E7:E20)+SUM(E24:E39)</f>
        <v>0</v>
      </c>
      <c r="F40" s="48">
        <f t="shared" si="12"/>
        <v>0</v>
      </c>
      <c r="G40" s="48">
        <f t="shared" si="12"/>
        <v>9905</v>
      </c>
      <c r="H40" s="92">
        <f t="shared" si="12"/>
        <v>9905</v>
      </c>
      <c r="I40" s="92">
        <f t="shared" si="12"/>
        <v>435</v>
      </c>
      <c r="J40" s="48">
        <f t="shared" si="12"/>
        <v>435</v>
      </c>
      <c r="L40" s="153">
        <f t="shared" si="2"/>
        <v>195</v>
      </c>
      <c r="M40" s="146">
        <f t="shared" ref="M40:N40" si="13">SUM(M7:M20)+SUM(M24:M39)</f>
        <v>195</v>
      </c>
      <c r="N40" s="146">
        <f t="shared" si="13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57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B28" zoomScale="58" zoomScaleNormal="60" zoomScaleSheetLayoutView="58" workbookViewId="0">
      <selection activeCell="I14" sqref="I14"/>
    </sheetView>
  </sheetViews>
  <sheetFormatPr defaultRowHeight="15"/>
  <cols>
    <col min="1" max="1" width="35.42578125" style="1" customWidth="1"/>
    <col min="2" max="2" width="46" style="1" customWidth="1"/>
    <col min="3" max="3" width="17.5703125" style="1" customWidth="1"/>
    <col min="4" max="4" width="16.28515625" style="1" customWidth="1"/>
    <col min="5" max="5" width="17.28515625" style="1" customWidth="1"/>
    <col min="6" max="6" width="17.7109375" style="8" customWidth="1"/>
    <col min="7" max="7" width="18" style="8" customWidth="1"/>
    <col min="8" max="8" width="16.7109375" style="8" customWidth="1"/>
    <col min="9" max="9" width="14.28515625" style="1" customWidth="1"/>
    <col min="10" max="10" width="16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>
      <c r="A3" s="2" t="s">
        <v>106</v>
      </c>
      <c r="B3" s="11"/>
      <c r="F3" s="1"/>
      <c r="G3" s="1"/>
      <c r="H3" s="1"/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84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85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86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96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96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96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97" t="s">
        <v>12</v>
      </c>
      <c r="B13" s="24" t="s">
        <v>13</v>
      </c>
      <c r="C13" s="49">
        <f t="shared" si="0"/>
        <v>647</v>
      </c>
      <c r="D13" s="49">
        <f t="shared" si="1"/>
        <v>0</v>
      </c>
      <c r="E13" s="49"/>
      <c r="F13" s="49"/>
      <c r="G13" s="49"/>
      <c r="H13" s="89"/>
      <c r="I13" s="86">
        <v>647</v>
      </c>
      <c r="J13" s="86"/>
      <c r="L13" s="153">
        <f t="shared" si="2"/>
        <v>30</v>
      </c>
      <c r="M13" s="161">
        <v>30</v>
      </c>
      <c r="N13" s="161"/>
    </row>
    <row r="14" spans="1:14" ht="16.149999999999999" customHeight="1">
      <c r="A14" s="96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22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96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96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96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96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96" t="s">
        <v>19</v>
      </c>
      <c r="B20" s="24"/>
      <c r="C20" s="49">
        <f t="shared" ref="C20:J20" si="5">SUM(C21:C23)</f>
        <v>0</v>
      </c>
      <c r="D20" s="49"/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8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87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49.15" customHeight="1">
      <c r="A22" s="285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86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3.45" customHeight="1">
      <c r="A24" s="96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97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96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96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96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96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27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96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96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88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89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27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27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96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96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>
      <c r="A40" s="87" t="s">
        <v>50</v>
      </c>
      <c r="B40" s="98"/>
      <c r="C40" s="48">
        <f t="shared" ref="C40" si="12">SUM(C7:C20)+SUM(C24:C39)</f>
        <v>647</v>
      </c>
      <c r="D40" s="48">
        <f>SUM(D7:D20)+SUM(D24:D39)</f>
        <v>0</v>
      </c>
      <c r="E40" s="48">
        <f t="shared" ref="E40:J40" si="13">SUM(E7:E20)+SUM(E24:E39)</f>
        <v>0</v>
      </c>
      <c r="F40" s="48">
        <f t="shared" si="13"/>
        <v>0</v>
      </c>
      <c r="G40" s="48">
        <f t="shared" si="13"/>
        <v>0</v>
      </c>
      <c r="H40" s="92">
        <f t="shared" si="13"/>
        <v>0</v>
      </c>
      <c r="I40" s="92">
        <f t="shared" si="13"/>
        <v>647</v>
      </c>
      <c r="J40" s="48">
        <f t="shared" si="13"/>
        <v>0</v>
      </c>
      <c r="L40" s="153">
        <f t="shared" si="2"/>
        <v>30</v>
      </c>
      <c r="M40" s="146">
        <f t="shared" ref="M40:N40" si="14">SUM(M7:M20)+SUM(M24:M39)</f>
        <v>30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37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B22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3.140625" style="1" customWidth="1"/>
    <col min="4" max="4" width="16.28515625" style="1" customWidth="1"/>
    <col min="5" max="5" width="11.28515625" style="1" customWidth="1"/>
    <col min="6" max="6" width="17.7109375" style="8" customWidth="1"/>
    <col min="7" max="7" width="13" style="8" customWidth="1"/>
    <col min="8" max="8" width="16.7109375" style="8" customWidth="1"/>
    <col min="9" max="9" width="11.42578125" style="1" customWidth="1"/>
    <col min="10" max="10" width="16.7109375" style="1" customWidth="1"/>
    <col min="11" max="11" width="8.85546875" style="1"/>
    <col min="12" max="14" width="0" style="1" hidden="1" customWidth="1"/>
    <col min="15" max="232" width="8.85546875" style="1"/>
    <col min="233" max="233" width="37.28515625" style="1" customWidth="1"/>
    <col min="234" max="236" width="8.85546875" style="1"/>
    <col min="237" max="242" width="9.28515625" style="1" customWidth="1"/>
    <col min="243" max="488" width="8.85546875" style="1"/>
    <col min="489" max="489" width="37.28515625" style="1" customWidth="1"/>
    <col min="490" max="492" width="8.85546875" style="1"/>
    <col min="493" max="498" width="9.28515625" style="1" customWidth="1"/>
    <col min="499" max="744" width="8.85546875" style="1"/>
    <col min="745" max="745" width="37.28515625" style="1" customWidth="1"/>
    <col min="746" max="748" width="8.85546875" style="1"/>
    <col min="749" max="754" width="9.28515625" style="1" customWidth="1"/>
    <col min="755" max="1000" width="8.85546875" style="1"/>
    <col min="1001" max="1001" width="37.28515625" style="1" customWidth="1"/>
    <col min="1002" max="1004" width="8.85546875" style="1"/>
    <col min="1005" max="1010" width="9.28515625" style="1" customWidth="1"/>
    <col min="1011" max="1256" width="8.85546875" style="1"/>
    <col min="1257" max="1257" width="37.28515625" style="1" customWidth="1"/>
    <col min="1258" max="1260" width="8.85546875" style="1"/>
    <col min="1261" max="1266" width="9.28515625" style="1" customWidth="1"/>
    <col min="1267" max="1512" width="8.85546875" style="1"/>
    <col min="1513" max="1513" width="37.28515625" style="1" customWidth="1"/>
    <col min="1514" max="1516" width="8.85546875" style="1"/>
    <col min="1517" max="1522" width="9.28515625" style="1" customWidth="1"/>
    <col min="1523" max="1768" width="8.85546875" style="1"/>
    <col min="1769" max="1769" width="37.28515625" style="1" customWidth="1"/>
    <col min="1770" max="1772" width="8.85546875" style="1"/>
    <col min="1773" max="1778" width="9.28515625" style="1" customWidth="1"/>
    <col min="1779" max="2024" width="8.85546875" style="1"/>
    <col min="2025" max="2025" width="37.28515625" style="1" customWidth="1"/>
    <col min="2026" max="2028" width="8.85546875" style="1"/>
    <col min="2029" max="2034" width="9.28515625" style="1" customWidth="1"/>
    <col min="2035" max="2280" width="8.85546875" style="1"/>
    <col min="2281" max="2281" width="37.28515625" style="1" customWidth="1"/>
    <col min="2282" max="2284" width="8.85546875" style="1"/>
    <col min="2285" max="2290" width="9.28515625" style="1" customWidth="1"/>
    <col min="2291" max="2536" width="8.85546875" style="1"/>
    <col min="2537" max="2537" width="37.28515625" style="1" customWidth="1"/>
    <col min="2538" max="2540" width="8.85546875" style="1"/>
    <col min="2541" max="2546" width="9.28515625" style="1" customWidth="1"/>
    <col min="2547" max="2792" width="8.85546875" style="1"/>
    <col min="2793" max="2793" width="37.28515625" style="1" customWidth="1"/>
    <col min="2794" max="2796" width="8.85546875" style="1"/>
    <col min="2797" max="2802" width="9.28515625" style="1" customWidth="1"/>
    <col min="2803" max="3048" width="8.85546875" style="1"/>
    <col min="3049" max="3049" width="37.28515625" style="1" customWidth="1"/>
    <col min="3050" max="3052" width="8.85546875" style="1"/>
    <col min="3053" max="3058" width="9.28515625" style="1" customWidth="1"/>
    <col min="3059" max="3304" width="8.85546875" style="1"/>
    <col min="3305" max="3305" width="37.28515625" style="1" customWidth="1"/>
    <col min="3306" max="3308" width="8.85546875" style="1"/>
    <col min="3309" max="3314" width="9.28515625" style="1" customWidth="1"/>
    <col min="3315" max="3560" width="8.85546875" style="1"/>
    <col min="3561" max="3561" width="37.28515625" style="1" customWidth="1"/>
    <col min="3562" max="3564" width="8.85546875" style="1"/>
    <col min="3565" max="3570" width="9.28515625" style="1" customWidth="1"/>
    <col min="3571" max="3816" width="8.85546875" style="1"/>
    <col min="3817" max="3817" width="37.28515625" style="1" customWidth="1"/>
    <col min="3818" max="3820" width="8.85546875" style="1"/>
    <col min="3821" max="3826" width="9.28515625" style="1" customWidth="1"/>
    <col min="3827" max="4072" width="8.85546875" style="1"/>
    <col min="4073" max="4073" width="37.28515625" style="1" customWidth="1"/>
    <col min="4074" max="4076" width="8.85546875" style="1"/>
    <col min="4077" max="4082" width="9.28515625" style="1" customWidth="1"/>
    <col min="4083" max="4328" width="8.85546875" style="1"/>
    <col min="4329" max="4329" width="37.28515625" style="1" customWidth="1"/>
    <col min="4330" max="4332" width="8.85546875" style="1"/>
    <col min="4333" max="4338" width="9.28515625" style="1" customWidth="1"/>
    <col min="4339" max="4584" width="8.85546875" style="1"/>
    <col min="4585" max="4585" width="37.28515625" style="1" customWidth="1"/>
    <col min="4586" max="4588" width="8.85546875" style="1"/>
    <col min="4589" max="4594" width="9.28515625" style="1" customWidth="1"/>
    <col min="4595" max="4840" width="8.85546875" style="1"/>
    <col min="4841" max="4841" width="37.28515625" style="1" customWidth="1"/>
    <col min="4842" max="4844" width="8.85546875" style="1"/>
    <col min="4845" max="4850" width="9.28515625" style="1" customWidth="1"/>
    <col min="4851" max="5096" width="8.85546875" style="1"/>
    <col min="5097" max="5097" width="37.28515625" style="1" customWidth="1"/>
    <col min="5098" max="5100" width="8.85546875" style="1"/>
    <col min="5101" max="5106" width="9.28515625" style="1" customWidth="1"/>
    <col min="5107" max="5352" width="8.85546875" style="1"/>
    <col min="5353" max="5353" width="37.28515625" style="1" customWidth="1"/>
    <col min="5354" max="5356" width="8.85546875" style="1"/>
    <col min="5357" max="5362" width="9.28515625" style="1" customWidth="1"/>
    <col min="5363" max="5608" width="8.85546875" style="1"/>
    <col min="5609" max="5609" width="37.28515625" style="1" customWidth="1"/>
    <col min="5610" max="5612" width="8.85546875" style="1"/>
    <col min="5613" max="5618" width="9.28515625" style="1" customWidth="1"/>
    <col min="5619" max="5864" width="8.85546875" style="1"/>
    <col min="5865" max="5865" width="37.28515625" style="1" customWidth="1"/>
    <col min="5866" max="5868" width="8.85546875" style="1"/>
    <col min="5869" max="5874" width="9.28515625" style="1" customWidth="1"/>
    <col min="5875" max="6120" width="8.85546875" style="1"/>
    <col min="6121" max="6121" width="37.28515625" style="1" customWidth="1"/>
    <col min="6122" max="6124" width="8.85546875" style="1"/>
    <col min="6125" max="6130" width="9.28515625" style="1" customWidth="1"/>
    <col min="6131" max="6376" width="8.85546875" style="1"/>
    <col min="6377" max="6377" width="37.28515625" style="1" customWidth="1"/>
    <col min="6378" max="6380" width="8.85546875" style="1"/>
    <col min="6381" max="6386" width="9.28515625" style="1" customWidth="1"/>
    <col min="6387" max="6632" width="8.85546875" style="1"/>
    <col min="6633" max="6633" width="37.28515625" style="1" customWidth="1"/>
    <col min="6634" max="6636" width="8.85546875" style="1"/>
    <col min="6637" max="6642" width="9.28515625" style="1" customWidth="1"/>
    <col min="6643" max="6888" width="8.85546875" style="1"/>
    <col min="6889" max="6889" width="37.28515625" style="1" customWidth="1"/>
    <col min="6890" max="6892" width="8.85546875" style="1"/>
    <col min="6893" max="6898" width="9.28515625" style="1" customWidth="1"/>
    <col min="6899" max="7144" width="8.85546875" style="1"/>
    <col min="7145" max="7145" width="37.28515625" style="1" customWidth="1"/>
    <col min="7146" max="7148" width="8.85546875" style="1"/>
    <col min="7149" max="7154" width="9.28515625" style="1" customWidth="1"/>
    <col min="7155" max="7400" width="8.85546875" style="1"/>
    <col min="7401" max="7401" width="37.28515625" style="1" customWidth="1"/>
    <col min="7402" max="7404" width="8.85546875" style="1"/>
    <col min="7405" max="7410" width="9.28515625" style="1" customWidth="1"/>
    <col min="7411" max="7656" width="8.85546875" style="1"/>
    <col min="7657" max="7657" width="37.28515625" style="1" customWidth="1"/>
    <col min="7658" max="7660" width="8.85546875" style="1"/>
    <col min="7661" max="7666" width="9.28515625" style="1" customWidth="1"/>
    <col min="7667" max="7912" width="8.85546875" style="1"/>
    <col min="7913" max="7913" width="37.28515625" style="1" customWidth="1"/>
    <col min="7914" max="7916" width="8.85546875" style="1"/>
    <col min="7917" max="7922" width="9.28515625" style="1" customWidth="1"/>
    <col min="7923" max="8168" width="8.85546875" style="1"/>
    <col min="8169" max="8169" width="37.28515625" style="1" customWidth="1"/>
    <col min="8170" max="8172" width="8.85546875" style="1"/>
    <col min="8173" max="8178" width="9.28515625" style="1" customWidth="1"/>
    <col min="8179" max="8424" width="8.85546875" style="1"/>
    <col min="8425" max="8425" width="37.28515625" style="1" customWidth="1"/>
    <col min="8426" max="8428" width="8.85546875" style="1"/>
    <col min="8429" max="8434" width="9.28515625" style="1" customWidth="1"/>
    <col min="8435" max="8680" width="8.85546875" style="1"/>
    <col min="8681" max="8681" width="37.28515625" style="1" customWidth="1"/>
    <col min="8682" max="8684" width="8.85546875" style="1"/>
    <col min="8685" max="8690" width="9.28515625" style="1" customWidth="1"/>
    <col min="8691" max="8936" width="8.85546875" style="1"/>
    <col min="8937" max="8937" width="37.28515625" style="1" customWidth="1"/>
    <col min="8938" max="8940" width="8.85546875" style="1"/>
    <col min="8941" max="8946" width="9.28515625" style="1" customWidth="1"/>
    <col min="8947" max="9192" width="8.85546875" style="1"/>
    <col min="9193" max="9193" width="37.28515625" style="1" customWidth="1"/>
    <col min="9194" max="9196" width="8.85546875" style="1"/>
    <col min="9197" max="9202" width="9.28515625" style="1" customWidth="1"/>
    <col min="9203" max="9448" width="8.85546875" style="1"/>
    <col min="9449" max="9449" width="37.28515625" style="1" customWidth="1"/>
    <col min="9450" max="9452" width="8.85546875" style="1"/>
    <col min="9453" max="9458" width="9.28515625" style="1" customWidth="1"/>
    <col min="9459" max="9704" width="8.85546875" style="1"/>
    <col min="9705" max="9705" width="37.28515625" style="1" customWidth="1"/>
    <col min="9706" max="9708" width="8.85546875" style="1"/>
    <col min="9709" max="9714" width="9.28515625" style="1" customWidth="1"/>
    <col min="9715" max="9960" width="8.85546875" style="1"/>
    <col min="9961" max="9961" width="37.28515625" style="1" customWidth="1"/>
    <col min="9962" max="9964" width="8.85546875" style="1"/>
    <col min="9965" max="9970" width="9.28515625" style="1" customWidth="1"/>
    <col min="9971" max="10216" width="8.85546875" style="1"/>
    <col min="10217" max="10217" width="37.28515625" style="1" customWidth="1"/>
    <col min="10218" max="10220" width="8.85546875" style="1"/>
    <col min="10221" max="10226" width="9.28515625" style="1" customWidth="1"/>
    <col min="10227" max="10472" width="8.85546875" style="1"/>
    <col min="10473" max="10473" width="37.28515625" style="1" customWidth="1"/>
    <col min="10474" max="10476" width="8.85546875" style="1"/>
    <col min="10477" max="10482" width="9.28515625" style="1" customWidth="1"/>
    <col min="10483" max="10728" width="8.85546875" style="1"/>
    <col min="10729" max="10729" width="37.28515625" style="1" customWidth="1"/>
    <col min="10730" max="10732" width="8.85546875" style="1"/>
    <col min="10733" max="10738" width="9.28515625" style="1" customWidth="1"/>
    <col min="10739" max="10984" width="8.85546875" style="1"/>
    <col min="10985" max="10985" width="37.28515625" style="1" customWidth="1"/>
    <col min="10986" max="10988" width="8.85546875" style="1"/>
    <col min="10989" max="10994" width="9.28515625" style="1" customWidth="1"/>
    <col min="10995" max="11240" width="8.85546875" style="1"/>
    <col min="11241" max="11241" width="37.28515625" style="1" customWidth="1"/>
    <col min="11242" max="11244" width="8.85546875" style="1"/>
    <col min="11245" max="11250" width="9.28515625" style="1" customWidth="1"/>
    <col min="11251" max="11496" width="8.85546875" style="1"/>
    <col min="11497" max="11497" width="37.28515625" style="1" customWidth="1"/>
    <col min="11498" max="11500" width="8.85546875" style="1"/>
    <col min="11501" max="11506" width="9.28515625" style="1" customWidth="1"/>
    <col min="11507" max="11752" width="8.85546875" style="1"/>
    <col min="11753" max="11753" width="37.28515625" style="1" customWidth="1"/>
    <col min="11754" max="11756" width="8.85546875" style="1"/>
    <col min="11757" max="11762" width="9.28515625" style="1" customWidth="1"/>
    <col min="11763" max="12008" width="8.85546875" style="1"/>
    <col min="12009" max="12009" width="37.28515625" style="1" customWidth="1"/>
    <col min="12010" max="12012" width="8.85546875" style="1"/>
    <col min="12013" max="12018" width="9.28515625" style="1" customWidth="1"/>
    <col min="12019" max="12264" width="8.85546875" style="1"/>
    <col min="12265" max="12265" width="37.28515625" style="1" customWidth="1"/>
    <col min="12266" max="12268" width="8.85546875" style="1"/>
    <col min="12269" max="12274" width="9.28515625" style="1" customWidth="1"/>
    <col min="12275" max="12520" width="8.85546875" style="1"/>
    <col min="12521" max="12521" width="37.28515625" style="1" customWidth="1"/>
    <col min="12522" max="12524" width="8.85546875" style="1"/>
    <col min="12525" max="12530" width="9.28515625" style="1" customWidth="1"/>
    <col min="12531" max="12776" width="8.85546875" style="1"/>
    <col min="12777" max="12777" width="37.28515625" style="1" customWidth="1"/>
    <col min="12778" max="12780" width="8.85546875" style="1"/>
    <col min="12781" max="12786" width="9.28515625" style="1" customWidth="1"/>
    <col min="12787" max="13032" width="8.85546875" style="1"/>
    <col min="13033" max="13033" width="37.28515625" style="1" customWidth="1"/>
    <col min="13034" max="13036" width="8.85546875" style="1"/>
    <col min="13037" max="13042" width="9.28515625" style="1" customWidth="1"/>
    <col min="13043" max="13288" width="8.85546875" style="1"/>
    <col min="13289" max="13289" width="37.28515625" style="1" customWidth="1"/>
    <col min="13290" max="13292" width="8.85546875" style="1"/>
    <col min="13293" max="13298" width="9.28515625" style="1" customWidth="1"/>
    <col min="13299" max="13544" width="8.85546875" style="1"/>
    <col min="13545" max="13545" width="37.28515625" style="1" customWidth="1"/>
    <col min="13546" max="13548" width="8.85546875" style="1"/>
    <col min="13549" max="13554" width="9.28515625" style="1" customWidth="1"/>
    <col min="13555" max="13800" width="8.85546875" style="1"/>
    <col min="13801" max="13801" width="37.28515625" style="1" customWidth="1"/>
    <col min="13802" max="13804" width="8.85546875" style="1"/>
    <col min="13805" max="13810" width="9.28515625" style="1" customWidth="1"/>
    <col min="13811" max="14056" width="8.85546875" style="1"/>
    <col min="14057" max="14057" width="37.28515625" style="1" customWidth="1"/>
    <col min="14058" max="14060" width="8.85546875" style="1"/>
    <col min="14061" max="14066" width="9.28515625" style="1" customWidth="1"/>
    <col min="14067" max="14312" width="8.85546875" style="1"/>
    <col min="14313" max="14313" width="37.28515625" style="1" customWidth="1"/>
    <col min="14314" max="14316" width="8.85546875" style="1"/>
    <col min="14317" max="14322" width="9.28515625" style="1" customWidth="1"/>
    <col min="14323" max="14568" width="8.85546875" style="1"/>
    <col min="14569" max="14569" width="37.28515625" style="1" customWidth="1"/>
    <col min="14570" max="14572" width="8.85546875" style="1"/>
    <col min="14573" max="14578" width="9.28515625" style="1" customWidth="1"/>
    <col min="14579" max="14824" width="8.85546875" style="1"/>
    <col min="14825" max="14825" width="37.28515625" style="1" customWidth="1"/>
    <col min="14826" max="14828" width="8.85546875" style="1"/>
    <col min="14829" max="14834" width="9.28515625" style="1" customWidth="1"/>
    <col min="14835" max="15080" width="8.85546875" style="1"/>
    <col min="15081" max="15081" width="37.28515625" style="1" customWidth="1"/>
    <col min="15082" max="15084" width="8.85546875" style="1"/>
    <col min="15085" max="15090" width="9.28515625" style="1" customWidth="1"/>
    <col min="15091" max="15336" width="8.85546875" style="1"/>
    <col min="15337" max="15337" width="37.28515625" style="1" customWidth="1"/>
    <col min="15338" max="15340" width="8.85546875" style="1"/>
    <col min="15341" max="15346" width="9.28515625" style="1" customWidth="1"/>
    <col min="15347" max="15592" width="8.85546875" style="1"/>
    <col min="15593" max="15593" width="37.28515625" style="1" customWidth="1"/>
    <col min="15594" max="15596" width="8.85546875" style="1"/>
    <col min="15597" max="15602" width="9.28515625" style="1" customWidth="1"/>
    <col min="15603" max="15848" width="8.85546875" style="1"/>
    <col min="15849" max="15849" width="37.28515625" style="1" customWidth="1"/>
    <col min="15850" max="15852" width="8.85546875" style="1"/>
    <col min="15853" max="15858" width="9.28515625" style="1" customWidth="1"/>
    <col min="15859" max="16104" width="8.85546875" style="1"/>
    <col min="16105" max="16105" width="37.28515625" style="1" customWidth="1"/>
    <col min="16106" max="16108" width="8.85546875" style="1"/>
    <col min="16109" max="16114" width="9.28515625" style="1" customWidth="1"/>
    <col min="16115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>
      <c r="A3" s="2" t="s">
        <v>51</v>
      </c>
      <c r="B3" s="2" t="s">
        <v>107</v>
      </c>
      <c r="F3" s="1"/>
      <c r="G3" s="1"/>
      <c r="H3" s="1"/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84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85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86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96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96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96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97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96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22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96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96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96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96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96" t="s">
        <v>19</v>
      </c>
      <c r="B20" s="24"/>
      <c r="C20" s="49">
        <f t="shared" ref="C20:J20" si="5">SUM(C21:C23)</f>
        <v>0</v>
      </c>
      <c r="D20" s="49"/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8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87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54" customHeight="1">
      <c r="A22" s="285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86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2.15" customHeight="1">
      <c r="A24" s="96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97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96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96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96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96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27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96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96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88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89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27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27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96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96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>
      <c r="A40" s="87" t="s">
        <v>50</v>
      </c>
      <c r="B40" s="98"/>
      <c r="C40" s="48">
        <f t="shared" ref="C40" si="12">SUM(C7:C20)+SUM(C24:C39)</f>
        <v>0</v>
      </c>
      <c r="D40" s="48">
        <f>SUM(D7:D20)+SUM(D24:D39)</f>
        <v>0</v>
      </c>
      <c r="E40" s="48">
        <f t="shared" ref="E40:J40" si="13">SUM(E7:E20)+SUM(E24:E39)</f>
        <v>0</v>
      </c>
      <c r="F40" s="48">
        <f t="shared" si="13"/>
        <v>0</v>
      </c>
      <c r="G40" s="48">
        <f t="shared" si="13"/>
        <v>0</v>
      </c>
      <c r="H40" s="92">
        <f t="shared" si="13"/>
        <v>0</v>
      </c>
      <c r="I40" s="92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B28" zoomScale="76" zoomScaleNormal="60" zoomScaleSheetLayoutView="76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5.5703125" style="1" customWidth="1"/>
    <col min="4" max="4" width="16.28515625" style="1" customWidth="1"/>
    <col min="5" max="5" width="11.28515625" style="1" customWidth="1"/>
    <col min="6" max="6" width="17.7109375" style="8" customWidth="1"/>
    <col min="7" max="7" width="13.28515625" style="8" customWidth="1"/>
    <col min="8" max="8" width="16.7109375" style="8" customWidth="1"/>
    <col min="9" max="9" width="10" style="1" customWidth="1"/>
    <col min="10" max="10" width="16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>
      <c r="A3" s="2" t="s">
        <v>108</v>
      </c>
      <c r="B3" s="2"/>
      <c r="F3" s="1"/>
      <c r="G3" s="1"/>
      <c r="H3" s="1"/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84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8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85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8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86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8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96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8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96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8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96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8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97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8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96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8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22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04"/>
      <c r="H15" s="204"/>
      <c r="I15" s="209"/>
      <c r="J15" s="209"/>
      <c r="L15" s="215"/>
      <c r="M15" s="216"/>
      <c r="N15" s="216"/>
    </row>
    <row r="16" spans="1:14" ht="19.899999999999999" customHeight="1">
      <c r="A16" s="96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8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96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8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96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8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96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8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96" t="s">
        <v>19</v>
      </c>
      <c r="B20" s="24"/>
      <c r="C20" s="49">
        <f t="shared" ref="C20:J20" si="5">SUM(C21:C23)</f>
        <v>0</v>
      </c>
      <c r="D20" s="49"/>
      <c r="E20" s="49">
        <f t="shared" ref="E20" si="6">SUM(E21:E23)</f>
        <v>0</v>
      </c>
      <c r="F20" s="49">
        <f t="shared" si="5"/>
        <v>0</v>
      </c>
      <c r="G20" s="89">
        <f t="shared" ref="G20" si="7">SUM(G21:G23)</f>
        <v>0</v>
      </c>
      <c r="H20" s="89"/>
      <c r="I20" s="8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8">SUM(M21:M23)</f>
        <v>0</v>
      </c>
      <c r="N20" s="49">
        <f t="shared" si="8"/>
        <v>0</v>
      </c>
    </row>
    <row r="21" spans="1:14" ht="19.899999999999999" customHeight="1">
      <c r="A21" s="287" t="s">
        <v>20</v>
      </c>
      <c r="B21" s="25" t="s">
        <v>21</v>
      </c>
      <c r="C21" s="49">
        <f t="shared" ref="C21:C39" si="9">E21+G21+I21</f>
        <v>0</v>
      </c>
      <c r="D21" s="49">
        <f t="shared" ref="D21:D39" si="10">F21+H21+J21</f>
        <v>0</v>
      </c>
      <c r="E21" s="49"/>
      <c r="F21" s="49"/>
      <c r="G21" s="89"/>
      <c r="H21" s="89"/>
      <c r="I21" s="86"/>
      <c r="J21" s="86"/>
      <c r="L21" s="153">
        <f t="shared" si="2"/>
        <v>0</v>
      </c>
      <c r="M21" s="161"/>
      <c r="N21" s="161"/>
    </row>
    <row r="22" spans="1:14" ht="49.9" customHeight="1">
      <c r="A22" s="285"/>
      <c r="B22" s="26" t="s">
        <v>69</v>
      </c>
      <c r="C22" s="49">
        <f t="shared" si="9"/>
        <v>0</v>
      </c>
      <c r="D22" s="49">
        <f t="shared" si="10"/>
        <v>0</v>
      </c>
      <c r="E22" s="49"/>
      <c r="F22" s="49"/>
      <c r="G22" s="8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86"/>
      <c r="B23" s="26" t="s">
        <v>70</v>
      </c>
      <c r="C23" s="49">
        <f t="shared" si="9"/>
        <v>0</v>
      </c>
      <c r="D23" s="49">
        <f t="shared" si="10"/>
        <v>0</v>
      </c>
      <c r="E23" s="49"/>
      <c r="F23" s="49"/>
      <c r="G23" s="89"/>
      <c r="H23" s="89"/>
      <c r="I23" s="86"/>
      <c r="J23" s="86"/>
      <c r="L23" s="153">
        <f t="shared" si="2"/>
        <v>0</v>
      </c>
      <c r="M23" s="161"/>
      <c r="N23" s="161"/>
    </row>
    <row r="24" spans="1:14" ht="20.45" customHeight="1">
      <c r="A24" s="96" t="s">
        <v>22</v>
      </c>
      <c r="B24" s="26" t="s">
        <v>23</v>
      </c>
      <c r="C24" s="49">
        <f t="shared" si="9"/>
        <v>0</v>
      </c>
      <c r="D24" s="49">
        <f t="shared" si="10"/>
        <v>0</v>
      </c>
      <c r="E24" s="49"/>
      <c r="F24" s="49"/>
      <c r="G24" s="8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97" t="s">
        <v>24</v>
      </c>
      <c r="B25" s="24" t="s">
        <v>25</v>
      </c>
      <c r="C25" s="49">
        <f t="shared" si="9"/>
        <v>0</v>
      </c>
      <c r="D25" s="49">
        <f t="shared" si="10"/>
        <v>0</v>
      </c>
      <c r="E25" s="49"/>
      <c r="F25" s="49"/>
      <c r="G25" s="8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96" t="s">
        <v>26</v>
      </c>
      <c r="B26" s="24" t="s">
        <v>27</v>
      </c>
      <c r="C26" s="49">
        <f t="shared" si="9"/>
        <v>0</v>
      </c>
      <c r="D26" s="49">
        <f t="shared" si="10"/>
        <v>0</v>
      </c>
      <c r="E26" s="49"/>
      <c r="F26" s="49"/>
      <c r="G26" s="8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96" t="s">
        <v>28</v>
      </c>
      <c r="B27" s="24" t="s">
        <v>29</v>
      </c>
      <c r="C27" s="49">
        <f t="shared" si="9"/>
        <v>0</v>
      </c>
      <c r="D27" s="49">
        <f t="shared" si="10"/>
        <v>0</v>
      </c>
      <c r="E27" s="49"/>
      <c r="F27" s="49"/>
      <c r="G27" s="8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96" t="s">
        <v>30</v>
      </c>
      <c r="B28" s="24" t="s">
        <v>68</v>
      </c>
      <c r="C28" s="49">
        <f t="shared" si="9"/>
        <v>0</v>
      </c>
      <c r="D28" s="49">
        <f t="shared" si="10"/>
        <v>0</v>
      </c>
      <c r="E28" s="49"/>
      <c r="F28" s="49"/>
      <c r="G28" s="8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96" t="s">
        <v>31</v>
      </c>
      <c r="B29" s="24" t="s">
        <v>32</v>
      </c>
      <c r="C29" s="49">
        <f t="shared" si="9"/>
        <v>0</v>
      </c>
      <c r="D29" s="49">
        <f t="shared" si="10"/>
        <v>0</v>
      </c>
      <c r="E29" s="49"/>
      <c r="F29" s="49"/>
      <c r="G29" s="8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27" t="s">
        <v>33</v>
      </c>
      <c r="B30" s="24" t="s">
        <v>34</v>
      </c>
      <c r="C30" s="49">
        <f t="shared" si="9"/>
        <v>0</v>
      </c>
      <c r="D30" s="49">
        <f t="shared" si="10"/>
        <v>0</v>
      </c>
      <c r="E30" s="49"/>
      <c r="F30" s="49"/>
      <c r="G30" s="8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96" t="s">
        <v>35</v>
      </c>
      <c r="B31" s="24" t="s">
        <v>36</v>
      </c>
      <c r="C31" s="49">
        <f t="shared" si="9"/>
        <v>0</v>
      </c>
      <c r="D31" s="49">
        <f t="shared" si="10"/>
        <v>0</v>
      </c>
      <c r="E31" s="49"/>
      <c r="F31" s="49"/>
      <c r="G31" s="8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1">E32+G32+I32</f>
        <v>0</v>
      </c>
      <c r="D32" s="194">
        <f t="shared" ref="D32" si="12">F32+H32+J32</f>
        <v>0</v>
      </c>
      <c r="E32" s="194"/>
      <c r="F32" s="194"/>
      <c r="G32" s="181"/>
      <c r="H32" s="181"/>
      <c r="I32" s="195"/>
      <c r="J32" s="195"/>
      <c r="L32" s="153"/>
      <c r="M32" s="161"/>
      <c r="N32" s="161"/>
    </row>
    <row r="33" spans="1:14" ht="19.899999999999999" customHeight="1">
      <c r="A33" s="96" t="s">
        <v>37</v>
      </c>
      <c r="B33" s="24" t="s">
        <v>38</v>
      </c>
      <c r="C33" s="49">
        <f t="shared" si="9"/>
        <v>0</v>
      </c>
      <c r="D33" s="49">
        <f t="shared" si="10"/>
        <v>0</v>
      </c>
      <c r="E33" s="49"/>
      <c r="F33" s="49"/>
      <c r="G33" s="8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88" t="s">
        <v>39</v>
      </c>
      <c r="B34" s="24" t="s">
        <v>40</v>
      </c>
      <c r="C34" s="49">
        <f t="shared" si="9"/>
        <v>0</v>
      </c>
      <c r="D34" s="49">
        <f t="shared" si="10"/>
        <v>0</v>
      </c>
      <c r="E34" s="49"/>
      <c r="F34" s="49"/>
      <c r="G34" s="8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89"/>
      <c r="B35" s="24" t="s">
        <v>41</v>
      </c>
      <c r="C35" s="49">
        <f t="shared" si="9"/>
        <v>0</v>
      </c>
      <c r="D35" s="49">
        <f t="shared" si="10"/>
        <v>0</v>
      </c>
      <c r="E35" s="49"/>
      <c r="F35" s="49"/>
      <c r="G35" s="8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27" t="s">
        <v>42</v>
      </c>
      <c r="B36" s="24" t="s">
        <v>43</v>
      </c>
      <c r="C36" s="49">
        <f t="shared" si="9"/>
        <v>0</v>
      </c>
      <c r="D36" s="49">
        <f t="shared" si="10"/>
        <v>0</v>
      </c>
      <c r="E36" s="49"/>
      <c r="F36" s="49"/>
      <c r="G36" s="8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27" t="s">
        <v>44</v>
      </c>
      <c r="B37" s="24" t="s">
        <v>45</v>
      </c>
      <c r="C37" s="49">
        <f t="shared" si="9"/>
        <v>0</v>
      </c>
      <c r="D37" s="49">
        <f t="shared" si="10"/>
        <v>0</v>
      </c>
      <c r="E37" s="49"/>
      <c r="F37" s="49"/>
      <c r="G37" s="8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96" t="s">
        <v>46</v>
      </c>
      <c r="B38" s="24" t="s">
        <v>47</v>
      </c>
      <c r="C38" s="49">
        <f t="shared" si="9"/>
        <v>0</v>
      </c>
      <c r="D38" s="49">
        <f t="shared" si="10"/>
        <v>0</v>
      </c>
      <c r="E38" s="49"/>
      <c r="F38" s="49"/>
      <c r="G38" s="8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96" t="s">
        <v>48</v>
      </c>
      <c r="B39" s="24" t="s">
        <v>49</v>
      </c>
      <c r="C39" s="49">
        <f t="shared" si="9"/>
        <v>0</v>
      </c>
      <c r="D39" s="49">
        <f t="shared" si="10"/>
        <v>0</v>
      </c>
      <c r="E39" s="49"/>
      <c r="F39" s="49"/>
      <c r="G39" s="8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>
      <c r="A40" s="87" t="s">
        <v>50</v>
      </c>
      <c r="B40" s="98"/>
      <c r="C40" s="48">
        <f t="shared" ref="C40" si="13">SUM(C7:C20)+SUM(C24:C39)</f>
        <v>0</v>
      </c>
      <c r="D40" s="48">
        <f>SUM(D7:D20)+SUM(D24:D39)</f>
        <v>0</v>
      </c>
      <c r="E40" s="48">
        <f t="shared" ref="E40:J40" si="14">SUM(E7:E20)+SUM(E24:E39)</f>
        <v>0</v>
      </c>
      <c r="F40" s="48">
        <f t="shared" si="14"/>
        <v>0</v>
      </c>
      <c r="G40" s="48">
        <f t="shared" si="14"/>
        <v>0</v>
      </c>
      <c r="H40" s="92">
        <f t="shared" si="14"/>
        <v>0</v>
      </c>
      <c r="I40" s="92">
        <f t="shared" si="14"/>
        <v>0</v>
      </c>
      <c r="J40" s="48">
        <f t="shared" si="14"/>
        <v>0</v>
      </c>
      <c r="L40" s="153">
        <f t="shared" si="2"/>
        <v>0</v>
      </c>
      <c r="M40" s="146">
        <f t="shared" ref="M40:N40" si="15">SUM(M7:M20)+SUM(M24:M39)</f>
        <v>0</v>
      </c>
      <c r="N40" s="146">
        <f t="shared" si="15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51181102362204722" right="0" top="0.74803149606299213" bottom="0" header="0.31496062992125984" footer="0.31496062992125984"/>
  <pageSetup paperSize="9" scale="46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25" zoomScale="60" zoomScaleNormal="73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3.140625" style="1" customWidth="1"/>
    <col min="4" max="4" width="16.28515625" style="1" customWidth="1"/>
    <col min="5" max="5" width="11.7109375" style="1" customWidth="1"/>
    <col min="6" max="6" width="17.7109375" style="8" customWidth="1"/>
    <col min="7" max="7" width="11.140625" style="8" customWidth="1"/>
    <col min="8" max="8" width="16.7109375" style="8" customWidth="1"/>
    <col min="9" max="9" width="11.42578125" style="1" customWidth="1"/>
    <col min="10" max="10" width="16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>
      <c r="A3" s="2" t="s">
        <v>109</v>
      </c>
      <c r="B3" s="2"/>
      <c r="F3" s="1"/>
      <c r="G3" s="1"/>
      <c r="H3" s="1"/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84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49"/>
      <c r="J7" s="86"/>
      <c r="L7" s="153">
        <f>M7+N7</f>
        <v>0</v>
      </c>
      <c r="M7" s="161"/>
      <c r="N7" s="161"/>
    </row>
    <row r="8" spans="1:14" ht="19.899999999999999" customHeight="1">
      <c r="A8" s="285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49"/>
      <c r="J8" s="86"/>
      <c r="L8" s="153">
        <f t="shared" ref="L8:L40" si="2">M8+N8</f>
        <v>0</v>
      </c>
      <c r="M8" s="161"/>
      <c r="N8" s="161"/>
    </row>
    <row r="9" spans="1:14" ht="49.9" customHeight="1">
      <c r="A9" s="286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49"/>
      <c r="J9" s="86"/>
      <c r="L9" s="153">
        <f t="shared" si="2"/>
        <v>0</v>
      </c>
      <c r="M9" s="161"/>
      <c r="N9" s="161"/>
    </row>
    <row r="10" spans="1:14" ht="19.899999999999999" customHeight="1">
      <c r="A10" s="96" t="s">
        <v>6</v>
      </c>
      <c r="B10" s="24" t="s">
        <v>7</v>
      </c>
      <c r="C10" s="49">
        <f t="shared" si="0"/>
        <v>4</v>
      </c>
      <c r="D10" s="49">
        <f t="shared" si="1"/>
        <v>0</v>
      </c>
      <c r="E10" s="49"/>
      <c r="F10" s="49"/>
      <c r="G10" s="202">
        <v>4</v>
      </c>
      <c r="H10" s="89"/>
      <c r="I10" s="49"/>
      <c r="J10" s="86"/>
      <c r="L10" s="153">
        <f t="shared" si="2"/>
        <v>0</v>
      </c>
      <c r="M10" s="161"/>
      <c r="N10" s="161"/>
    </row>
    <row r="11" spans="1:14" ht="19.899999999999999" customHeight="1">
      <c r="A11" s="96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202"/>
      <c r="H11" s="89"/>
      <c r="I11" s="49"/>
      <c r="J11" s="86"/>
      <c r="L11" s="153">
        <f t="shared" si="2"/>
        <v>0</v>
      </c>
      <c r="M11" s="161"/>
      <c r="N11" s="161"/>
    </row>
    <row r="12" spans="1:14" ht="19.899999999999999" customHeight="1">
      <c r="A12" s="96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202"/>
      <c r="H12" s="89"/>
      <c r="I12" s="49"/>
      <c r="J12" s="86"/>
      <c r="L12" s="153">
        <f t="shared" si="2"/>
        <v>0</v>
      </c>
      <c r="M12" s="161"/>
      <c r="N12" s="161"/>
    </row>
    <row r="13" spans="1:14" ht="19.899999999999999" customHeight="1">
      <c r="A13" s="97" t="s">
        <v>12</v>
      </c>
      <c r="B13" s="24" t="s">
        <v>13</v>
      </c>
      <c r="C13" s="49">
        <f t="shared" si="0"/>
        <v>4</v>
      </c>
      <c r="D13" s="49">
        <f t="shared" si="1"/>
        <v>0</v>
      </c>
      <c r="E13" s="49"/>
      <c r="F13" s="49"/>
      <c r="G13" s="202">
        <v>4</v>
      </c>
      <c r="H13" s="89"/>
      <c r="I13" s="49"/>
      <c r="J13" s="86"/>
      <c r="L13" s="153">
        <f t="shared" si="2"/>
        <v>0</v>
      </c>
      <c r="M13" s="161"/>
      <c r="N13" s="161"/>
    </row>
    <row r="14" spans="1:14" ht="16.149999999999999" customHeight="1">
      <c r="A14" s="96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202"/>
      <c r="H14" s="89"/>
      <c r="I14" s="49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22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10"/>
      <c r="J15" s="209"/>
      <c r="L15" s="215"/>
      <c r="M15" s="216"/>
      <c r="N15" s="216"/>
    </row>
    <row r="16" spans="1:14" ht="19.899999999999999" customHeight="1">
      <c r="A16" s="96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202"/>
      <c r="H16" s="89"/>
      <c r="I16" s="49"/>
      <c r="J16" s="86"/>
      <c r="L16" s="153">
        <f t="shared" si="2"/>
        <v>0</v>
      </c>
      <c r="M16" s="161"/>
      <c r="N16" s="161"/>
    </row>
    <row r="17" spans="1:14" ht="19.899999999999999" customHeight="1">
      <c r="A17" s="96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202"/>
      <c r="H17" s="89"/>
      <c r="I17" s="49"/>
      <c r="J17" s="86"/>
      <c r="L17" s="153">
        <f t="shared" si="2"/>
        <v>0</v>
      </c>
      <c r="M17" s="161"/>
      <c r="N17" s="161"/>
    </row>
    <row r="18" spans="1:14" ht="19.899999999999999" customHeight="1">
      <c r="A18" s="96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202"/>
      <c r="H18" s="89"/>
      <c r="I18" s="49"/>
      <c r="J18" s="86"/>
      <c r="L18" s="153">
        <f t="shared" si="2"/>
        <v>0</v>
      </c>
      <c r="M18" s="161"/>
      <c r="N18" s="161"/>
    </row>
    <row r="19" spans="1:14" ht="19.899999999999999" customHeight="1">
      <c r="A19" s="96" t="s">
        <v>17</v>
      </c>
      <c r="B19" s="24" t="s">
        <v>18</v>
      </c>
      <c r="C19" s="49">
        <f t="shared" si="0"/>
        <v>12</v>
      </c>
      <c r="D19" s="49">
        <f t="shared" si="1"/>
        <v>0</v>
      </c>
      <c r="E19" s="49"/>
      <c r="F19" s="49"/>
      <c r="G19" s="202">
        <v>12</v>
      </c>
      <c r="H19" s="89"/>
      <c r="I19" s="49"/>
      <c r="J19" s="86"/>
      <c r="L19" s="153">
        <f t="shared" si="2"/>
        <v>0</v>
      </c>
      <c r="M19" s="161"/>
      <c r="N19" s="161"/>
    </row>
    <row r="20" spans="1:14" ht="19.899999999999999" customHeight="1">
      <c r="A20" s="96" t="s">
        <v>19</v>
      </c>
      <c r="B20" s="24"/>
      <c r="C20" s="49">
        <f t="shared" ref="C20" si="5">SUM(C21:C23)</f>
        <v>0</v>
      </c>
      <c r="D20" s="49"/>
      <c r="E20" s="49"/>
      <c r="F20" s="49"/>
      <c r="G20" s="202">
        <f t="shared" ref="G20" si="6">SUM(G21:G23)</f>
        <v>0</v>
      </c>
      <c r="H20" s="89"/>
      <c r="I20" s="49"/>
      <c r="J20" s="49"/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87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202"/>
      <c r="H21" s="89"/>
      <c r="I21" s="49"/>
      <c r="J21" s="86"/>
      <c r="L21" s="153">
        <f t="shared" si="2"/>
        <v>0</v>
      </c>
      <c r="M21" s="161"/>
      <c r="N21" s="161"/>
    </row>
    <row r="22" spans="1:14" ht="52.15" customHeight="1">
      <c r="A22" s="285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202"/>
      <c r="H22" s="89"/>
      <c r="I22" s="49"/>
      <c r="J22" s="86"/>
      <c r="L22" s="153">
        <f t="shared" si="2"/>
        <v>0</v>
      </c>
      <c r="M22" s="161"/>
      <c r="N22" s="161"/>
    </row>
    <row r="23" spans="1:14" ht="32.450000000000003" customHeight="1">
      <c r="A23" s="286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202"/>
      <c r="H23" s="89"/>
      <c r="I23" s="49"/>
      <c r="J23" s="86"/>
      <c r="L23" s="153">
        <f t="shared" si="2"/>
        <v>0</v>
      </c>
      <c r="M23" s="161"/>
      <c r="N23" s="161"/>
    </row>
    <row r="24" spans="1:14" ht="22.15" customHeight="1">
      <c r="A24" s="96" t="s">
        <v>22</v>
      </c>
      <c r="B24" s="26" t="s">
        <v>23</v>
      </c>
      <c r="C24" s="49">
        <f t="shared" si="8"/>
        <v>40</v>
      </c>
      <c r="D24" s="49">
        <f t="shared" si="9"/>
        <v>0</v>
      </c>
      <c r="E24" s="49"/>
      <c r="F24" s="49"/>
      <c r="G24" s="202">
        <v>40</v>
      </c>
      <c r="H24" s="89"/>
      <c r="I24" s="49"/>
      <c r="J24" s="86"/>
      <c r="L24" s="153">
        <f t="shared" si="2"/>
        <v>0</v>
      </c>
      <c r="M24" s="161"/>
      <c r="N24" s="161"/>
    </row>
    <row r="25" spans="1:14" ht="19.899999999999999" customHeight="1">
      <c r="A25" s="97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202"/>
      <c r="H25" s="89"/>
      <c r="I25" s="49"/>
      <c r="J25" s="86"/>
      <c r="L25" s="153">
        <f t="shared" si="2"/>
        <v>0</v>
      </c>
      <c r="M25" s="161"/>
      <c r="N25" s="161"/>
    </row>
    <row r="26" spans="1:14" ht="19.899999999999999" customHeight="1">
      <c r="A26" s="96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202"/>
      <c r="H26" s="89"/>
      <c r="I26" s="49"/>
      <c r="J26" s="86"/>
      <c r="L26" s="153">
        <f t="shared" si="2"/>
        <v>0</v>
      </c>
      <c r="M26" s="161"/>
      <c r="N26" s="161"/>
    </row>
    <row r="27" spans="1:14" ht="19.899999999999999" customHeight="1">
      <c r="A27" s="96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202"/>
      <c r="H27" s="89"/>
      <c r="I27" s="49"/>
      <c r="J27" s="86"/>
      <c r="L27" s="153">
        <f t="shared" si="2"/>
        <v>0</v>
      </c>
      <c r="M27" s="161"/>
      <c r="N27" s="161"/>
    </row>
    <row r="28" spans="1:14" ht="19.899999999999999" customHeight="1">
      <c r="A28" s="96" t="s">
        <v>30</v>
      </c>
      <c r="B28" s="24" t="s">
        <v>68</v>
      </c>
      <c r="C28" s="49">
        <f t="shared" si="8"/>
        <v>4</v>
      </c>
      <c r="D28" s="49">
        <f t="shared" si="9"/>
        <v>0</v>
      </c>
      <c r="E28" s="49"/>
      <c r="F28" s="49"/>
      <c r="G28" s="202">
        <v>4</v>
      </c>
      <c r="H28" s="89"/>
      <c r="I28" s="49"/>
      <c r="J28" s="86"/>
      <c r="L28" s="153">
        <f t="shared" si="2"/>
        <v>0</v>
      </c>
      <c r="M28" s="161"/>
      <c r="N28" s="161"/>
    </row>
    <row r="29" spans="1:14" ht="19.899999999999999" customHeight="1">
      <c r="A29" s="96" t="s">
        <v>31</v>
      </c>
      <c r="B29" s="24" t="s">
        <v>32</v>
      </c>
      <c r="C29" s="49">
        <f t="shared" si="8"/>
        <v>30</v>
      </c>
      <c r="D29" s="49">
        <f t="shared" si="9"/>
        <v>0</v>
      </c>
      <c r="E29" s="49"/>
      <c r="F29" s="49"/>
      <c r="G29" s="202">
        <v>30</v>
      </c>
      <c r="H29" s="89"/>
      <c r="I29" s="49"/>
      <c r="J29" s="86"/>
      <c r="L29" s="153">
        <f t="shared" si="2"/>
        <v>0</v>
      </c>
      <c r="M29" s="161"/>
      <c r="N29" s="161"/>
    </row>
    <row r="30" spans="1:14" ht="19.899999999999999" customHeight="1">
      <c r="A30" s="27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202"/>
      <c r="H30" s="89"/>
      <c r="I30" s="49"/>
      <c r="J30" s="86"/>
      <c r="L30" s="153">
        <f t="shared" si="2"/>
        <v>0</v>
      </c>
      <c r="M30" s="161"/>
      <c r="N30" s="161"/>
    </row>
    <row r="31" spans="1:14" ht="19.899999999999999" customHeight="1">
      <c r="A31" s="96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202"/>
      <c r="H31" s="89"/>
      <c r="I31" s="49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202"/>
      <c r="H32" s="181"/>
      <c r="I32" s="194"/>
      <c r="J32" s="195"/>
      <c r="L32" s="153"/>
      <c r="M32" s="161"/>
      <c r="N32" s="161"/>
    </row>
    <row r="33" spans="1:14" ht="19.899999999999999" customHeight="1">
      <c r="A33" s="96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202"/>
      <c r="H33" s="89"/>
      <c r="I33" s="49"/>
      <c r="J33" s="86"/>
      <c r="L33" s="153">
        <f t="shared" si="2"/>
        <v>0</v>
      </c>
      <c r="M33" s="161"/>
      <c r="N33" s="161"/>
    </row>
    <row r="34" spans="1:14" ht="19.899999999999999" customHeight="1">
      <c r="A34" s="288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202"/>
      <c r="H34" s="89"/>
      <c r="I34" s="49"/>
      <c r="J34" s="86"/>
      <c r="L34" s="153">
        <f t="shared" si="2"/>
        <v>0</v>
      </c>
      <c r="M34" s="161"/>
      <c r="N34" s="161"/>
    </row>
    <row r="35" spans="1:14" ht="19.899999999999999" customHeight="1">
      <c r="A35" s="289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202"/>
      <c r="H35" s="89"/>
      <c r="I35" s="49"/>
      <c r="J35" s="86"/>
      <c r="L35" s="153">
        <f t="shared" si="2"/>
        <v>0</v>
      </c>
      <c r="M35" s="161"/>
      <c r="N35" s="161"/>
    </row>
    <row r="36" spans="1:14" ht="19.899999999999999" customHeight="1">
      <c r="A36" s="27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202"/>
      <c r="H36" s="89"/>
      <c r="I36" s="49"/>
      <c r="J36" s="86"/>
      <c r="L36" s="153">
        <f t="shared" si="2"/>
        <v>0</v>
      </c>
      <c r="M36" s="161"/>
      <c r="N36" s="161"/>
    </row>
    <row r="37" spans="1:14" ht="19.899999999999999" customHeight="1">
      <c r="A37" s="27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202"/>
      <c r="H37" s="89"/>
      <c r="I37" s="49"/>
      <c r="J37" s="86"/>
      <c r="L37" s="153">
        <f t="shared" si="2"/>
        <v>0</v>
      </c>
      <c r="M37" s="161"/>
      <c r="N37" s="161"/>
    </row>
    <row r="38" spans="1:14" ht="19.899999999999999" customHeight="1">
      <c r="A38" s="96" t="s">
        <v>46</v>
      </c>
      <c r="B38" s="24" t="s">
        <v>47</v>
      </c>
      <c r="C38" s="49">
        <f t="shared" si="8"/>
        <v>5</v>
      </c>
      <c r="D38" s="49">
        <f t="shared" si="9"/>
        <v>0</v>
      </c>
      <c r="E38" s="49"/>
      <c r="F38" s="49"/>
      <c r="G38" s="202">
        <v>5</v>
      </c>
      <c r="H38" s="89"/>
      <c r="I38" s="49"/>
      <c r="J38" s="86"/>
      <c r="L38" s="153">
        <f t="shared" si="2"/>
        <v>0</v>
      </c>
      <c r="M38" s="161"/>
      <c r="N38" s="161"/>
    </row>
    <row r="39" spans="1:14" ht="19.899999999999999" customHeight="1">
      <c r="A39" s="96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49"/>
      <c r="J39" s="86"/>
      <c r="L39" s="153">
        <f t="shared" si="2"/>
        <v>0</v>
      </c>
      <c r="M39" s="161"/>
      <c r="N39" s="161"/>
    </row>
    <row r="40" spans="1:14" s="3" customFormat="1" ht="31.9" customHeight="1">
      <c r="A40" s="87" t="s">
        <v>50</v>
      </c>
      <c r="B40" s="98"/>
      <c r="C40" s="48">
        <f t="shared" ref="C40" si="12">SUM(C7:C20)+SUM(C24:C39)</f>
        <v>99</v>
      </c>
      <c r="D40" s="48">
        <f>SUM(D7:D20)+SUM(D24:D39)</f>
        <v>0</v>
      </c>
      <c r="E40" s="48">
        <f t="shared" ref="E40:J40" si="13">SUM(E7:E20)+SUM(E24:E39)</f>
        <v>0</v>
      </c>
      <c r="F40" s="48">
        <f t="shared" si="13"/>
        <v>0</v>
      </c>
      <c r="G40" s="48">
        <f t="shared" si="13"/>
        <v>99</v>
      </c>
      <c r="H40" s="92">
        <f t="shared" si="13"/>
        <v>0</v>
      </c>
      <c r="I40" s="92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35433070866141736" right="0.19685039370078741" top="0.74803149606299213" bottom="0.74803149606299213" header="0.31496062992125984" footer="0.31496062992125984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25" zoomScale="60" zoomScaleNormal="80" workbookViewId="0">
      <selection activeCell="G8" sqref="G8"/>
    </sheetView>
  </sheetViews>
  <sheetFormatPr defaultRowHeight="15"/>
  <cols>
    <col min="1" max="1" width="35.42578125" style="1" customWidth="1"/>
    <col min="2" max="2" width="35.5703125" style="1" customWidth="1"/>
    <col min="3" max="3" width="17.5703125" style="1" customWidth="1"/>
    <col min="4" max="4" width="16.28515625" style="1" customWidth="1"/>
    <col min="5" max="5" width="12.7109375" style="1" customWidth="1"/>
    <col min="6" max="6" width="17.7109375" style="8" customWidth="1"/>
    <col min="7" max="7" width="12.140625" style="8" customWidth="1"/>
    <col min="8" max="8" width="24.7109375" style="8" customWidth="1"/>
    <col min="9" max="9" width="15.28515625" style="8" customWidth="1"/>
    <col min="10" max="10" width="14.28515625" style="1" customWidth="1"/>
    <col min="11" max="11" width="8.85546875" style="1"/>
    <col min="12" max="14" width="0" style="1" hidden="1" customWidth="1"/>
    <col min="15" max="239" width="8.85546875" style="1"/>
    <col min="240" max="240" width="37.28515625" style="1" customWidth="1"/>
    <col min="241" max="243" width="8.85546875" style="1"/>
    <col min="244" max="249" width="9.28515625" style="1" customWidth="1"/>
    <col min="250" max="495" width="8.85546875" style="1"/>
    <col min="496" max="496" width="37.28515625" style="1" customWidth="1"/>
    <col min="497" max="499" width="8.85546875" style="1"/>
    <col min="500" max="505" width="9.28515625" style="1" customWidth="1"/>
    <col min="506" max="751" width="8.85546875" style="1"/>
    <col min="752" max="752" width="37.28515625" style="1" customWidth="1"/>
    <col min="753" max="755" width="8.85546875" style="1"/>
    <col min="756" max="761" width="9.28515625" style="1" customWidth="1"/>
    <col min="762" max="1007" width="8.85546875" style="1"/>
    <col min="1008" max="1008" width="37.28515625" style="1" customWidth="1"/>
    <col min="1009" max="1011" width="8.85546875" style="1"/>
    <col min="1012" max="1017" width="9.28515625" style="1" customWidth="1"/>
    <col min="1018" max="1263" width="8.85546875" style="1"/>
    <col min="1264" max="1264" width="37.28515625" style="1" customWidth="1"/>
    <col min="1265" max="1267" width="8.85546875" style="1"/>
    <col min="1268" max="1273" width="9.28515625" style="1" customWidth="1"/>
    <col min="1274" max="1519" width="8.85546875" style="1"/>
    <col min="1520" max="1520" width="37.28515625" style="1" customWidth="1"/>
    <col min="1521" max="1523" width="8.85546875" style="1"/>
    <col min="1524" max="1529" width="9.28515625" style="1" customWidth="1"/>
    <col min="1530" max="1775" width="8.85546875" style="1"/>
    <col min="1776" max="1776" width="37.28515625" style="1" customWidth="1"/>
    <col min="1777" max="1779" width="8.85546875" style="1"/>
    <col min="1780" max="1785" width="9.28515625" style="1" customWidth="1"/>
    <col min="1786" max="2031" width="8.85546875" style="1"/>
    <col min="2032" max="2032" width="37.28515625" style="1" customWidth="1"/>
    <col min="2033" max="2035" width="8.85546875" style="1"/>
    <col min="2036" max="2041" width="9.28515625" style="1" customWidth="1"/>
    <col min="2042" max="2287" width="8.85546875" style="1"/>
    <col min="2288" max="2288" width="37.28515625" style="1" customWidth="1"/>
    <col min="2289" max="2291" width="8.85546875" style="1"/>
    <col min="2292" max="2297" width="9.28515625" style="1" customWidth="1"/>
    <col min="2298" max="2543" width="8.85546875" style="1"/>
    <col min="2544" max="2544" width="37.28515625" style="1" customWidth="1"/>
    <col min="2545" max="2547" width="8.85546875" style="1"/>
    <col min="2548" max="2553" width="9.28515625" style="1" customWidth="1"/>
    <col min="2554" max="2799" width="8.85546875" style="1"/>
    <col min="2800" max="2800" width="37.28515625" style="1" customWidth="1"/>
    <col min="2801" max="2803" width="8.85546875" style="1"/>
    <col min="2804" max="2809" width="9.28515625" style="1" customWidth="1"/>
    <col min="2810" max="3055" width="8.85546875" style="1"/>
    <col min="3056" max="3056" width="37.28515625" style="1" customWidth="1"/>
    <col min="3057" max="3059" width="8.85546875" style="1"/>
    <col min="3060" max="3065" width="9.28515625" style="1" customWidth="1"/>
    <col min="3066" max="3311" width="8.85546875" style="1"/>
    <col min="3312" max="3312" width="37.28515625" style="1" customWidth="1"/>
    <col min="3313" max="3315" width="8.85546875" style="1"/>
    <col min="3316" max="3321" width="9.28515625" style="1" customWidth="1"/>
    <col min="3322" max="3567" width="8.85546875" style="1"/>
    <col min="3568" max="3568" width="37.28515625" style="1" customWidth="1"/>
    <col min="3569" max="3571" width="8.85546875" style="1"/>
    <col min="3572" max="3577" width="9.28515625" style="1" customWidth="1"/>
    <col min="3578" max="3823" width="8.85546875" style="1"/>
    <col min="3824" max="3824" width="37.28515625" style="1" customWidth="1"/>
    <col min="3825" max="3827" width="8.85546875" style="1"/>
    <col min="3828" max="3833" width="9.28515625" style="1" customWidth="1"/>
    <col min="3834" max="4079" width="8.85546875" style="1"/>
    <col min="4080" max="4080" width="37.28515625" style="1" customWidth="1"/>
    <col min="4081" max="4083" width="8.85546875" style="1"/>
    <col min="4084" max="4089" width="9.28515625" style="1" customWidth="1"/>
    <col min="4090" max="4335" width="8.85546875" style="1"/>
    <col min="4336" max="4336" width="37.28515625" style="1" customWidth="1"/>
    <col min="4337" max="4339" width="8.85546875" style="1"/>
    <col min="4340" max="4345" width="9.28515625" style="1" customWidth="1"/>
    <col min="4346" max="4591" width="8.85546875" style="1"/>
    <col min="4592" max="4592" width="37.28515625" style="1" customWidth="1"/>
    <col min="4593" max="4595" width="8.85546875" style="1"/>
    <col min="4596" max="4601" width="9.28515625" style="1" customWidth="1"/>
    <col min="4602" max="4847" width="8.85546875" style="1"/>
    <col min="4848" max="4848" width="37.28515625" style="1" customWidth="1"/>
    <col min="4849" max="4851" width="8.85546875" style="1"/>
    <col min="4852" max="4857" width="9.28515625" style="1" customWidth="1"/>
    <col min="4858" max="5103" width="8.85546875" style="1"/>
    <col min="5104" max="5104" width="37.28515625" style="1" customWidth="1"/>
    <col min="5105" max="5107" width="8.85546875" style="1"/>
    <col min="5108" max="5113" width="9.28515625" style="1" customWidth="1"/>
    <col min="5114" max="5359" width="8.85546875" style="1"/>
    <col min="5360" max="5360" width="37.28515625" style="1" customWidth="1"/>
    <col min="5361" max="5363" width="8.85546875" style="1"/>
    <col min="5364" max="5369" width="9.28515625" style="1" customWidth="1"/>
    <col min="5370" max="5615" width="8.85546875" style="1"/>
    <col min="5616" max="5616" width="37.28515625" style="1" customWidth="1"/>
    <col min="5617" max="5619" width="8.85546875" style="1"/>
    <col min="5620" max="5625" width="9.28515625" style="1" customWidth="1"/>
    <col min="5626" max="5871" width="8.85546875" style="1"/>
    <col min="5872" max="5872" width="37.28515625" style="1" customWidth="1"/>
    <col min="5873" max="5875" width="8.85546875" style="1"/>
    <col min="5876" max="5881" width="9.28515625" style="1" customWidth="1"/>
    <col min="5882" max="6127" width="8.85546875" style="1"/>
    <col min="6128" max="6128" width="37.28515625" style="1" customWidth="1"/>
    <col min="6129" max="6131" width="8.85546875" style="1"/>
    <col min="6132" max="6137" width="9.28515625" style="1" customWidth="1"/>
    <col min="6138" max="6383" width="8.85546875" style="1"/>
    <col min="6384" max="6384" width="37.28515625" style="1" customWidth="1"/>
    <col min="6385" max="6387" width="8.85546875" style="1"/>
    <col min="6388" max="6393" width="9.28515625" style="1" customWidth="1"/>
    <col min="6394" max="6639" width="8.85546875" style="1"/>
    <col min="6640" max="6640" width="37.28515625" style="1" customWidth="1"/>
    <col min="6641" max="6643" width="8.85546875" style="1"/>
    <col min="6644" max="6649" width="9.28515625" style="1" customWidth="1"/>
    <col min="6650" max="6895" width="8.85546875" style="1"/>
    <col min="6896" max="6896" width="37.28515625" style="1" customWidth="1"/>
    <col min="6897" max="6899" width="8.85546875" style="1"/>
    <col min="6900" max="6905" width="9.28515625" style="1" customWidth="1"/>
    <col min="6906" max="7151" width="8.85546875" style="1"/>
    <col min="7152" max="7152" width="37.28515625" style="1" customWidth="1"/>
    <col min="7153" max="7155" width="8.85546875" style="1"/>
    <col min="7156" max="7161" width="9.28515625" style="1" customWidth="1"/>
    <col min="7162" max="7407" width="8.85546875" style="1"/>
    <col min="7408" max="7408" width="37.28515625" style="1" customWidth="1"/>
    <col min="7409" max="7411" width="8.85546875" style="1"/>
    <col min="7412" max="7417" width="9.28515625" style="1" customWidth="1"/>
    <col min="7418" max="7663" width="8.85546875" style="1"/>
    <col min="7664" max="7664" width="37.28515625" style="1" customWidth="1"/>
    <col min="7665" max="7667" width="8.85546875" style="1"/>
    <col min="7668" max="7673" width="9.28515625" style="1" customWidth="1"/>
    <col min="7674" max="7919" width="8.85546875" style="1"/>
    <col min="7920" max="7920" width="37.28515625" style="1" customWidth="1"/>
    <col min="7921" max="7923" width="8.85546875" style="1"/>
    <col min="7924" max="7929" width="9.28515625" style="1" customWidth="1"/>
    <col min="7930" max="8175" width="8.85546875" style="1"/>
    <col min="8176" max="8176" width="37.28515625" style="1" customWidth="1"/>
    <col min="8177" max="8179" width="8.85546875" style="1"/>
    <col min="8180" max="8185" width="9.28515625" style="1" customWidth="1"/>
    <col min="8186" max="8431" width="8.85546875" style="1"/>
    <col min="8432" max="8432" width="37.28515625" style="1" customWidth="1"/>
    <col min="8433" max="8435" width="8.85546875" style="1"/>
    <col min="8436" max="8441" width="9.28515625" style="1" customWidth="1"/>
    <col min="8442" max="8687" width="8.85546875" style="1"/>
    <col min="8688" max="8688" width="37.28515625" style="1" customWidth="1"/>
    <col min="8689" max="8691" width="8.85546875" style="1"/>
    <col min="8692" max="8697" width="9.28515625" style="1" customWidth="1"/>
    <col min="8698" max="8943" width="8.85546875" style="1"/>
    <col min="8944" max="8944" width="37.28515625" style="1" customWidth="1"/>
    <col min="8945" max="8947" width="8.85546875" style="1"/>
    <col min="8948" max="8953" width="9.28515625" style="1" customWidth="1"/>
    <col min="8954" max="9199" width="8.85546875" style="1"/>
    <col min="9200" max="9200" width="37.28515625" style="1" customWidth="1"/>
    <col min="9201" max="9203" width="8.85546875" style="1"/>
    <col min="9204" max="9209" width="9.28515625" style="1" customWidth="1"/>
    <col min="9210" max="9455" width="8.85546875" style="1"/>
    <col min="9456" max="9456" width="37.28515625" style="1" customWidth="1"/>
    <col min="9457" max="9459" width="8.85546875" style="1"/>
    <col min="9460" max="9465" width="9.28515625" style="1" customWidth="1"/>
    <col min="9466" max="9711" width="8.85546875" style="1"/>
    <col min="9712" max="9712" width="37.28515625" style="1" customWidth="1"/>
    <col min="9713" max="9715" width="8.85546875" style="1"/>
    <col min="9716" max="9721" width="9.28515625" style="1" customWidth="1"/>
    <col min="9722" max="9967" width="8.85546875" style="1"/>
    <col min="9968" max="9968" width="37.28515625" style="1" customWidth="1"/>
    <col min="9969" max="9971" width="8.85546875" style="1"/>
    <col min="9972" max="9977" width="9.28515625" style="1" customWidth="1"/>
    <col min="9978" max="10223" width="8.85546875" style="1"/>
    <col min="10224" max="10224" width="37.28515625" style="1" customWidth="1"/>
    <col min="10225" max="10227" width="8.85546875" style="1"/>
    <col min="10228" max="10233" width="9.28515625" style="1" customWidth="1"/>
    <col min="10234" max="10479" width="8.85546875" style="1"/>
    <col min="10480" max="10480" width="37.28515625" style="1" customWidth="1"/>
    <col min="10481" max="10483" width="8.85546875" style="1"/>
    <col min="10484" max="10489" width="9.28515625" style="1" customWidth="1"/>
    <col min="10490" max="10735" width="8.85546875" style="1"/>
    <col min="10736" max="10736" width="37.28515625" style="1" customWidth="1"/>
    <col min="10737" max="10739" width="8.85546875" style="1"/>
    <col min="10740" max="10745" width="9.28515625" style="1" customWidth="1"/>
    <col min="10746" max="10991" width="8.85546875" style="1"/>
    <col min="10992" max="10992" width="37.28515625" style="1" customWidth="1"/>
    <col min="10993" max="10995" width="8.85546875" style="1"/>
    <col min="10996" max="11001" width="9.28515625" style="1" customWidth="1"/>
    <col min="11002" max="11247" width="8.85546875" style="1"/>
    <col min="11248" max="11248" width="37.28515625" style="1" customWidth="1"/>
    <col min="11249" max="11251" width="8.85546875" style="1"/>
    <col min="11252" max="11257" width="9.28515625" style="1" customWidth="1"/>
    <col min="11258" max="11503" width="8.85546875" style="1"/>
    <col min="11504" max="11504" width="37.28515625" style="1" customWidth="1"/>
    <col min="11505" max="11507" width="8.85546875" style="1"/>
    <col min="11508" max="11513" width="9.28515625" style="1" customWidth="1"/>
    <col min="11514" max="11759" width="8.85546875" style="1"/>
    <col min="11760" max="11760" width="37.28515625" style="1" customWidth="1"/>
    <col min="11761" max="11763" width="8.85546875" style="1"/>
    <col min="11764" max="11769" width="9.28515625" style="1" customWidth="1"/>
    <col min="11770" max="12015" width="8.85546875" style="1"/>
    <col min="12016" max="12016" width="37.28515625" style="1" customWidth="1"/>
    <col min="12017" max="12019" width="8.85546875" style="1"/>
    <col min="12020" max="12025" width="9.28515625" style="1" customWidth="1"/>
    <col min="12026" max="12271" width="8.85546875" style="1"/>
    <col min="12272" max="12272" width="37.28515625" style="1" customWidth="1"/>
    <col min="12273" max="12275" width="8.85546875" style="1"/>
    <col min="12276" max="12281" width="9.28515625" style="1" customWidth="1"/>
    <col min="12282" max="12527" width="8.85546875" style="1"/>
    <col min="12528" max="12528" width="37.28515625" style="1" customWidth="1"/>
    <col min="12529" max="12531" width="8.85546875" style="1"/>
    <col min="12532" max="12537" width="9.28515625" style="1" customWidth="1"/>
    <col min="12538" max="12783" width="8.85546875" style="1"/>
    <col min="12784" max="12784" width="37.28515625" style="1" customWidth="1"/>
    <col min="12785" max="12787" width="8.85546875" style="1"/>
    <col min="12788" max="12793" width="9.28515625" style="1" customWidth="1"/>
    <col min="12794" max="13039" width="8.85546875" style="1"/>
    <col min="13040" max="13040" width="37.28515625" style="1" customWidth="1"/>
    <col min="13041" max="13043" width="8.85546875" style="1"/>
    <col min="13044" max="13049" width="9.28515625" style="1" customWidth="1"/>
    <col min="13050" max="13295" width="8.85546875" style="1"/>
    <col min="13296" max="13296" width="37.28515625" style="1" customWidth="1"/>
    <col min="13297" max="13299" width="8.85546875" style="1"/>
    <col min="13300" max="13305" width="9.28515625" style="1" customWidth="1"/>
    <col min="13306" max="13551" width="8.85546875" style="1"/>
    <col min="13552" max="13552" width="37.28515625" style="1" customWidth="1"/>
    <col min="13553" max="13555" width="8.85546875" style="1"/>
    <col min="13556" max="13561" width="9.28515625" style="1" customWidth="1"/>
    <col min="13562" max="13807" width="8.85546875" style="1"/>
    <col min="13808" max="13808" width="37.28515625" style="1" customWidth="1"/>
    <col min="13809" max="13811" width="8.85546875" style="1"/>
    <col min="13812" max="13817" width="9.28515625" style="1" customWidth="1"/>
    <col min="13818" max="14063" width="8.85546875" style="1"/>
    <col min="14064" max="14064" width="37.28515625" style="1" customWidth="1"/>
    <col min="14065" max="14067" width="8.85546875" style="1"/>
    <col min="14068" max="14073" width="9.28515625" style="1" customWidth="1"/>
    <col min="14074" max="14319" width="8.85546875" style="1"/>
    <col min="14320" max="14320" width="37.28515625" style="1" customWidth="1"/>
    <col min="14321" max="14323" width="8.85546875" style="1"/>
    <col min="14324" max="14329" width="9.28515625" style="1" customWidth="1"/>
    <col min="14330" max="14575" width="8.85546875" style="1"/>
    <col min="14576" max="14576" width="37.28515625" style="1" customWidth="1"/>
    <col min="14577" max="14579" width="8.85546875" style="1"/>
    <col min="14580" max="14585" width="9.28515625" style="1" customWidth="1"/>
    <col min="14586" max="14831" width="8.85546875" style="1"/>
    <col min="14832" max="14832" width="37.28515625" style="1" customWidth="1"/>
    <col min="14833" max="14835" width="8.85546875" style="1"/>
    <col min="14836" max="14841" width="9.28515625" style="1" customWidth="1"/>
    <col min="14842" max="15087" width="8.85546875" style="1"/>
    <col min="15088" max="15088" width="37.28515625" style="1" customWidth="1"/>
    <col min="15089" max="15091" width="8.85546875" style="1"/>
    <col min="15092" max="15097" width="9.28515625" style="1" customWidth="1"/>
    <col min="15098" max="15343" width="8.85546875" style="1"/>
    <col min="15344" max="15344" width="37.28515625" style="1" customWidth="1"/>
    <col min="15345" max="15347" width="8.85546875" style="1"/>
    <col min="15348" max="15353" width="9.28515625" style="1" customWidth="1"/>
    <col min="15354" max="15599" width="8.85546875" style="1"/>
    <col min="15600" max="15600" width="37.28515625" style="1" customWidth="1"/>
    <col min="15601" max="15603" width="8.85546875" style="1"/>
    <col min="15604" max="15609" width="9.28515625" style="1" customWidth="1"/>
    <col min="15610" max="15855" width="8.85546875" style="1"/>
    <col min="15856" max="15856" width="37.28515625" style="1" customWidth="1"/>
    <col min="15857" max="15859" width="8.85546875" style="1"/>
    <col min="15860" max="15865" width="9.28515625" style="1" customWidth="1"/>
    <col min="15866" max="16111" width="8.85546875" style="1"/>
    <col min="16112" max="16112" width="37.28515625" style="1" customWidth="1"/>
    <col min="16113" max="16115" width="8.85546875" style="1"/>
    <col min="16116" max="16121" width="9.28515625" style="1" customWidth="1"/>
    <col min="16122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  <c r="I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  <c r="I2" s="51"/>
    </row>
    <row r="3" spans="1:14" ht="21.75" customHeight="1" thickBot="1">
      <c r="A3" s="2" t="s">
        <v>86</v>
      </c>
      <c r="B3" s="80"/>
      <c r="C3" s="80"/>
      <c r="D3" s="80"/>
      <c r="E3" s="85"/>
      <c r="F3" s="85"/>
      <c r="G3" s="85"/>
      <c r="H3" s="85"/>
      <c r="I3" s="85"/>
    </row>
    <row r="4" spans="1:14" ht="25.15" customHeight="1">
      <c r="A4" s="262" t="s">
        <v>65</v>
      </c>
      <c r="B4" s="265" t="s">
        <v>0</v>
      </c>
      <c r="C4" s="270" t="s">
        <v>135</v>
      </c>
      <c r="D4" s="271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9.6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7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48" t="s">
        <v>3</v>
      </c>
      <c r="B7" s="24" t="s">
        <v>4</v>
      </c>
      <c r="C7" s="49">
        <f>E7+G7+I7</f>
        <v>46</v>
      </c>
      <c r="D7" s="49">
        <f>F7+H7+J7</f>
        <v>0</v>
      </c>
      <c r="E7" s="171"/>
      <c r="F7" s="171"/>
      <c r="G7" s="171">
        <v>46</v>
      </c>
      <c r="H7" s="49"/>
      <c r="I7" s="49"/>
      <c r="J7" s="86"/>
      <c r="L7" s="153">
        <f>M7+N7</f>
        <v>4</v>
      </c>
      <c r="M7" s="161">
        <v>4</v>
      </c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49"/>
      <c r="I8" s="49"/>
      <c r="J8" s="49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4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49"/>
      <c r="I10" s="49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1"/>
      <c r="H11" s="49"/>
      <c r="I11" s="49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49"/>
      <c r="I12" s="49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49"/>
      <c r="I13" s="49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49"/>
      <c r="I14" s="49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10"/>
      <c r="I15" s="210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49"/>
      <c r="I16" s="49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49"/>
      <c r="I17" s="49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49"/>
      <c r="I18" s="49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49"/>
      <c r="I19" s="49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si="5"/>
        <v>0</v>
      </c>
      <c r="F20" s="49">
        <f t="shared" si="5"/>
        <v>0</v>
      </c>
      <c r="G20" s="49">
        <f t="shared" si="5"/>
        <v>0</v>
      </c>
      <c r="H20" s="4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6">SUM(M21:M23)</f>
        <v>0</v>
      </c>
      <c r="N20" s="49">
        <f t="shared" si="6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7">E21+G21+I21</f>
        <v>0</v>
      </c>
      <c r="D21" s="49">
        <f t="shared" ref="D21:D39" si="8">F21+H21+J21</f>
        <v>0</v>
      </c>
      <c r="E21" s="49"/>
      <c r="F21" s="49"/>
      <c r="G21" s="49"/>
      <c r="H21" s="49"/>
      <c r="I21" s="49"/>
      <c r="J21" s="86"/>
      <c r="L21" s="153">
        <f t="shared" si="2"/>
        <v>0</v>
      </c>
      <c r="M21" s="161"/>
      <c r="N21" s="161"/>
    </row>
    <row r="22" spans="1:14" ht="46.15" customHeight="1">
      <c r="A22" s="249"/>
      <c r="B22" s="26" t="s">
        <v>69</v>
      </c>
      <c r="C22" s="49">
        <f t="shared" si="7"/>
        <v>0</v>
      </c>
      <c r="D22" s="49">
        <f t="shared" si="8"/>
        <v>0</v>
      </c>
      <c r="E22" s="49"/>
      <c r="F22" s="49"/>
      <c r="G22" s="49"/>
      <c r="H22" s="49"/>
      <c r="I22" s="49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7"/>
        <v>0</v>
      </c>
      <c r="D23" s="49">
        <f t="shared" si="8"/>
        <v>0</v>
      </c>
      <c r="E23" s="49"/>
      <c r="F23" s="49"/>
      <c r="G23" s="49"/>
      <c r="H23" s="49"/>
      <c r="I23" s="49"/>
      <c r="J23" s="86"/>
      <c r="L23" s="153">
        <f t="shared" si="2"/>
        <v>0</v>
      </c>
      <c r="M23" s="161"/>
      <c r="N23" s="161"/>
    </row>
    <row r="24" spans="1:14" ht="34.15" customHeight="1">
      <c r="A24" s="33" t="s">
        <v>22</v>
      </c>
      <c r="B24" s="26" t="s">
        <v>23</v>
      </c>
      <c r="C24" s="49">
        <f t="shared" si="7"/>
        <v>113</v>
      </c>
      <c r="D24" s="49">
        <f t="shared" si="8"/>
        <v>0</v>
      </c>
      <c r="E24" s="171"/>
      <c r="F24" s="171"/>
      <c r="G24" s="171">
        <v>113</v>
      </c>
      <c r="H24" s="49"/>
      <c r="I24" s="49"/>
      <c r="J24" s="86"/>
      <c r="L24" s="153">
        <f t="shared" si="2"/>
        <v>4</v>
      </c>
      <c r="M24" s="161">
        <v>4</v>
      </c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7"/>
        <v>0</v>
      </c>
      <c r="D25" s="49">
        <f t="shared" si="8"/>
        <v>0</v>
      </c>
      <c r="E25" s="49"/>
      <c r="F25" s="49"/>
      <c r="G25" s="49"/>
      <c r="H25" s="49"/>
      <c r="I25" s="49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7"/>
        <v>0</v>
      </c>
      <c r="D26" s="49">
        <f t="shared" si="8"/>
        <v>0</v>
      </c>
      <c r="E26" s="49"/>
      <c r="F26" s="49"/>
      <c r="G26" s="49"/>
      <c r="H26" s="49"/>
      <c r="I26" s="49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7"/>
        <v>0</v>
      </c>
      <c r="D27" s="49">
        <f t="shared" si="8"/>
        <v>0</v>
      </c>
      <c r="E27" s="49"/>
      <c r="F27" s="49"/>
      <c r="G27" s="49"/>
      <c r="H27" s="49"/>
      <c r="I27" s="49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7"/>
        <v>72</v>
      </c>
      <c r="D28" s="49">
        <f t="shared" si="8"/>
        <v>0</v>
      </c>
      <c r="E28" s="171">
        <v>72</v>
      </c>
      <c r="F28" s="49"/>
      <c r="G28" s="49"/>
      <c r="H28" s="49"/>
      <c r="I28" s="49"/>
      <c r="J28" s="86"/>
      <c r="L28" s="153">
        <f t="shared" si="2"/>
        <v>8</v>
      </c>
      <c r="M28" s="161"/>
      <c r="N28" s="161">
        <v>8</v>
      </c>
    </row>
    <row r="29" spans="1:14" ht="19.899999999999999" customHeight="1">
      <c r="A29" s="33" t="s">
        <v>31</v>
      </c>
      <c r="B29" s="24" t="s">
        <v>32</v>
      </c>
      <c r="C29" s="49">
        <f t="shared" si="7"/>
        <v>0</v>
      </c>
      <c r="D29" s="49">
        <f t="shared" si="8"/>
        <v>0</v>
      </c>
      <c r="E29" s="49"/>
      <c r="F29" s="49"/>
      <c r="G29" s="49"/>
      <c r="H29" s="49"/>
      <c r="I29" s="49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7"/>
        <v>0</v>
      </c>
      <c r="D30" s="49">
        <f t="shared" si="8"/>
        <v>0</v>
      </c>
      <c r="E30" s="49"/>
      <c r="F30" s="49"/>
      <c r="G30" s="49"/>
      <c r="H30" s="49"/>
      <c r="I30" s="49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7"/>
        <v>0</v>
      </c>
      <c r="D31" s="49">
        <f t="shared" si="8"/>
        <v>0</v>
      </c>
      <c r="E31" s="49"/>
      <c r="F31" s="49"/>
      <c r="G31" s="49"/>
      <c r="H31" s="49"/>
      <c r="I31" s="49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9">E32+G32+I32</f>
        <v>0</v>
      </c>
      <c r="D32" s="194">
        <f t="shared" ref="D32" si="10">F32+H32+J32</f>
        <v>0</v>
      </c>
      <c r="E32" s="194"/>
      <c r="F32" s="194"/>
      <c r="G32" s="194"/>
      <c r="H32" s="194"/>
      <c r="I32" s="194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7"/>
        <v>51</v>
      </c>
      <c r="D33" s="49">
        <f t="shared" si="8"/>
        <v>0</v>
      </c>
      <c r="E33" s="171">
        <v>51</v>
      </c>
      <c r="F33" s="49"/>
      <c r="G33" s="49"/>
      <c r="H33" s="49"/>
      <c r="I33" s="49"/>
      <c r="J33" s="86"/>
      <c r="L33" s="153">
        <f t="shared" si="2"/>
        <v>4</v>
      </c>
      <c r="M33" s="161">
        <v>4</v>
      </c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7"/>
        <v>0</v>
      </c>
      <c r="D34" s="49">
        <f t="shared" si="8"/>
        <v>0</v>
      </c>
      <c r="E34" s="49"/>
      <c r="F34" s="49"/>
      <c r="G34" s="49"/>
      <c r="H34" s="49"/>
      <c r="I34" s="49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7"/>
        <v>0</v>
      </c>
      <c r="D35" s="49">
        <f t="shared" si="8"/>
        <v>0</v>
      </c>
      <c r="E35" s="49"/>
      <c r="F35" s="49"/>
      <c r="G35" s="49"/>
      <c r="H35" s="49"/>
      <c r="I35" s="49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7"/>
        <v>0</v>
      </c>
      <c r="D36" s="49">
        <f t="shared" si="8"/>
        <v>0</v>
      </c>
      <c r="E36" s="49"/>
      <c r="F36" s="49"/>
      <c r="G36" s="49"/>
      <c r="H36" s="49"/>
      <c r="I36" s="49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7"/>
        <v>0</v>
      </c>
      <c r="D37" s="49">
        <f t="shared" si="8"/>
        <v>0</v>
      </c>
      <c r="E37" s="49"/>
      <c r="F37" s="49"/>
      <c r="G37" s="49"/>
      <c r="H37" s="49"/>
      <c r="I37" s="49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7"/>
        <v>0</v>
      </c>
      <c r="D38" s="49">
        <f t="shared" si="8"/>
        <v>0</v>
      </c>
      <c r="E38" s="49"/>
      <c r="F38" s="49"/>
      <c r="G38" s="49"/>
      <c r="H38" s="49"/>
      <c r="I38" s="49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7"/>
        <v>64</v>
      </c>
      <c r="D39" s="49">
        <f t="shared" si="8"/>
        <v>0</v>
      </c>
      <c r="E39" s="171">
        <v>64</v>
      </c>
      <c r="F39" s="49"/>
      <c r="G39" s="49"/>
      <c r="H39" s="49"/>
      <c r="I39" s="49"/>
      <c r="J39" s="86"/>
      <c r="L39" s="153">
        <f t="shared" si="2"/>
        <v>3</v>
      </c>
      <c r="M39" s="161">
        <v>3</v>
      </c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1">SUM(C7:C20)+SUM(C24:C39)</f>
        <v>346</v>
      </c>
      <c r="D40" s="50">
        <f>SUM(D7:D20)+SUM(D24:D39)</f>
        <v>0</v>
      </c>
      <c r="E40" s="82">
        <f t="shared" ref="E40:J40" si="12">SUM(E7:E20)+SUM(E24:E39)</f>
        <v>187</v>
      </c>
      <c r="F40" s="82">
        <f t="shared" si="12"/>
        <v>0</v>
      </c>
      <c r="G40" s="82">
        <f t="shared" si="12"/>
        <v>159</v>
      </c>
      <c r="H40" s="82">
        <f t="shared" si="12"/>
        <v>0</v>
      </c>
      <c r="I40" s="82">
        <f t="shared" si="12"/>
        <v>0</v>
      </c>
      <c r="J40" s="82">
        <f t="shared" si="12"/>
        <v>0</v>
      </c>
      <c r="L40" s="153">
        <f t="shared" si="2"/>
        <v>23</v>
      </c>
      <c r="M40" s="146">
        <f t="shared" ref="M40:N40" si="13">SUM(M7:M20)+SUM(M24:M39)</f>
        <v>15</v>
      </c>
      <c r="N40" s="146">
        <f t="shared" si="13"/>
        <v>8</v>
      </c>
    </row>
  </sheetData>
  <mergeCells count="12">
    <mergeCell ref="L4:N5"/>
    <mergeCell ref="A7:A9"/>
    <mergeCell ref="A21:A23"/>
    <mergeCell ref="A34:A35"/>
    <mergeCell ref="A1:I1"/>
    <mergeCell ref="E5:F5"/>
    <mergeCell ref="G5:H5"/>
    <mergeCell ref="I5:J5"/>
    <mergeCell ref="C4:D5"/>
    <mergeCell ref="E4:J4"/>
    <mergeCell ref="A4:A6"/>
    <mergeCell ref="B4:B6"/>
  </mergeCells>
  <pageMargins left="0.31496062992125984" right="0.11811023622047245" top="0.19685039370078741" bottom="0.15748031496062992" header="0.31496062992125984" footer="0.31496062992125984"/>
  <pageSetup paperSize="9" scale="43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28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3.42578125" style="1" customWidth="1"/>
    <col min="4" max="4" width="16.28515625" style="1" customWidth="1"/>
    <col min="5" max="5" width="10.140625" style="1" customWidth="1"/>
    <col min="6" max="6" width="17.7109375" style="8" customWidth="1"/>
    <col min="7" max="7" width="12.42578125" style="8" customWidth="1"/>
    <col min="8" max="8" width="16.7109375" style="8" customWidth="1"/>
    <col min="9" max="9" width="9.42578125" style="1" customWidth="1"/>
    <col min="10" max="10" width="16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>
      <c r="A3" s="2" t="s">
        <v>110</v>
      </c>
      <c r="B3" s="2"/>
      <c r="F3" s="1"/>
      <c r="G3" s="1"/>
      <c r="H3" s="1"/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84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85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86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96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96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96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97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96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22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96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96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96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96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96" t="s">
        <v>19</v>
      </c>
      <c r="B20" s="24"/>
      <c r="C20" s="49">
        <f t="shared" ref="C20:J20" si="5">SUM(C21:C23)</f>
        <v>0</v>
      </c>
      <c r="D20" s="49"/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8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87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47.45" customHeight="1">
      <c r="A22" s="285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86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5.15" customHeight="1">
      <c r="A24" s="96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97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96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96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96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96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27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96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96" t="s">
        <v>37</v>
      </c>
      <c r="B33" s="24" t="s">
        <v>38</v>
      </c>
      <c r="C33" s="49">
        <f t="shared" si="8"/>
        <v>24</v>
      </c>
      <c r="D33" s="49">
        <f t="shared" si="9"/>
        <v>0</v>
      </c>
      <c r="E33" s="49">
        <v>24</v>
      </c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88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89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27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27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96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96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>
      <c r="A40" s="87" t="s">
        <v>50</v>
      </c>
      <c r="B40" s="98"/>
      <c r="C40" s="48">
        <f t="shared" ref="C40" si="12">SUM(C7:C20)+SUM(C24:C39)</f>
        <v>24</v>
      </c>
      <c r="D40" s="48">
        <f>SUM(D7:D20)+SUM(D24:D39)</f>
        <v>0</v>
      </c>
      <c r="E40" s="48">
        <f t="shared" ref="E40:J40" si="13">SUM(E7:E20)+SUM(E24:E39)</f>
        <v>24</v>
      </c>
      <c r="F40" s="48">
        <f t="shared" si="13"/>
        <v>0</v>
      </c>
      <c r="G40" s="48">
        <f t="shared" si="13"/>
        <v>0</v>
      </c>
      <c r="H40" s="92">
        <f t="shared" si="13"/>
        <v>0</v>
      </c>
      <c r="I40" s="92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5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28" zoomScale="60" zoomScaleNormal="60" workbookViewId="0">
      <selection activeCell="I34" sqref="I34"/>
    </sheetView>
  </sheetViews>
  <sheetFormatPr defaultRowHeight="15"/>
  <cols>
    <col min="1" max="1" width="35.42578125" style="1" customWidth="1"/>
    <col min="2" max="2" width="35.7109375" style="1" customWidth="1"/>
    <col min="3" max="3" width="17.5703125" style="1" customWidth="1"/>
    <col min="4" max="4" width="16.28515625" style="1" customWidth="1"/>
    <col min="5" max="5" width="17.28515625" style="1" customWidth="1"/>
    <col min="6" max="6" width="17.7109375" style="8" customWidth="1"/>
    <col min="7" max="7" width="18" style="8" customWidth="1"/>
    <col min="8" max="8" width="16.7109375" style="8" customWidth="1"/>
    <col min="9" max="9" width="14.28515625" style="1" customWidth="1"/>
    <col min="10" max="10" width="16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>
      <c r="A3" s="2" t="s">
        <v>124</v>
      </c>
      <c r="B3" s="2"/>
      <c r="F3" s="1"/>
      <c r="G3" s="1"/>
      <c r="H3" s="1"/>
    </row>
    <row r="4" spans="1:14" ht="21" customHeight="1">
      <c r="A4" s="290" t="s">
        <v>65</v>
      </c>
      <c r="B4" s="290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6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91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84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127"/>
      <c r="J7" s="127"/>
      <c r="L7" s="153">
        <f>M7+N7</f>
        <v>0</v>
      </c>
      <c r="M7" s="161"/>
      <c r="N7" s="161"/>
    </row>
    <row r="8" spans="1:14" ht="19.899999999999999" customHeight="1">
      <c r="A8" s="285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127"/>
      <c r="J8" s="127"/>
      <c r="L8" s="153">
        <f t="shared" ref="L8:L40" si="2">M8+N8</f>
        <v>0</v>
      </c>
      <c r="M8" s="161"/>
      <c r="N8" s="161"/>
    </row>
    <row r="9" spans="1:14" ht="49.9" customHeight="1">
      <c r="A9" s="286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127"/>
      <c r="J9" s="127"/>
      <c r="L9" s="153">
        <f t="shared" si="2"/>
        <v>0</v>
      </c>
      <c r="M9" s="161"/>
      <c r="N9" s="161"/>
    </row>
    <row r="10" spans="1:14" ht="19.899999999999999" customHeight="1">
      <c r="A10" s="96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127"/>
      <c r="J10" s="127"/>
      <c r="L10" s="153">
        <f t="shared" si="2"/>
        <v>0</v>
      </c>
      <c r="M10" s="161"/>
      <c r="N10" s="161"/>
    </row>
    <row r="11" spans="1:14" ht="19.899999999999999" customHeight="1">
      <c r="A11" s="96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127"/>
      <c r="J11" s="127"/>
      <c r="L11" s="153">
        <f t="shared" si="2"/>
        <v>0</v>
      </c>
      <c r="M11" s="161"/>
      <c r="N11" s="161"/>
    </row>
    <row r="12" spans="1:14" ht="19.899999999999999" customHeight="1">
      <c r="A12" s="96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127"/>
      <c r="J12" s="127"/>
      <c r="L12" s="153">
        <f t="shared" si="2"/>
        <v>0</v>
      </c>
      <c r="M12" s="161"/>
      <c r="N12" s="161"/>
    </row>
    <row r="13" spans="1:14" ht="19.899999999999999" customHeight="1">
      <c r="A13" s="97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127"/>
      <c r="J13" s="127"/>
      <c r="L13" s="153">
        <f t="shared" si="2"/>
        <v>0</v>
      </c>
      <c r="M13" s="161"/>
      <c r="N13" s="161"/>
    </row>
    <row r="14" spans="1:14" ht="16.149999999999999" customHeight="1">
      <c r="A14" s="96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127"/>
      <c r="J14" s="127"/>
      <c r="L14" s="153">
        <f t="shared" si="2"/>
        <v>0</v>
      </c>
      <c r="M14" s="161"/>
      <c r="N14" s="161"/>
    </row>
    <row r="15" spans="1:14" s="193" customFormat="1" ht="16.149999999999999" customHeight="1">
      <c r="A15" s="222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23"/>
      <c r="J15" s="223"/>
      <c r="L15" s="215"/>
      <c r="M15" s="216"/>
      <c r="N15" s="216"/>
    </row>
    <row r="16" spans="1:14" ht="19.899999999999999" customHeight="1">
      <c r="A16" s="96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127"/>
      <c r="J16" s="127"/>
      <c r="L16" s="153">
        <f t="shared" si="2"/>
        <v>0</v>
      </c>
      <c r="M16" s="161"/>
      <c r="N16" s="161"/>
    </row>
    <row r="17" spans="1:14" ht="19.899999999999999" customHeight="1">
      <c r="A17" s="96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127"/>
      <c r="J17" s="127"/>
      <c r="L17" s="153">
        <f t="shared" si="2"/>
        <v>0</v>
      </c>
      <c r="M17" s="161"/>
      <c r="N17" s="161"/>
    </row>
    <row r="18" spans="1:14" ht="19.899999999999999" customHeight="1">
      <c r="A18" s="96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127"/>
      <c r="J18" s="127"/>
      <c r="L18" s="153">
        <f t="shared" si="2"/>
        <v>0</v>
      </c>
      <c r="M18" s="161"/>
      <c r="N18" s="161"/>
    </row>
    <row r="19" spans="1:14" ht="19.899999999999999" customHeight="1">
      <c r="A19" s="96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127"/>
      <c r="J19" s="127"/>
      <c r="L19" s="153">
        <f t="shared" si="2"/>
        <v>0</v>
      </c>
      <c r="M19" s="161"/>
      <c r="N19" s="161"/>
    </row>
    <row r="20" spans="1:14" ht="19.899999999999999" customHeight="1">
      <c r="A20" s="96" t="s">
        <v>19</v>
      </c>
      <c r="B20" s="24"/>
      <c r="C20" s="49">
        <f t="shared" ref="C20" si="5">SUM(C21:C23)</f>
        <v>0</v>
      </c>
      <c r="D20" s="49"/>
      <c r="E20" s="49">
        <f t="shared" ref="E20" si="6">SUM(E21:E23)</f>
        <v>0</v>
      </c>
      <c r="F20" s="49">
        <f t="shared" ref="F20:J20" si="7">SUM(F21:F23)</f>
        <v>0</v>
      </c>
      <c r="G20" s="49">
        <f t="shared" si="7"/>
        <v>0</v>
      </c>
      <c r="H20" s="89">
        <f t="shared" si="7"/>
        <v>0</v>
      </c>
      <c r="I20" s="89">
        <f t="shared" si="7"/>
        <v>0</v>
      </c>
      <c r="J20" s="49">
        <f t="shared" si="7"/>
        <v>0</v>
      </c>
      <c r="L20" s="153">
        <f t="shared" si="2"/>
        <v>0</v>
      </c>
      <c r="M20" s="49">
        <f t="shared" ref="M20:N20" si="8">SUM(M21:M23)</f>
        <v>0</v>
      </c>
      <c r="N20" s="49">
        <f t="shared" si="8"/>
        <v>0</v>
      </c>
    </row>
    <row r="21" spans="1:14" ht="19.899999999999999" customHeight="1">
      <c r="A21" s="287" t="s">
        <v>20</v>
      </c>
      <c r="B21" s="25" t="s">
        <v>21</v>
      </c>
      <c r="C21" s="49">
        <f t="shared" ref="C21:C39" si="9">E21+G21+I21</f>
        <v>0</v>
      </c>
      <c r="D21" s="49">
        <f t="shared" ref="D21:D39" si="10">F21+H21+J21</f>
        <v>0</v>
      </c>
      <c r="E21" s="49"/>
      <c r="F21" s="49"/>
      <c r="G21" s="49"/>
      <c r="H21" s="89"/>
      <c r="I21" s="127"/>
      <c r="J21" s="127"/>
      <c r="L21" s="153">
        <f t="shared" si="2"/>
        <v>0</v>
      </c>
      <c r="M21" s="161"/>
      <c r="N21" s="161"/>
    </row>
    <row r="22" spans="1:14" ht="52.15" customHeight="1">
      <c r="A22" s="285"/>
      <c r="B22" s="26" t="s">
        <v>69</v>
      </c>
      <c r="C22" s="49">
        <f t="shared" si="9"/>
        <v>0</v>
      </c>
      <c r="D22" s="49">
        <f t="shared" si="10"/>
        <v>0</v>
      </c>
      <c r="E22" s="49"/>
      <c r="F22" s="49"/>
      <c r="G22" s="49"/>
      <c r="H22" s="89"/>
      <c r="I22" s="127"/>
      <c r="J22" s="127"/>
      <c r="L22" s="153">
        <f t="shared" si="2"/>
        <v>0</v>
      </c>
      <c r="M22" s="161"/>
      <c r="N22" s="161"/>
    </row>
    <row r="23" spans="1:14" ht="32.450000000000003" customHeight="1">
      <c r="A23" s="286"/>
      <c r="B23" s="26" t="s">
        <v>70</v>
      </c>
      <c r="C23" s="49">
        <f t="shared" si="9"/>
        <v>0</v>
      </c>
      <c r="D23" s="49">
        <f t="shared" si="10"/>
        <v>0</v>
      </c>
      <c r="E23" s="49"/>
      <c r="F23" s="49"/>
      <c r="G23" s="49"/>
      <c r="H23" s="89"/>
      <c r="I23" s="127"/>
      <c r="J23" s="127"/>
      <c r="L23" s="153">
        <f t="shared" si="2"/>
        <v>0</v>
      </c>
      <c r="M23" s="161"/>
      <c r="N23" s="161"/>
    </row>
    <row r="24" spans="1:14" ht="25.15" customHeight="1">
      <c r="A24" s="96" t="s">
        <v>22</v>
      </c>
      <c r="B24" s="26" t="s">
        <v>23</v>
      </c>
      <c r="C24" s="49">
        <f t="shared" si="9"/>
        <v>100</v>
      </c>
      <c r="D24" s="49">
        <f t="shared" si="10"/>
        <v>0</v>
      </c>
      <c r="E24" s="49"/>
      <c r="F24" s="49"/>
      <c r="G24" s="49"/>
      <c r="H24" s="89"/>
      <c r="I24" s="127">
        <v>100</v>
      </c>
      <c r="J24" s="127"/>
      <c r="L24" s="153">
        <f t="shared" si="2"/>
        <v>0</v>
      </c>
      <c r="M24" s="161"/>
      <c r="N24" s="161"/>
    </row>
    <row r="25" spans="1:14" ht="19.899999999999999" customHeight="1">
      <c r="A25" s="97" t="s">
        <v>24</v>
      </c>
      <c r="B25" s="24" t="s">
        <v>25</v>
      </c>
      <c r="C25" s="49">
        <f t="shared" si="9"/>
        <v>0</v>
      </c>
      <c r="D25" s="49">
        <f t="shared" si="10"/>
        <v>0</v>
      </c>
      <c r="E25" s="49"/>
      <c r="F25" s="49"/>
      <c r="G25" s="49"/>
      <c r="H25" s="89"/>
      <c r="I25" s="127"/>
      <c r="J25" s="127"/>
      <c r="L25" s="153">
        <f t="shared" si="2"/>
        <v>0</v>
      </c>
      <c r="M25" s="161"/>
      <c r="N25" s="161"/>
    </row>
    <row r="26" spans="1:14" ht="19.899999999999999" customHeight="1">
      <c r="A26" s="96" t="s">
        <v>26</v>
      </c>
      <c r="B26" s="24" t="s">
        <v>27</v>
      </c>
      <c r="C26" s="49">
        <f t="shared" si="9"/>
        <v>0</v>
      </c>
      <c r="D26" s="49">
        <f t="shared" si="10"/>
        <v>0</v>
      </c>
      <c r="E26" s="49"/>
      <c r="F26" s="49"/>
      <c r="G26" s="49"/>
      <c r="H26" s="89"/>
      <c r="I26" s="127"/>
      <c r="J26" s="127"/>
      <c r="L26" s="153">
        <f t="shared" si="2"/>
        <v>0</v>
      </c>
      <c r="M26" s="161"/>
      <c r="N26" s="161"/>
    </row>
    <row r="27" spans="1:14" ht="19.899999999999999" customHeight="1">
      <c r="A27" s="96" t="s">
        <v>28</v>
      </c>
      <c r="B27" s="24" t="s">
        <v>29</v>
      </c>
      <c r="C27" s="49">
        <f t="shared" si="9"/>
        <v>0</v>
      </c>
      <c r="D27" s="49">
        <f t="shared" si="10"/>
        <v>0</v>
      </c>
      <c r="E27" s="49"/>
      <c r="F27" s="49"/>
      <c r="G27" s="49"/>
      <c r="H27" s="89"/>
      <c r="I27" s="127"/>
      <c r="J27" s="127"/>
      <c r="L27" s="153">
        <f t="shared" si="2"/>
        <v>0</v>
      </c>
      <c r="M27" s="161"/>
      <c r="N27" s="161"/>
    </row>
    <row r="28" spans="1:14" ht="19.899999999999999" customHeight="1">
      <c r="A28" s="96" t="s">
        <v>30</v>
      </c>
      <c r="B28" s="24" t="s">
        <v>68</v>
      </c>
      <c r="C28" s="49">
        <f t="shared" si="9"/>
        <v>0</v>
      </c>
      <c r="D28" s="49">
        <f t="shared" si="10"/>
        <v>0</v>
      </c>
      <c r="E28" s="49"/>
      <c r="F28" s="49"/>
      <c r="G28" s="49"/>
      <c r="H28" s="89"/>
      <c r="I28" s="127"/>
      <c r="J28" s="127"/>
      <c r="L28" s="153">
        <f t="shared" si="2"/>
        <v>0</v>
      </c>
      <c r="M28" s="161"/>
      <c r="N28" s="161"/>
    </row>
    <row r="29" spans="1:14" ht="19.899999999999999" customHeight="1">
      <c r="A29" s="96" t="s">
        <v>31</v>
      </c>
      <c r="B29" s="24" t="s">
        <v>32</v>
      </c>
      <c r="C29" s="49">
        <f t="shared" si="9"/>
        <v>0</v>
      </c>
      <c r="D29" s="49">
        <f t="shared" si="10"/>
        <v>0</v>
      </c>
      <c r="E29" s="49"/>
      <c r="F29" s="49"/>
      <c r="G29" s="49"/>
      <c r="H29" s="89"/>
      <c r="I29" s="127"/>
      <c r="J29" s="127"/>
      <c r="L29" s="153">
        <f t="shared" si="2"/>
        <v>0</v>
      </c>
      <c r="M29" s="161"/>
      <c r="N29" s="161"/>
    </row>
    <row r="30" spans="1:14" ht="19.899999999999999" customHeight="1">
      <c r="A30" s="27" t="s">
        <v>33</v>
      </c>
      <c r="B30" s="24" t="s">
        <v>34</v>
      </c>
      <c r="C30" s="49">
        <f t="shared" si="9"/>
        <v>0</v>
      </c>
      <c r="D30" s="49">
        <f t="shared" si="10"/>
        <v>0</v>
      </c>
      <c r="E30" s="49"/>
      <c r="F30" s="49"/>
      <c r="G30" s="49"/>
      <c r="H30" s="89"/>
      <c r="I30" s="127"/>
      <c r="J30" s="127"/>
      <c r="L30" s="153">
        <f t="shared" si="2"/>
        <v>0</v>
      </c>
      <c r="M30" s="161"/>
      <c r="N30" s="161"/>
    </row>
    <row r="31" spans="1:14" ht="19.899999999999999" customHeight="1">
      <c r="A31" s="96" t="s">
        <v>35</v>
      </c>
      <c r="B31" s="24" t="s">
        <v>36</v>
      </c>
      <c r="C31" s="49">
        <f t="shared" si="9"/>
        <v>0</v>
      </c>
      <c r="D31" s="49">
        <f t="shared" si="10"/>
        <v>0</v>
      </c>
      <c r="E31" s="49"/>
      <c r="F31" s="49"/>
      <c r="G31" s="49"/>
      <c r="H31" s="89"/>
      <c r="I31" s="127"/>
      <c r="J31" s="127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1">E32+G32+I32</f>
        <v>0</v>
      </c>
      <c r="D32" s="194">
        <f t="shared" ref="D32" si="12">F32+H32+J32</f>
        <v>0</v>
      </c>
      <c r="E32" s="194"/>
      <c r="F32" s="194"/>
      <c r="G32" s="194"/>
      <c r="H32" s="181"/>
      <c r="I32" s="186"/>
      <c r="J32" s="186"/>
      <c r="L32" s="153"/>
      <c r="M32" s="161"/>
      <c r="N32" s="161"/>
    </row>
    <row r="33" spans="1:14" ht="19.899999999999999" customHeight="1">
      <c r="A33" s="96" t="s">
        <v>37</v>
      </c>
      <c r="B33" s="24" t="s">
        <v>38</v>
      </c>
      <c r="C33" s="49">
        <f t="shared" si="9"/>
        <v>30</v>
      </c>
      <c r="D33" s="49">
        <f t="shared" si="10"/>
        <v>0</v>
      </c>
      <c r="E33" s="49"/>
      <c r="F33" s="49"/>
      <c r="G33" s="49"/>
      <c r="H33" s="89"/>
      <c r="I33" s="127">
        <v>30</v>
      </c>
      <c r="J33" s="127"/>
      <c r="L33" s="153">
        <f t="shared" si="2"/>
        <v>0</v>
      </c>
      <c r="M33" s="161"/>
      <c r="N33" s="161"/>
    </row>
    <row r="34" spans="1:14" ht="19.899999999999999" customHeight="1">
      <c r="A34" s="288" t="s">
        <v>39</v>
      </c>
      <c r="B34" s="24" t="s">
        <v>40</v>
      </c>
      <c r="C34" s="49">
        <f t="shared" si="9"/>
        <v>0</v>
      </c>
      <c r="D34" s="49">
        <f t="shared" si="10"/>
        <v>0</v>
      </c>
      <c r="E34" s="49"/>
      <c r="F34" s="49"/>
      <c r="G34" s="49"/>
      <c r="H34" s="89"/>
      <c r="I34" s="127"/>
      <c r="J34" s="127"/>
      <c r="L34" s="153">
        <f t="shared" si="2"/>
        <v>0</v>
      </c>
      <c r="M34" s="161"/>
      <c r="N34" s="161"/>
    </row>
    <row r="35" spans="1:14" ht="19.899999999999999" customHeight="1">
      <c r="A35" s="289"/>
      <c r="B35" s="24" t="s">
        <v>41</v>
      </c>
      <c r="C35" s="49">
        <f t="shared" si="9"/>
        <v>0</v>
      </c>
      <c r="D35" s="49">
        <f t="shared" si="10"/>
        <v>0</v>
      </c>
      <c r="E35" s="49"/>
      <c r="F35" s="49"/>
      <c r="G35" s="49"/>
      <c r="H35" s="89"/>
      <c r="I35" s="127"/>
      <c r="J35" s="127"/>
      <c r="L35" s="153">
        <f t="shared" si="2"/>
        <v>0</v>
      </c>
      <c r="M35" s="161"/>
      <c r="N35" s="161"/>
    </row>
    <row r="36" spans="1:14" ht="19.899999999999999" customHeight="1">
      <c r="A36" s="27" t="s">
        <v>42</v>
      </c>
      <c r="B36" s="24" t="s">
        <v>43</v>
      </c>
      <c r="C36" s="49">
        <f t="shared" si="9"/>
        <v>0</v>
      </c>
      <c r="D36" s="49">
        <f t="shared" si="10"/>
        <v>0</v>
      </c>
      <c r="E36" s="49"/>
      <c r="F36" s="49"/>
      <c r="G36" s="49"/>
      <c r="H36" s="89"/>
      <c r="I36" s="127"/>
      <c r="J36" s="127"/>
      <c r="L36" s="153">
        <f t="shared" si="2"/>
        <v>0</v>
      </c>
      <c r="M36" s="161"/>
      <c r="N36" s="161"/>
    </row>
    <row r="37" spans="1:14" ht="19.899999999999999" customHeight="1">
      <c r="A37" s="27" t="s">
        <v>44</v>
      </c>
      <c r="B37" s="24" t="s">
        <v>45</v>
      </c>
      <c r="C37" s="49">
        <f t="shared" si="9"/>
        <v>290</v>
      </c>
      <c r="D37" s="49">
        <f t="shared" si="10"/>
        <v>0</v>
      </c>
      <c r="E37" s="49"/>
      <c r="F37" s="49"/>
      <c r="G37" s="49"/>
      <c r="H37" s="89"/>
      <c r="I37" s="127">
        <v>290</v>
      </c>
      <c r="J37" s="127"/>
      <c r="L37" s="153">
        <f t="shared" si="2"/>
        <v>0</v>
      </c>
      <c r="M37" s="161"/>
      <c r="N37" s="161"/>
    </row>
    <row r="38" spans="1:14" ht="19.899999999999999" customHeight="1">
      <c r="A38" s="96" t="s">
        <v>46</v>
      </c>
      <c r="B38" s="24" t="s">
        <v>47</v>
      </c>
      <c r="C38" s="49">
        <f t="shared" si="9"/>
        <v>0</v>
      </c>
      <c r="D38" s="49">
        <f t="shared" si="10"/>
        <v>0</v>
      </c>
      <c r="E38" s="49"/>
      <c r="F38" s="49"/>
      <c r="G38" s="49"/>
      <c r="H38" s="89"/>
      <c r="I38" s="127"/>
      <c r="J38" s="127"/>
      <c r="L38" s="153">
        <f t="shared" si="2"/>
        <v>0</v>
      </c>
      <c r="M38" s="161"/>
      <c r="N38" s="161"/>
    </row>
    <row r="39" spans="1:14" ht="19.899999999999999" customHeight="1">
      <c r="A39" s="96" t="s">
        <v>48</v>
      </c>
      <c r="B39" s="24" t="s">
        <v>49</v>
      </c>
      <c r="C39" s="49">
        <f t="shared" si="9"/>
        <v>0</v>
      </c>
      <c r="D39" s="49">
        <f t="shared" si="10"/>
        <v>0</v>
      </c>
      <c r="E39" s="49"/>
      <c r="F39" s="49"/>
      <c r="G39" s="49"/>
      <c r="H39" s="89"/>
      <c r="I39" s="127"/>
      <c r="J39" s="127"/>
      <c r="L39" s="153">
        <f t="shared" si="2"/>
        <v>0</v>
      </c>
      <c r="M39" s="161"/>
      <c r="N39" s="161"/>
    </row>
    <row r="40" spans="1:14" s="3" customFormat="1" ht="31.9" customHeight="1">
      <c r="A40" s="87" t="s">
        <v>50</v>
      </c>
      <c r="B40" s="98"/>
      <c r="C40" s="128">
        <f t="shared" ref="C40" si="13">SUM(C7:C20)+SUM(C24:C39)</f>
        <v>420</v>
      </c>
      <c r="D40" s="128">
        <f>SUM(D7:D20)+SUM(D24:D39)</f>
        <v>0</v>
      </c>
      <c r="E40" s="128">
        <f t="shared" ref="E40:J40" si="14">SUM(E7:E20)+SUM(E24:E39)</f>
        <v>0</v>
      </c>
      <c r="F40" s="128">
        <f t="shared" si="14"/>
        <v>0</v>
      </c>
      <c r="G40" s="128">
        <f t="shared" si="14"/>
        <v>0</v>
      </c>
      <c r="H40" s="143">
        <f t="shared" si="14"/>
        <v>0</v>
      </c>
      <c r="I40" s="143">
        <f t="shared" si="14"/>
        <v>420</v>
      </c>
      <c r="J40" s="128">
        <f t="shared" si="14"/>
        <v>0</v>
      </c>
      <c r="L40" s="153">
        <f t="shared" si="2"/>
        <v>0</v>
      </c>
      <c r="M40" s="146">
        <f t="shared" ref="M40:N40" si="15">SUM(M7:M20)+SUM(M24:M39)</f>
        <v>0</v>
      </c>
      <c r="N40" s="146">
        <f t="shared" si="15"/>
        <v>0</v>
      </c>
    </row>
  </sheetData>
  <mergeCells count="12">
    <mergeCell ref="L4:N5"/>
    <mergeCell ref="A1:H1"/>
    <mergeCell ref="A7:A9"/>
    <mergeCell ref="A21:A23"/>
    <mergeCell ref="A34:A35"/>
    <mergeCell ref="A4:A6"/>
    <mergeCell ref="B4:B6"/>
    <mergeCell ref="C4:D5"/>
    <mergeCell ref="E4:J4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22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7.5703125" style="1" customWidth="1"/>
    <col min="4" max="4" width="16.28515625" style="1" customWidth="1"/>
    <col min="5" max="5" width="17.28515625" style="1" customWidth="1"/>
    <col min="6" max="6" width="17.7109375" style="8" customWidth="1"/>
    <col min="7" max="7" width="18" style="8" customWidth="1"/>
    <col min="8" max="8" width="16.7109375" style="8" customWidth="1"/>
    <col min="9" max="9" width="14.28515625" style="1" customWidth="1"/>
    <col min="10" max="10" width="16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72</v>
      </c>
      <c r="B3" s="2"/>
      <c r="F3" s="1"/>
      <c r="G3" s="1"/>
      <c r="H3" s="1"/>
    </row>
    <row r="4" spans="1:14" ht="21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67.900000000000006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84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49"/>
      <c r="I7" s="47"/>
      <c r="J7" s="99"/>
      <c r="L7" s="153">
        <f>M7+N7</f>
        <v>0</v>
      </c>
      <c r="M7" s="161"/>
      <c r="N7" s="161"/>
    </row>
    <row r="8" spans="1:14" ht="19.899999999999999" customHeight="1">
      <c r="A8" s="285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86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96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96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96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97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96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22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96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96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96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96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96" t="s">
        <v>19</v>
      </c>
      <c r="B20" s="24"/>
      <c r="C20" s="49">
        <f t="shared" ref="C20:J20" si="5">SUM(C21:C23)</f>
        <v>0</v>
      </c>
      <c r="D20" s="49"/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8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87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9"/>
      <c r="J21" s="49"/>
      <c r="L21" s="153">
        <f t="shared" si="2"/>
        <v>0</v>
      </c>
      <c r="M21" s="161"/>
      <c r="N21" s="161"/>
    </row>
    <row r="22" spans="1:14" ht="49.15" customHeight="1">
      <c r="A22" s="285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86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3.45" customHeight="1">
      <c r="A24" s="96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97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96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96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96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96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27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96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96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88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89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27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27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96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96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>
      <c r="A40" s="87" t="s">
        <v>50</v>
      </c>
      <c r="B40" s="98"/>
      <c r="C40" s="48">
        <f t="shared" ref="C40" si="12">SUM(C7:C20)+SUM(C24:C39)</f>
        <v>0</v>
      </c>
      <c r="D40" s="48">
        <f>SUM(D7:D20)+SUM(D24:D39)</f>
        <v>0</v>
      </c>
      <c r="E40" s="48">
        <f t="shared" ref="E40:J40" si="13">SUM(E7:E20)+SUM(E24:E39)</f>
        <v>0</v>
      </c>
      <c r="F40" s="48">
        <f t="shared" si="13"/>
        <v>0</v>
      </c>
      <c r="G40" s="48">
        <f t="shared" si="13"/>
        <v>0</v>
      </c>
      <c r="H40" s="92">
        <f t="shared" si="13"/>
        <v>0</v>
      </c>
      <c r="I40" s="92">
        <f t="shared" si="13"/>
        <v>0</v>
      </c>
      <c r="J40" s="92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22" zoomScale="60" zoomScaleNormal="60" workbookViewId="0">
      <selection activeCell="G40" sqref="G40"/>
    </sheetView>
  </sheetViews>
  <sheetFormatPr defaultRowHeight="15"/>
  <cols>
    <col min="1" max="1" width="35.42578125" style="1" customWidth="1"/>
    <col min="2" max="2" width="35.7109375" style="1" customWidth="1"/>
    <col min="3" max="3" width="10.85546875" style="1" customWidth="1"/>
    <col min="4" max="4" width="16.28515625" style="1" customWidth="1"/>
    <col min="5" max="5" width="11.42578125" style="1" customWidth="1"/>
    <col min="6" max="6" width="17.7109375" style="8" customWidth="1"/>
    <col min="7" max="7" width="9.85546875" style="8" customWidth="1"/>
    <col min="8" max="8" width="16.7109375" style="8" customWidth="1"/>
    <col min="9" max="9" width="10.85546875" style="1" customWidth="1"/>
    <col min="10" max="10" width="16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125</v>
      </c>
      <c r="B3" s="2"/>
      <c r="F3" s="1"/>
      <c r="G3" s="1"/>
      <c r="H3" s="1"/>
    </row>
    <row r="4" spans="1:14" ht="21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70.150000000000006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83">
        <f>E7+G7+I7</f>
        <v>0</v>
      </c>
      <c r="D7" s="83">
        <f>F7+H7+J7</f>
        <v>0</v>
      </c>
      <c r="E7" s="83"/>
      <c r="F7" s="83"/>
      <c r="G7" s="83"/>
      <c r="H7" s="83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83">
        <f t="shared" ref="C8:C19" si="0">E8+G8+I8</f>
        <v>0</v>
      </c>
      <c r="D8" s="83">
        <f t="shared" ref="D8:D19" si="1">F8+H8+J8</f>
        <v>0</v>
      </c>
      <c r="E8" s="83"/>
      <c r="F8" s="83"/>
      <c r="G8" s="83"/>
      <c r="H8" s="83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83">
        <f t="shared" si="0"/>
        <v>0</v>
      </c>
      <c r="D9" s="83">
        <f t="shared" si="1"/>
        <v>0</v>
      </c>
      <c r="E9" s="83"/>
      <c r="F9" s="83"/>
      <c r="G9" s="83"/>
      <c r="H9" s="83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83">
        <f t="shared" si="0"/>
        <v>0</v>
      </c>
      <c r="D10" s="83">
        <f t="shared" si="1"/>
        <v>0</v>
      </c>
      <c r="E10" s="83"/>
      <c r="F10" s="83"/>
      <c r="G10" s="83"/>
      <c r="H10" s="83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83">
        <f t="shared" si="0"/>
        <v>0</v>
      </c>
      <c r="D11" s="83">
        <f t="shared" si="1"/>
        <v>0</v>
      </c>
      <c r="E11" s="83"/>
      <c r="F11" s="83"/>
      <c r="G11" s="83"/>
      <c r="H11" s="83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83">
        <f t="shared" si="0"/>
        <v>0</v>
      </c>
      <c r="D12" s="83">
        <f t="shared" si="1"/>
        <v>0</v>
      </c>
      <c r="E12" s="83"/>
      <c r="F12" s="83"/>
      <c r="G12" s="83"/>
      <c r="H12" s="83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83">
        <f t="shared" si="0"/>
        <v>0</v>
      </c>
      <c r="D13" s="83">
        <f t="shared" si="1"/>
        <v>0</v>
      </c>
      <c r="E13" s="83"/>
      <c r="F13" s="83"/>
      <c r="G13" s="83"/>
      <c r="H13" s="83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83">
        <f t="shared" si="0"/>
        <v>0</v>
      </c>
      <c r="D14" s="83">
        <f t="shared" si="1"/>
        <v>0</v>
      </c>
      <c r="E14" s="83"/>
      <c r="F14" s="83"/>
      <c r="G14" s="83"/>
      <c r="H14" s="83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83">
        <f t="shared" ref="C15" si="3">E15+G15+I15</f>
        <v>0</v>
      </c>
      <c r="D15" s="83">
        <f t="shared" ref="D15" si="4">F15+H15+J15</f>
        <v>0</v>
      </c>
      <c r="E15" s="221"/>
      <c r="F15" s="221"/>
      <c r="G15" s="221"/>
      <c r="H15" s="221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83">
        <f t="shared" si="0"/>
        <v>0</v>
      </c>
      <c r="D16" s="83">
        <f t="shared" si="1"/>
        <v>0</v>
      </c>
      <c r="E16" s="83"/>
      <c r="F16" s="83"/>
      <c r="G16" s="83"/>
      <c r="H16" s="83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83">
        <f t="shared" si="0"/>
        <v>0</v>
      </c>
      <c r="D17" s="83">
        <f t="shared" si="1"/>
        <v>0</v>
      </c>
      <c r="E17" s="83"/>
      <c r="F17" s="83"/>
      <c r="G17" s="83"/>
      <c r="H17" s="83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83">
        <f t="shared" si="0"/>
        <v>0</v>
      </c>
      <c r="D18" s="83">
        <f t="shared" si="1"/>
        <v>0</v>
      </c>
      <c r="E18" s="83"/>
      <c r="F18" s="83"/>
      <c r="G18" s="83"/>
      <c r="H18" s="83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83">
        <f t="shared" si="0"/>
        <v>0</v>
      </c>
      <c r="D19" s="83">
        <f t="shared" si="1"/>
        <v>0</v>
      </c>
      <c r="E19" s="83"/>
      <c r="F19" s="83"/>
      <c r="G19" s="83"/>
      <c r="H19" s="83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83">
        <f t="shared" ref="C20:J20" si="5">SUM(C21:C23)</f>
        <v>0</v>
      </c>
      <c r="D20" s="83"/>
      <c r="E20" s="83">
        <f t="shared" ref="E20" si="6">SUM(E21:E23)</f>
        <v>0</v>
      </c>
      <c r="F20" s="83">
        <f t="shared" si="5"/>
        <v>0</v>
      </c>
      <c r="G20" s="83">
        <f t="shared" si="5"/>
        <v>0</v>
      </c>
      <c r="H20" s="83">
        <f t="shared" si="5"/>
        <v>0</v>
      </c>
      <c r="I20" s="83">
        <f t="shared" si="5"/>
        <v>0</v>
      </c>
      <c r="J20" s="83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83">
        <f t="shared" ref="C21:C39" si="8">E21+G21+I21</f>
        <v>0</v>
      </c>
      <c r="D21" s="83">
        <f t="shared" ref="D21:D39" si="9">F21+H21+J21</f>
        <v>0</v>
      </c>
      <c r="E21" s="83"/>
      <c r="F21" s="83"/>
      <c r="G21" s="83"/>
      <c r="H21" s="83"/>
      <c r="I21" s="83"/>
      <c r="J21" s="83"/>
      <c r="L21" s="153">
        <f t="shared" si="2"/>
        <v>0</v>
      </c>
      <c r="M21" s="161"/>
      <c r="N21" s="161"/>
    </row>
    <row r="22" spans="1:14" ht="51" customHeight="1">
      <c r="A22" s="249"/>
      <c r="B22" s="26" t="s">
        <v>69</v>
      </c>
      <c r="C22" s="83">
        <f t="shared" si="8"/>
        <v>0</v>
      </c>
      <c r="D22" s="83">
        <f t="shared" si="9"/>
        <v>0</v>
      </c>
      <c r="E22" s="83"/>
      <c r="F22" s="83"/>
      <c r="G22" s="83"/>
      <c r="H22" s="83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83">
        <f t="shared" si="8"/>
        <v>0</v>
      </c>
      <c r="D23" s="83">
        <f t="shared" si="9"/>
        <v>0</v>
      </c>
      <c r="E23" s="83"/>
      <c r="F23" s="83"/>
      <c r="G23" s="83"/>
      <c r="H23" s="83"/>
      <c r="I23" s="86"/>
      <c r="J23" s="86"/>
      <c r="L23" s="153">
        <f t="shared" si="2"/>
        <v>0</v>
      </c>
      <c r="M23" s="161"/>
      <c r="N23" s="161"/>
    </row>
    <row r="24" spans="1:14" ht="23.45" customHeight="1">
      <c r="A24" s="33" t="s">
        <v>22</v>
      </c>
      <c r="B24" s="26" t="s">
        <v>23</v>
      </c>
      <c r="C24" s="83">
        <f t="shared" si="8"/>
        <v>0</v>
      </c>
      <c r="D24" s="83">
        <f t="shared" si="9"/>
        <v>0</v>
      </c>
      <c r="E24" s="83"/>
      <c r="F24" s="83"/>
      <c r="G24" s="83"/>
      <c r="H24" s="83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83">
        <f t="shared" si="8"/>
        <v>0</v>
      </c>
      <c r="D25" s="83">
        <f t="shared" si="9"/>
        <v>0</v>
      </c>
      <c r="E25" s="83"/>
      <c r="F25" s="83"/>
      <c r="G25" s="83"/>
      <c r="H25" s="83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83">
        <f t="shared" si="8"/>
        <v>0</v>
      </c>
      <c r="D26" s="83">
        <f t="shared" si="9"/>
        <v>0</v>
      </c>
      <c r="E26" s="83"/>
      <c r="F26" s="83"/>
      <c r="G26" s="83"/>
      <c r="H26" s="83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83">
        <f t="shared" si="8"/>
        <v>0</v>
      </c>
      <c r="D27" s="83">
        <f t="shared" si="9"/>
        <v>0</v>
      </c>
      <c r="E27" s="83"/>
      <c r="F27" s="83"/>
      <c r="G27" s="83"/>
      <c r="H27" s="83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83">
        <f t="shared" si="8"/>
        <v>0</v>
      </c>
      <c r="D28" s="83">
        <f t="shared" si="9"/>
        <v>0</v>
      </c>
      <c r="E28" s="83"/>
      <c r="F28" s="83"/>
      <c r="G28" s="83"/>
      <c r="H28" s="83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83">
        <f t="shared" si="8"/>
        <v>0</v>
      </c>
      <c r="D29" s="83">
        <f t="shared" si="9"/>
        <v>0</v>
      </c>
      <c r="E29" s="83"/>
      <c r="F29" s="83"/>
      <c r="G29" s="83"/>
      <c r="H29" s="83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83">
        <f t="shared" si="8"/>
        <v>0</v>
      </c>
      <c r="D30" s="83">
        <f t="shared" si="9"/>
        <v>0</v>
      </c>
      <c r="E30" s="83"/>
      <c r="F30" s="83"/>
      <c r="G30" s="83"/>
      <c r="H30" s="83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83">
        <f t="shared" si="8"/>
        <v>0</v>
      </c>
      <c r="D31" s="83">
        <f t="shared" si="9"/>
        <v>0</v>
      </c>
      <c r="E31" s="83"/>
      <c r="F31" s="83"/>
      <c r="G31" s="83"/>
      <c r="H31" s="83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83">
        <f t="shared" ref="C32" si="10">E32+G32+I32</f>
        <v>0</v>
      </c>
      <c r="D32" s="83">
        <f t="shared" ref="D32" si="11">F32+H32+J32</f>
        <v>0</v>
      </c>
      <c r="E32" s="83"/>
      <c r="F32" s="83"/>
      <c r="G32" s="83"/>
      <c r="H32" s="83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83">
        <f t="shared" si="8"/>
        <v>0</v>
      </c>
      <c r="D33" s="83">
        <f t="shared" si="9"/>
        <v>0</v>
      </c>
      <c r="E33" s="83"/>
      <c r="F33" s="83"/>
      <c r="G33" s="83"/>
      <c r="H33" s="83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83">
        <f t="shared" si="8"/>
        <v>0</v>
      </c>
      <c r="D34" s="83">
        <f t="shared" si="9"/>
        <v>0</v>
      </c>
      <c r="E34" s="83"/>
      <c r="F34" s="83"/>
      <c r="G34" s="208"/>
      <c r="H34" s="83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83">
        <f t="shared" si="8"/>
        <v>16</v>
      </c>
      <c r="D35" s="83">
        <f t="shared" si="9"/>
        <v>0</v>
      </c>
      <c r="E35" s="83"/>
      <c r="F35" s="83"/>
      <c r="G35" s="208">
        <v>16</v>
      </c>
      <c r="H35" s="83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83">
        <f t="shared" si="8"/>
        <v>0</v>
      </c>
      <c r="D36" s="83">
        <f t="shared" si="9"/>
        <v>0</v>
      </c>
      <c r="E36" s="83"/>
      <c r="F36" s="83"/>
      <c r="G36" s="208"/>
      <c r="H36" s="83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83">
        <f t="shared" si="8"/>
        <v>34</v>
      </c>
      <c r="D37" s="83">
        <f t="shared" si="9"/>
        <v>0</v>
      </c>
      <c r="E37" s="83"/>
      <c r="F37" s="83"/>
      <c r="G37" s="208">
        <v>34</v>
      </c>
      <c r="H37" s="83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83">
        <f t="shared" si="8"/>
        <v>0</v>
      </c>
      <c r="D38" s="83">
        <f t="shared" si="9"/>
        <v>0</v>
      </c>
      <c r="E38" s="83"/>
      <c r="F38" s="83"/>
      <c r="G38" s="208"/>
      <c r="H38" s="83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83">
        <f t="shared" si="8"/>
        <v>0</v>
      </c>
      <c r="D39" s="83">
        <f t="shared" si="9"/>
        <v>0</v>
      </c>
      <c r="E39" s="83"/>
      <c r="F39" s="83"/>
      <c r="G39" s="83"/>
      <c r="H39" s="83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128">
        <f t="shared" ref="C40" si="12">SUM(C7:C20)+SUM(C24:C39)</f>
        <v>50</v>
      </c>
      <c r="D40" s="128">
        <f>SUM(D7:D20)+SUM(D24:D39)</f>
        <v>0</v>
      </c>
      <c r="E40" s="128">
        <f t="shared" ref="E40:J40" si="13">SUM(E7:E20)+SUM(E24:E39)</f>
        <v>0</v>
      </c>
      <c r="F40" s="128">
        <f t="shared" si="13"/>
        <v>0</v>
      </c>
      <c r="G40" s="128">
        <f t="shared" si="13"/>
        <v>50</v>
      </c>
      <c r="H40" s="128">
        <f t="shared" si="13"/>
        <v>0</v>
      </c>
      <c r="I40" s="128">
        <f t="shared" si="13"/>
        <v>0</v>
      </c>
      <c r="J40" s="12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2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1:N40"/>
  <sheetViews>
    <sheetView view="pageBreakPreview" topLeftCell="A19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2.7109375" style="1" customWidth="1"/>
    <col min="4" max="4" width="16.28515625" style="1" customWidth="1"/>
    <col min="5" max="5" width="12.140625" style="1" customWidth="1"/>
    <col min="6" max="6" width="17.7109375" style="8" customWidth="1"/>
    <col min="7" max="7" width="12.28515625" style="8" customWidth="1"/>
    <col min="8" max="8" width="16.7109375" style="8" customWidth="1"/>
    <col min="9" max="9" width="10.28515625" style="1" customWidth="1"/>
    <col min="10" max="10" width="16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126</v>
      </c>
      <c r="B3" s="2"/>
      <c r="F3" s="1"/>
      <c r="G3" s="1"/>
      <c r="H3" s="1"/>
    </row>
    <row r="4" spans="1:14" ht="21" customHeight="1">
      <c r="A4" s="262" t="s">
        <v>65</v>
      </c>
      <c r="B4" s="316" t="s">
        <v>0</v>
      </c>
      <c r="C4" s="319" t="s">
        <v>135</v>
      </c>
      <c r="D4" s="320"/>
      <c r="E4" s="323" t="s">
        <v>2</v>
      </c>
      <c r="F4" s="323"/>
      <c r="G4" s="323"/>
      <c r="H4" s="323"/>
      <c r="I4" s="323"/>
      <c r="J4" s="324"/>
      <c r="L4" s="268" t="s">
        <v>143</v>
      </c>
      <c r="M4" s="268"/>
      <c r="N4" s="268"/>
    </row>
    <row r="5" spans="1:14" ht="42" customHeight="1">
      <c r="A5" s="263"/>
      <c r="B5" s="317"/>
      <c r="C5" s="321"/>
      <c r="D5" s="322"/>
      <c r="E5" s="255" t="s">
        <v>137</v>
      </c>
      <c r="F5" s="255"/>
      <c r="G5" s="255" t="s">
        <v>138</v>
      </c>
      <c r="H5" s="255"/>
      <c r="I5" s="255" t="s">
        <v>139</v>
      </c>
      <c r="J5" s="325"/>
      <c r="L5" s="268"/>
      <c r="M5" s="268"/>
      <c r="N5" s="268"/>
    </row>
    <row r="6" spans="1:14" ht="70.150000000000006" customHeight="1" thickBot="1">
      <c r="A6" s="264"/>
      <c r="B6" s="318"/>
      <c r="C6" s="133" t="s">
        <v>1</v>
      </c>
      <c r="D6" s="125" t="s">
        <v>136</v>
      </c>
      <c r="E6" s="125" t="s">
        <v>1</v>
      </c>
      <c r="F6" s="125" t="s">
        <v>136</v>
      </c>
      <c r="G6" s="125" t="s">
        <v>1</v>
      </c>
      <c r="H6" s="125" t="s">
        <v>136</v>
      </c>
      <c r="I6" s="125" t="s">
        <v>1</v>
      </c>
      <c r="J6" s="134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129" t="s">
        <v>4</v>
      </c>
      <c r="C7" s="135">
        <f>E7+G7+I7</f>
        <v>0</v>
      </c>
      <c r="D7" s="49">
        <f>F7+H7+J7</f>
        <v>0</v>
      </c>
      <c r="E7" s="49"/>
      <c r="F7" s="49"/>
      <c r="G7" s="49"/>
      <c r="H7" s="49"/>
      <c r="I7" s="86"/>
      <c r="J7" s="136"/>
      <c r="L7" s="153">
        <f>M7+N7</f>
        <v>0</v>
      </c>
      <c r="M7" s="161"/>
      <c r="N7" s="161"/>
    </row>
    <row r="8" spans="1:14" ht="19.899999999999999" customHeight="1">
      <c r="A8" s="249"/>
      <c r="B8" s="129" t="s">
        <v>5</v>
      </c>
      <c r="C8" s="135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49"/>
      <c r="I8" s="86"/>
      <c r="J8" s="136"/>
      <c r="L8" s="153">
        <f t="shared" ref="L8:L40" si="2">M8+N8</f>
        <v>0</v>
      </c>
      <c r="M8" s="161"/>
      <c r="N8" s="161"/>
    </row>
    <row r="9" spans="1:14" ht="49.9" customHeight="1">
      <c r="A9" s="250"/>
      <c r="B9" s="129" t="s">
        <v>63</v>
      </c>
      <c r="C9" s="135">
        <f t="shared" si="0"/>
        <v>0</v>
      </c>
      <c r="D9" s="49">
        <f t="shared" si="1"/>
        <v>0</v>
      </c>
      <c r="E9" s="49"/>
      <c r="F9" s="49"/>
      <c r="G9" s="49"/>
      <c r="H9" s="49"/>
      <c r="I9" s="86"/>
      <c r="J9" s="13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129" t="s">
        <v>7</v>
      </c>
      <c r="C10" s="135">
        <f t="shared" si="0"/>
        <v>0</v>
      </c>
      <c r="D10" s="49">
        <f t="shared" si="1"/>
        <v>0</v>
      </c>
      <c r="E10" s="49"/>
      <c r="F10" s="49"/>
      <c r="G10" s="49"/>
      <c r="H10" s="49"/>
      <c r="I10" s="86"/>
      <c r="J10" s="13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129" t="s">
        <v>9</v>
      </c>
      <c r="C11" s="135">
        <f t="shared" si="0"/>
        <v>0</v>
      </c>
      <c r="D11" s="49">
        <f t="shared" si="1"/>
        <v>0</v>
      </c>
      <c r="E11" s="49"/>
      <c r="F11" s="49"/>
      <c r="G11" s="49"/>
      <c r="H11" s="49"/>
      <c r="I11" s="86"/>
      <c r="J11" s="13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129" t="s">
        <v>11</v>
      </c>
      <c r="C12" s="135">
        <f t="shared" si="0"/>
        <v>0</v>
      </c>
      <c r="D12" s="49">
        <f t="shared" si="1"/>
        <v>0</v>
      </c>
      <c r="E12" s="49"/>
      <c r="F12" s="49"/>
      <c r="G12" s="49"/>
      <c r="H12" s="49"/>
      <c r="I12" s="86"/>
      <c r="J12" s="13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129" t="s">
        <v>13</v>
      </c>
      <c r="C13" s="135">
        <f t="shared" si="0"/>
        <v>0</v>
      </c>
      <c r="D13" s="49">
        <f t="shared" si="1"/>
        <v>0</v>
      </c>
      <c r="E13" s="49"/>
      <c r="F13" s="49"/>
      <c r="G13" s="49"/>
      <c r="H13" s="49"/>
      <c r="I13" s="86"/>
      <c r="J13" s="13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129" t="s">
        <v>64</v>
      </c>
      <c r="C14" s="135">
        <f t="shared" si="0"/>
        <v>0</v>
      </c>
      <c r="D14" s="49">
        <f t="shared" si="1"/>
        <v>0</v>
      </c>
      <c r="E14" s="49"/>
      <c r="F14" s="49"/>
      <c r="G14" s="49"/>
      <c r="H14" s="49"/>
      <c r="I14" s="86"/>
      <c r="J14" s="13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129" t="s">
        <v>162</v>
      </c>
      <c r="C15" s="135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10"/>
      <c r="I15" s="209"/>
      <c r="J15" s="220"/>
      <c r="L15" s="215"/>
      <c r="M15" s="216"/>
      <c r="N15" s="216"/>
    </row>
    <row r="16" spans="1:14" ht="19.899999999999999" customHeight="1">
      <c r="A16" s="33" t="s">
        <v>15</v>
      </c>
      <c r="B16" s="129" t="s">
        <v>66</v>
      </c>
      <c r="C16" s="135">
        <f t="shared" si="0"/>
        <v>0</v>
      </c>
      <c r="D16" s="49">
        <f t="shared" si="1"/>
        <v>0</v>
      </c>
      <c r="E16" s="49"/>
      <c r="F16" s="49"/>
      <c r="G16" s="49"/>
      <c r="H16" s="49"/>
      <c r="I16" s="86"/>
      <c r="J16" s="13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129" t="s">
        <v>67</v>
      </c>
      <c r="C17" s="135">
        <f t="shared" si="0"/>
        <v>0</v>
      </c>
      <c r="D17" s="49">
        <f t="shared" si="1"/>
        <v>0</v>
      </c>
      <c r="E17" s="49"/>
      <c r="F17" s="49"/>
      <c r="G17" s="49"/>
      <c r="H17" s="49"/>
      <c r="I17" s="86"/>
      <c r="J17" s="13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129" t="s">
        <v>57</v>
      </c>
      <c r="C18" s="135">
        <f t="shared" si="0"/>
        <v>0</v>
      </c>
      <c r="D18" s="49">
        <f t="shared" si="1"/>
        <v>0</v>
      </c>
      <c r="E18" s="49"/>
      <c r="F18" s="49"/>
      <c r="G18" s="49"/>
      <c r="H18" s="49"/>
      <c r="I18" s="86"/>
      <c r="J18" s="13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129" t="s">
        <v>18</v>
      </c>
      <c r="C19" s="135">
        <f t="shared" si="0"/>
        <v>0</v>
      </c>
      <c r="D19" s="49">
        <f t="shared" si="1"/>
        <v>0</v>
      </c>
      <c r="E19" s="49"/>
      <c r="F19" s="49"/>
      <c r="G19" s="49"/>
      <c r="H19" s="49"/>
      <c r="I19" s="86"/>
      <c r="J19" s="13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129"/>
      <c r="C20" s="135">
        <f t="shared" ref="C20:J20" si="5">SUM(C21:C23)</f>
        <v>0</v>
      </c>
      <c r="D20" s="49"/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49">
        <f t="shared" si="5"/>
        <v>0</v>
      </c>
      <c r="I20" s="49">
        <f t="shared" si="5"/>
        <v>0</v>
      </c>
      <c r="J20" s="137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130" t="s">
        <v>21</v>
      </c>
      <c r="C21" s="135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49"/>
      <c r="I21" s="49"/>
      <c r="J21" s="137"/>
      <c r="L21" s="153">
        <f t="shared" si="2"/>
        <v>0</v>
      </c>
      <c r="M21" s="161"/>
      <c r="N21" s="161"/>
    </row>
    <row r="22" spans="1:14" ht="51" customHeight="1">
      <c r="A22" s="249"/>
      <c r="B22" s="131" t="s">
        <v>69</v>
      </c>
      <c r="C22" s="135">
        <f t="shared" si="8"/>
        <v>0</v>
      </c>
      <c r="D22" s="49">
        <f t="shared" si="9"/>
        <v>0</v>
      </c>
      <c r="E22" s="49"/>
      <c r="F22" s="49"/>
      <c r="G22" s="49"/>
      <c r="H22" s="49"/>
      <c r="I22" s="86"/>
      <c r="J22" s="136"/>
      <c r="L22" s="153">
        <f t="shared" si="2"/>
        <v>0</v>
      </c>
      <c r="M22" s="161"/>
      <c r="N22" s="161"/>
    </row>
    <row r="23" spans="1:14" ht="32.450000000000003" customHeight="1">
      <c r="A23" s="250"/>
      <c r="B23" s="131" t="s">
        <v>70</v>
      </c>
      <c r="C23" s="135">
        <f t="shared" si="8"/>
        <v>0</v>
      </c>
      <c r="D23" s="49">
        <f t="shared" si="9"/>
        <v>0</v>
      </c>
      <c r="E23" s="49"/>
      <c r="F23" s="49"/>
      <c r="G23" s="49"/>
      <c r="H23" s="49"/>
      <c r="I23" s="86"/>
      <c r="J23" s="136"/>
      <c r="L23" s="153">
        <f t="shared" si="2"/>
        <v>0</v>
      </c>
      <c r="M23" s="161"/>
      <c r="N23" s="161"/>
    </row>
    <row r="24" spans="1:14" ht="23.45" customHeight="1">
      <c r="A24" s="33" t="s">
        <v>22</v>
      </c>
      <c r="B24" s="131" t="s">
        <v>23</v>
      </c>
      <c r="C24" s="135">
        <f t="shared" si="8"/>
        <v>0</v>
      </c>
      <c r="D24" s="49">
        <f t="shared" si="9"/>
        <v>0</v>
      </c>
      <c r="E24" s="49"/>
      <c r="F24" s="49"/>
      <c r="G24" s="49"/>
      <c r="H24" s="49"/>
      <c r="I24" s="86"/>
      <c r="J24" s="13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129" t="s">
        <v>25</v>
      </c>
      <c r="C25" s="135">
        <f t="shared" si="8"/>
        <v>0</v>
      </c>
      <c r="D25" s="49">
        <f t="shared" si="9"/>
        <v>0</v>
      </c>
      <c r="E25" s="49"/>
      <c r="F25" s="49"/>
      <c r="G25" s="49"/>
      <c r="H25" s="49"/>
      <c r="I25" s="86"/>
      <c r="J25" s="13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129" t="s">
        <v>27</v>
      </c>
      <c r="C26" s="135">
        <f t="shared" si="8"/>
        <v>0</v>
      </c>
      <c r="D26" s="49">
        <f t="shared" si="9"/>
        <v>0</v>
      </c>
      <c r="E26" s="49"/>
      <c r="F26" s="49"/>
      <c r="G26" s="49"/>
      <c r="H26" s="49"/>
      <c r="I26" s="86"/>
      <c r="J26" s="13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129" t="s">
        <v>29</v>
      </c>
      <c r="C27" s="135">
        <f t="shared" si="8"/>
        <v>50</v>
      </c>
      <c r="D27" s="49">
        <f t="shared" si="9"/>
        <v>0</v>
      </c>
      <c r="E27" s="49"/>
      <c r="F27" s="49"/>
      <c r="G27" s="49">
        <v>50</v>
      </c>
      <c r="H27" s="49"/>
      <c r="I27" s="86"/>
      <c r="J27" s="13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129" t="s">
        <v>68</v>
      </c>
      <c r="C28" s="135">
        <f t="shared" si="8"/>
        <v>0</v>
      </c>
      <c r="D28" s="49">
        <f t="shared" si="9"/>
        <v>0</v>
      </c>
      <c r="E28" s="49"/>
      <c r="F28" s="49"/>
      <c r="G28" s="49"/>
      <c r="H28" s="49"/>
      <c r="I28" s="86"/>
      <c r="J28" s="13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129" t="s">
        <v>32</v>
      </c>
      <c r="C29" s="135">
        <f t="shared" si="8"/>
        <v>0</v>
      </c>
      <c r="D29" s="49">
        <f t="shared" si="9"/>
        <v>0</v>
      </c>
      <c r="E29" s="49"/>
      <c r="F29" s="49"/>
      <c r="G29" s="49"/>
      <c r="H29" s="49"/>
      <c r="I29" s="86"/>
      <c r="J29" s="13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129" t="s">
        <v>34</v>
      </c>
      <c r="C30" s="135">
        <f t="shared" si="8"/>
        <v>0</v>
      </c>
      <c r="D30" s="49">
        <f t="shared" si="9"/>
        <v>0</v>
      </c>
      <c r="E30" s="49"/>
      <c r="F30" s="49"/>
      <c r="G30" s="49"/>
      <c r="H30" s="49"/>
      <c r="I30" s="86"/>
      <c r="J30" s="13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129" t="s">
        <v>36</v>
      </c>
      <c r="C31" s="135">
        <f t="shared" si="8"/>
        <v>0</v>
      </c>
      <c r="D31" s="49">
        <f t="shared" si="9"/>
        <v>0</v>
      </c>
      <c r="E31" s="49"/>
      <c r="F31" s="49"/>
      <c r="G31" s="49"/>
      <c r="H31" s="49"/>
      <c r="I31" s="86"/>
      <c r="J31" s="13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35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94"/>
      <c r="I32" s="195"/>
      <c r="J32" s="136"/>
      <c r="L32" s="153"/>
      <c r="M32" s="161"/>
      <c r="N32" s="161"/>
    </row>
    <row r="33" spans="1:14" ht="19.899999999999999" customHeight="1">
      <c r="A33" s="33" t="s">
        <v>37</v>
      </c>
      <c r="B33" s="129" t="s">
        <v>38</v>
      </c>
      <c r="C33" s="135">
        <f t="shared" si="8"/>
        <v>0</v>
      </c>
      <c r="D33" s="49">
        <f t="shared" si="9"/>
        <v>0</v>
      </c>
      <c r="E33" s="49"/>
      <c r="F33" s="49"/>
      <c r="G33" s="49"/>
      <c r="H33" s="49"/>
      <c r="I33" s="86"/>
      <c r="J33" s="13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129" t="s">
        <v>40</v>
      </c>
      <c r="C34" s="135">
        <f t="shared" si="8"/>
        <v>0</v>
      </c>
      <c r="D34" s="49">
        <f t="shared" si="9"/>
        <v>0</v>
      </c>
      <c r="E34" s="49"/>
      <c r="F34" s="49"/>
      <c r="G34" s="49"/>
      <c r="H34" s="49"/>
      <c r="I34" s="86"/>
      <c r="J34" s="136"/>
      <c r="L34" s="153">
        <f t="shared" si="2"/>
        <v>0</v>
      </c>
      <c r="M34" s="161"/>
      <c r="N34" s="161"/>
    </row>
    <row r="35" spans="1:14" ht="19.899999999999999" customHeight="1">
      <c r="A35" s="253"/>
      <c r="B35" s="129" t="s">
        <v>41</v>
      </c>
      <c r="C35" s="135">
        <f t="shared" si="8"/>
        <v>0</v>
      </c>
      <c r="D35" s="49">
        <f t="shared" si="9"/>
        <v>0</v>
      </c>
      <c r="E35" s="49"/>
      <c r="F35" s="49"/>
      <c r="G35" s="49"/>
      <c r="H35" s="49"/>
      <c r="I35" s="86"/>
      <c r="J35" s="13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129" t="s">
        <v>43</v>
      </c>
      <c r="C36" s="135">
        <f t="shared" si="8"/>
        <v>0</v>
      </c>
      <c r="D36" s="49">
        <f t="shared" si="9"/>
        <v>0</v>
      </c>
      <c r="E36" s="49"/>
      <c r="F36" s="49"/>
      <c r="G36" s="49"/>
      <c r="H36" s="49"/>
      <c r="I36" s="86"/>
      <c r="J36" s="13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129" t="s">
        <v>45</v>
      </c>
      <c r="C37" s="135">
        <f t="shared" si="8"/>
        <v>0</v>
      </c>
      <c r="D37" s="49">
        <f t="shared" si="9"/>
        <v>0</v>
      </c>
      <c r="E37" s="49"/>
      <c r="F37" s="49"/>
      <c r="G37" s="49"/>
      <c r="H37" s="49"/>
      <c r="I37" s="86"/>
      <c r="J37" s="13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129" t="s">
        <v>47</v>
      </c>
      <c r="C38" s="135">
        <f t="shared" si="8"/>
        <v>0</v>
      </c>
      <c r="D38" s="49">
        <f t="shared" si="9"/>
        <v>0</v>
      </c>
      <c r="E38" s="49"/>
      <c r="F38" s="49"/>
      <c r="G38" s="49"/>
      <c r="H38" s="49"/>
      <c r="I38" s="86"/>
      <c r="J38" s="13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129" t="s">
        <v>49</v>
      </c>
      <c r="C39" s="135">
        <f t="shared" si="8"/>
        <v>0</v>
      </c>
      <c r="D39" s="49">
        <f t="shared" si="9"/>
        <v>0</v>
      </c>
      <c r="E39" s="49"/>
      <c r="F39" s="49"/>
      <c r="G39" s="49"/>
      <c r="H39" s="49"/>
      <c r="I39" s="86"/>
      <c r="J39" s="13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32"/>
      <c r="C40" s="45">
        <f t="shared" ref="C40" si="12">SUM(C7:C20)+SUM(C24:C39)</f>
        <v>50</v>
      </c>
      <c r="D40" s="82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50</v>
      </c>
      <c r="H40" s="82">
        <f t="shared" si="13"/>
        <v>0</v>
      </c>
      <c r="I40" s="82">
        <f t="shared" si="13"/>
        <v>0</v>
      </c>
      <c r="J40" s="13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34:A35"/>
    <mergeCell ref="A1:H1"/>
    <mergeCell ref="A7:A9"/>
    <mergeCell ref="A21:A23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6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19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2" style="1" customWidth="1"/>
    <col min="4" max="4" width="16.28515625" style="1" customWidth="1"/>
    <col min="5" max="5" width="12.140625" style="1" customWidth="1"/>
    <col min="6" max="6" width="17.7109375" style="8" customWidth="1"/>
    <col min="7" max="7" width="11" style="8" customWidth="1"/>
    <col min="8" max="8" width="16.7109375" style="8" customWidth="1"/>
    <col min="9" max="9" width="11.140625" style="1" customWidth="1"/>
    <col min="10" max="10" width="16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111</v>
      </c>
      <c r="B3" s="2"/>
      <c r="F3" s="1"/>
      <c r="G3" s="1"/>
      <c r="H3" s="1"/>
    </row>
    <row r="4" spans="1:14" ht="21" customHeight="1">
      <c r="A4" s="262" t="s">
        <v>65</v>
      </c>
      <c r="B4" s="316" t="s">
        <v>0</v>
      </c>
      <c r="C4" s="319" t="s">
        <v>135</v>
      </c>
      <c r="D4" s="320"/>
      <c r="E4" s="323" t="s">
        <v>2</v>
      </c>
      <c r="F4" s="323"/>
      <c r="G4" s="323"/>
      <c r="H4" s="323"/>
      <c r="I4" s="323"/>
      <c r="J4" s="324"/>
      <c r="L4" s="268" t="s">
        <v>143</v>
      </c>
      <c r="M4" s="268"/>
      <c r="N4" s="268"/>
    </row>
    <row r="5" spans="1:14" ht="42" customHeight="1">
      <c r="A5" s="263"/>
      <c r="B5" s="317"/>
      <c r="C5" s="321"/>
      <c r="D5" s="322"/>
      <c r="E5" s="255" t="s">
        <v>137</v>
      </c>
      <c r="F5" s="255"/>
      <c r="G5" s="255" t="s">
        <v>138</v>
      </c>
      <c r="H5" s="255"/>
      <c r="I5" s="255" t="s">
        <v>139</v>
      </c>
      <c r="J5" s="325"/>
      <c r="L5" s="268"/>
      <c r="M5" s="268"/>
      <c r="N5" s="268"/>
    </row>
    <row r="6" spans="1:14" ht="72" customHeight="1" thickBot="1">
      <c r="A6" s="264"/>
      <c r="B6" s="318"/>
      <c r="C6" s="133" t="s">
        <v>1</v>
      </c>
      <c r="D6" s="125" t="s">
        <v>136</v>
      </c>
      <c r="E6" s="125" t="s">
        <v>1</v>
      </c>
      <c r="F6" s="125" t="s">
        <v>136</v>
      </c>
      <c r="G6" s="125" t="s">
        <v>1</v>
      </c>
      <c r="H6" s="125" t="s">
        <v>136</v>
      </c>
      <c r="I6" s="125" t="s">
        <v>1</v>
      </c>
      <c r="J6" s="134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129" t="s">
        <v>4</v>
      </c>
      <c r="C7" s="139">
        <f>E7+G7+I7</f>
        <v>0</v>
      </c>
      <c r="D7" s="68">
        <f>F7+H7+J7</f>
        <v>0</v>
      </c>
      <c r="E7" s="68"/>
      <c r="F7" s="68"/>
      <c r="G7" s="68"/>
      <c r="H7" s="68"/>
      <c r="I7" s="86"/>
      <c r="J7" s="136"/>
      <c r="L7" s="153">
        <f>M7+N7</f>
        <v>0</v>
      </c>
      <c r="M7" s="161"/>
      <c r="N7" s="161"/>
    </row>
    <row r="8" spans="1:14" ht="19.899999999999999" customHeight="1">
      <c r="A8" s="249"/>
      <c r="B8" s="129" t="s">
        <v>5</v>
      </c>
      <c r="C8" s="139">
        <f t="shared" ref="C8:C19" si="0">E8+G8+I8</f>
        <v>0</v>
      </c>
      <c r="D8" s="68">
        <f t="shared" ref="D8:D19" si="1">F8+H8+J8</f>
        <v>0</v>
      </c>
      <c r="E8" s="68"/>
      <c r="F8" s="68"/>
      <c r="G8" s="68"/>
      <c r="H8" s="68"/>
      <c r="I8" s="86"/>
      <c r="J8" s="136"/>
      <c r="L8" s="153">
        <f t="shared" ref="L8:L40" si="2">M8+N8</f>
        <v>0</v>
      </c>
      <c r="M8" s="161"/>
      <c r="N8" s="161"/>
    </row>
    <row r="9" spans="1:14" ht="49.9" customHeight="1">
      <c r="A9" s="250"/>
      <c r="B9" s="129" t="s">
        <v>63</v>
      </c>
      <c r="C9" s="139">
        <f t="shared" si="0"/>
        <v>0</v>
      </c>
      <c r="D9" s="68">
        <f t="shared" si="1"/>
        <v>0</v>
      </c>
      <c r="E9" s="68"/>
      <c r="F9" s="68"/>
      <c r="G9" s="68"/>
      <c r="H9" s="68"/>
      <c r="I9" s="86"/>
      <c r="J9" s="13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129" t="s">
        <v>7</v>
      </c>
      <c r="C10" s="139">
        <f t="shared" si="0"/>
        <v>0</v>
      </c>
      <c r="D10" s="68">
        <f t="shared" si="1"/>
        <v>0</v>
      </c>
      <c r="E10" s="68"/>
      <c r="F10" s="68"/>
      <c r="G10" s="68"/>
      <c r="H10" s="68"/>
      <c r="I10" s="86"/>
      <c r="J10" s="13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129" t="s">
        <v>9</v>
      </c>
      <c r="C11" s="139">
        <f t="shared" si="0"/>
        <v>0</v>
      </c>
      <c r="D11" s="68">
        <f t="shared" si="1"/>
        <v>0</v>
      </c>
      <c r="E11" s="68"/>
      <c r="F11" s="68"/>
      <c r="G11" s="68"/>
      <c r="H11" s="68"/>
      <c r="I11" s="86"/>
      <c r="J11" s="13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129" t="s">
        <v>11</v>
      </c>
      <c r="C12" s="139">
        <f t="shared" si="0"/>
        <v>0</v>
      </c>
      <c r="D12" s="68">
        <f t="shared" si="1"/>
        <v>0</v>
      </c>
      <c r="E12" s="68"/>
      <c r="F12" s="68"/>
      <c r="G12" s="68"/>
      <c r="H12" s="68"/>
      <c r="I12" s="86"/>
      <c r="J12" s="13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129" t="s">
        <v>13</v>
      </c>
      <c r="C13" s="139">
        <f t="shared" si="0"/>
        <v>0</v>
      </c>
      <c r="D13" s="68">
        <f t="shared" si="1"/>
        <v>0</v>
      </c>
      <c r="E13" s="68"/>
      <c r="F13" s="68"/>
      <c r="G13" s="68"/>
      <c r="H13" s="68"/>
      <c r="I13" s="86"/>
      <c r="J13" s="13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129" t="s">
        <v>64</v>
      </c>
      <c r="C14" s="139">
        <f t="shared" si="0"/>
        <v>0</v>
      </c>
      <c r="D14" s="68">
        <f t="shared" si="1"/>
        <v>0</v>
      </c>
      <c r="E14" s="68"/>
      <c r="F14" s="68"/>
      <c r="G14" s="68"/>
      <c r="H14" s="68"/>
      <c r="I14" s="86"/>
      <c r="J14" s="13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129" t="s">
        <v>162</v>
      </c>
      <c r="C15" s="139">
        <f t="shared" ref="C15" si="3">E15+G15+I15</f>
        <v>0</v>
      </c>
      <c r="D15" s="68">
        <f t="shared" ref="D15" si="4">F15+H15+J15</f>
        <v>0</v>
      </c>
      <c r="E15" s="219"/>
      <c r="F15" s="219"/>
      <c r="G15" s="219"/>
      <c r="H15" s="219"/>
      <c r="I15" s="209"/>
      <c r="J15" s="220"/>
      <c r="L15" s="215"/>
      <c r="M15" s="216"/>
      <c r="N15" s="216"/>
    </row>
    <row r="16" spans="1:14" ht="19.899999999999999" customHeight="1">
      <c r="A16" s="33" t="s">
        <v>15</v>
      </c>
      <c r="B16" s="129" t="s">
        <v>66</v>
      </c>
      <c r="C16" s="139">
        <f t="shared" si="0"/>
        <v>0</v>
      </c>
      <c r="D16" s="68">
        <f t="shared" si="1"/>
        <v>0</v>
      </c>
      <c r="E16" s="68"/>
      <c r="F16" s="68"/>
      <c r="G16" s="68"/>
      <c r="H16" s="68"/>
      <c r="I16" s="86"/>
      <c r="J16" s="13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129" t="s">
        <v>67</v>
      </c>
      <c r="C17" s="139">
        <f t="shared" si="0"/>
        <v>0</v>
      </c>
      <c r="D17" s="68">
        <f t="shared" si="1"/>
        <v>0</v>
      </c>
      <c r="E17" s="68"/>
      <c r="F17" s="68"/>
      <c r="G17" s="68"/>
      <c r="H17" s="68"/>
      <c r="I17" s="86"/>
      <c r="J17" s="13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129" t="s">
        <v>57</v>
      </c>
      <c r="C18" s="139">
        <f t="shared" si="0"/>
        <v>0</v>
      </c>
      <c r="D18" s="68">
        <f t="shared" si="1"/>
        <v>0</v>
      </c>
      <c r="E18" s="68"/>
      <c r="F18" s="68"/>
      <c r="G18" s="68"/>
      <c r="H18" s="68"/>
      <c r="I18" s="86"/>
      <c r="J18" s="13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129" t="s">
        <v>18</v>
      </c>
      <c r="C19" s="139">
        <f t="shared" si="0"/>
        <v>0</v>
      </c>
      <c r="D19" s="68">
        <f t="shared" si="1"/>
        <v>0</v>
      </c>
      <c r="E19" s="68"/>
      <c r="F19" s="68"/>
      <c r="G19" s="68"/>
      <c r="H19" s="68"/>
      <c r="I19" s="86"/>
      <c r="J19" s="13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129"/>
      <c r="C20" s="139">
        <f t="shared" ref="C20:J20" si="5">SUM(C21:C23)</f>
        <v>0</v>
      </c>
      <c r="D20" s="68">
        <f t="shared" si="5"/>
        <v>0</v>
      </c>
      <c r="E20" s="68">
        <f t="shared" ref="E20" si="6">SUM(E21:E23)</f>
        <v>0</v>
      </c>
      <c r="F20" s="68">
        <f t="shared" si="5"/>
        <v>0</v>
      </c>
      <c r="G20" s="68">
        <f t="shared" si="5"/>
        <v>0</v>
      </c>
      <c r="H20" s="68">
        <f t="shared" si="5"/>
        <v>0</v>
      </c>
      <c r="I20" s="68">
        <f t="shared" si="5"/>
        <v>0</v>
      </c>
      <c r="J20" s="140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130" t="s">
        <v>21</v>
      </c>
      <c r="C21" s="139">
        <f t="shared" ref="C21:C39" si="8">E21+G21+I21</f>
        <v>0</v>
      </c>
      <c r="D21" s="68">
        <f t="shared" ref="D21:D39" si="9">F21+H21+J21</f>
        <v>0</v>
      </c>
      <c r="E21" s="68"/>
      <c r="F21" s="68"/>
      <c r="G21" s="68"/>
      <c r="H21" s="68"/>
      <c r="I21" s="68"/>
      <c r="J21" s="140"/>
      <c r="L21" s="153">
        <f t="shared" si="2"/>
        <v>0</v>
      </c>
      <c r="M21" s="161"/>
      <c r="N21" s="161"/>
    </row>
    <row r="22" spans="1:14" ht="50.45" customHeight="1">
      <c r="A22" s="249"/>
      <c r="B22" s="131" t="s">
        <v>69</v>
      </c>
      <c r="C22" s="139">
        <f t="shared" si="8"/>
        <v>0</v>
      </c>
      <c r="D22" s="68">
        <f t="shared" si="9"/>
        <v>0</v>
      </c>
      <c r="E22" s="68"/>
      <c r="F22" s="68"/>
      <c r="G22" s="68"/>
      <c r="H22" s="68"/>
      <c r="I22" s="86"/>
      <c r="J22" s="136"/>
      <c r="L22" s="153">
        <f t="shared" si="2"/>
        <v>0</v>
      </c>
      <c r="M22" s="161"/>
      <c r="N22" s="161"/>
    </row>
    <row r="23" spans="1:14" ht="32.450000000000003" customHeight="1">
      <c r="A23" s="250"/>
      <c r="B23" s="131" t="s">
        <v>70</v>
      </c>
      <c r="C23" s="139">
        <f t="shared" si="8"/>
        <v>0</v>
      </c>
      <c r="D23" s="68">
        <f t="shared" si="9"/>
        <v>0</v>
      </c>
      <c r="E23" s="68"/>
      <c r="F23" s="68"/>
      <c r="G23" s="68"/>
      <c r="H23" s="68"/>
      <c r="I23" s="86"/>
      <c r="J23" s="136"/>
      <c r="L23" s="153">
        <f t="shared" si="2"/>
        <v>0</v>
      </c>
      <c r="M23" s="161"/>
      <c r="N23" s="161"/>
    </row>
    <row r="24" spans="1:14" ht="23.45" customHeight="1">
      <c r="A24" s="33" t="s">
        <v>22</v>
      </c>
      <c r="B24" s="131" t="s">
        <v>23</v>
      </c>
      <c r="C24" s="139">
        <f t="shared" si="8"/>
        <v>0</v>
      </c>
      <c r="D24" s="68">
        <f t="shared" si="9"/>
        <v>0</v>
      </c>
      <c r="E24" s="68"/>
      <c r="F24" s="68"/>
      <c r="G24" s="68"/>
      <c r="H24" s="68"/>
      <c r="I24" s="86"/>
      <c r="J24" s="13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129" t="s">
        <v>25</v>
      </c>
      <c r="C25" s="139">
        <f t="shared" si="8"/>
        <v>0</v>
      </c>
      <c r="D25" s="68">
        <f t="shared" si="9"/>
        <v>0</v>
      </c>
      <c r="E25" s="68"/>
      <c r="F25" s="68"/>
      <c r="G25" s="68"/>
      <c r="H25" s="68"/>
      <c r="I25" s="86"/>
      <c r="J25" s="13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129" t="s">
        <v>27</v>
      </c>
      <c r="C26" s="139">
        <f t="shared" si="8"/>
        <v>0</v>
      </c>
      <c r="D26" s="68">
        <f t="shared" si="9"/>
        <v>0</v>
      </c>
      <c r="E26" s="68"/>
      <c r="F26" s="68"/>
      <c r="G26" s="68"/>
      <c r="H26" s="68"/>
      <c r="I26" s="86"/>
      <c r="J26" s="13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129" t="s">
        <v>29</v>
      </c>
      <c r="C27" s="139">
        <f t="shared" si="8"/>
        <v>50</v>
      </c>
      <c r="D27" s="68">
        <f t="shared" si="9"/>
        <v>0</v>
      </c>
      <c r="E27" s="68"/>
      <c r="F27" s="68"/>
      <c r="G27" s="68">
        <v>50</v>
      </c>
      <c r="H27" s="68"/>
      <c r="I27" s="86"/>
      <c r="J27" s="13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129" t="s">
        <v>68</v>
      </c>
      <c r="C28" s="139">
        <f t="shared" si="8"/>
        <v>0</v>
      </c>
      <c r="D28" s="68">
        <f t="shared" si="9"/>
        <v>0</v>
      </c>
      <c r="E28" s="68"/>
      <c r="F28" s="68"/>
      <c r="G28" s="68"/>
      <c r="H28" s="68"/>
      <c r="I28" s="86"/>
      <c r="J28" s="13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129" t="s">
        <v>32</v>
      </c>
      <c r="C29" s="139">
        <f t="shared" si="8"/>
        <v>0</v>
      </c>
      <c r="D29" s="68">
        <f t="shared" si="9"/>
        <v>0</v>
      </c>
      <c r="E29" s="68"/>
      <c r="F29" s="68"/>
      <c r="G29" s="68"/>
      <c r="H29" s="68"/>
      <c r="I29" s="86"/>
      <c r="J29" s="13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129" t="s">
        <v>34</v>
      </c>
      <c r="C30" s="139">
        <f t="shared" si="8"/>
        <v>0</v>
      </c>
      <c r="D30" s="68">
        <f t="shared" si="9"/>
        <v>0</v>
      </c>
      <c r="E30" s="68"/>
      <c r="F30" s="68"/>
      <c r="G30" s="68"/>
      <c r="H30" s="68"/>
      <c r="I30" s="86"/>
      <c r="J30" s="13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129" t="s">
        <v>36</v>
      </c>
      <c r="C31" s="139">
        <f t="shared" si="8"/>
        <v>0</v>
      </c>
      <c r="D31" s="68">
        <f t="shared" si="9"/>
        <v>0</v>
      </c>
      <c r="E31" s="68"/>
      <c r="F31" s="68"/>
      <c r="G31" s="68"/>
      <c r="H31" s="68"/>
      <c r="I31" s="86"/>
      <c r="J31" s="13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39">
        <f t="shared" ref="C32" si="10">E32+G32+I32</f>
        <v>0</v>
      </c>
      <c r="D32" s="68">
        <f t="shared" ref="D32" si="11">F32+H32+J32</f>
        <v>0</v>
      </c>
      <c r="E32" s="68"/>
      <c r="F32" s="68"/>
      <c r="G32" s="68"/>
      <c r="H32" s="68"/>
      <c r="I32" s="195"/>
      <c r="J32" s="136"/>
      <c r="L32" s="153"/>
      <c r="M32" s="161"/>
      <c r="N32" s="161"/>
    </row>
    <row r="33" spans="1:14" ht="19.899999999999999" customHeight="1">
      <c r="A33" s="33" t="s">
        <v>37</v>
      </c>
      <c r="B33" s="129" t="s">
        <v>38</v>
      </c>
      <c r="C33" s="139">
        <f t="shared" si="8"/>
        <v>0</v>
      </c>
      <c r="D33" s="68">
        <f t="shared" si="9"/>
        <v>0</v>
      </c>
      <c r="E33" s="68"/>
      <c r="F33" s="68"/>
      <c r="G33" s="68"/>
      <c r="H33" s="68"/>
      <c r="I33" s="86"/>
      <c r="J33" s="13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129" t="s">
        <v>40</v>
      </c>
      <c r="C34" s="139">
        <f t="shared" si="8"/>
        <v>0</v>
      </c>
      <c r="D34" s="68">
        <f t="shared" si="9"/>
        <v>0</v>
      </c>
      <c r="E34" s="68"/>
      <c r="F34" s="68"/>
      <c r="G34" s="68"/>
      <c r="H34" s="68"/>
      <c r="I34" s="86"/>
      <c r="J34" s="136"/>
      <c r="L34" s="153">
        <f t="shared" si="2"/>
        <v>0</v>
      </c>
      <c r="M34" s="161"/>
      <c r="N34" s="161"/>
    </row>
    <row r="35" spans="1:14" ht="19.899999999999999" customHeight="1">
      <c r="A35" s="253"/>
      <c r="B35" s="129" t="s">
        <v>41</v>
      </c>
      <c r="C35" s="139">
        <f t="shared" si="8"/>
        <v>0</v>
      </c>
      <c r="D35" s="68">
        <f t="shared" si="9"/>
        <v>0</v>
      </c>
      <c r="E35" s="68"/>
      <c r="F35" s="68"/>
      <c r="G35" s="68"/>
      <c r="H35" s="68"/>
      <c r="I35" s="86"/>
      <c r="J35" s="13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129" t="s">
        <v>43</v>
      </c>
      <c r="C36" s="139">
        <f t="shared" si="8"/>
        <v>0</v>
      </c>
      <c r="D36" s="68">
        <f t="shared" si="9"/>
        <v>0</v>
      </c>
      <c r="E36" s="68"/>
      <c r="F36" s="68"/>
      <c r="G36" s="68"/>
      <c r="H36" s="68"/>
      <c r="I36" s="86"/>
      <c r="J36" s="13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129" t="s">
        <v>45</v>
      </c>
      <c r="C37" s="139">
        <f t="shared" si="8"/>
        <v>0</v>
      </c>
      <c r="D37" s="68">
        <f t="shared" si="9"/>
        <v>0</v>
      </c>
      <c r="E37" s="68"/>
      <c r="F37" s="68"/>
      <c r="G37" s="68"/>
      <c r="H37" s="68"/>
      <c r="I37" s="86"/>
      <c r="J37" s="13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129" t="s">
        <v>47</v>
      </c>
      <c r="C38" s="139">
        <f t="shared" si="8"/>
        <v>0</v>
      </c>
      <c r="D38" s="68">
        <f t="shared" si="9"/>
        <v>0</v>
      </c>
      <c r="E38" s="68"/>
      <c r="F38" s="68"/>
      <c r="G38" s="68"/>
      <c r="H38" s="68"/>
      <c r="I38" s="86"/>
      <c r="J38" s="13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129" t="s">
        <v>49</v>
      </c>
      <c r="C39" s="139">
        <f t="shared" si="8"/>
        <v>0</v>
      </c>
      <c r="D39" s="68">
        <f t="shared" si="9"/>
        <v>0</v>
      </c>
      <c r="E39" s="68"/>
      <c r="F39" s="68"/>
      <c r="G39" s="68"/>
      <c r="H39" s="68"/>
      <c r="I39" s="86"/>
      <c r="J39" s="13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32"/>
      <c r="C40" s="141">
        <f t="shared" ref="C40" si="12">SUM(C7:C20)+SUM(C24:C39)</f>
        <v>50</v>
      </c>
      <c r="D40" s="84">
        <f>SUM(D7:D20)+SUM(D24:D39)</f>
        <v>0</v>
      </c>
      <c r="E40" s="84">
        <f t="shared" ref="E40:J40" si="13">SUM(E7:E20)+SUM(E24:E39)</f>
        <v>0</v>
      </c>
      <c r="F40" s="84">
        <f t="shared" si="13"/>
        <v>0</v>
      </c>
      <c r="G40" s="84">
        <f t="shared" si="13"/>
        <v>50</v>
      </c>
      <c r="H40" s="84">
        <f t="shared" si="13"/>
        <v>0</v>
      </c>
      <c r="I40" s="84">
        <f t="shared" si="13"/>
        <v>0</v>
      </c>
      <c r="J40" s="142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1:H1"/>
    <mergeCell ref="A7:A9"/>
    <mergeCell ref="A21:A23"/>
    <mergeCell ref="A34:A35"/>
    <mergeCell ref="A4:A6"/>
    <mergeCell ref="B4:B6"/>
    <mergeCell ref="C4:D5"/>
    <mergeCell ref="E4:J4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25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2" style="1" customWidth="1"/>
    <col min="4" max="4" width="16.28515625" style="1" customWidth="1"/>
    <col min="5" max="5" width="12.140625" style="1" customWidth="1"/>
    <col min="6" max="6" width="17.7109375" style="8" customWidth="1"/>
    <col min="7" max="7" width="11" style="8" customWidth="1"/>
    <col min="8" max="8" width="16.7109375" style="8" customWidth="1"/>
    <col min="9" max="9" width="11.140625" style="1" customWidth="1"/>
    <col min="10" max="10" width="16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140</v>
      </c>
      <c r="B3" s="2"/>
      <c r="F3" s="1"/>
      <c r="G3" s="1"/>
      <c r="H3" s="1"/>
    </row>
    <row r="4" spans="1:14" ht="21" customHeight="1">
      <c r="A4" s="262" t="s">
        <v>65</v>
      </c>
      <c r="B4" s="316" t="s">
        <v>0</v>
      </c>
      <c r="C4" s="319" t="s">
        <v>135</v>
      </c>
      <c r="D4" s="320"/>
      <c r="E4" s="323" t="s">
        <v>2</v>
      </c>
      <c r="F4" s="323"/>
      <c r="G4" s="323"/>
      <c r="H4" s="323"/>
      <c r="I4" s="323"/>
      <c r="J4" s="324"/>
      <c r="L4" s="268" t="s">
        <v>143</v>
      </c>
      <c r="M4" s="268"/>
      <c r="N4" s="268"/>
    </row>
    <row r="5" spans="1:14" ht="42" customHeight="1">
      <c r="A5" s="263"/>
      <c r="B5" s="317"/>
      <c r="C5" s="321"/>
      <c r="D5" s="322"/>
      <c r="E5" s="255" t="s">
        <v>137</v>
      </c>
      <c r="F5" s="255"/>
      <c r="G5" s="255" t="s">
        <v>138</v>
      </c>
      <c r="H5" s="255"/>
      <c r="I5" s="255" t="s">
        <v>139</v>
      </c>
      <c r="J5" s="325"/>
      <c r="L5" s="268"/>
      <c r="M5" s="268"/>
      <c r="N5" s="268"/>
    </row>
    <row r="6" spans="1:14" ht="72" customHeight="1" thickBot="1">
      <c r="A6" s="264"/>
      <c r="B6" s="318"/>
      <c r="C6" s="133" t="s">
        <v>1</v>
      </c>
      <c r="D6" s="144" t="s">
        <v>136</v>
      </c>
      <c r="E6" s="144" t="s">
        <v>1</v>
      </c>
      <c r="F6" s="144" t="s">
        <v>136</v>
      </c>
      <c r="G6" s="144" t="s">
        <v>1</v>
      </c>
      <c r="H6" s="144" t="s">
        <v>136</v>
      </c>
      <c r="I6" s="144" t="s">
        <v>1</v>
      </c>
      <c r="J6" s="145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129" t="s">
        <v>4</v>
      </c>
      <c r="C7" s="139">
        <f>E7+G7+I7</f>
        <v>0</v>
      </c>
      <c r="D7" s="68">
        <f>F7+H7+J7</f>
        <v>0</v>
      </c>
      <c r="E7" s="68"/>
      <c r="F7" s="68"/>
      <c r="G7" s="68"/>
      <c r="H7" s="68"/>
      <c r="I7" s="86"/>
      <c r="J7" s="136"/>
      <c r="L7" s="153">
        <f>M7+N7</f>
        <v>0</v>
      </c>
      <c r="M7" s="161"/>
      <c r="N7" s="161"/>
    </row>
    <row r="8" spans="1:14" ht="19.899999999999999" customHeight="1">
      <c r="A8" s="249"/>
      <c r="B8" s="129" t="s">
        <v>5</v>
      </c>
      <c r="C8" s="139">
        <f t="shared" ref="C8:D19" si="0">E8+G8+I8</f>
        <v>0</v>
      </c>
      <c r="D8" s="68">
        <f t="shared" si="0"/>
        <v>0</v>
      </c>
      <c r="E8" s="68"/>
      <c r="F8" s="68"/>
      <c r="G8" s="68"/>
      <c r="H8" s="68"/>
      <c r="I8" s="86"/>
      <c r="J8" s="136"/>
      <c r="L8" s="153">
        <f t="shared" ref="L8:L40" si="1">M8+N8</f>
        <v>0</v>
      </c>
      <c r="M8" s="161"/>
      <c r="N8" s="161"/>
    </row>
    <row r="9" spans="1:14" ht="49.9" customHeight="1">
      <c r="A9" s="250"/>
      <c r="B9" s="129" t="s">
        <v>63</v>
      </c>
      <c r="C9" s="139">
        <f t="shared" si="0"/>
        <v>0</v>
      </c>
      <c r="D9" s="68">
        <f t="shared" si="0"/>
        <v>0</v>
      </c>
      <c r="E9" s="68"/>
      <c r="F9" s="68"/>
      <c r="G9" s="68"/>
      <c r="H9" s="68"/>
      <c r="I9" s="86"/>
      <c r="J9" s="136"/>
      <c r="L9" s="153">
        <f t="shared" si="1"/>
        <v>0</v>
      </c>
      <c r="M9" s="161"/>
      <c r="N9" s="161"/>
    </row>
    <row r="10" spans="1:14" ht="19.899999999999999" customHeight="1">
      <c r="A10" s="33" t="s">
        <v>6</v>
      </c>
      <c r="B10" s="129" t="s">
        <v>7</v>
      </c>
      <c r="C10" s="139">
        <f t="shared" si="0"/>
        <v>0</v>
      </c>
      <c r="D10" s="68">
        <f t="shared" si="0"/>
        <v>0</v>
      </c>
      <c r="E10" s="68"/>
      <c r="F10" s="68"/>
      <c r="G10" s="68"/>
      <c r="H10" s="68"/>
      <c r="I10" s="86"/>
      <c r="J10" s="136"/>
      <c r="L10" s="153">
        <f t="shared" si="1"/>
        <v>0</v>
      </c>
      <c r="M10" s="161"/>
      <c r="N10" s="161"/>
    </row>
    <row r="11" spans="1:14" ht="19.899999999999999" customHeight="1">
      <c r="A11" s="33" t="s">
        <v>8</v>
      </c>
      <c r="B11" s="129" t="s">
        <v>9</v>
      </c>
      <c r="C11" s="139">
        <f t="shared" si="0"/>
        <v>0</v>
      </c>
      <c r="D11" s="68">
        <f t="shared" si="0"/>
        <v>0</v>
      </c>
      <c r="E11" s="68"/>
      <c r="F11" s="68"/>
      <c r="G11" s="68"/>
      <c r="H11" s="68"/>
      <c r="I11" s="86"/>
      <c r="J11" s="136"/>
      <c r="L11" s="153">
        <f t="shared" si="1"/>
        <v>0</v>
      </c>
      <c r="M11" s="161"/>
      <c r="N11" s="161"/>
    </row>
    <row r="12" spans="1:14" ht="19.899999999999999" customHeight="1">
      <c r="A12" s="33" t="s">
        <v>10</v>
      </c>
      <c r="B12" s="129" t="s">
        <v>11</v>
      </c>
      <c r="C12" s="139">
        <f t="shared" si="0"/>
        <v>0</v>
      </c>
      <c r="D12" s="68">
        <f t="shared" si="0"/>
        <v>0</v>
      </c>
      <c r="E12" s="68"/>
      <c r="F12" s="68"/>
      <c r="G12" s="68"/>
      <c r="H12" s="68"/>
      <c r="I12" s="86"/>
      <c r="J12" s="136"/>
      <c r="L12" s="153">
        <f t="shared" si="1"/>
        <v>0</v>
      </c>
      <c r="M12" s="161"/>
      <c r="N12" s="161"/>
    </row>
    <row r="13" spans="1:14" ht="19.899999999999999" customHeight="1">
      <c r="A13" s="34" t="s">
        <v>12</v>
      </c>
      <c r="B13" s="129" t="s">
        <v>13</v>
      </c>
      <c r="C13" s="139">
        <f t="shared" si="0"/>
        <v>0</v>
      </c>
      <c r="D13" s="68">
        <f t="shared" si="0"/>
        <v>0</v>
      </c>
      <c r="E13" s="68"/>
      <c r="F13" s="68"/>
      <c r="G13" s="68"/>
      <c r="H13" s="68"/>
      <c r="I13" s="86"/>
      <c r="J13" s="136"/>
      <c r="L13" s="153">
        <f t="shared" si="1"/>
        <v>0</v>
      </c>
      <c r="M13" s="161"/>
      <c r="N13" s="161"/>
    </row>
    <row r="14" spans="1:14" ht="16.149999999999999" customHeight="1">
      <c r="A14" s="33" t="s">
        <v>14</v>
      </c>
      <c r="B14" s="129" t="s">
        <v>64</v>
      </c>
      <c r="C14" s="139">
        <f t="shared" si="0"/>
        <v>0</v>
      </c>
      <c r="D14" s="68">
        <f t="shared" si="0"/>
        <v>0</v>
      </c>
      <c r="E14" s="68"/>
      <c r="F14" s="68"/>
      <c r="G14" s="68"/>
      <c r="H14" s="68"/>
      <c r="I14" s="86"/>
      <c r="J14" s="136"/>
      <c r="L14" s="153">
        <f t="shared" si="1"/>
        <v>0</v>
      </c>
      <c r="M14" s="161"/>
      <c r="N14" s="161"/>
    </row>
    <row r="15" spans="1:14" s="193" customFormat="1" ht="16.149999999999999" customHeight="1">
      <c r="A15" s="213" t="s">
        <v>161</v>
      </c>
      <c r="B15" s="129" t="s">
        <v>162</v>
      </c>
      <c r="C15" s="139">
        <f t="shared" ref="C15" si="2">E15+G15+I15</f>
        <v>0</v>
      </c>
      <c r="D15" s="68">
        <f t="shared" ref="D15" si="3">F15+H15+J15</f>
        <v>0</v>
      </c>
      <c r="E15" s="219"/>
      <c r="F15" s="219"/>
      <c r="G15" s="219"/>
      <c r="H15" s="219"/>
      <c r="I15" s="209"/>
      <c r="J15" s="220"/>
      <c r="L15" s="215"/>
      <c r="M15" s="216"/>
      <c r="N15" s="216"/>
    </row>
    <row r="16" spans="1:14" ht="19.899999999999999" customHeight="1">
      <c r="A16" s="33" t="s">
        <v>15</v>
      </c>
      <c r="B16" s="129" t="s">
        <v>66</v>
      </c>
      <c r="C16" s="139">
        <f t="shared" si="0"/>
        <v>0</v>
      </c>
      <c r="D16" s="68">
        <f t="shared" si="0"/>
        <v>0</v>
      </c>
      <c r="E16" s="68"/>
      <c r="F16" s="68"/>
      <c r="G16" s="68"/>
      <c r="H16" s="68"/>
      <c r="I16" s="86"/>
      <c r="J16" s="136"/>
      <c r="L16" s="153">
        <f t="shared" si="1"/>
        <v>0</v>
      </c>
      <c r="M16" s="161"/>
      <c r="N16" s="161"/>
    </row>
    <row r="17" spans="1:14" ht="19.899999999999999" customHeight="1">
      <c r="A17" s="33" t="s">
        <v>16</v>
      </c>
      <c r="B17" s="129" t="s">
        <v>67</v>
      </c>
      <c r="C17" s="139">
        <f t="shared" si="0"/>
        <v>0</v>
      </c>
      <c r="D17" s="68">
        <f t="shared" si="0"/>
        <v>0</v>
      </c>
      <c r="E17" s="68"/>
      <c r="F17" s="68"/>
      <c r="G17" s="68"/>
      <c r="H17" s="68"/>
      <c r="I17" s="86"/>
      <c r="J17" s="136"/>
      <c r="L17" s="153">
        <f t="shared" si="1"/>
        <v>0</v>
      </c>
      <c r="M17" s="161"/>
      <c r="N17" s="161"/>
    </row>
    <row r="18" spans="1:14" ht="19.899999999999999" customHeight="1">
      <c r="A18" s="33" t="s">
        <v>56</v>
      </c>
      <c r="B18" s="129" t="s">
        <v>57</v>
      </c>
      <c r="C18" s="139">
        <f t="shared" si="0"/>
        <v>0</v>
      </c>
      <c r="D18" s="68">
        <f t="shared" si="0"/>
        <v>0</v>
      </c>
      <c r="E18" s="68"/>
      <c r="F18" s="68"/>
      <c r="G18" s="68"/>
      <c r="H18" s="68"/>
      <c r="I18" s="86"/>
      <c r="J18" s="136"/>
      <c r="L18" s="153">
        <f t="shared" si="1"/>
        <v>0</v>
      </c>
      <c r="M18" s="161"/>
      <c r="N18" s="161"/>
    </row>
    <row r="19" spans="1:14" ht="19.899999999999999" customHeight="1">
      <c r="A19" s="33" t="s">
        <v>17</v>
      </c>
      <c r="B19" s="129" t="s">
        <v>18</v>
      </c>
      <c r="C19" s="139">
        <f t="shared" si="0"/>
        <v>0</v>
      </c>
      <c r="D19" s="68">
        <f t="shared" si="0"/>
        <v>0</v>
      </c>
      <c r="E19" s="68"/>
      <c r="F19" s="68"/>
      <c r="G19" s="68"/>
      <c r="H19" s="68"/>
      <c r="I19" s="86"/>
      <c r="J19" s="136"/>
      <c r="L19" s="153">
        <f t="shared" si="1"/>
        <v>0</v>
      </c>
      <c r="M19" s="161"/>
      <c r="N19" s="161"/>
    </row>
    <row r="20" spans="1:14" ht="19.899999999999999" customHeight="1">
      <c r="A20" s="33" t="s">
        <v>19</v>
      </c>
      <c r="B20" s="129"/>
      <c r="C20" s="139">
        <f t="shared" ref="C20:J20" si="4">SUM(C21:C23)</f>
        <v>0</v>
      </c>
      <c r="D20" s="68">
        <f t="shared" si="4"/>
        <v>0</v>
      </c>
      <c r="E20" s="68">
        <f t="shared" si="4"/>
        <v>0</v>
      </c>
      <c r="F20" s="68">
        <f t="shared" si="4"/>
        <v>0</v>
      </c>
      <c r="G20" s="68">
        <f t="shared" si="4"/>
        <v>0</v>
      </c>
      <c r="H20" s="68">
        <f t="shared" si="4"/>
        <v>0</v>
      </c>
      <c r="I20" s="68">
        <f t="shared" si="4"/>
        <v>0</v>
      </c>
      <c r="J20" s="140">
        <f t="shared" si="4"/>
        <v>0</v>
      </c>
      <c r="L20" s="153">
        <f t="shared" si="1"/>
        <v>0</v>
      </c>
      <c r="M20" s="49">
        <f t="shared" ref="M20:N20" si="5">SUM(M21:M23)</f>
        <v>0</v>
      </c>
      <c r="N20" s="49">
        <f t="shared" si="5"/>
        <v>0</v>
      </c>
    </row>
    <row r="21" spans="1:14" ht="19.899999999999999" customHeight="1">
      <c r="A21" s="251" t="s">
        <v>20</v>
      </c>
      <c r="B21" s="130" t="s">
        <v>21</v>
      </c>
      <c r="C21" s="139">
        <f t="shared" ref="C21:D39" si="6">E21+G21+I21</f>
        <v>0</v>
      </c>
      <c r="D21" s="68">
        <f t="shared" si="6"/>
        <v>0</v>
      </c>
      <c r="E21" s="68"/>
      <c r="F21" s="68"/>
      <c r="G21" s="68"/>
      <c r="H21" s="68"/>
      <c r="I21" s="68"/>
      <c r="J21" s="140"/>
      <c r="L21" s="153">
        <f t="shared" si="1"/>
        <v>0</v>
      </c>
      <c r="M21" s="161"/>
      <c r="N21" s="161"/>
    </row>
    <row r="22" spans="1:14" ht="50.45" customHeight="1">
      <c r="A22" s="249"/>
      <c r="B22" s="131" t="s">
        <v>69</v>
      </c>
      <c r="C22" s="139">
        <f t="shared" si="6"/>
        <v>0</v>
      </c>
      <c r="D22" s="68">
        <f t="shared" si="6"/>
        <v>0</v>
      </c>
      <c r="E22" s="68"/>
      <c r="F22" s="68"/>
      <c r="G22" s="68"/>
      <c r="H22" s="68"/>
      <c r="I22" s="86"/>
      <c r="J22" s="136"/>
      <c r="L22" s="153">
        <f t="shared" si="1"/>
        <v>0</v>
      </c>
      <c r="M22" s="161"/>
      <c r="N22" s="161"/>
    </row>
    <row r="23" spans="1:14" ht="32.450000000000003" customHeight="1">
      <c r="A23" s="250"/>
      <c r="B23" s="131" t="s">
        <v>70</v>
      </c>
      <c r="C23" s="139">
        <f t="shared" si="6"/>
        <v>0</v>
      </c>
      <c r="D23" s="68">
        <f t="shared" si="6"/>
        <v>0</v>
      </c>
      <c r="E23" s="68"/>
      <c r="F23" s="68"/>
      <c r="G23" s="68"/>
      <c r="H23" s="68"/>
      <c r="I23" s="86"/>
      <c r="J23" s="136"/>
      <c r="L23" s="153">
        <f t="shared" si="1"/>
        <v>0</v>
      </c>
      <c r="M23" s="161"/>
      <c r="N23" s="161"/>
    </row>
    <row r="24" spans="1:14" ht="23.45" customHeight="1">
      <c r="A24" s="33" t="s">
        <v>22</v>
      </c>
      <c r="B24" s="131" t="s">
        <v>23</v>
      </c>
      <c r="C24" s="139">
        <f t="shared" si="6"/>
        <v>0</v>
      </c>
      <c r="D24" s="68">
        <f t="shared" si="6"/>
        <v>0</v>
      </c>
      <c r="E24" s="68"/>
      <c r="F24" s="68"/>
      <c r="G24" s="68"/>
      <c r="H24" s="68"/>
      <c r="I24" s="86"/>
      <c r="J24" s="136"/>
      <c r="L24" s="153">
        <f t="shared" si="1"/>
        <v>0</v>
      </c>
      <c r="M24" s="161"/>
      <c r="N24" s="161"/>
    </row>
    <row r="25" spans="1:14" ht="19.899999999999999" customHeight="1">
      <c r="A25" s="34" t="s">
        <v>24</v>
      </c>
      <c r="B25" s="129" t="s">
        <v>25</v>
      </c>
      <c r="C25" s="139">
        <f t="shared" si="6"/>
        <v>0</v>
      </c>
      <c r="D25" s="68">
        <f t="shared" si="6"/>
        <v>0</v>
      </c>
      <c r="E25" s="68"/>
      <c r="F25" s="68"/>
      <c r="G25" s="68"/>
      <c r="H25" s="68"/>
      <c r="I25" s="86"/>
      <c r="J25" s="136"/>
      <c r="L25" s="153">
        <f t="shared" si="1"/>
        <v>0</v>
      </c>
      <c r="M25" s="161"/>
      <c r="N25" s="161"/>
    </row>
    <row r="26" spans="1:14" ht="19.899999999999999" customHeight="1">
      <c r="A26" s="33" t="s">
        <v>26</v>
      </c>
      <c r="B26" s="129" t="s">
        <v>27</v>
      </c>
      <c r="C26" s="139">
        <f t="shared" si="6"/>
        <v>0</v>
      </c>
      <c r="D26" s="68">
        <f t="shared" si="6"/>
        <v>0</v>
      </c>
      <c r="E26" s="68"/>
      <c r="F26" s="68"/>
      <c r="G26" s="68"/>
      <c r="H26" s="68"/>
      <c r="I26" s="86"/>
      <c r="J26" s="136"/>
      <c r="L26" s="153">
        <f t="shared" si="1"/>
        <v>0</v>
      </c>
      <c r="M26" s="161"/>
      <c r="N26" s="161"/>
    </row>
    <row r="27" spans="1:14" ht="19.899999999999999" customHeight="1">
      <c r="A27" s="33" t="s">
        <v>28</v>
      </c>
      <c r="B27" s="129" t="s">
        <v>29</v>
      </c>
      <c r="C27" s="139">
        <f t="shared" si="6"/>
        <v>0</v>
      </c>
      <c r="D27" s="68">
        <f t="shared" si="6"/>
        <v>0</v>
      </c>
      <c r="E27" s="68"/>
      <c r="F27" s="68"/>
      <c r="G27" s="68"/>
      <c r="H27" s="68"/>
      <c r="I27" s="86"/>
      <c r="J27" s="136"/>
      <c r="L27" s="153">
        <f t="shared" si="1"/>
        <v>0</v>
      </c>
      <c r="M27" s="161"/>
      <c r="N27" s="161"/>
    </row>
    <row r="28" spans="1:14" ht="19.899999999999999" customHeight="1">
      <c r="A28" s="33" t="s">
        <v>30</v>
      </c>
      <c r="B28" s="129" t="s">
        <v>68</v>
      </c>
      <c r="C28" s="139">
        <f t="shared" si="6"/>
        <v>0</v>
      </c>
      <c r="D28" s="68">
        <f t="shared" si="6"/>
        <v>0</v>
      </c>
      <c r="E28" s="68"/>
      <c r="F28" s="68"/>
      <c r="G28" s="68"/>
      <c r="H28" s="68"/>
      <c r="I28" s="86"/>
      <c r="J28" s="136"/>
      <c r="L28" s="153">
        <f t="shared" si="1"/>
        <v>0</v>
      </c>
      <c r="M28" s="161"/>
      <c r="N28" s="161"/>
    </row>
    <row r="29" spans="1:14" ht="19.899999999999999" customHeight="1">
      <c r="A29" s="33" t="s">
        <v>31</v>
      </c>
      <c r="B29" s="129" t="s">
        <v>32</v>
      </c>
      <c r="C29" s="139">
        <f t="shared" si="6"/>
        <v>0</v>
      </c>
      <c r="D29" s="68">
        <f t="shared" si="6"/>
        <v>0</v>
      </c>
      <c r="E29" s="68"/>
      <c r="F29" s="68"/>
      <c r="G29" s="68"/>
      <c r="H29" s="68"/>
      <c r="I29" s="86"/>
      <c r="J29" s="136"/>
      <c r="L29" s="153">
        <f t="shared" si="1"/>
        <v>0</v>
      </c>
      <c r="M29" s="161"/>
      <c r="N29" s="161"/>
    </row>
    <row r="30" spans="1:14" ht="19.899999999999999" customHeight="1">
      <c r="A30" s="35" t="s">
        <v>33</v>
      </c>
      <c r="B30" s="129" t="s">
        <v>34</v>
      </c>
      <c r="C30" s="139">
        <f t="shared" si="6"/>
        <v>0</v>
      </c>
      <c r="D30" s="68">
        <f t="shared" si="6"/>
        <v>0</v>
      </c>
      <c r="E30" s="68"/>
      <c r="F30" s="68"/>
      <c r="G30" s="68"/>
      <c r="H30" s="68"/>
      <c r="I30" s="86"/>
      <c r="J30" s="136"/>
      <c r="L30" s="153">
        <f t="shared" si="1"/>
        <v>0</v>
      </c>
      <c r="M30" s="161"/>
      <c r="N30" s="161"/>
    </row>
    <row r="31" spans="1:14" ht="19.899999999999999" customHeight="1">
      <c r="A31" s="33" t="s">
        <v>35</v>
      </c>
      <c r="B31" s="129" t="s">
        <v>36</v>
      </c>
      <c r="C31" s="139">
        <f t="shared" si="6"/>
        <v>0</v>
      </c>
      <c r="D31" s="68">
        <f t="shared" si="6"/>
        <v>0</v>
      </c>
      <c r="E31" s="68"/>
      <c r="F31" s="68"/>
      <c r="G31" s="68"/>
      <c r="H31" s="68"/>
      <c r="I31" s="86"/>
      <c r="J31" s="136"/>
      <c r="L31" s="153">
        <f t="shared" si="1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39">
        <f t="shared" ref="C32" si="7">E32+G32+I32</f>
        <v>0</v>
      </c>
      <c r="D32" s="68">
        <f t="shared" ref="D32" si="8">F32+H32+J32</f>
        <v>0</v>
      </c>
      <c r="E32" s="68"/>
      <c r="F32" s="68"/>
      <c r="G32" s="68"/>
      <c r="H32" s="68"/>
      <c r="I32" s="195"/>
      <c r="J32" s="136"/>
      <c r="L32" s="153"/>
      <c r="M32" s="161"/>
      <c r="N32" s="161"/>
    </row>
    <row r="33" spans="1:14" ht="19.899999999999999" customHeight="1">
      <c r="A33" s="33" t="s">
        <v>37</v>
      </c>
      <c r="B33" s="129" t="s">
        <v>38</v>
      </c>
      <c r="C33" s="139">
        <f t="shared" si="6"/>
        <v>0</v>
      </c>
      <c r="D33" s="68">
        <f t="shared" si="6"/>
        <v>0</v>
      </c>
      <c r="E33" s="68"/>
      <c r="F33" s="68"/>
      <c r="G33" s="68"/>
      <c r="H33" s="68"/>
      <c r="I33" s="86"/>
      <c r="J33" s="136"/>
      <c r="L33" s="153">
        <f t="shared" si="1"/>
        <v>0</v>
      </c>
      <c r="M33" s="161"/>
      <c r="N33" s="161"/>
    </row>
    <row r="34" spans="1:14" ht="19.899999999999999" customHeight="1">
      <c r="A34" s="252" t="s">
        <v>39</v>
      </c>
      <c r="B34" s="129" t="s">
        <v>40</v>
      </c>
      <c r="C34" s="139">
        <f t="shared" si="6"/>
        <v>0</v>
      </c>
      <c r="D34" s="68">
        <f t="shared" si="6"/>
        <v>0</v>
      </c>
      <c r="E34" s="68"/>
      <c r="F34" s="68"/>
      <c r="G34" s="68"/>
      <c r="H34" s="68"/>
      <c r="I34" s="86"/>
      <c r="J34" s="136"/>
      <c r="L34" s="153">
        <f t="shared" si="1"/>
        <v>0</v>
      </c>
      <c r="M34" s="161"/>
      <c r="N34" s="161"/>
    </row>
    <row r="35" spans="1:14" ht="19.899999999999999" customHeight="1">
      <c r="A35" s="253"/>
      <c r="B35" s="129" t="s">
        <v>41</v>
      </c>
      <c r="C35" s="139">
        <f t="shared" si="6"/>
        <v>0</v>
      </c>
      <c r="D35" s="68">
        <f t="shared" si="6"/>
        <v>0</v>
      </c>
      <c r="E35" s="68"/>
      <c r="F35" s="68"/>
      <c r="G35" s="68"/>
      <c r="H35" s="68"/>
      <c r="I35" s="86"/>
      <c r="J35" s="136"/>
      <c r="L35" s="153">
        <f t="shared" si="1"/>
        <v>0</v>
      </c>
      <c r="M35" s="161"/>
      <c r="N35" s="161"/>
    </row>
    <row r="36" spans="1:14" ht="19.899999999999999" customHeight="1">
      <c r="A36" s="35" t="s">
        <v>42</v>
      </c>
      <c r="B36" s="129" t="s">
        <v>43</v>
      </c>
      <c r="C36" s="139">
        <f t="shared" si="6"/>
        <v>0</v>
      </c>
      <c r="D36" s="68">
        <f t="shared" si="6"/>
        <v>0</v>
      </c>
      <c r="E36" s="68"/>
      <c r="F36" s="68"/>
      <c r="G36" s="68"/>
      <c r="H36" s="68"/>
      <c r="I36" s="86"/>
      <c r="J36" s="136"/>
      <c r="L36" s="153">
        <f t="shared" si="1"/>
        <v>0</v>
      </c>
      <c r="M36" s="161"/>
      <c r="N36" s="161"/>
    </row>
    <row r="37" spans="1:14" ht="19.899999999999999" customHeight="1">
      <c r="A37" s="35" t="s">
        <v>44</v>
      </c>
      <c r="B37" s="129" t="s">
        <v>45</v>
      </c>
      <c r="C37" s="139">
        <f t="shared" si="6"/>
        <v>0</v>
      </c>
      <c r="D37" s="68">
        <f t="shared" si="6"/>
        <v>0</v>
      </c>
      <c r="E37" s="68"/>
      <c r="F37" s="68"/>
      <c r="G37" s="68"/>
      <c r="H37" s="68"/>
      <c r="I37" s="86"/>
      <c r="J37" s="136"/>
      <c r="L37" s="153">
        <f t="shared" si="1"/>
        <v>0</v>
      </c>
      <c r="M37" s="161"/>
      <c r="N37" s="161"/>
    </row>
    <row r="38" spans="1:14" ht="19.899999999999999" customHeight="1">
      <c r="A38" s="33" t="s">
        <v>46</v>
      </c>
      <c r="B38" s="129" t="s">
        <v>47</v>
      </c>
      <c r="C38" s="139">
        <f t="shared" si="6"/>
        <v>0</v>
      </c>
      <c r="D38" s="68">
        <f t="shared" si="6"/>
        <v>0</v>
      </c>
      <c r="E38" s="68"/>
      <c r="F38" s="68"/>
      <c r="G38" s="68"/>
      <c r="H38" s="68"/>
      <c r="I38" s="86"/>
      <c r="J38" s="136"/>
      <c r="L38" s="153">
        <f t="shared" si="1"/>
        <v>0</v>
      </c>
      <c r="M38" s="161"/>
      <c r="N38" s="161"/>
    </row>
    <row r="39" spans="1:14" ht="19.899999999999999" customHeight="1">
      <c r="A39" s="33" t="s">
        <v>48</v>
      </c>
      <c r="B39" s="129" t="s">
        <v>49</v>
      </c>
      <c r="C39" s="139">
        <f t="shared" si="6"/>
        <v>0</v>
      </c>
      <c r="D39" s="68">
        <f t="shared" si="6"/>
        <v>0</v>
      </c>
      <c r="E39" s="68"/>
      <c r="F39" s="68"/>
      <c r="G39" s="68"/>
      <c r="H39" s="68"/>
      <c r="I39" s="86"/>
      <c r="J39" s="136"/>
      <c r="L39" s="153">
        <f t="shared" si="1"/>
        <v>0</v>
      </c>
      <c r="M39" s="161"/>
      <c r="N39" s="161"/>
    </row>
    <row r="40" spans="1:14" s="3" customFormat="1" ht="31.9" customHeight="1" thickBot="1">
      <c r="A40" s="36" t="s">
        <v>50</v>
      </c>
      <c r="B40" s="132"/>
      <c r="C40" s="141">
        <f t="shared" ref="C40" si="9">SUM(C7:C20)+SUM(C24:C39)</f>
        <v>0</v>
      </c>
      <c r="D40" s="84">
        <f>SUM(D7:D20)+SUM(D24:D39)</f>
        <v>0</v>
      </c>
      <c r="E40" s="84">
        <f t="shared" ref="E40:J40" si="10">SUM(E7:E20)+SUM(E24:E39)</f>
        <v>0</v>
      </c>
      <c r="F40" s="84">
        <f t="shared" si="10"/>
        <v>0</v>
      </c>
      <c r="G40" s="84">
        <f t="shared" si="10"/>
        <v>0</v>
      </c>
      <c r="H40" s="84">
        <f t="shared" si="10"/>
        <v>0</v>
      </c>
      <c r="I40" s="84">
        <f t="shared" si="10"/>
        <v>0</v>
      </c>
      <c r="J40" s="142">
        <f t="shared" si="10"/>
        <v>0</v>
      </c>
      <c r="L40" s="153">
        <f t="shared" si="1"/>
        <v>0</v>
      </c>
      <c r="M40" s="146">
        <f t="shared" ref="M40:N40" si="11">SUM(M7:M20)+SUM(M24:M39)</f>
        <v>0</v>
      </c>
      <c r="N40" s="146">
        <f t="shared" si="11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1:N41"/>
  <sheetViews>
    <sheetView view="pageBreakPreview" topLeftCell="A19" zoomScale="60" zoomScaleNormal="60" workbookViewId="0">
      <selection activeCell="E24" sqref="E24"/>
    </sheetView>
  </sheetViews>
  <sheetFormatPr defaultRowHeight="15"/>
  <cols>
    <col min="1" max="1" width="35.42578125" style="1" customWidth="1"/>
    <col min="2" max="2" width="35.7109375" style="1" customWidth="1"/>
    <col min="3" max="3" width="12.28515625" style="1" customWidth="1"/>
    <col min="4" max="4" width="16.28515625" style="1" customWidth="1"/>
    <col min="5" max="5" width="11.5703125" style="1" customWidth="1"/>
    <col min="6" max="6" width="17.7109375" style="8" customWidth="1"/>
    <col min="7" max="7" width="11.5703125" style="8" customWidth="1"/>
    <col min="8" max="8" width="20.28515625" style="8" customWidth="1"/>
    <col min="9" max="9" width="10.140625" style="1" customWidth="1"/>
    <col min="10" max="10" width="19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112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6.9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93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434</v>
      </c>
      <c r="D20" s="49">
        <f t="shared" si="5"/>
        <v>0</v>
      </c>
      <c r="E20" s="49">
        <f t="shared" ref="E20" si="6">SUM(E21:E23)</f>
        <v>434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49.1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434</v>
      </c>
      <c r="D23" s="49">
        <f t="shared" si="9"/>
        <v>0</v>
      </c>
      <c r="E23" s="49">
        <v>434</v>
      </c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3.45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434</v>
      </c>
      <c r="D40" s="50">
        <f>SUM(D7:D20)+SUM(D24:D39)</f>
        <v>0</v>
      </c>
      <c r="E40" s="82">
        <f t="shared" ref="E40:J40" si="13">SUM(E7:E20)+SUM(E24:E39)</f>
        <v>434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  <row r="41" spans="1:14">
      <c r="D41" s="47"/>
      <c r="E41" s="47"/>
      <c r="F41" s="29"/>
      <c r="G41" s="29"/>
      <c r="H41" s="29"/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22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2.5703125" style="1" customWidth="1"/>
    <col min="4" max="4" width="16.28515625" style="1" customWidth="1"/>
    <col min="5" max="5" width="12.140625" style="1" customWidth="1"/>
    <col min="6" max="6" width="17.28515625" style="8" customWidth="1"/>
    <col min="7" max="7" width="13.5703125" style="8" customWidth="1"/>
    <col min="8" max="8" width="16" style="8" customWidth="1"/>
    <col min="9" max="9" width="11.140625" style="1" customWidth="1"/>
    <col min="10" max="10" width="16.14062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113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93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93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50.4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3.45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0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22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2.85546875" style="1" customWidth="1"/>
    <col min="4" max="4" width="16.28515625" style="1" customWidth="1"/>
    <col min="5" max="5" width="12.85546875" style="1" customWidth="1"/>
    <col min="6" max="6" width="17.7109375" style="8" customWidth="1"/>
    <col min="7" max="7" width="12.42578125" style="8" customWidth="1"/>
    <col min="8" max="8" width="20.28515625" style="8" customWidth="1"/>
    <col min="9" max="9" width="11.42578125" style="1" customWidth="1"/>
    <col min="10" max="10" width="19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114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6.9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4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37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51.6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3.45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0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tabSelected="1" view="pageBreakPreview" topLeftCell="A19" zoomScale="58" zoomScaleNormal="64" zoomScaleSheetLayoutView="58" workbookViewId="0">
      <selection activeCell="H26" sqref="H26"/>
    </sheetView>
  </sheetViews>
  <sheetFormatPr defaultRowHeight="15"/>
  <cols>
    <col min="1" max="1" width="35.42578125" style="1" customWidth="1"/>
    <col min="2" max="2" width="35.7109375" style="1" customWidth="1"/>
    <col min="3" max="3" width="11.7109375" style="1" customWidth="1"/>
    <col min="4" max="4" width="16.28515625" style="1" customWidth="1"/>
    <col min="5" max="5" width="11.5703125" style="1" customWidth="1"/>
    <col min="6" max="6" width="17.7109375" style="8" customWidth="1"/>
    <col min="7" max="7" width="12.28515625" style="8" customWidth="1"/>
    <col min="8" max="8" width="24.7109375" style="8" customWidth="1"/>
    <col min="9" max="9" width="11.7109375" style="8" customWidth="1"/>
    <col min="10" max="10" width="14.28515625" style="1" customWidth="1"/>
    <col min="11" max="11" width="8.85546875" style="1"/>
    <col min="12" max="14" width="0" style="1" hidden="1" customWidth="1"/>
    <col min="15" max="239" width="8.85546875" style="1"/>
    <col min="240" max="240" width="37.28515625" style="1" customWidth="1"/>
    <col min="241" max="243" width="8.85546875" style="1"/>
    <col min="244" max="249" width="9.28515625" style="1" customWidth="1"/>
    <col min="250" max="495" width="8.85546875" style="1"/>
    <col min="496" max="496" width="37.28515625" style="1" customWidth="1"/>
    <col min="497" max="499" width="8.85546875" style="1"/>
    <col min="500" max="505" width="9.28515625" style="1" customWidth="1"/>
    <col min="506" max="751" width="8.85546875" style="1"/>
    <col min="752" max="752" width="37.28515625" style="1" customWidth="1"/>
    <col min="753" max="755" width="8.85546875" style="1"/>
    <col min="756" max="761" width="9.28515625" style="1" customWidth="1"/>
    <col min="762" max="1007" width="8.85546875" style="1"/>
    <col min="1008" max="1008" width="37.28515625" style="1" customWidth="1"/>
    <col min="1009" max="1011" width="8.85546875" style="1"/>
    <col min="1012" max="1017" width="9.28515625" style="1" customWidth="1"/>
    <col min="1018" max="1263" width="8.85546875" style="1"/>
    <col min="1264" max="1264" width="37.28515625" style="1" customWidth="1"/>
    <col min="1265" max="1267" width="8.85546875" style="1"/>
    <col min="1268" max="1273" width="9.28515625" style="1" customWidth="1"/>
    <col min="1274" max="1519" width="8.85546875" style="1"/>
    <col min="1520" max="1520" width="37.28515625" style="1" customWidth="1"/>
    <col min="1521" max="1523" width="8.85546875" style="1"/>
    <col min="1524" max="1529" width="9.28515625" style="1" customWidth="1"/>
    <col min="1530" max="1775" width="8.85546875" style="1"/>
    <col min="1776" max="1776" width="37.28515625" style="1" customWidth="1"/>
    <col min="1777" max="1779" width="8.85546875" style="1"/>
    <col min="1780" max="1785" width="9.28515625" style="1" customWidth="1"/>
    <col min="1786" max="2031" width="8.85546875" style="1"/>
    <col min="2032" max="2032" width="37.28515625" style="1" customWidth="1"/>
    <col min="2033" max="2035" width="8.85546875" style="1"/>
    <col min="2036" max="2041" width="9.28515625" style="1" customWidth="1"/>
    <col min="2042" max="2287" width="8.85546875" style="1"/>
    <col min="2288" max="2288" width="37.28515625" style="1" customWidth="1"/>
    <col min="2289" max="2291" width="8.85546875" style="1"/>
    <col min="2292" max="2297" width="9.28515625" style="1" customWidth="1"/>
    <col min="2298" max="2543" width="8.85546875" style="1"/>
    <col min="2544" max="2544" width="37.28515625" style="1" customWidth="1"/>
    <col min="2545" max="2547" width="8.85546875" style="1"/>
    <col min="2548" max="2553" width="9.28515625" style="1" customWidth="1"/>
    <col min="2554" max="2799" width="8.85546875" style="1"/>
    <col min="2800" max="2800" width="37.28515625" style="1" customWidth="1"/>
    <col min="2801" max="2803" width="8.85546875" style="1"/>
    <col min="2804" max="2809" width="9.28515625" style="1" customWidth="1"/>
    <col min="2810" max="3055" width="8.85546875" style="1"/>
    <col min="3056" max="3056" width="37.28515625" style="1" customWidth="1"/>
    <col min="3057" max="3059" width="8.85546875" style="1"/>
    <col min="3060" max="3065" width="9.28515625" style="1" customWidth="1"/>
    <col min="3066" max="3311" width="8.85546875" style="1"/>
    <col min="3312" max="3312" width="37.28515625" style="1" customWidth="1"/>
    <col min="3313" max="3315" width="8.85546875" style="1"/>
    <col min="3316" max="3321" width="9.28515625" style="1" customWidth="1"/>
    <col min="3322" max="3567" width="8.85546875" style="1"/>
    <col min="3568" max="3568" width="37.28515625" style="1" customWidth="1"/>
    <col min="3569" max="3571" width="8.85546875" style="1"/>
    <col min="3572" max="3577" width="9.28515625" style="1" customWidth="1"/>
    <col min="3578" max="3823" width="8.85546875" style="1"/>
    <col min="3824" max="3824" width="37.28515625" style="1" customWidth="1"/>
    <col min="3825" max="3827" width="8.85546875" style="1"/>
    <col min="3828" max="3833" width="9.28515625" style="1" customWidth="1"/>
    <col min="3834" max="4079" width="8.85546875" style="1"/>
    <col min="4080" max="4080" width="37.28515625" style="1" customWidth="1"/>
    <col min="4081" max="4083" width="8.85546875" style="1"/>
    <col min="4084" max="4089" width="9.28515625" style="1" customWidth="1"/>
    <col min="4090" max="4335" width="8.85546875" style="1"/>
    <col min="4336" max="4336" width="37.28515625" style="1" customWidth="1"/>
    <col min="4337" max="4339" width="8.85546875" style="1"/>
    <col min="4340" max="4345" width="9.28515625" style="1" customWidth="1"/>
    <col min="4346" max="4591" width="8.85546875" style="1"/>
    <col min="4592" max="4592" width="37.28515625" style="1" customWidth="1"/>
    <col min="4593" max="4595" width="8.85546875" style="1"/>
    <col min="4596" max="4601" width="9.28515625" style="1" customWidth="1"/>
    <col min="4602" max="4847" width="8.85546875" style="1"/>
    <col min="4848" max="4848" width="37.28515625" style="1" customWidth="1"/>
    <col min="4849" max="4851" width="8.85546875" style="1"/>
    <col min="4852" max="4857" width="9.28515625" style="1" customWidth="1"/>
    <col min="4858" max="5103" width="8.85546875" style="1"/>
    <col min="5104" max="5104" width="37.28515625" style="1" customWidth="1"/>
    <col min="5105" max="5107" width="8.85546875" style="1"/>
    <col min="5108" max="5113" width="9.28515625" style="1" customWidth="1"/>
    <col min="5114" max="5359" width="8.85546875" style="1"/>
    <col min="5360" max="5360" width="37.28515625" style="1" customWidth="1"/>
    <col min="5361" max="5363" width="8.85546875" style="1"/>
    <col min="5364" max="5369" width="9.28515625" style="1" customWidth="1"/>
    <col min="5370" max="5615" width="8.85546875" style="1"/>
    <col min="5616" max="5616" width="37.28515625" style="1" customWidth="1"/>
    <col min="5617" max="5619" width="8.85546875" style="1"/>
    <col min="5620" max="5625" width="9.28515625" style="1" customWidth="1"/>
    <col min="5626" max="5871" width="8.85546875" style="1"/>
    <col min="5872" max="5872" width="37.28515625" style="1" customWidth="1"/>
    <col min="5873" max="5875" width="8.85546875" style="1"/>
    <col min="5876" max="5881" width="9.28515625" style="1" customWidth="1"/>
    <col min="5882" max="6127" width="8.85546875" style="1"/>
    <col min="6128" max="6128" width="37.28515625" style="1" customWidth="1"/>
    <col min="6129" max="6131" width="8.85546875" style="1"/>
    <col min="6132" max="6137" width="9.28515625" style="1" customWidth="1"/>
    <col min="6138" max="6383" width="8.85546875" style="1"/>
    <col min="6384" max="6384" width="37.28515625" style="1" customWidth="1"/>
    <col min="6385" max="6387" width="8.85546875" style="1"/>
    <col min="6388" max="6393" width="9.28515625" style="1" customWidth="1"/>
    <col min="6394" max="6639" width="8.85546875" style="1"/>
    <col min="6640" max="6640" width="37.28515625" style="1" customWidth="1"/>
    <col min="6641" max="6643" width="8.85546875" style="1"/>
    <col min="6644" max="6649" width="9.28515625" style="1" customWidth="1"/>
    <col min="6650" max="6895" width="8.85546875" style="1"/>
    <col min="6896" max="6896" width="37.28515625" style="1" customWidth="1"/>
    <col min="6897" max="6899" width="8.85546875" style="1"/>
    <col min="6900" max="6905" width="9.28515625" style="1" customWidth="1"/>
    <col min="6906" max="7151" width="8.85546875" style="1"/>
    <col min="7152" max="7152" width="37.28515625" style="1" customWidth="1"/>
    <col min="7153" max="7155" width="8.85546875" style="1"/>
    <col min="7156" max="7161" width="9.28515625" style="1" customWidth="1"/>
    <col min="7162" max="7407" width="8.85546875" style="1"/>
    <col min="7408" max="7408" width="37.28515625" style="1" customWidth="1"/>
    <col min="7409" max="7411" width="8.85546875" style="1"/>
    <col min="7412" max="7417" width="9.28515625" style="1" customWidth="1"/>
    <col min="7418" max="7663" width="8.85546875" style="1"/>
    <col min="7664" max="7664" width="37.28515625" style="1" customWidth="1"/>
    <col min="7665" max="7667" width="8.85546875" style="1"/>
    <col min="7668" max="7673" width="9.28515625" style="1" customWidth="1"/>
    <col min="7674" max="7919" width="8.85546875" style="1"/>
    <col min="7920" max="7920" width="37.28515625" style="1" customWidth="1"/>
    <col min="7921" max="7923" width="8.85546875" style="1"/>
    <col min="7924" max="7929" width="9.28515625" style="1" customWidth="1"/>
    <col min="7930" max="8175" width="8.85546875" style="1"/>
    <col min="8176" max="8176" width="37.28515625" style="1" customWidth="1"/>
    <col min="8177" max="8179" width="8.85546875" style="1"/>
    <col min="8180" max="8185" width="9.28515625" style="1" customWidth="1"/>
    <col min="8186" max="8431" width="8.85546875" style="1"/>
    <col min="8432" max="8432" width="37.28515625" style="1" customWidth="1"/>
    <col min="8433" max="8435" width="8.85546875" style="1"/>
    <col min="8436" max="8441" width="9.28515625" style="1" customWidth="1"/>
    <col min="8442" max="8687" width="8.85546875" style="1"/>
    <col min="8688" max="8688" width="37.28515625" style="1" customWidth="1"/>
    <col min="8689" max="8691" width="8.85546875" style="1"/>
    <col min="8692" max="8697" width="9.28515625" style="1" customWidth="1"/>
    <col min="8698" max="8943" width="8.85546875" style="1"/>
    <col min="8944" max="8944" width="37.28515625" style="1" customWidth="1"/>
    <col min="8945" max="8947" width="8.85546875" style="1"/>
    <col min="8948" max="8953" width="9.28515625" style="1" customWidth="1"/>
    <col min="8954" max="9199" width="8.85546875" style="1"/>
    <col min="9200" max="9200" width="37.28515625" style="1" customWidth="1"/>
    <col min="9201" max="9203" width="8.85546875" style="1"/>
    <col min="9204" max="9209" width="9.28515625" style="1" customWidth="1"/>
    <col min="9210" max="9455" width="8.85546875" style="1"/>
    <col min="9456" max="9456" width="37.28515625" style="1" customWidth="1"/>
    <col min="9457" max="9459" width="8.85546875" style="1"/>
    <col min="9460" max="9465" width="9.28515625" style="1" customWidth="1"/>
    <col min="9466" max="9711" width="8.85546875" style="1"/>
    <col min="9712" max="9712" width="37.28515625" style="1" customWidth="1"/>
    <col min="9713" max="9715" width="8.85546875" style="1"/>
    <col min="9716" max="9721" width="9.28515625" style="1" customWidth="1"/>
    <col min="9722" max="9967" width="8.85546875" style="1"/>
    <col min="9968" max="9968" width="37.28515625" style="1" customWidth="1"/>
    <col min="9969" max="9971" width="8.85546875" style="1"/>
    <col min="9972" max="9977" width="9.28515625" style="1" customWidth="1"/>
    <col min="9978" max="10223" width="8.85546875" style="1"/>
    <col min="10224" max="10224" width="37.28515625" style="1" customWidth="1"/>
    <col min="10225" max="10227" width="8.85546875" style="1"/>
    <col min="10228" max="10233" width="9.28515625" style="1" customWidth="1"/>
    <col min="10234" max="10479" width="8.85546875" style="1"/>
    <col min="10480" max="10480" width="37.28515625" style="1" customWidth="1"/>
    <col min="10481" max="10483" width="8.85546875" style="1"/>
    <col min="10484" max="10489" width="9.28515625" style="1" customWidth="1"/>
    <col min="10490" max="10735" width="8.85546875" style="1"/>
    <col min="10736" max="10736" width="37.28515625" style="1" customWidth="1"/>
    <col min="10737" max="10739" width="8.85546875" style="1"/>
    <col min="10740" max="10745" width="9.28515625" style="1" customWidth="1"/>
    <col min="10746" max="10991" width="8.85546875" style="1"/>
    <col min="10992" max="10992" width="37.28515625" style="1" customWidth="1"/>
    <col min="10993" max="10995" width="8.85546875" style="1"/>
    <col min="10996" max="11001" width="9.28515625" style="1" customWidth="1"/>
    <col min="11002" max="11247" width="8.85546875" style="1"/>
    <col min="11248" max="11248" width="37.28515625" style="1" customWidth="1"/>
    <col min="11249" max="11251" width="8.85546875" style="1"/>
    <col min="11252" max="11257" width="9.28515625" style="1" customWidth="1"/>
    <col min="11258" max="11503" width="8.85546875" style="1"/>
    <col min="11504" max="11504" width="37.28515625" style="1" customWidth="1"/>
    <col min="11505" max="11507" width="8.85546875" style="1"/>
    <col min="11508" max="11513" width="9.28515625" style="1" customWidth="1"/>
    <col min="11514" max="11759" width="8.85546875" style="1"/>
    <col min="11760" max="11760" width="37.28515625" style="1" customWidth="1"/>
    <col min="11761" max="11763" width="8.85546875" style="1"/>
    <col min="11764" max="11769" width="9.28515625" style="1" customWidth="1"/>
    <col min="11770" max="12015" width="8.85546875" style="1"/>
    <col min="12016" max="12016" width="37.28515625" style="1" customWidth="1"/>
    <col min="12017" max="12019" width="8.85546875" style="1"/>
    <col min="12020" max="12025" width="9.28515625" style="1" customWidth="1"/>
    <col min="12026" max="12271" width="8.85546875" style="1"/>
    <col min="12272" max="12272" width="37.28515625" style="1" customWidth="1"/>
    <col min="12273" max="12275" width="8.85546875" style="1"/>
    <col min="12276" max="12281" width="9.28515625" style="1" customWidth="1"/>
    <col min="12282" max="12527" width="8.85546875" style="1"/>
    <col min="12528" max="12528" width="37.28515625" style="1" customWidth="1"/>
    <col min="12529" max="12531" width="8.85546875" style="1"/>
    <col min="12532" max="12537" width="9.28515625" style="1" customWidth="1"/>
    <col min="12538" max="12783" width="8.85546875" style="1"/>
    <col min="12784" max="12784" width="37.28515625" style="1" customWidth="1"/>
    <col min="12785" max="12787" width="8.85546875" style="1"/>
    <col min="12788" max="12793" width="9.28515625" style="1" customWidth="1"/>
    <col min="12794" max="13039" width="8.85546875" style="1"/>
    <col min="13040" max="13040" width="37.28515625" style="1" customWidth="1"/>
    <col min="13041" max="13043" width="8.85546875" style="1"/>
    <col min="13044" max="13049" width="9.28515625" style="1" customWidth="1"/>
    <col min="13050" max="13295" width="8.85546875" style="1"/>
    <col min="13296" max="13296" width="37.28515625" style="1" customWidth="1"/>
    <col min="13297" max="13299" width="8.85546875" style="1"/>
    <col min="13300" max="13305" width="9.28515625" style="1" customWidth="1"/>
    <col min="13306" max="13551" width="8.85546875" style="1"/>
    <col min="13552" max="13552" width="37.28515625" style="1" customWidth="1"/>
    <col min="13553" max="13555" width="8.85546875" style="1"/>
    <col min="13556" max="13561" width="9.28515625" style="1" customWidth="1"/>
    <col min="13562" max="13807" width="8.85546875" style="1"/>
    <col min="13808" max="13808" width="37.28515625" style="1" customWidth="1"/>
    <col min="13809" max="13811" width="8.85546875" style="1"/>
    <col min="13812" max="13817" width="9.28515625" style="1" customWidth="1"/>
    <col min="13818" max="14063" width="8.85546875" style="1"/>
    <col min="14064" max="14064" width="37.28515625" style="1" customWidth="1"/>
    <col min="14065" max="14067" width="8.85546875" style="1"/>
    <col min="14068" max="14073" width="9.28515625" style="1" customWidth="1"/>
    <col min="14074" max="14319" width="8.85546875" style="1"/>
    <col min="14320" max="14320" width="37.28515625" style="1" customWidth="1"/>
    <col min="14321" max="14323" width="8.85546875" style="1"/>
    <col min="14324" max="14329" width="9.28515625" style="1" customWidth="1"/>
    <col min="14330" max="14575" width="8.85546875" style="1"/>
    <col min="14576" max="14576" width="37.28515625" style="1" customWidth="1"/>
    <col min="14577" max="14579" width="8.85546875" style="1"/>
    <col min="14580" max="14585" width="9.28515625" style="1" customWidth="1"/>
    <col min="14586" max="14831" width="8.85546875" style="1"/>
    <col min="14832" max="14832" width="37.28515625" style="1" customWidth="1"/>
    <col min="14833" max="14835" width="8.85546875" style="1"/>
    <col min="14836" max="14841" width="9.28515625" style="1" customWidth="1"/>
    <col min="14842" max="15087" width="8.85546875" style="1"/>
    <col min="15088" max="15088" width="37.28515625" style="1" customWidth="1"/>
    <col min="15089" max="15091" width="8.85546875" style="1"/>
    <col min="15092" max="15097" width="9.28515625" style="1" customWidth="1"/>
    <col min="15098" max="15343" width="8.85546875" style="1"/>
    <col min="15344" max="15344" width="37.28515625" style="1" customWidth="1"/>
    <col min="15345" max="15347" width="8.85546875" style="1"/>
    <col min="15348" max="15353" width="9.28515625" style="1" customWidth="1"/>
    <col min="15354" max="15599" width="8.85546875" style="1"/>
    <col min="15600" max="15600" width="37.28515625" style="1" customWidth="1"/>
    <col min="15601" max="15603" width="8.85546875" style="1"/>
    <col min="15604" max="15609" width="9.28515625" style="1" customWidth="1"/>
    <col min="15610" max="15855" width="8.85546875" style="1"/>
    <col min="15856" max="15856" width="37.28515625" style="1" customWidth="1"/>
    <col min="15857" max="15859" width="8.85546875" style="1"/>
    <col min="15860" max="15865" width="9.28515625" style="1" customWidth="1"/>
    <col min="15866" max="16111" width="8.85546875" style="1"/>
    <col min="16112" max="16112" width="37.28515625" style="1" customWidth="1"/>
    <col min="16113" max="16115" width="8.85546875" style="1"/>
    <col min="16116" max="16121" width="9.28515625" style="1" customWidth="1"/>
    <col min="16122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  <c r="I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  <c r="I2" s="51"/>
    </row>
    <row r="3" spans="1:14" ht="15.6" customHeight="1" thickBot="1">
      <c r="A3" s="2" t="s">
        <v>87</v>
      </c>
      <c r="B3" s="2"/>
      <c r="F3" s="1"/>
      <c r="G3" s="1"/>
      <c r="H3" s="1"/>
      <c r="I3" s="1"/>
    </row>
    <row r="4" spans="1:14" ht="25.15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9.6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7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48" t="s">
        <v>3</v>
      </c>
      <c r="B7" s="24" t="s">
        <v>4</v>
      </c>
      <c r="C7" s="49">
        <f>E7+G7+I7</f>
        <v>671</v>
      </c>
      <c r="D7" s="49">
        <f>F7+H7+J7</f>
        <v>0</v>
      </c>
      <c r="E7" s="49"/>
      <c r="F7" s="49"/>
      <c r="G7" s="49">
        <v>341</v>
      </c>
      <c r="H7" s="49"/>
      <c r="I7" s="49">
        <v>330</v>
      </c>
      <c r="J7" s="86"/>
      <c r="L7" s="153">
        <f>M7+N7</f>
        <v>45</v>
      </c>
      <c r="M7" s="161">
        <v>45</v>
      </c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49"/>
      <c r="I8" s="49"/>
      <c r="J8" s="49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4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49"/>
      <c r="I10" s="49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1"/>
      <c r="H11" s="49"/>
      <c r="I11" s="49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49"/>
      <c r="I12" s="49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332</v>
      </c>
      <c r="D13" s="49">
        <f t="shared" si="1"/>
        <v>0</v>
      </c>
      <c r="E13" s="49"/>
      <c r="F13" s="49"/>
      <c r="G13" s="49">
        <v>332</v>
      </c>
      <c r="H13" s="49"/>
      <c r="I13" s="49"/>
      <c r="J13" s="86"/>
      <c r="L13" s="153">
        <f t="shared" si="2"/>
        <v>15</v>
      </c>
      <c r="M13" s="161">
        <v>15</v>
      </c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49"/>
      <c r="I14" s="49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10"/>
      <c r="I15" s="210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49"/>
      <c r="I16" s="49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49"/>
      <c r="I17" s="49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49"/>
      <c r="I18" s="49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147</v>
      </c>
      <c r="D19" s="49">
        <f t="shared" si="1"/>
        <v>0</v>
      </c>
      <c r="E19" s="49"/>
      <c r="F19" s="49"/>
      <c r="G19" s="49"/>
      <c r="H19" s="49"/>
      <c r="I19" s="49">
        <v>147</v>
      </c>
      <c r="J19" s="86"/>
      <c r="L19" s="153">
        <f t="shared" si="2"/>
        <v>15</v>
      </c>
      <c r="M19" s="161">
        <v>15</v>
      </c>
      <c r="N19" s="161"/>
    </row>
    <row r="20" spans="1:14" ht="19.899999999999999" customHeight="1">
      <c r="A20" s="33" t="s">
        <v>19</v>
      </c>
      <c r="B20" s="24"/>
      <c r="C20" s="49">
        <f t="shared" ref="C20" si="5">SUM(C21:C23)</f>
        <v>333</v>
      </c>
      <c r="D20" s="49"/>
      <c r="E20" s="49">
        <f t="shared" ref="E20:J20" si="6">SUM(E21:E23)</f>
        <v>0</v>
      </c>
      <c r="F20" s="49">
        <f t="shared" si="6"/>
        <v>0</v>
      </c>
      <c r="G20" s="49">
        <f t="shared" si="6"/>
        <v>333</v>
      </c>
      <c r="H20" s="49">
        <f t="shared" si="6"/>
        <v>0</v>
      </c>
      <c r="I20" s="49">
        <f t="shared" si="6"/>
        <v>0</v>
      </c>
      <c r="J20" s="49">
        <f t="shared" si="6"/>
        <v>0</v>
      </c>
      <c r="L20" s="153">
        <f t="shared" si="2"/>
        <v>15</v>
      </c>
      <c r="M20" s="49">
        <f t="shared" ref="M20:N20" si="7">SUM(M21:M23)</f>
        <v>15</v>
      </c>
      <c r="N20" s="49">
        <f t="shared" si="7"/>
        <v>0</v>
      </c>
    </row>
    <row r="21" spans="1:14" ht="22.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49"/>
      <c r="I21" s="49"/>
      <c r="J21" s="86"/>
      <c r="L21" s="153">
        <f t="shared" si="2"/>
        <v>0</v>
      </c>
      <c r="M21" s="161"/>
      <c r="N21" s="161"/>
    </row>
    <row r="22" spans="1:14" ht="54.6" customHeight="1">
      <c r="A22" s="249"/>
      <c r="B22" s="26" t="s">
        <v>69</v>
      </c>
      <c r="C22" s="49">
        <f t="shared" si="8"/>
        <v>333</v>
      </c>
      <c r="D22" s="49">
        <f t="shared" si="9"/>
        <v>0</v>
      </c>
      <c r="E22" s="49"/>
      <c r="F22" s="49"/>
      <c r="G22" s="49">
        <v>333</v>
      </c>
      <c r="H22" s="49"/>
      <c r="I22" s="49"/>
      <c r="J22" s="86"/>
      <c r="L22" s="153">
        <f t="shared" si="2"/>
        <v>15</v>
      </c>
      <c r="M22" s="161">
        <v>15</v>
      </c>
      <c r="N22" s="161"/>
    </row>
    <row r="23" spans="1:14" ht="49.9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49"/>
      <c r="I23" s="49"/>
      <c r="J23" s="86"/>
      <c r="L23" s="153">
        <f t="shared" si="2"/>
        <v>0</v>
      </c>
      <c r="M23" s="161"/>
      <c r="N23" s="161"/>
    </row>
    <row r="24" spans="1:14" s="76" customFormat="1" ht="34.15" customHeight="1">
      <c r="A24" s="74" t="s">
        <v>22</v>
      </c>
      <c r="B24" s="27" t="s">
        <v>23</v>
      </c>
      <c r="C24" s="49">
        <f t="shared" si="8"/>
        <v>499</v>
      </c>
      <c r="D24" s="49">
        <f t="shared" si="9"/>
        <v>0</v>
      </c>
      <c r="E24" s="75"/>
      <c r="F24" s="75"/>
      <c r="G24" s="75">
        <v>411</v>
      </c>
      <c r="H24" s="75"/>
      <c r="I24" s="75">
        <v>88</v>
      </c>
      <c r="J24" s="88"/>
      <c r="K24" s="1"/>
      <c r="L24" s="153">
        <f t="shared" si="2"/>
        <v>26</v>
      </c>
      <c r="M24" s="161">
        <v>26</v>
      </c>
      <c r="N24" s="161"/>
    </row>
    <row r="25" spans="1:14" ht="19.899999999999999" customHeight="1">
      <c r="A25" s="34" t="s">
        <v>24</v>
      </c>
      <c r="B25" s="24" t="s">
        <v>25</v>
      </c>
      <c r="C25" s="49">
        <v>113</v>
      </c>
      <c r="D25" s="49">
        <v>104</v>
      </c>
      <c r="E25" s="49"/>
      <c r="F25" s="49"/>
      <c r="G25" s="49">
        <v>113</v>
      </c>
      <c r="H25" s="49">
        <v>104</v>
      </c>
      <c r="I25" s="49"/>
      <c r="J25" s="49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66</v>
      </c>
      <c r="D26" s="49">
        <f t="shared" si="9"/>
        <v>0</v>
      </c>
      <c r="E26" s="49"/>
      <c r="F26" s="49"/>
      <c r="G26" s="49">
        <v>66</v>
      </c>
      <c r="H26" s="49"/>
      <c r="I26" s="49"/>
      <c r="J26" s="86"/>
      <c r="L26" s="153">
        <f t="shared" si="2"/>
        <v>15</v>
      </c>
      <c r="M26" s="161">
        <v>15</v>
      </c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440</v>
      </c>
      <c r="D27" s="49">
        <f t="shared" si="9"/>
        <v>0</v>
      </c>
      <c r="E27" s="49"/>
      <c r="F27" s="49"/>
      <c r="G27" s="49"/>
      <c r="H27" s="49"/>
      <c r="I27" s="49">
        <v>440</v>
      </c>
      <c r="J27" s="86"/>
      <c r="L27" s="153">
        <f t="shared" si="2"/>
        <v>20</v>
      </c>
      <c r="M27" s="161">
        <v>20</v>
      </c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714</v>
      </c>
      <c r="D28" s="49">
        <f t="shared" si="9"/>
        <v>0</v>
      </c>
      <c r="E28" s="49">
        <v>330</v>
      </c>
      <c r="F28" s="49"/>
      <c r="G28" s="49"/>
      <c r="H28" s="49"/>
      <c r="I28" s="49">
        <v>384</v>
      </c>
      <c r="J28" s="86"/>
      <c r="L28" s="153">
        <f t="shared" si="2"/>
        <v>54</v>
      </c>
      <c r="M28" s="161"/>
      <c r="N28" s="161">
        <v>54</v>
      </c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49"/>
      <c r="I29" s="49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49"/>
      <c r="I30" s="49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49"/>
      <c r="I31" s="49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94"/>
      <c r="I32" s="194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1373</v>
      </c>
      <c r="D33" s="49">
        <f t="shared" si="9"/>
        <v>0</v>
      </c>
      <c r="E33" s="49">
        <v>1103</v>
      </c>
      <c r="F33" s="49"/>
      <c r="G33" s="49"/>
      <c r="H33" s="49"/>
      <c r="I33" s="49">
        <v>270</v>
      </c>
      <c r="J33" s="86"/>
      <c r="L33" s="153">
        <f t="shared" si="2"/>
        <v>65</v>
      </c>
      <c r="M33" s="161">
        <v>65</v>
      </c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49"/>
      <c r="I34" s="49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49"/>
      <c r="I35" s="49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160</v>
      </c>
      <c r="D36" s="49">
        <f t="shared" si="9"/>
        <v>0</v>
      </c>
      <c r="E36" s="49"/>
      <c r="F36" s="49"/>
      <c r="G36" s="49">
        <v>160</v>
      </c>
      <c r="H36" s="49"/>
      <c r="I36" s="49"/>
      <c r="J36" s="86"/>
      <c r="L36" s="153">
        <f t="shared" si="2"/>
        <v>10</v>
      </c>
      <c r="M36" s="161">
        <v>10</v>
      </c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445</v>
      </c>
      <c r="D37" s="49">
        <f t="shared" si="9"/>
        <v>0</v>
      </c>
      <c r="E37" s="49"/>
      <c r="F37" s="49"/>
      <c r="G37" s="49">
        <v>52</v>
      </c>
      <c r="H37" s="49"/>
      <c r="I37" s="49">
        <v>393</v>
      </c>
      <c r="J37" s="86"/>
      <c r="L37" s="153">
        <f t="shared" si="2"/>
        <v>16</v>
      </c>
      <c r="M37" s="161">
        <v>16</v>
      </c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49"/>
      <c r="I38" s="49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398</v>
      </c>
      <c r="D39" s="49">
        <f t="shared" si="9"/>
        <v>0</v>
      </c>
      <c r="E39" s="49">
        <v>398</v>
      </c>
      <c r="F39" s="49"/>
      <c r="G39" s="49"/>
      <c r="H39" s="49"/>
      <c r="I39" s="49"/>
      <c r="J39" s="86"/>
      <c r="L39" s="153">
        <f t="shared" si="2"/>
        <v>19</v>
      </c>
      <c r="M39" s="161">
        <v>19</v>
      </c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5691</v>
      </c>
      <c r="D40" s="58">
        <f>SUM(D7:D20)+SUM(D24:D39)</f>
        <v>104</v>
      </c>
      <c r="E40" s="82">
        <f t="shared" ref="E40:J40" si="13">SUM(E7:E20)+SUM(E24:E39)</f>
        <v>1831</v>
      </c>
      <c r="F40" s="82">
        <f t="shared" si="13"/>
        <v>0</v>
      </c>
      <c r="G40" s="82">
        <f t="shared" si="13"/>
        <v>1808</v>
      </c>
      <c r="H40" s="82">
        <f t="shared" si="13"/>
        <v>104</v>
      </c>
      <c r="I40" s="82">
        <f t="shared" si="13"/>
        <v>2052</v>
      </c>
      <c r="J40" s="82">
        <f t="shared" si="13"/>
        <v>0</v>
      </c>
      <c r="K40" s="1"/>
      <c r="L40" s="170">
        <f t="shared" si="2"/>
        <v>315</v>
      </c>
      <c r="M40" s="146">
        <f t="shared" ref="M40:N40" si="14">SUM(M7:M20)+SUM(M24:M39)</f>
        <v>261</v>
      </c>
      <c r="N40" s="146">
        <f t="shared" si="14"/>
        <v>54</v>
      </c>
    </row>
  </sheetData>
  <mergeCells count="12">
    <mergeCell ref="L4:N5"/>
    <mergeCell ref="A7:A9"/>
    <mergeCell ref="A21:A23"/>
    <mergeCell ref="A34:A35"/>
    <mergeCell ref="A1:I1"/>
    <mergeCell ref="E5:F5"/>
    <mergeCell ref="G5:H5"/>
    <mergeCell ref="I5:J5"/>
    <mergeCell ref="C4:D5"/>
    <mergeCell ref="E4:J4"/>
    <mergeCell ref="A4:A6"/>
    <mergeCell ref="B4:B6"/>
  </mergeCells>
  <pageMargins left="0.11811023622047245" right="0" top="0" bottom="0" header="0.31496062992125984" footer="0.31496062992125984"/>
  <pageSetup paperSize="9" scale="4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24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3.140625" style="1" customWidth="1"/>
    <col min="4" max="4" width="16.28515625" style="1" customWidth="1"/>
    <col min="5" max="5" width="12" style="1" customWidth="1"/>
    <col min="6" max="6" width="17.7109375" style="8" customWidth="1"/>
    <col min="7" max="7" width="13.28515625" style="8" customWidth="1"/>
    <col min="8" max="8" width="18" style="8" customWidth="1"/>
    <col min="9" max="9" width="11.28515625" style="1" customWidth="1"/>
    <col min="10" max="10" width="17.570312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115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93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93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37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51.6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3.45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0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0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22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0.5703125" style="1" customWidth="1"/>
    <col min="4" max="4" width="16.28515625" style="1" customWidth="1"/>
    <col min="5" max="5" width="10.7109375" style="1" customWidth="1"/>
    <col min="6" max="6" width="17.7109375" style="8" customWidth="1"/>
    <col min="7" max="7" width="12.28515625" style="8" customWidth="1"/>
    <col min="8" max="8" width="17.42578125" style="8" customWidth="1"/>
    <col min="9" max="9" width="11.42578125" style="1" customWidth="1"/>
    <col min="10" max="10" width="17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116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93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93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37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51.6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3.45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0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0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22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1.28515625" style="1" customWidth="1"/>
    <col min="4" max="4" width="16.28515625" style="1" customWidth="1"/>
    <col min="5" max="5" width="12.28515625" style="1" customWidth="1"/>
    <col min="6" max="6" width="17.7109375" style="8" customWidth="1"/>
    <col min="7" max="7" width="12.140625" style="8" customWidth="1"/>
    <col min="8" max="8" width="17.42578125" style="8" customWidth="1"/>
    <col min="9" max="9" width="11.7109375" style="1" customWidth="1"/>
    <col min="10" max="10" width="17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73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6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5.9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37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/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45.6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4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0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6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1:N40"/>
  <sheetViews>
    <sheetView view="pageBreakPreview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7.5703125" style="1" customWidth="1"/>
    <col min="4" max="4" width="16.28515625" style="1" customWidth="1"/>
    <col min="5" max="5" width="17.28515625" style="1" customWidth="1"/>
    <col min="6" max="6" width="17.7109375" style="8" customWidth="1"/>
    <col min="7" max="7" width="12.7109375" style="8" customWidth="1"/>
    <col min="8" max="8" width="20.28515625" style="8" customWidth="1"/>
    <col min="9" max="9" width="11.7109375" style="1" customWidth="1"/>
    <col min="10" max="10" width="19.7109375" style="1" customWidth="1"/>
    <col min="11" max="11" width="8.85546875" style="1"/>
    <col min="12" max="14" width="0" style="1" hidden="1" customWidth="1"/>
    <col min="15" max="231" width="8.85546875" style="1"/>
    <col min="232" max="232" width="37.28515625" style="1" customWidth="1"/>
    <col min="233" max="235" width="8.85546875" style="1"/>
    <col min="236" max="241" width="9.28515625" style="1" customWidth="1"/>
    <col min="242" max="487" width="8.85546875" style="1"/>
    <col min="488" max="488" width="37.28515625" style="1" customWidth="1"/>
    <col min="489" max="491" width="8.85546875" style="1"/>
    <col min="492" max="497" width="9.28515625" style="1" customWidth="1"/>
    <col min="498" max="743" width="8.85546875" style="1"/>
    <col min="744" max="744" width="37.28515625" style="1" customWidth="1"/>
    <col min="745" max="747" width="8.85546875" style="1"/>
    <col min="748" max="753" width="9.28515625" style="1" customWidth="1"/>
    <col min="754" max="999" width="8.85546875" style="1"/>
    <col min="1000" max="1000" width="37.28515625" style="1" customWidth="1"/>
    <col min="1001" max="1003" width="8.85546875" style="1"/>
    <col min="1004" max="1009" width="9.28515625" style="1" customWidth="1"/>
    <col min="1010" max="1255" width="8.85546875" style="1"/>
    <col min="1256" max="1256" width="37.28515625" style="1" customWidth="1"/>
    <col min="1257" max="1259" width="8.85546875" style="1"/>
    <col min="1260" max="1265" width="9.28515625" style="1" customWidth="1"/>
    <col min="1266" max="1511" width="8.85546875" style="1"/>
    <col min="1512" max="1512" width="37.28515625" style="1" customWidth="1"/>
    <col min="1513" max="1515" width="8.85546875" style="1"/>
    <col min="1516" max="1521" width="9.28515625" style="1" customWidth="1"/>
    <col min="1522" max="1767" width="8.85546875" style="1"/>
    <col min="1768" max="1768" width="37.28515625" style="1" customWidth="1"/>
    <col min="1769" max="1771" width="8.85546875" style="1"/>
    <col min="1772" max="1777" width="9.28515625" style="1" customWidth="1"/>
    <col min="1778" max="2023" width="8.85546875" style="1"/>
    <col min="2024" max="2024" width="37.28515625" style="1" customWidth="1"/>
    <col min="2025" max="2027" width="8.85546875" style="1"/>
    <col min="2028" max="2033" width="9.28515625" style="1" customWidth="1"/>
    <col min="2034" max="2279" width="8.85546875" style="1"/>
    <col min="2280" max="2280" width="37.28515625" style="1" customWidth="1"/>
    <col min="2281" max="2283" width="8.85546875" style="1"/>
    <col min="2284" max="2289" width="9.28515625" style="1" customWidth="1"/>
    <col min="2290" max="2535" width="8.85546875" style="1"/>
    <col min="2536" max="2536" width="37.28515625" style="1" customWidth="1"/>
    <col min="2537" max="2539" width="8.85546875" style="1"/>
    <col min="2540" max="2545" width="9.28515625" style="1" customWidth="1"/>
    <col min="2546" max="2791" width="8.85546875" style="1"/>
    <col min="2792" max="2792" width="37.28515625" style="1" customWidth="1"/>
    <col min="2793" max="2795" width="8.85546875" style="1"/>
    <col min="2796" max="2801" width="9.28515625" style="1" customWidth="1"/>
    <col min="2802" max="3047" width="8.85546875" style="1"/>
    <col min="3048" max="3048" width="37.28515625" style="1" customWidth="1"/>
    <col min="3049" max="3051" width="8.85546875" style="1"/>
    <col min="3052" max="3057" width="9.28515625" style="1" customWidth="1"/>
    <col min="3058" max="3303" width="8.85546875" style="1"/>
    <col min="3304" max="3304" width="37.28515625" style="1" customWidth="1"/>
    <col min="3305" max="3307" width="8.85546875" style="1"/>
    <col min="3308" max="3313" width="9.28515625" style="1" customWidth="1"/>
    <col min="3314" max="3559" width="8.85546875" style="1"/>
    <col min="3560" max="3560" width="37.28515625" style="1" customWidth="1"/>
    <col min="3561" max="3563" width="8.85546875" style="1"/>
    <col min="3564" max="3569" width="9.28515625" style="1" customWidth="1"/>
    <col min="3570" max="3815" width="8.85546875" style="1"/>
    <col min="3816" max="3816" width="37.28515625" style="1" customWidth="1"/>
    <col min="3817" max="3819" width="8.85546875" style="1"/>
    <col min="3820" max="3825" width="9.28515625" style="1" customWidth="1"/>
    <col min="3826" max="4071" width="8.85546875" style="1"/>
    <col min="4072" max="4072" width="37.28515625" style="1" customWidth="1"/>
    <col min="4073" max="4075" width="8.85546875" style="1"/>
    <col min="4076" max="4081" width="9.28515625" style="1" customWidth="1"/>
    <col min="4082" max="4327" width="8.85546875" style="1"/>
    <col min="4328" max="4328" width="37.28515625" style="1" customWidth="1"/>
    <col min="4329" max="4331" width="8.85546875" style="1"/>
    <col min="4332" max="4337" width="9.28515625" style="1" customWidth="1"/>
    <col min="4338" max="4583" width="8.85546875" style="1"/>
    <col min="4584" max="4584" width="37.28515625" style="1" customWidth="1"/>
    <col min="4585" max="4587" width="8.85546875" style="1"/>
    <col min="4588" max="4593" width="9.28515625" style="1" customWidth="1"/>
    <col min="4594" max="4839" width="8.85546875" style="1"/>
    <col min="4840" max="4840" width="37.28515625" style="1" customWidth="1"/>
    <col min="4841" max="4843" width="8.85546875" style="1"/>
    <col min="4844" max="4849" width="9.28515625" style="1" customWidth="1"/>
    <col min="4850" max="5095" width="8.85546875" style="1"/>
    <col min="5096" max="5096" width="37.28515625" style="1" customWidth="1"/>
    <col min="5097" max="5099" width="8.85546875" style="1"/>
    <col min="5100" max="5105" width="9.28515625" style="1" customWidth="1"/>
    <col min="5106" max="5351" width="8.85546875" style="1"/>
    <col min="5352" max="5352" width="37.28515625" style="1" customWidth="1"/>
    <col min="5353" max="5355" width="8.85546875" style="1"/>
    <col min="5356" max="5361" width="9.28515625" style="1" customWidth="1"/>
    <col min="5362" max="5607" width="8.85546875" style="1"/>
    <col min="5608" max="5608" width="37.28515625" style="1" customWidth="1"/>
    <col min="5609" max="5611" width="8.85546875" style="1"/>
    <col min="5612" max="5617" width="9.28515625" style="1" customWidth="1"/>
    <col min="5618" max="5863" width="8.85546875" style="1"/>
    <col min="5864" max="5864" width="37.28515625" style="1" customWidth="1"/>
    <col min="5865" max="5867" width="8.85546875" style="1"/>
    <col min="5868" max="5873" width="9.28515625" style="1" customWidth="1"/>
    <col min="5874" max="6119" width="8.85546875" style="1"/>
    <col min="6120" max="6120" width="37.28515625" style="1" customWidth="1"/>
    <col min="6121" max="6123" width="8.85546875" style="1"/>
    <col min="6124" max="6129" width="9.28515625" style="1" customWidth="1"/>
    <col min="6130" max="6375" width="8.85546875" style="1"/>
    <col min="6376" max="6376" width="37.28515625" style="1" customWidth="1"/>
    <col min="6377" max="6379" width="8.85546875" style="1"/>
    <col min="6380" max="6385" width="9.28515625" style="1" customWidth="1"/>
    <col min="6386" max="6631" width="8.85546875" style="1"/>
    <col min="6632" max="6632" width="37.28515625" style="1" customWidth="1"/>
    <col min="6633" max="6635" width="8.85546875" style="1"/>
    <col min="6636" max="6641" width="9.28515625" style="1" customWidth="1"/>
    <col min="6642" max="6887" width="8.85546875" style="1"/>
    <col min="6888" max="6888" width="37.28515625" style="1" customWidth="1"/>
    <col min="6889" max="6891" width="8.85546875" style="1"/>
    <col min="6892" max="6897" width="9.28515625" style="1" customWidth="1"/>
    <col min="6898" max="7143" width="8.85546875" style="1"/>
    <col min="7144" max="7144" width="37.28515625" style="1" customWidth="1"/>
    <col min="7145" max="7147" width="8.85546875" style="1"/>
    <col min="7148" max="7153" width="9.28515625" style="1" customWidth="1"/>
    <col min="7154" max="7399" width="8.85546875" style="1"/>
    <col min="7400" max="7400" width="37.28515625" style="1" customWidth="1"/>
    <col min="7401" max="7403" width="8.85546875" style="1"/>
    <col min="7404" max="7409" width="9.28515625" style="1" customWidth="1"/>
    <col min="7410" max="7655" width="8.85546875" style="1"/>
    <col min="7656" max="7656" width="37.28515625" style="1" customWidth="1"/>
    <col min="7657" max="7659" width="8.85546875" style="1"/>
    <col min="7660" max="7665" width="9.28515625" style="1" customWidth="1"/>
    <col min="7666" max="7911" width="8.85546875" style="1"/>
    <col min="7912" max="7912" width="37.28515625" style="1" customWidth="1"/>
    <col min="7913" max="7915" width="8.85546875" style="1"/>
    <col min="7916" max="7921" width="9.28515625" style="1" customWidth="1"/>
    <col min="7922" max="8167" width="8.85546875" style="1"/>
    <col min="8168" max="8168" width="37.28515625" style="1" customWidth="1"/>
    <col min="8169" max="8171" width="8.85546875" style="1"/>
    <col min="8172" max="8177" width="9.28515625" style="1" customWidth="1"/>
    <col min="8178" max="8423" width="8.85546875" style="1"/>
    <col min="8424" max="8424" width="37.28515625" style="1" customWidth="1"/>
    <col min="8425" max="8427" width="8.85546875" style="1"/>
    <col min="8428" max="8433" width="9.28515625" style="1" customWidth="1"/>
    <col min="8434" max="8679" width="8.85546875" style="1"/>
    <col min="8680" max="8680" width="37.28515625" style="1" customWidth="1"/>
    <col min="8681" max="8683" width="8.85546875" style="1"/>
    <col min="8684" max="8689" width="9.28515625" style="1" customWidth="1"/>
    <col min="8690" max="8935" width="8.85546875" style="1"/>
    <col min="8936" max="8936" width="37.28515625" style="1" customWidth="1"/>
    <col min="8937" max="8939" width="8.85546875" style="1"/>
    <col min="8940" max="8945" width="9.28515625" style="1" customWidth="1"/>
    <col min="8946" max="9191" width="8.85546875" style="1"/>
    <col min="9192" max="9192" width="37.28515625" style="1" customWidth="1"/>
    <col min="9193" max="9195" width="8.85546875" style="1"/>
    <col min="9196" max="9201" width="9.28515625" style="1" customWidth="1"/>
    <col min="9202" max="9447" width="8.85546875" style="1"/>
    <col min="9448" max="9448" width="37.28515625" style="1" customWidth="1"/>
    <col min="9449" max="9451" width="8.85546875" style="1"/>
    <col min="9452" max="9457" width="9.28515625" style="1" customWidth="1"/>
    <col min="9458" max="9703" width="8.85546875" style="1"/>
    <col min="9704" max="9704" width="37.28515625" style="1" customWidth="1"/>
    <col min="9705" max="9707" width="8.85546875" style="1"/>
    <col min="9708" max="9713" width="9.28515625" style="1" customWidth="1"/>
    <col min="9714" max="9959" width="8.85546875" style="1"/>
    <col min="9960" max="9960" width="37.28515625" style="1" customWidth="1"/>
    <col min="9961" max="9963" width="8.85546875" style="1"/>
    <col min="9964" max="9969" width="9.28515625" style="1" customWidth="1"/>
    <col min="9970" max="10215" width="8.85546875" style="1"/>
    <col min="10216" max="10216" width="37.28515625" style="1" customWidth="1"/>
    <col min="10217" max="10219" width="8.85546875" style="1"/>
    <col min="10220" max="10225" width="9.28515625" style="1" customWidth="1"/>
    <col min="10226" max="10471" width="8.85546875" style="1"/>
    <col min="10472" max="10472" width="37.28515625" style="1" customWidth="1"/>
    <col min="10473" max="10475" width="8.85546875" style="1"/>
    <col min="10476" max="10481" width="9.28515625" style="1" customWidth="1"/>
    <col min="10482" max="10727" width="8.85546875" style="1"/>
    <col min="10728" max="10728" width="37.28515625" style="1" customWidth="1"/>
    <col min="10729" max="10731" width="8.85546875" style="1"/>
    <col min="10732" max="10737" width="9.28515625" style="1" customWidth="1"/>
    <col min="10738" max="10983" width="8.85546875" style="1"/>
    <col min="10984" max="10984" width="37.28515625" style="1" customWidth="1"/>
    <col min="10985" max="10987" width="8.85546875" style="1"/>
    <col min="10988" max="10993" width="9.28515625" style="1" customWidth="1"/>
    <col min="10994" max="11239" width="8.85546875" style="1"/>
    <col min="11240" max="11240" width="37.28515625" style="1" customWidth="1"/>
    <col min="11241" max="11243" width="8.85546875" style="1"/>
    <col min="11244" max="11249" width="9.28515625" style="1" customWidth="1"/>
    <col min="11250" max="11495" width="8.85546875" style="1"/>
    <col min="11496" max="11496" width="37.28515625" style="1" customWidth="1"/>
    <col min="11497" max="11499" width="8.85546875" style="1"/>
    <col min="11500" max="11505" width="9.28515625" style="1" customWidth="1"/>
    <col min="11506" max="11751" width="8.85546875" style="1"/>
    <col min="11752" max="11752" width="37.28515625" style="1" customWidth="1"/>
    <col min="11753" max="11755" width="8.85546875" style="1"/>
    <col min="11756" max="11761" width="9.28515625" style="1" customWidth="1"/>
    <col min="11762" max="12007" width="8.85546875" style="1"/>
    <col min="12008" max="12008" width="37.28515625" style="1" customWidth="1"/>
    <col min="12009" max="12011" width="8.85546875" style="1"/>
    <col min="12012" max="12017" width="9.28515625" style="1" customWidth="1"/>
    <col min="12018" max="12263" width="8.85546875" style="1"/>
    <col min="12264" max="12264" width="37.28515625" style="1" customWidth="1"/>
    <col min="12265" max="12267" width="8.85546875" style="1"/>
    <col min="12268" max="12273" width="9.28515625" style="1" customWidth="1"/>
    <col min="12274" max="12519" width="8.85546875" style="1"/>
    <col min="12520" max="12520" width="37.28515625" style="1" customWidth="1"/>
    <col min="12521" max="12523" width="8.85546875" style="1"/>
    <col min="12524" max="12529" width="9.28515625" style="1" customWidth="1"/>
    <col min="12530" max="12775" width="8.85546875" style="1"/>
    <col min="12776" max="12776" width="37.28515625" style="1" customWidth="1"/>
    <col min="12777" max="12779" width="8.85546875" style="1"/>
    <col min="12780" max="12785" width="9.28515625" style="1" customWidth="1"/>
    <col min="12786" max="13031" width="8.85546875" style="1"/>
    <col min="13032" max="13032" width="37.28515625" style="1" customWidth="1"/>
    <col min="13033" max="13035" width="8.85546875" style="1"/>
    <col min="13036" max="13041" width="9.28515625" style="1" customWidth="1"/>
    <col min="13042" max="13287" width="8.85546875" style="1"/>
    <col min="13288" max="13288" width="37.28515625" style="1" customWidth="1"/>
    <col min="13289" max="13291" width="8.85546875" style="1"/>
    <col min="13292" max="13297" width="9.28515625" style="1" customWidth="1"/>
    <col min="13298" max="13543" width="8.85546875" style="1"/>
    <col min="13544" max="13544" width="37.28515625" style="1" customWidth="1"/>
    <col min="13545" max="13547" width="8.85546875" style="1"/>
    <col min="13548" max="13553" width="9.28515625" style="1" customWidth="1"/>
    <col min="13554" max="13799" width="8.85546875" style="1"/>
    <col min="13800" max="13800" width="37.28515625" style="1" customWidth="1"/>
    <col min="13801" max="13803" width="8.85546875" style="1"/>
    <col min="13804" max="13809" width="9.28515625" style="1" customWidth="1"/>
    <col min="13810" max="14055" width="8.85546875" style="1"/>
    <col min="14056" max="14056" width="37.28515625" style="1" customWidth="1"/>
    <col min="14057" max="14059" width="8.85546875" style="1"/>
    <col min="14060" max="14065" width="9.28515625" style="1" customWidth="1"/>
    <col min="14066" max="14311" width="8.85546875" style="1"/>
    <col min="14312" max="14312" width="37.28515625" style="1" customWidth="1"/>
    <col min="14313" max="14315" width="8.85546875" style="1"/>
    <col min="14316" max="14321" width="9.28515625" style="1" customWidth="1"/>
    <col min="14322" max="14567" width="8.85546875" style="1"/>
    <col min="14568" max="14568" width="37.28515625" style="1" customWidth="1"/>
    <col min="14569" max="14571" width="8.85546875" style="1"/>
    <col min="14572" max="14577" width="9.28515625" style="1" customWidth="1"/>
    <col min="14578" max="14823" width="8.85546875" style="1"/>
    <col min="14824" max="14824" width="37.28515625" style="1" customWidth="1"/>
    <col min="14825" max="14827" width="8.85546875" style="1"/>
    <col min="14828" max="14833" width="9.28515625" style="1" customWidth="1"/>
    <col min="14834" max="15079" width="8.85546875" style="1"/>
    <col min="15080" max="15080" width="37.28515625" style="1" customWidth="1"/>
    <col min="15081" max="15083" width="8.85546875" style="1"/>
    <col min="15084" max="15089" width="9.28515625" style="1" customWidth="1"/>
    <col min="15090" max="15335" width="8.85546875" style="1"/>
    <col min="15336" max="15336" width="37.28515625" style="1" customWidth="1"/>
    <col min="15337" max="15339" width="8.85546875" style="1"/>
    <col min="15340" max="15345" width="9.28515625" style="1" customWidth="1"/>
    <col min="15346" max="15591" width="8.85546875" style="1"/>
    <col min="15592" max="15592" width="37.28515625" style="1" customWidth="1"/>
    <col min="15593" max="15595" width="8.85546875" style="1"/>
    <col min="15596" max="15601" width="9.28515625" style="1" customWidth="1"/>
    <col min="15602" max="15847" width="8.85546875" style="1"/>
    <col min="15848" max="15848" width="37.28515625" style="1" customWidth="1"/>
    <col min="15849" max="15851" width="8.85546875" style="1"/>
    <col min="15852" max="15857" width="9.28515625" style="1" customWidth="1"/>
    <col min="15858" max="16103" width="8.85546875" style="1"/>
    <col min="16104" max="16104" width="37.28515625" style="1" customWidth="1"/>
    <col min="16105" max="16107" width="8.85546875" style="1"/>
    <col min="16108" max="16113" width="9.28515625" style="1" customWidth="1"/>
    <col min="16114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117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3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79.150000000000006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50</v>
      </c>
      <c r="D7" s="49">
        <f>F7+H7+J7</f>
        <v>0</v>
      </c>
      <c r="E7" s="202"/>
      <c r="F7" s="202"/>
      <c r="G7" s="202"/>
      <c r="H7" s="202"/>
      <c r="I7" s="202">
        <v>50</v>
      </c>
      <c r="J7" s="203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202"/>
      <c r="F8" s="202"/>
      <c r="G8" s="202"/>
      <c r="H8" s="202"/>
      <c r="I8" s="202"/>
      <c r="J8" s="204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49">
        <f t="shared" si="0"/>
        <v>250</v>
      </c>
      <c r="D9" s="49">
        <f t="shared" si="1"/>
        <v>0</v>
      </c>
      <c r="E9" s="202"/>
      <c r="F9" s="202"/>
      <c r="G9" s="202"/>
      <c r="H9" s="202"/>
      <c r="I9" s="206">
        <v>250</v>
      </c>
      <c r="J9" s="203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202"/>
      <c r="F10" s="202"/>
      <c r="G10" s="202"/>
      <c r="H10" s="202"/>
      <c r="I10" s="202"/>
      <c r="J10" s="205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202"/>
      <c r="F11" s="202"/>
      <c r="G11" s="202"/>
      <c r="H11" s="202"/>
      <c r="I11" s="202"/>
      <c r="J11" s="205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202"/>
      <c r="F12" s="202"/>
      <c r="G12" s="202"/>
      <c r="H12" s="202"/>
      <c r="I12" s="202"/>
      <c r="J12" s="205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202"/>
      <c r="F13" s="202"/>
      <c r="G13" s="202"/>
      <c r="H13" s="202"/>
      <c r="I13" s="202"/>
      <c r="J13" s="205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202"/>
      <c r="F14" s="202"/>
      <c r="G14" s="202"/>
      <c r="H14" s="202"/>
      <c r="I14" s="202"/>
      <c r="J14" s="205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10"/>
      <c r="I15" s="210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202"/>
      <c r="F16" s="202"/>
      <c r="G16" s="202"/>
      <c r="H16" s="202"/>
      <c r="I16" s="202"/>
      <c r="J16" s="205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202"/>
      <c r="F17" s="202"/>
      <c r="G17" s="202"/>
      <c r="H17" s="202"/>
      <c r="I17" s="202"/>
      <c r="J17" s="205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202"/>
      <c r="F18" s="202"/>
      <c r="G18" s="202"/>
      <c r="H18" s="202"/>
      <c r="I18" s="202"/>
      <c r="J18" s="205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202"/>
      <c r="F19" s="202"/>
      <c r="G19" s="202"/>
      <c r="H19" s="202"/>
      <c r="I19" s="202"/>
      <c r="J19" s="205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" si="5">SUM(C21:C23)</f>
        <v>0</v>
      </c>
      <c r="D20" s="49"/>
      <c r="E20" s="202">
        <v>0</v>
      </c>
      <c r="F20" s="202">
        <v>0</v>
      </c>
      <c r="G20" s="202">
        <v>0</v>
      </c>
      <c r="H20" s="202">
        <v>0</v>
      </c>
      <c r="I20" s="202">
        <v>0</v>
      </c>
      <c r="J20" s="202">
        <v>0</v>
      </c>
      <c r="L20" s="153">
        <f t="shared" si="2"/>
        <v>0</v>
      </c>
      <c r="M20" s="49">
        <f t="shared" ref="M20:N20" si="6">SUM(M21:M23)</f>
        <v>0</v>
      </c>
      <c r="N20" s="49">
        <f t="shared" si="6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7">E21+G21+I21</f>
        <v>0</v>
      </c>
      <c r="D21" s="49">
        <f t="shared" ref="D21:D39" si="8">F21+H21+J21</f>
        <v>0</v>
      </c>
      <c r="E21" s="202"/>
      <c r="F21" s="202"/>
      <c r="G21" s="202"/>
      <c r="H21" s="202"/>
      <c r="I21" s="202"/>
      <c r="J21" s="205"/>
      <c r="L21" s="153">
        <f t="shared" si="2"/>
        <v>0</v>
      </c>
      <c r="M21" s="161"/>
      <c r="N21" s="161"/>
    </row>
    <row r="22" spans="1:14" ht="51" customHeight="1">
      <c r="A22" s="249"/>
      <c r="B22" s="26" t="s">
        <v>69</v>
      </c>
      <c r="C22" s="49">
        <f t="shared" si="7"/>
        <v>0</v>
      </c>
      <c r="D22" s="49">
        <f t="shared" si="8"/>
        <v>0</v>
      </c>
      <c r="E22" s="202"/>
      <c r="F22" s="202"/>
      <c r="G22" s="202"/>
      <c r="H22" s="202"/>
      <c r="I22" s="202"/>
      <c r="J22" s="205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7"/>
        <v>0</v>
      </c>
      <c r="D23" s="49">
        <f t="shared" si="8"/>
        <v>0</v>
      </c>
      <c r="E23" s="202"/>
      <c r="F23" s="202"/>
      <c r="G23" s="202"/>
      <c r="H23" s="202"/>
      <c r="I23" s="202"/>
      <c r="J23" s="205"/>
      <c r="L23" s="153">
        <f t="shared" si="2"/>
        <v>0</v>
      </c>
      <c r="M23" s="161"/>
      <c r="N23" s="161"/>
    </row>
    <row r="24" spans="1:14" ht="21" customHeight="1">
      <c r="A24" s="33" t="s">
        <v>22</v>
      </c>
      <c r="B24" s="26" t="s">
        <v>23</v>
      </c>
      <c r="C24" s="49">
        <f t="shared" si="7"/>
        <v>0</v>
      </c>
      <c r="D24" s="49">
        <f t="shared" si="8"/>
        <v>0</v>
      </c>
      <c r="E24" s="202"/>
      <c r="F24" s="202"/>
      <c r="G24" s="202"/>
      <c r="H24" s="202"/>
      <c r="I24" s="202"/>
      <c r="J24" s="205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7"/>
        <v>0</v>
      </c>
      <c r="D25" s="49">
        <f t="shared" si="8"/>
        <v>0</v>
      </c>
      <c r="E25" s="202"/>
      <c r="F25" s="202"/>
      <c r="G25" s="202"/>
      <c r="H25" s="202"/>
      <c r="I25" s="202"/>
      <c r="J25" s="205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7"/>
        <v>0</v>
      </c>
      <c r="D26" s="49">
        <f t="shared" si="8"/>
        <v>0</v>
      </c>
      <c r="E26" s="202"/>
      <c r="F26" s="202"/>
      <c r="G26" s="202"/>
      <c r="H26" s="202"/>
      <c r="I26" s="202"/>
      <c r="J26" s="205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7"/>
        <v>0</v>
      </c>
      <c r="D27" s="49">
        <f t="shared" si="8"/>
        <v>0</v>
      </c>
      <c r="E27" s="202"/>
      <c r="F27" s="202"/>
      <c r="G27" s="202"/>
      <c r="H27" s="202"/>
      <c r="I27" s="202"/>
      <c r="J27" s="205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7"/>
        <v>0</v>
      </c>
      <c r="D28" s="49">
        <f t="shared" si="8"/>
        <v>0</v>
      </c>
      <c r="E28" s="202"/>
      <c r="F28" s="202"/>
      <c r="G28" s="202"/>
      <c r="H28" s="202"/>
      <c r="I28" s="202"/>
      <c r="J28" s="205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7"/>
        <v>0</v>
      </c>
      <c r="D29" s="49">
        <f t="shared" si="8"/>
        <v>0</v>
      </c>
      <c r="E29" s="202"/>
      <c r="F29" s="202"/>
      <c r="G29" s="202"/>
      <c r="H29" s="202"/>
      <c r="I29" s="202"/>
      <c r="J29" s="205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7"/>
        <v>0</v>
      </c>
      <c r="D30" s="49">
        <f t="shared" si="8"/>
        <v>0</v>
      </c>
      <c r="E30" s="202"/>
      <c r="F30" s="202"/>
      <c r="G30" s="202"/>
      <c r="H30" s="202"/>
      <c r="I30" s="202"/>
      <c r="J30" s="205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7"/>
        <v>0</v>
      </c>
      <c r="D31" s="49">
        <f t="shared" si="8"/>
        <v>0</v>
      </c>
      <c r="E31" s="202"/>
      <c r="F31" s="202"/>
      <c r="G31" s="202"/>
      <c r="H31" s="202"/>
      <c r="I31" s="202"/>
      <c r="J31" s="205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9">E32+G32+I32</f>
        <v>0</v>
      </c>
      <c r="D32" s="194">
        <f t="shared" ref="D32" si="10">F32+H32+J32</f>
        <v>0</v>
      </c>
      <c r="E32" s="202"/>
      <c r="F32" s="202"/>
      <c r="G32" s="202"/>
      <c r="H32" s="202"/>
      <c r="I32" s="202"/>
      <c r="J32" s="20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7"/>
        <v>0</v>
      </c>
      <c r="D33" s="49">
        <f t="shared" si="8"/>
        <v>0</v>
      </c>
      <c r="E33" s="202"/>
      <c r="F33" s="202"/>
      <c r="G33" s="202"/>
      <c r="H33" s="202"/>
      <c r="I33" s="202"/>
      <c r="J33" s="205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7"/>
        <v>0</v>
      </c>
      <c r="D34" s="49">
        <f t="shared" si="8"/>
        <v>0</v>
      </c>
      <c r="E34" s="202"/>
      <c r="F34" s="202"/>
      <c r="G34" s="202"/>
      <c r="H34" s="202"/>
      <c r="I34" s="202"/>
      <c r="J34" s="205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7"/>
        <v>0</v>
      </c>
      <c r="D35" s="49">
        <f t="shared" si="8"/>
        <v>0</v>
      </c>
      <c r="E35" s="202"/>
      <c r="F35" s="202"/>
      <c r="G35" s="202"/>
      <c r="H35" s="202"/>
      <c r="I35" s="202"/>
      <c r="J35" s="205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7"/>
        <v>0</v>
      </c>
      <c r="D36" s="49">
        <f t="shared" si="8"/>
        <v>0</v>
      </c>
      <c r="E36" s="202"/>
      <c r="F36" s="202"/>
      <c r="G36" s="202"/>
      <c r="H36" s="202"/>
      <c r="I36" s="202"/>
      <c r="J36" s="205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7"/>
        <v>50</v>
      </c>
      <c r="D37" s="49">
        <f t="shared" si="8"/>
        <v>0</v>
      </c>
      <c r="E37" s="202"/>
      <c r="F37" s="202"/>
      <c r="G37" s="202"/>
      <c r="H37" s="202"/>
      <c r="I37" s="202">
        <v>50</v>
      </c>
      <c r="J37" s="205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7"/>
        <v>0</v>
      </c>
      <c r="D38" s="49">
        <f t="shared" si="8"/>
        <v>0</v>
      </c>
      <c r="E38" s="202"/>
      <c r="F38" s="202"/>
      <c r="G38" s="202"/>
      <c r="H38" s="202"/>
      <c r="I38" s="202"/>
      <c r="J38" s="205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7"/>
        <v>0</v>
      </c>
      <c r="D39" s="49">
        <f t="shared" si="8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1">SUM(C7:C20)+SUM(C24:C39)</f>
        <v>350</v>
      </c>
      <c r="D40" s="50">
        <f>SUM(D7:D20)+SUM(D24:D39)</f>
        <v>0</v>
      </c>
      <c r="E40" s="82">
        <f t="shared" ref="E40:J40" si="12">SUM(E7:E20)+SUM(E24:E39)</f>
        <v>0</v>
      </c>
      <c r="F40" s="82">
        <f t="shared" si="12"/>
        <v>0</v>
      </c>
      <c r="G40" s="82">
        <f t="shared" si="12"/>
        <v>0</v>
      </c>
      <c r="H40" s="90">
        <f t="shared" si="12"/>
        <v>0</v>
      </c>
      <c r="I40" s="48">
        <f t="shared" si="12"/>
        <v>350</v>
      </c>
      <c r="J40" s="48">
        <f t="shared" si="12"/>
        <v>0</v>
      </c>
      <c r="L40" s="153">
        <f t="shared" si="2"/>
        <v>0</v>
      </c>
      <c r="M40" s="146">
        <f t="shared" ref="M40:N40" si="13">SUM(M7:M20)+SUM(M24:M39)</f>
        <v>0</v>
      </c>
      <c r="N40" s="146">
        <f t="shared" si="13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2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19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2.7109375" style="1" customWidth="1"/>
    <col min="4" max="4" width="16.28515625" style="1" customWidth="1"/>
    <col min="5" max="5" width="12.7109375" style="1" customWidth="1"/>
    <col min="6" max="6" width="17.7109375" style="8" customWidth="1"/>
    <col min="7" max="7" width="13.85546875" style="8" customWidth="1"/>
    <col min="8" max="8" width="20.28515625" style="8" customWidth="1"/>
    <col min="9" max="9" width="12.7109375" style="1" customWidth="1"/>
    <col min="10" max="10" width="17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74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93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93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37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48.6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3.45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0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0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16" zoomScale="47" zoomScaleNormal="60" zoomScaleSheetLayoutView="47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7.5703125" style="1" customWidth="1"/>
    <col min="4" max="4" width="16.28515625" style="1" customWidth="1"/>
    <col min="5" max="5" width="12.85546875" style="1" customWidth="1"/>
    <col min="6" max="6" width="17.7109375" style="8" customWidth="1"/>
    <col min="7" max="7" width="12.5703125" style="8" customWidth="1"/>
    <col min="8" max="8" width="20.28515625" style="8" customWidth="1"/>
    <col min="9" max="9" width="14.28515625" style="1" customWidth="1"/>
    <col min="10" max="10" width="19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77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8.6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93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48.6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3.45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79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1:H1"/>
    <mergeCell ref="A7:A9"/>
    <mergeCell ref="A21:A23"/>
    <mergeCell ref="A34:A35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0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22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3.140625" style="1" customWidth="1"/>
    <col min="4" max="4" width="16.28515625" style="1" customWidth="1"/>
    <col min="5" max="5" width="12.85546875" style="1" customWidth="1"/>
    <col min="6" max="6" width="17.7109375" style="8" customWidth="1"/>
    <col min="7" max="7" width="11.28515625" style="8" customWidth="1"/>
    <col min="8" max="8" width="20.28515625" style="8" customWidth="1"/>
    <col min="9" max="9" width="10.7109375" style="1" customWidth="1"/>
    <col min="10" max="10" width="19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154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2.15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48.6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3.45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5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1:H1"/>
    <mergeCell ref="A7:A9"/>
    <mergeCell ref="A21:A23"/>
    <mergeCell ref="A34:A35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0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21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2.28515625" style="1" customWidth="1"/>
    <col min="4" max="4" width="16.28515625" style="1" customWidth="1"/>
    <col min="5" max="5" width="12.5703125" style="1" customWidth="1"/>
    <col min="6" max="6" width="17.7109375" style="8" customWidth="1"/>
    <col min="7" max="7" width="12.7109375" style="8" customWidth="1"/>
    <col min="8" max="8" width="18" style="8" customWidth="1"/>
    <col min="9" max="9" width="12.85546875" style="1" customWidth="1"/>
    <col min="10" max="10" width="17.855468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118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3.9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79.900000000000006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0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51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3.45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0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4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22" zoomScale="60" zoomScaleNormal="60" workbookViewId="0">
      <selection activeCell="I38" sqref="I38"/>
    </sheetView>
  </sheetViews>
  <sheetFormatPr defaultRowHeight="15"/>
  <cols>
    <col min="1" max="1" width="35.42578125" style="1" customWidth="1"/>
    <col min="2" max="2" width="35.7109375" style="1" customWidth="1"/>
    <col min="3" max="3" width="11.28515625" style="1" customWidth="1"/>
    <col min="4" max="4" width="16.28515625" style="1" customWidth="1"/>
    <col min="5" max="5" width="10.85546875" style="1" customWidth="1"/>
    <col min="6" max="6" width="17.7109375" style="8" customWidth="1"/>
    <col min="7" max="7" width="11.7109375" style="8" customWidth="1"/>
    <col min="8" max="8" width="20.28515625" style="8" customWidth="1"/>
    <col min="9" max="9" width="11.140625" style="1" customWidth="1"/>
    <col min="10" max="10" width="19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119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4.15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93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202"/>
      <c r="F7" s="202"/>
      <c r="G7" s="202"/>
      <c r="H7" s="204"/>
      <c r="I7" s="205"/>
      <c r="J7" s="205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202"/>
      <c r="F8" s="202"/>
      <c r="G8" s="202"/>
      <c r="H8" s="204"/>
      <c r="I8" s="205"/>
      <c r="J8" s="205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202"/>
      <c r="F9" s="202"/>
      <c r="G9" s="202"/>
      <c r="H9" s="204"/>
      <c r="I9" s="205"/>
      <c r="J9" s="205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202"/>
      <c r="F10" s="202"/>
      <c r="G10" s="202"/>
      <c r="H10" s="204"/>
      <c r="I10" s="205"/>
      <c r="J10" s="205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202"/>
      <c r="F11" s="202"/>
      <c r="G11" s="202"/>
      <c r="H11" s="204"/>
      <c r="I11" s="205"/>
      <c r="J11" s="205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202"/>
      <c r="F12" s="202"/>
      <c r="G12" s="202"/>
      <c r="H12" s="204"/>
      <c r="I12" s="205"/>
      <c r="J12" s="205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20</v>
      </c>
      <c r="D13" s="49">
        <f t="shared" si="1"/>
        <v>0</v>
      </c>
      <c r="E13" s="202"/>
      <c r="F13" s="202"/>
      <c r="G13" s="202"/>
      <c r="H13" s="204"/>
      <c r="I13" s="201">
        <v>20</v>
      </c>
      <c r="J13" s="205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202"/>
      <c r="F14" s="202"/>
      <c r="G14" s="202"/>
      <c r="H14" s="204"/>
      <c r="I14" s="201"/>
      <c r="J14" s="205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18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202"/>
      <c r="F16" s="202"/>
      <c r="G16" s="202"/>
      <c r="H16" s="204"/>
      <c r="I16" s="201"/>
      <c r="J16" s="205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202"/>
      <c r="F17" s="202"/>
      <c r="G17" s="202"/>
      <c r="H17" s="204"/>
      <c r="I17" s="201"/>
      <c r="J17" s="205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202"/>
      <c r="F18" s="202"/>
      <c r="G18" s="202"/>
      <c r="H18" s="204"/>
      <c r="I18" s="201"/>
      <c r="J18" s="205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202"/>
      <c r="F19" s="202"/>
      <c r="G19" s="202"/>
      <c r="H19" s="204"/>
      <c r="I19" s="201"/>
      <c r="J19" s="205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202">
        <f t="shared" si="5"/>
        <v>0</v>
      </c>
      <c r="F20" s="202">
        <f t="shared" si="5"/>
        <v>0</v>
      </c>
      <c r="G20" s="202">
        <f t="shared" si="5"/>
        <v>0</v>
      </c>
      <c r="H20" s="204">
        <f t="shared" si="5"/>
        <v>0</v>
      </c>
      <c r="I20" s="68">
        <f t="shared" si="5"/>
        <v>0</v>
      </c>
      <c r="J20" s="202">
        <f t="shared" si="5"/>
        <v>0</v>
      </c>
      <c r="L20" s="153">
        <f t="shared" si="2"/>
        <v>0</v>
      </c>
      <c r="M20" s="49">
        <f t="shared" ref="M20:N20" si="6">SUM(M21:M23)</f>
        <v>0</v>
      </c>
      <c r="N20" s="49">
        <f t="shared" si="6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7">E21+G21+I21</f>
        <v>0</v>
      </c>
      <c r="D21" s="49">
        <f t="shared" ref="D21:D39" si="8">F21+H21+J21</f>
        <v>0</v>
      </c>
      <c r="E21" s="202"/>
      <c r="F21" s="202"/>
      <c r="G21" s="202"/>
      <c r="H21" s="204"/>
      <c r="I21" s="201"/>
      <c r="J21" s="205"/>
      <c r="L21" s="153">
        <f t="shared" si="2"/>
        <v>0</v>
      </c>
      <c r="M21" s="161"/>
      <c r="N21" s="161"/>
    </row>
    <row r="22" spans="1:14" ht="48.6" customHeight="1">
      <c r="A22" s="249"/>
      <c r="B22" s="26" t="s">
        <v>69</v>
      </c>
      <c r="C22" s="49">
        <f t="shared" si="7"/>
        <v>0</v>
      </c>
      <c r="D22" s="49">
        <f t="shared" si="8"/>
        <v>0</v>
      </c>
      <c r="E22" s="202"/>
      <c r="F22" s="202"/>
      <c r="G22" s="202"/>
      <c r="H22" s="204"/>
      <c r="I22" s="201"/>
      <c r="J22" s="205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7"/>
        <v>0</v>
      </c>
      <c r="D23" s="49">
        <f t="shared" si="8"/>
        <v>0</v>
      </c>
      <c r="E23" s="202"/>
      <c r="F23" s="202"/>
      <c r="G23" s="202"/>
      <c r="H23" s="204"/>
      <c r="I23" s="201"/>
      <c r="J23" s="205"/>
      <c r="L23" s="153">
        <f t="shared" si="2"/>
        <v>0</v>
      </c>
      <c r="M23" s="161"/>
      <c r="N23" s="161"/>
    </row>
    <row r="24" spans="1:14" ht="23.45" customHeight="1">
      <c r="A24" s="33" t="s">
        <v>22</v>
      </c>
      <c r="B24" s="26" t="s">
        <v>23</v>
      </c>
      <c r="C24" s="49">
        <f t="shared" si="7"/>
        <v>0</v>
      </c>
      <c r="D24" s="49">
        <f t="shared" si="8"/>
        <v>0</v>
      </c>
      <c r="E24" s="202"/>
      <c r="F24" s="202"/>
      <c r="G24" s="202"/>
      <c r="H24" s="204"/>
      <c r="I24" s="201"/>
      <c r="J24" s="205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7"/>
        <v>0</v>
      </c>
      <c r="D25" s="49">
        <f t="shared" si="8"/>
        <v>0</v>
      </c>
      <c r="E25" s="202"/>
      <c r="F25" s="202"/>
      <c r="G25" s="202"/>
      <c r="H25" s="204"/>
      <c r="I25" s="201"/>
      <c r="J25" s="205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7"/>
        <v>0</v>
      </c>
      <c r="D26" s="49">
        <f t="shared" si="8"/>
        <v>0</v>
      </c>
      <c r="E26" s="202"/>
      <c r="F26" s="202"/>
      <c r="G26" s="202"/>
      <c r="H26" s="204"/>
      <c r="I26" s="201"/>
      <c r="J26" s="205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7"/>
        <v>0</v>
      </c>
      <c r="D27" s="49">
        <f t="shared" si="8"/>
        <v>0</v>
      </c>
      <c r="E27" s="202"/>
      <c r="F27" s="202"/>
      <c r="G27" s="202"/>
      <c r="H27" s="204"/>
      <c r="I27" s="201"/>
      <c r="J27" s="205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7"/>
        <v>0</v>
      </c>
      <c r="D28" s="49">
        <f t="shared" si="8"/>
        <v>0</v>
      </c>
      <c r="E28" s="202"/>
      <c r="F28" s="202"/>
      <c r="G28" s="202"/>
      <c r="H28" s="204"/>
      <c r="I28" s="201"/>
      <c r="J28" s="205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7"/>
        <v>0</v>
      </c>
      <c r="D29" s="49">
        <f t="shared" si="8"/>
        <v>0</v>
      </c>
      <c r="E29" s="202"/>
      <c r="F29" s="202"/>
      <c r="G29" s="202"/>
      <c r="H29" s="204"/>
      <c r="I29" s="201"/>
      <c r="J29" s="205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7"/>
        <v>0</v>
      </c>
      <c r="D30" s="49">
        <f t="shared" si="8"/>
        <v>0</v>
      </c>
      <c r="E30" s="202"/>
      <c r="F30" s="202"/>
      <c r="G30" s="202"/>
      <c r="H30" s="204"/>
      <c r="I30" s="201"/>
      <c r="J30" s="205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7"/>
        <v>0</v>
      </c>
      <c r="D31" s="49">
        <f t="shared" si="8"/>
        <v>0</v>
      </c>
      <c r="E31" s="202"/>
      <c r="F31" s="202"/>
      <c r="G31" s="202"/>
      <c r="H31" s="204"/>
      <c r="I31" s="201"/>
      <c r="J31" s="205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9">E32+G32+I32</f>
        <v>0</v>
      </c>
      <c r="D32" s="194">
        <f t="shared" ref="D32" si="10">F32+H32+J32</f>
        <v>0</v>
      </c>
      <c r="E32" s="202"/>
      <c r="F32" s="202"/>
      <c r="G32" s="202"/>
      <c r="H32" s="204"/>
      <c r="I32" s="201"/>
      <c r="J32" s="20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7"/>
        <v>0</v>
      </c>
      <c r="D33" s="49">
        <f t="shared" si="8"/>
        <v>0</v>
      </c>
      <c r="E33" s="202"/>
      <c r="F33" s="202"/>
      <c r="G33" s="202"/>
      <c r="H33" s="204"/>
      <c r="I33" s="201"/>
      <c r="J33" s="205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7"/>
        <v>0</v>
      </c>
      <c r="D34" s="49">
        <f t="shared" si="8"/>
        <v>0</v>
      </c>
      <c r="E34" s="202"/>
      <c r="F34" s="202"/>
      <c r="G34" s="202"/>
      <c r="H34" s="204"/>
      <c r="I34" s="201"/>
      <c r="J34" s="205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7"/>
        <v>0</v>
      </c>
      <c r="D35" s="49">
        <f t="shared" si="8"/>
        <v>0</v>
      </c>
      <c r="E35" s="202"/>
      <c r="F35" s="202"/>
      <c r="G35" s="202"/>
      <c r="H35" s="204"/>
      <c r="I35" s="201"/>
      <c r="J35" s="205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7"/>
        <v>0</v>
      </c>
      <c r="D36" s="49">
        <f t="shared" si="8"/>
        <v>0</v>
      </c>
      <c r="E36" s="202"/>
      <c r="F36" s="202"/>
      <c r="G36" s="202"/>
      <c r="H36" s="204"/>
      <c r="I36" s="201"/>
      <c r="J36" s="205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7"/>
        <v>264</v>
      </c>
      <c r="D37" s="49">
        <f t="shared" si="8"/>
        <v>0</v>
      </c>
      <c r="E37" s="202"/>
      <c r="F37" s="202"/>
      <c r="G37" s="202"/>
      <c r="H37" s="204"/>
      <c r="I37" s="201">
        <v>264</v>
      </c>
      <c r="J37" s="205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7"/>
        <v>0</v>
      </c>
      <c r="D38" s="49">
        <f t="shared" si="8"/>
        <v>0</v>
      </c>
      <c r="E38" s="202"/>
      <c r="F38" s="202"/>
      <c r="G38" s="202"/>
      <c r="H38" s="204"/>
      <c r="I38" s="201"/>
      <c r="J38" s="205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7"/>
        <v>0</v>
      </c>
      <c r="D39" s="49">
        <f t="shared" si="8"/>
        <v>0</v>
      </c>
      <c r="E39" s="202"/>
      <c r="F39" s="202"/>
      <c r="G39" s="202"/>
      <c r="H39" s="204"/>
      <c r="I39" s="205"/>
      <c r="J39" s="205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1">SUM(C7:C20)+SUM(C24:C39)</f>
        <v>284</v>
      </c>
      <c r="D40" s="55">
        <f>SUM(D7:D20)+SUM(D24:D39)</f>
        <v>0</v>
      </c>
      <c r="E40" s="82">
        <f t="shared" ref="E40:J40" si="12">SUM(E7:E20)+SUM(E24:E39)</f>
        <v>0</v>
      </c>
      <c r="F40" s="82">
        <f t="shared" si="12"/>
        <v>0</v>
      </c>
      <c r="G40" s="82">
        <f t="shared" si="12"/>
        <v>0</v>
      </c>
      <c r="H40" s="90">
        <f t="shared" si="12"/>
        <v>0</v>
      </c>
      <c r="I40" s="48">
        <f t="shared" si="12"/>
        <v>284</v>
      </c>
      <c r="J40" s="48">
        <f t="shared" si="12"/>
        <v>0</v>
      </c>
      <c r="L40" s="153">
        <f t="shared" si="2"/>
        <v>0</v>
      </c>
      <c r="M40" s="146">
        <f t="shared" ref="M40:N40" si="13">SUM(M7:M20)+SUM(M24:M39)</f>
        <v>0</v>
      </c>
      <c r="N40" s="146">
        <f t="shared" si="13"/>
        <v>0</v>
      </c>
    </row>
  </sheetData>
  <mergeCells count="12">
    <mergeCell ref="L4:N5"/>
    <mergeCell ref="A1:H1"/>
    <mergeCell ref="A7:A9"/>
    <mergeCell ref="A21:A23"/>
    <mergeCell ref="A34:A35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0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22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5" style="1" customWidth="1"/>
    <col min="4" max="4" width="16.28515625" style="1" customWidth="1"/>
    <col min="5" max="5" width="12.5703125" style="1" customWidth="1"/>
    <col min="6" max="6" width="17" style="8" customWidth="1"/>
    <col min="7" max="7" width="13.7109375" style="8" customWidth="1"/>
    <col min="8" max="8" width="18" style="8" customWidth="1"/>
    <col min="9" max="9" width="13.140625" style="1" customWidth="1"/>
    <col min="10" max="10" width="17.570312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155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3.15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79.900000000000006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46.1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3.45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0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22" zoomScale="60" zoomScaleNormal="60" workbookViewId="0">
      <selection activeCell="I34" sqref="I34"/>
    </sheetView>
  </sheetViews>
  <sheetFormatPr defaultRowHeight="15"/>
  <cols>
    <col min="1" max="1" width="35.42578125" style="1" customWidth="1"/>
    <col min="2" max="2" width="35.7109375" style="1" customWidth="1"/>
    <col min="3" max="3" width="12.28515625" style="1" customWidth="1"/>
    <col min="4" max="4" width="16.28515625" style="1" customWidth="1"/>
    <col min="5" max="5" width="9.5703125" style="1" customWidth="1"/>
    <col min="6" max="6" width="17.7109375" style="8" customWidth="1"/>
    <col min="7" max="7" width="11" style="8" customWidth="1"/>
    <col min="8" max="8" width="18.42578125" style="8" customWidth="1"/>
    <col min="9" max="9" width="12.140625" style="8" customWidth="1"/>
    <col min="10" max="10" width="14.28515625" style="1" customWidth="1"/>
    <col min="11" max="11" width="8.85546875" style="1"/>
    <col min="12" max="14" width="0" style="1" hidden="1" customWidth="1"/>
    <col min="15" max="239" width="8.85546875" style="1"/>
    <col min="240" max="240" width="37.28515625" style="1" customWidth="1"/>
    <col min="241" max="243" width="8.85546875" style="1"/>
    <col min="244" max="249" width="9.28515625" style="1" customWidth="1"/>
    <col min="250" max="495" width="8.85546875" style="1"/>
    <col min="496" max="496" width="37.28515625" style="1" customWidth="1"/>
    <col min="497" max="499" width="8.85546875" style="1"/>
    <col min="500" max="505" width="9.28515625" style="1" customWidth="1"/>
    <col min="506" max="751" width="8.85546875" style="1"/>
    <col min="752" max="752" width="37.28515625" style="1" customWidth="1"/>
    <col min="753" max="755" width="8.85546875" style="1"/>
    <col min="756" max="761" width="9.28515625" style="1" customWidth="1"/>
    <col min="762" max="1007" width="8.85546875" style="1"/>
    <col min="1008" max="1008" width="37.28515625" style="1" customWidth="1"/>
    <col min="1009" max="1011" width="8.85546875" style="1"/>
    <col min="1012" max="1017" width="9.28515625" style="1" customWidth="1"/>
    <col min="1018" max="1263" width="8.85546875" style="1"/>
    <col min="1264" max="1264" width="37.28515625" style="1" customWidth="1"/>
    <col min="1265" max="1267" width="8.85546875" style="1"/>
    <col min="1268" max="1273" width="9.28515625" style="1" customWidth="1"/>
    <col min="1274" max="1519" width="8.85546875" style="1"/>
    <col min="1520" max="1520" width="37.28515625" style="1" customWidth="1"/>
    <col min="1521" max="1523" width="8.85546875" style="1"/>
    <col min="1524" max="1529" width="9.28515625" style="1" customWidth="1"/>
    <col min="1530" max="1775" width="8.85546875" style="1"/>
    <col min="1776" max="1776" width="37.28515625" style="1" customWidth="1"/>
    <col min="1777" max="1779" width="8.85546875" style="1"/>
    <col min="1780" max="1785" width="9.28515625" style="1" customWidth="1"/>
    <col min="1786" max="2031" width="8.85546875" style="1"/>
    <col min="2032" max="2032" width="37.28515625" style="1" customWidth="1"/>
    <col min="2033" max="2035" width="8.85546875" style="1"/>
    <col min="2036" max="2041" width="9.28515625" style="1" customWidth="1"/>
    <col min="2042" max="2287" width="8.85546875" style="1"/>
    <col min="2288" max="2288" width="37.28515625" style="1" customWidth="1"/>
    <col min="2289" max="2291" width="8.85546875" style="1"/>
    <col min="2292" max="2297" width="9.28515625" style="1" customWidth="1"/>
    <col min="2298" max="2543" width="8.85546875" style="1"/>
    <col min="2544" max="2544" width="37.28515625" style="1" customWidth="1"/>
    <col min="2545" max="2547" width="8.85546875" style="1"/>
    <col min="2548" max="2553" width="9.28515625" style="1" customWidth="1"/>
    <col min="2554" max="2799" width="8.85546875" style="1"/>
    <col min="2800" max="2800" width="37.28515625" style="1" customWidth="1"/>
    <col min="2801" max="2803" width="8.85546875" style="1"/>
    <col min="2804" max="2809" width="9.28515625" style="1" customWidth="1"/>
    <col min="2810" max="3055" width="8.85546875" style="1"/>
    <col min="3056" max="3056" width="37.28515625" style="1" customWidth="1"/>
    <col min="3057" max="3059" width="8.85546875" style="1"/>
    <col min="3060" max="3065" width="9.28515625" style="1" customWidth="1"/>
    <col min="3066" max="3311" width="8.85546875" style="1"/>
    <col min="3312" max="3312" width="37.28515625" style="1" customWidth="1"/>
    <col min="3313" max="3315" width="8.85546875" style="1"/>
    <col min="3316" max="3321" width="9.28515625" style="1" customWidth="1"/>
    <col min="3322" max="3567" width="8.85546875" style="1"/>
    <col min="3568" max="3568" width="37.28515625" style="1" customWidth="1"/>
    <col min="3569" max="3571" width="8.85546875" style="1"/>
    <col min="3572" max="3577" width="9.28515625" style="1" customWidth="1"/>
    <col min="3578" max="3823" width="8.85546875" style="1"/>
    <col min="3824" max="3824" width="37.28515625" style="1" customWidth="1"/>
    <col min="3825" max="3827" width="8.85546875" style="1"/>
    <col min="3828" max="3833" width="9.28515625" style="1" customWidth="1"/>
    <col min="3834" max="4079" width="8.85546875" style="1"/>
    <col min="4080" max="4080" width="37.28515625" style="1" customWidth="1"/>
    <col min="4081" max="4083" width="8.85546875" style="1"/>
    <col min="4084" max="4089" width="9.28515625" style="1" customWidth="1"/>
    <col min="4090" max="4335" width="8.85546875" style="1"/>
    <col min="4336" max="4336" width="37.28515625" style="1" customWidth="1"/>
    <col min="4337" max="4339" width="8.85546875" style="1"/>
    <col min="4340" max="4345" width="9.28515625" style="1" customWidth="1"/>
    <col min="4346" max="4591" width="8.85546875" style="1"/>
    <col min="4592" max="4592" width="37.28515625" style="1" customWidth="1"/>
    <col min="4593" max="4595" width="8.85546875" style="1"/>
    <col min="4596" max="4601" width="9.28515625" style="1" customWidth="1"/>
    <col min="4602" max="4847" width="8.85546875" style="1"/>
    <col min="4848" max="4848" width="37.28515625" style="1" customWidth="1"/>
    <col min="4849" max="4851" width="8.85546875" style="1"/>
    <col min="4852" max="4857" width="9.28515625" style="1" customWidth="1"/>
    <col min="4858" max="5103" width="8.85546875" style="1"/>
    <col min="5104" max="5104" width="37.28515625" style="1" customWidth="1"/>
    <col min="5105" max="5107" width="8.85546875" style="1"/>
    <col min="5108" max="5113" width="9.28515625" style="1" customWidth="1"/>
    <col min="5114" max="5359" width="8.85546875" style="1"/>
    <col min="5360" max="5360" width="37.28515625" style="1" customWidth="1"/>
    <col min="5361" max="5363" width="8.85546875" style="1"/>
    <col min="5364" max="5369" width="9.28515625" style="1" customWidth="1"/>
    <col min="5370" max="5615" width="8.85546875" style="1"/>
    <col min="5616" max="5616" width="37.28515625" style="1" customWidth="1"/>
    <col min="5617" max="5619" width="8.85546875" style="1"/>
    <col min="5620" max="5625" width="9.28515625" style="1" customWidth="1"/>
    <col min="5626" max="5871" width="8.85546875" style="1"/>
    <col min="5872" max="5872" width="37.28515625" style="1" customWidth="1"/>
    <col min="5873" max="5875" width="8.85546875" style="1"/>
    <col min="5876" max="5881" width="9.28515625" style="1" customWidth="1"/>
    <col min="5882" max="6127" width="8.85546875" style="1"/>
    <col min="6128" max="6128" width="37.28515625" style="1" customWidth="1"/>
    <col min="6129" max="6131" width="8.85546875" style="1"/>
    <col min="6132" max="6137" width="9.28515625" style="1" customWidth="1"/>
    <col min="6138" max="6383" width="8.85546875" style="1"/>
    <col min="6384" max="6384" width="37.28515625" style="1" customWidth="1"/>
    <col min="6385" max="6387" width="8.85546875" style="1"/>
    <col min="6388" max="6393" width="9.28515625" style="1" customWidth="1"/>
    <col min="6394" max="6639" width="8.85546875" style="1"/>
    <col min="6640" max="6640" width="37.28515625" style="1" customWidth="1"/>
    <col min="6641" max="6643" width="8.85546875" style="1"/>
    <col min="6644" max="6649" width="9.28515625" style="1" customWidth="1"/>
    <col min="6650" max="6895" width="8.85546875" style="1"/>
    <col min="6896" max="6896" width="37.28515625" style="1" customWidth="1"/>
    <col min="6897" max="6899" width="8.85546875" style="1"/>
    <col min="6900" max="6905" width="9.28515625" style="1" customWidth="1"/>
    <col min="6906" max="7151" width="8.85546875" style="1"/>
    <col min="7152" max="7152" width="37.28515625" style="1" customWidth="1"/>
    <col min="7153" max="7155" width="8.85546875" style="1"/>
    <col min="7156" max="7161" width="9.28515625" style="1" customWidth="1"/>
    <col min="7162" max="7407" width="8.85546875" style="1"/>
    <col min="7408" max="7408" width="37.28515625" style="1" customWidth="1"/>
    <col min="7409" max="7411" width="8.85546875" style="1"/>
    <col min="7412" max="7417" width="9.28515625" style="1" customWidth="1"/>
    <col min="7418" max="7663" width="8.85546875" style="1"/>
    <col min="7664" max="7664" width="37.28515625" style="1" customWidth="1"/>
    <col min="7665" max="7667" width="8.85546875" style="1"/>
    <col min="7668" max="7673" width="9.28515625" style="1" customWidth="1"/>
    <col min="7674" max="7919" width="8.85546875" style="1"/>
    <col min="7920" max="7920" width="37.28515625" style="1" customWidth="1"/>
    <col min="7921" max="7923" width="8.85546875" style="1"/>
    <col min="7924" max="7929" width="9.28515625" style="1" customWidth="1"/>
    <col min="7930" max="8175" width="8.85546875" style="1"/>
    <col min="8176" max="8176" width="37.28515625" style="1" customWidth="1"/>
    <col min="8177" max="8179" width="8.85546875" style="1"/>
    <col min="8180" max="8185" width="9.28515625" style="1" customWidth="1"/>
    <col min="8186" max="8431" width="8.85546875" style="1"/>
    <col min="8432" max="8432" width="37.28515625" style="1" customWidth="1"/>
    <col min="8433" max="8435" width="8.85546875" style="1"/>
    <col min="8436" max="8441" width="9.28515625" style="1" customWidth="1"/>
    <col min="8442" max="8687" width="8.85546875" style="1"/>
    <col min="8688" max="8688" width="37.28515625" style="1" customWidth="1"/>
    <col min="8689" max="8691" width="8.85546875" style="1"/>
    <col min="8692" max="8697" width="9.28515625" style="1" customWidth="1"/>
    <col min="8698" max="8943" width="8.85546875" style="1"/>
    <col min="8944" max="8944" width="37.28515625" style="1" customWidth="1"/>
    <col min="8945" max="8947" width="8.85546875" style="1"/>
    <col min="8948" max="8953" width="9.28515625" style="1" customWidth="1"/>
    <col min="8954" max="9199" width="8.85546875" style="1"/>
    <col min="9200" max="9200" width="37.28515625" style="1" customWidth="1"/>
    <col min="9201" max="9203" width="8.85546875" style="1"/>
    <col min="9204" max="9209" width="9.28515625" style="1" customWidth="1"/>
    <col min="9210" max="9455" width="8.85546875" style="1"/>
    <col min="9456" max="9456" width="37.28515625" style="1" customWidth="1"/>
    <col min="9457" max="9459" width="8.85546875" style="1"/>
    <col min="9460" max="9465" width="9.28515625" style="1" customWidth="1"/>
    <col min="9466" max="9711" width="8.85546875" style="1"/>
    <col min="9712" max="9712" width="37.28515625" style="1" customWidth="1"/>
    <col min="9713" max="9715" width="8.85546875" style="1"/>
    <col min="9716" max="9721" width="9.28515625" style="1" customWidth="1"/>
    <col min="9722" max="9967" width="8.85546875" style="1"/>
    <col min="9968" max="9968" width="37.28515625" style="1" customWidth="1"/>
    <col min="9969" max="9971" width="8.85546875" style="1"/>
    <col min="9972" max="9977" width="9.28515625" style="1" customWidth="1"/>
    <col min="9978" max="10223" width="8.85546875" style="1"/>
    <col min="10224" max="10224" width="37.28515625" style="1" customWidth="1"/>
    <col min="10225" max="10227" width="8.85546875" style="1"/>
    <col min="10228" max="10233" width="9.28515625" style="1" customWidth="1"/>
    <col min="10234" max="10479" width="8.85546875" style="1"/>
    <col min="10480" max="10480" width="37.28515625" style="1" customWidth="1"/>
    <col min="10481" max="10483" width="8.85546875" style="1"/>
    <col min="10484" max="10489" width="9.28515625" style="1" customWidth="1"/>
    <col min="10490" max="10735" width="8.85546875" style="1"/>
    <col min="10736" max="10736" width="37.28515625" style="1" customWidth="1"/>
    <col min="10737" max="10739" width="8.85546875" style="1"/>
    <col min="10740" max="10745" width="9.28515625" style="1" customWidth="1"/>
    <col min="10746" max="10991" width="8.85546875" style="1"/>
    <col min="10992" max="10992" width="37.28515625" style="1" customWidth="1"/>
    <col min="10993" max="10995" width="8.85546875" style="1"/>
    <col min="10996" max="11001" width="9.28515625" style="1" customWidth="1"/>
    <col min="11002" max="11247" width="8.85546875" style="1"/>
    <col min="11248" max="11248" width="37.28515625" style="1" customWidth="1"/>
    <col min="11249" max="11251" width="8.85546875" style="1"/>
    <col min="11252" max="11257" width="9.28515625" style="1" customWidth="1"/>
    <col min="11258" max="11503" width="8.85546875" style="1"/>
    <col min="11504" max="11504" width="37.28515625" style="1" customWidth="1"/>
    <col min="11505" max="11507" width="8.85546875" style="1"/>
    <col min="11508" max="11513" width="9.28515625" style="1" customWidth="1"/>
    <col min="11514" max="11759" width="8.85546875" style="1"/>
    <col min="11760" max="11760" width="37.28515625" style="1" customWidth="1"/>
    <col min="11761" max="11763" width="8.85546875" style="1"/>
    <col min="11764" max="11769" width="9.28515625" style="1" customWidth="1"/>
    <col min="11770" max="12015" width="8.85546875" style="1"/>
    <col min="12016" max="12016" width="37.28515625" style="1" customWidth="1"/>
    <col min="12017" max="12019" width="8.85546875" style="1"/>
    <col min="12020" max="12025" width="9.28515625" style="1" customWidth="1"/>
    <col min="12026" max="12271" width="8.85546875" style="1"/>
    <col min="12272" max="12272" width="37.28515625" style="1" customWidth="1"/>
    <col min="12273" max="12275" width="8.85546875" style="1"/>
    <col min="12276" max="12281" width="9.28515625" style="1" customWidth="1"/>
    <col min="12282" max="12527" width="8.85546875" style="1"/>
    <col min="12528" max="12528" width="37.28515625" style="1" customWidth="1"/>
    <col min="12529" max="12531" width="8.85546875" style="1"/>
    <col min="12532" max="12537" width="9.28515625" style="1" customWidth="1"/>
    <col min="12538" max="12783" width="8.85546875" style="1"/>
    <col min="12784" max="12784" width="37.28515625" style="1" customWidth="1"/>
    <col min="12785" max="12787" width="8.85546875" style="1"/>
    <col min="12788" max="12793" width="9.28515625" style="1" customWidth="1"/>
    <col min="12794" max="13039" width="8.85546875" style="1"/>
    <col min="13040" max="13040" width="37.28515625" style="1" customWidth="1"/>
    <col min="13041" max="13043" width="8.85546875" style="1"/>
    <col min="13044" max="13049" width="9.28515625" style="1" customWidth="1"/>
    <col min="13050" max="13295" width="8.85546875" style="1"/>
    <col min="13296" max="13296" width="37.28515625" style="1" customWidth="1"/>
    <col min="13297" max="13299" width="8.85546875" style="1"/>
    <col min="13300" max="13305" width="9.28515625" style="1" customWidth="1"/>
    <col min="13306" max="13551" width="8.85546875" style="1"/>
    <col min="13552" max="13552" width="37.28515625" style="1" customWidth="1"/>
    <col min="13553" max="13555" width="8.85546875" style="1"/>
    <col min="13556" max="13561" width="9.28515625" style="1" customWidth="1"/>
    <col min="13562" max="13807" width="8.85546875" style="1"/>
    <col min="13808" max="13808" width="37.28515625" style="1" customWidth="1"/>
    <col min="13809" max="13811" width="8.85546875" style="1"/>
    <col min="13812" max="13817" width="9.28515625" style="1" customWidth="1"/>
    <col min="13818" max="14063" width="8.85546875" style="1"/>
    <col min="14064" max="14064" width="37.28515625" style="1" customWidth="1"/>
    <col min="14065" max="14067" width="8.85546875" style="1"/>
    <col min="14068" max="14073" width="9.28515625" style="1" customWidth="1"/>
    <col min="14074" max="14319" width="8.85546875" style="1"/>
    <col min="14320" max="14320" width="37.28515625" style="1" customWidth="1"/>
    <col min="14321" max="14323" width="8.85546875" style="1"/>
    <col min="14324" max="14329" width="9.28515625" style="1" customWidth="1"/>
    <col min="14330" max="14575" width="8.85546875" style="1"/>
    <col min="14576" max="14576" width="37.28515625" style="1" customWidth="1"/>
    <col min="14577" max="14579" width="8.85546875" style="1"/>
    <col min="14580" max="14585" width="9.28515625" style="1" customWidth="1"/>
    <col min="14586" max="14831" width="8.85546875" style="1"/>
    <col min="14832" max="14832" width="37.28515625" style="1" customWidth="1"/>
    <col min="14833" max="14835" width="8.85546875" style="1"/>
    <col min="14836" max="14841" width="9.28515625" style="1" customWidth="1"/>
    <col min="14842" max="15087" width="8.85546875" style="1"/>
    <col min="15088" max="15088" width="37.28515625" style="1" customWidth="1"/>
    <col min="15089" max="15091" width="8.85546875" style="1"/>
    <col min="15092" max="15097" width="9.28515625" style="1" customWidth="1"/>
    <col min="15098" max="15343" width="8.85546875" style="1"/>
    <col min="15344" max="15344" width="37.28515625" style="1" customWidth="1"/>
    <col min="15345" max="15347" width="8.85546875" style="1"/>
    <col min="15348" max="15353" width="9.28515625" style="1" customWidth="1"/>
    <col min="15354" max="15599" width="8.85546875" style="1"/>
    <col min="15600" max="15600" width="37.28515625" style="1" customWidth="1"/>
    <col min="15601" max="15603" width="8.85546875" style="1"/>
    <col min="15604" max="15609" width="9.28515625" style="1" customWidth="1"/>
    <col min="15610" max="15855" width="8.85546875" style="1"/>
    <col min="15856" max="15856" width="37.28515625" style="1" customWidth="1"/>
    <col min="15857" max="15859" width="8.85546875" style="1"/>
    <col min="15860" max="15865" width="9.28515625" style="1" customWidth="1"/>
    <col min="15866" max="16111" width="8.85546875" style="1"/>
    <col min="16112" max="16112" width="37.28515625" style="1" customWidth="1"/>
    <col min="16113" max="16115" width="8.85546875" style="1"/>
    <col min="16116" max="16121" width="9.28515625" style="1" customWidth="1"/>
    <col min="16122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  <c r="I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  <c r="I2" s="51"/>
    </row>
    <row r="3" spans="1:14" ht="15.6" customHeight="1" thickBot="1">
      <c r="A3" s="2" t="s">
        <v>83</v>
      </c>
      <c r="B3" s="2"/>
      <c r="F3" s="1"/>
      <c r="G3" s="1"/>
      <c r="H3" s="1"/>
      <c r="I3" s="1"/>
    </row>
    <row r="4" spans="1:14" ht="25.15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9.6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7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48" t="s">
        <v>3</v>
      </c>
      <c r="B7" s="24" t="s">
        <v>4</v>
      </c>
      <c r="C7" s="49">
        <f>E7+G7+I7</f>
        <v>99</v>
      </c>
      <c r="D7" s="49">
        <f>F7+H7+J7</f>
        <v>0</v>
      </c>
      <c r="E7" s="210"/>
      <c r="F7" s="210"/>
      <c r="G7" s="210"/>
      <c r="H7" s="210"/>
      <c r="I7" s="210">
        <v>99</v>
      </c>
      <c r="J7" s="209"/>
      <c r="L7" s="153">
        <f>M7+N7</f>
        <v>10</v>
      </c>
      <c r="M7" s="161">
        <v>10</v>
      </c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121</v>
      </c>
      <c r="D8" s="49">
        <f t="shared" ref="D8:D19" si="1">F8+H8+J8</f>
        <v>0</v>
      </c>
      <c r="E8" s="210"/>
      <c r="F8" s="210"/>
      <c r="G8" s="210"/>
      <c r="H8" s="210"/>
      <c r="I8" s="210">
        <v>121</v>
      </c>
      <c r="J8" s="210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210"/>
      <c r="F9" s="210"/>
      <c r="G9" s="210"/>
      <c r="H9" s="210"/>
      <c r="I9" s="209"/>
      <c r="J9" s="209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210"/>
      <c r="F10" s="210"/>
      <c r="G10" s="210"/>
      <c r="H10" s="210"/>
      <c r="I10" s="210"/>
      <c r="J10" s="209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210"/>
      <c r="F11" s="210"/>
      <c r="G11" s="210"/>
      <c r="H11" s="210"/>
      <c r="I11" s="210"/>
      <c r="J11" s="209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210"/>
      <c r="F12" s="210"/>
      <c r="G12" s="210"/>
      <c r="H12" s="210"/>
      <c r="I12" s="210"/>
      <c r="J12" s="209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210"/>
      <c r="F13" s="210"/>
      <c r="G13" s="210"/>
      <c r="H13" s="210"/>
      <c r="I13" s="210"/>
      <c r="J13" s="209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210"/>
      <c r="F14" s="210"/>
      <c r="G14" s="210"/>
      <c r="H14" s="210"/>
      <c r="I14" s="210"/>
      <c r="J14" s="209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10"/>
      <c r="I15" s="210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210"/>
      <c r="F16" s="210"/>
      <c r="G16" s="210"/>
      <c r="H16" s="210"/>
      <c r="I16" s="210"/>
      <c r="J16" s="209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210"/>
      <c r="F17" s="210"/>
      <c r="G17" s="210"/>
      <c r="H17" s="210"/>
      <c r="I17" s="210"/>
      <c r="J17" s="209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210"/>
      <c r="F18" s="210"/>
      <c r="G18" s="210"/>
      <c r="H18" s="210"/>
      <c r="I18" s="210"/>
      <c r="J18" s="209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210"/>
      <c r="F19" s="210"/>
      <c r="G19" s="210"/>
      <c r="H19" s="210"/>
      <c r="I19" s="210"/>
      <c r="J19" s="209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D20" si="5">SUM(C21:C23)</f>
        <v>0</v>
      </c>
      <c r="D20" s="49">
        <f t="shared" si="5"/>
        <v>0</v>
      </c>
      <c r="E20" s="210">
        <f>SUM(E21:E23)</f>
        <v>0</v>
      </c>
      <c r="F20" s="210">
        <f>SUM(F21:F23)</f>
        <v>0</v>
      </c>
      <c r="G20" s="210">
        <f>SUM(G21:G23)</f>
        <v>0</v>
      </c>
      <c r="H20" s="210"/>
      <c r="I20" s="210"/>
      <c r="J20" s="210">
        <f>SUM(J21:J23)</f>
        <v>0</v>
      </c>
      <c r="L20" s="153">
        <f t="shared" si="2"/>
        <v>0</v>
      </c>
      <c r="M20" s="49">
        <f t="shared" ref="M20:N20" si="6">SUM(M21:M23)</f>
        <v>0</v>
      </c>
      <c r="N20" s="49">
        <f t="shared" si="6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7">E21+G21+I21</f>
        <v>0</v>
      </c>
      <c r="D21" s="49">
        <f t="shared" ref="D21:D39" si="8">F21+H21+J21</f>
        <v>0</v>
      </c>
      <c r="E21" s="210"/>
      <c r="F21" s="210"/>
      <c r="G21" s="210"/>
      <c r="H21" s="210"/>
      <c r="I21" s="210"/>
      <c r="J21" s="209"/>
      <c r="L21" s="153">
        <f t="shared" si="2"/>
        <v>0</v>
      </c>
      <c r="M21" s="161"/>
      <c r="N21" s="161"/>
    </row>
    <row r="22" spans="1:14" ht="29.45" customHeight="1">
      <c r="A22" s="249"/>
      <c r="B22" s="26" t="s">
        <v>69</v>
      </c>
      <c r="C22" s="49">
        <f t="shared" si="7"/>
        <v>0</v>
      </c>
      <c r="D22" s="49">
        <f t="shared" si="8"/>
        <v>0</v>
      </c>
      <c r="E22" s="210"/>
      <c r="F22" s="210"/>
      <c r="G22" s="210"/>
      <c r="H22" s="210"/>
      <c r="I22" s="210"/>
      <c r="J22" s="209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7"/>
        <v>0</v>
      </c>
      <c r="D23" s="49">
        <f t="shared" si="8"/>
        <v>0</v>
      </c>
      <c r="E23" s="210"/>
      <c r="F23" s="210"/>
      <c r="G23" s="210"/>
      <c r="H23" s="210"/>
      <c r="I23" s="210"/>
      <c r="J23" s="209"/>
      <c r="L23" s="153">
        <f t="shared" si="2"/>
        <v>0</v>
      </c>
      <c r="M23" s="161"/>
      <c r="N23" s="161"/>
    </row>
    <row r="24" spans="1:14" ht="34.15" customHeight="1">
      <c r="A24" s="33" t="s">
        <v>22</v>
      </c>
      <c r="B24" s="26" t="s">
        <v>23</v>
      </c>
      <c r="C24" s="49">
        <f t="shared" si="7"/>
        <v>0</v>
      </c>
      <c r="D24" s="49">
        <f t="shared" si="8"/>
        <v>0</v>
      </c>
      <c r="E24" s="210"/>
      <c r="F24" s="210"/>
      <c r="G24" s="210"/>
      <c r="H24" s="210"/>
      <c r="I24" s="210"/>
      <c r="J24" s="209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7"/>
        <v>0</v>
      </c>
      <c r="D25" s="49">
        <f t="shared" si="8"/>
        <v>0</v>
      </c>
      <c r="E25" s="210"/>
      <c r="F25" s="210"/>
      <c r="G25" s="210"/>
      <c r="H25" s="210"/>
      <c r="I25" s="210"/>
      <c r="J25" s="209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7"/>
        <v>0</v>
      </c>
      <c r="D26" s="49">
        <f t="shared" si="8"/>
        <v>0</v>
      </c>
      <c r="E26" s="210"/>
      <c r="F26" s="210"/>
      <c r="G26" s="210"/>
      <c r="H26" s="210"/>
      <c r="I26" s="210"/>
      <c r="J26" s="209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7"/>
        <v>0</v>
      </c>
      <c r="D27" s="49">
        <f t="shared" si="8"/>
        <v>0</v>
      </c>
      <c r="E27" s="210"/>
      <c r="F27" s="210"/>
      <c r="G27" s="210"/>
      <c r="H27" s="210"/>
      <c r="I27" s="210"/>
      <c r="J27" s="209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7"/>
        <v>352</v>
      </c>
      <c r="D28" s="49">
        <f t="shared" si="8"/>
        <v>0</v>
      </c>
      <c r="E28" s="210"/>
      <c r="F28" s="210"/>
      <c r="G28" s="210"/>
      <c r="H28" s="210"/>
      <c r="I28" s="210">
        <v>352</v>
      </c>
      <c r="J28" s="209"/>
      <c r="L28" s="153">
        <f t="shared" si="2"/>
        <v>15</v>
      </c>
      <c r="M28" s="161"/>
      <c r="N28" s="161">
        <v>15</v>
      </c>
    </row>
    <row r="29" spans="1:14" ht="19.899999999999999" customHeight="1">
      <c r="A29" s="33" t="s">
        <v>31</v>
      </c>
      <c r="B29" s="24" t="s">
        <v>32</v>
      </c>
      <c r="C29" s="49">
        <f t="shared" si="7"/>
        <v>0</v>
      </c>
      <c r="D29" s="49">
        <f t="shared" si="8"/>
        <v>0</v>
      </c>
      <c r="E29" s="210"/>
      <c r="F29" s="210"/>
      <c r="G29" s="210"/>
      <c r="H29" s="210"/>
      <c r="I29" s="210"/>
      <c r="J29" s="209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7"/>
        <v>0</v>
      </c>
      <c r="D30" s="49">
        <f t="shared" si="8"/>
        <v>0</v>
      </c>
      <c r="E30" s="210"/>
      <c r="F30" s="210"/>
      <c r="G30" s="210"/>
      <c r="H30" s="210"/>
      <c r="I30" s="210"/>
      <c r="J30" s="209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7"/>
        <v>0</v>
      </c>
      <c r="D31" s="49">
        <f t="shared" si="8"/>
        <v>0</v>
      </c>
      <c r="E31" s="210"/>
      <c r="F31" s="210"/>
      <c r="G31" s="210"/>
      <c r="H31" s="210"/>
      <c r="I31" s="210"/>
      <c r="J31" s="209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9">E32+G32+I32</f>
        <v>0</v>
      </c>
      <c r="D32" s="194">
        <f t="shared" ref="D32" si="10">F32+H32+J32</f>
        <v>0</v>
      </c>
      <c r="E32" s="210"/>
      <c r="F32" s="210"/>
      <c r="G32" s="210"/>
      <c r="H32" s="210"/>
      <c r="I32" s="210"/>
      <c r="J32" s="209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7"/>
        <v>492</v>
      </c>
      <c r="D33" s="49">
        <f t="shared" si="8"/>
        <v>0</v>
      </c>
      <c r="E33" s="210">
        <v>154</v>
      </c>
      <c r="F33" s="210"/>
      <c r="G33" s="210"/>
      <c r="H33" s="210"/>
      <c r="I33" s="210">
        <v>338</v>
      </c>
      <c r="J33" s="209"/>
      <c r="L33" s="153">
        <f t="shared" si="2"/>
        <v>32</v>
      </c>
      <c r="M33" s="161">
        <v>32</v>
      </c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7"/>
        <v>0</v>
      </c>
      <c r="D34" s="49">
        <f t="shared" si="8"/>
        <v>0</v>
      </c>
      <c r="E34" s="210"/>
      <c r="F34" s="210"/>
      <c r="G34" s="211"/>
      <c r="H34" s="211"/>
      <c r="I34" s="211"/>
      <c r="J34" s="209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7"/>
        <v>0</v>
      </c>
      <c r="D35" s="49">
        <f t="shared" si="8"/>
        <v>0</v>
      </c>
      <c r="E35" s="210"/>
      <c r="F35" s="210"/>
      <c r="G35" s="210"/>
      <c r="H35" s="210"/>
      <c r="I35" s="210"/>
      <c r="J35" s="209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7"/>
        <v>0</v>
      </c>
      <c r="D36" s="49">
        <f t="shared" si="8"/>
        <v>0</v>
      </c>
      <c r="E36" s="210"/>
      <c r="F36" s="210"/>
      <c r="G36" s="210"/>
      <c r="H36" s="210"/>
      <c r="I36" s="210"/>
      <c r="J36" s="209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7"/>
        <v>0</v>
      </c>
      <c r="D37" s="49">
        <f t="shared" si="8"/>
        <v>0</v>
      </c>
      <c r="E37" s="210"/>
      <c r="F37" s="210"/>
      <c r="G37" s="210"/>
      <c r="H37" s="210"/>
      <c r="I37" s="210"/>
      <c r="J37" s="209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7"/>
        <v>0</v>
      </c>
      <c r="D38" s="49">
        <f t="shared" si="8"/>
        <v>0</v>
      </c>
      <c r="E38" s="210"/>
      <c r="F38" s="210"/>
      <c r="G38" s="210"/>
      <c r="H38" s="210"/>
      <c r="I38" s="210"/>
      <c r="J38" s="209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7"/>
        <v>256</v>
      </c>
      <c r="D39" s="49">
        <f t="shared" si="8"/>
        <v>0</v>
      </c>
      <c r="E39" s="210">
        <v>256</v>
      </c>
      <c r="F39" s="210"/>
      <c r="G39" s="210"/>
      <c r="H39" s="210"/>
      <c r="I39" s="210"/>
      <c r="J39" s="209"/>
      <c r="L39" s="153">
        <f t="shared" si="2"/>
        <v>10</v>
      </c>
      <c r="M39" s="161">
        <v>10</v>
      </c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1">SUM(C7:C20)+SUM(C24:C39)</f>
        <v>1320</v>
      </c>
      <c r="D40" s="58">
        <f>SUM(D7:D20)+SUM(D24:D39)</f>
        <v>0</v>
      </c>
      <c r="E40" s="82">
        <f t="shared" ref="E40:J40" si="12">SUM(E7:E20)+SUM(E24:E39)</f>
        <v>410</v>
      </c>
      <c r="F40" s="82">
        <f t="shared" si="12"/>
        <v>0</v>
      </c>
      <c r="G40" s="82">
        <f t="shared" si="12"/>
        <v>0</v>
      </c>
      <c r="H40" s="82">
        <f t="shared" si="12"/>
        <v>0</v>
      </c>
      <c r="I40" s="82">
        <f t="shared" si="12"/>
        <v>910</v>
      </c>
      <c r="J40" s="82">
        <f t="shared" si="12"/>
        <v>0</v>
      </c>
      <c r="L40" s="170">
        <f t="shared" si="2"/>
        <v>67</v>
      </c>
      <c r="M40" s="148">
        <f t="shared" ref="M40:N40" si="13">SUM(M7:M20)+SUM(M24:M39)</f>
        <v>52</v>
      </c>
      <c r="N40" s="148">
        <f t="shared" si="13"/>
        <v>15</v>
      </c>
    </row>
  </sheetData>
  <mergeCells count="12">
    <mergeCell ref="L4:N5"/>
    <mergeCell ref="A7:A9"/>
    <mergeCell ref="A21:A23"/>
    <mergeCell ref="A34:A35"/>
    <mergeCell ref="A1:I1"/>
    <mergeCell ref="E5:F5"/>
    <mergeCell ref="G5:H5"/>
    <mergeCell ref="I5:J5"/>
    <mergeCell ref="C4:D5"/>
    <mergeCell ref="E4:J4"/>
    <mergeCell ref="A4:A6"/>
    <mergeCell ref="B4:B6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31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3.140625" style="1" customWidth="1"/>
    <col min="4" max="4" width="16.28515625" style="1" customWidth="1"/>
    <col min="5" max="5" width="12.5703125" style="1" customWidth="1"/>
    <col min="6" max="6" width="17.7109375" style="8" customWidth="1"/>
    <col min="7" max="7" width="13.5703125" style="8" customWidth="1"/>
    <col min="8" max="8" width="20.28515625" style="8" customWidth="1"/>
    <col min="9" max="9" width="12.85546875" style="1" customWidth="1"/>
    <col min="10" max="10" width="19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132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9.15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2.9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46.1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3.45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5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1:H1"/>
    <mergeCell ref="A7:A9"/>
    <mergeCell ref="A21:A23"/>
    <mergeCell ref="A34:A35"/>
    <mergeCell ref="A4:A6"/>
    <mergeCell ref="B4:B6"/>
    <mergeCell ref="C4:D5"/>
    <mergeCell ref="E4:J4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25" zoomScale="60" zoomScaleNormal="60" workbookViewId="0">
      <selection activeCell="F14" sqref="F14"/>
    </sheetView>
  </sheetViews>
  <sheetFormatPr defaultRowHeight="15"/>
  <cols>
    <col min="1" max="1" width="35.42578125" style="193" customWidth="1"/>
    <col min="2" max="2" width="35.7109375" style="193" customWidth="1"/>
    <col min="3" max="3" width="13.140625" style="193" customWidth="1"/>
    <col min="4" max="4" width="16.28515625" style="193" customWidth="1"/>
    <col min="5" max="5" width="12.5703125" style="193" customWidth="1"/>
    <col min="6" max="6" width="17.7109375" style="8" customWidth="1"/>
    <col min="7" max="7" width="13.5703125" style="8" customWidth="1"/>
    <col min="8" max="8" width="20.28515625" style="8" customWidth="1"/>
    <col min="9" max="9" width="12.85546875" style="193" customWidth="1"/>
    <col min="10" max="10" width="19.7109375" style="193" customWidth="1"/>
    <col min="11" max="11" width="8.85546875" style="193"/>
    <col min="12" max="14" width="0" style="193" hidden="1" customWidth="1"/>
    <col min="15" max="238" width="8.85546875" style="193"/>
    <col min="239" max="239" width="37.28515625" style="193" customWidth="1"/>
    <col min="240" max="242" width="8.85546875" style="193"/>
    <col min="243" max="248" width="9.28515625" style="193" customWidth="1"/>
    <col min="249" max="494" width="8.85546875" style="193"/>
    <col min="495" max="495" width="37.28515625" style="193" customWidth="1"/>
    <col min="496" max="498" width="8.85546875" style="193"/>
    <col min="499" max="504" width="9.28515625" style="193" customWidth="1"/>
    <col min="505" max="750" width="8.85546875" style="193"/>
    <col min="751" max="751" width="37.28515625" style="193" customWidth="1"/>
    <col min="752" max="754" width="8.85546875" style="193"/>
    <col min="755" max="760" width="9.28515625" style="193" customWidth="1"/>
    <col min="761" max="1006" width="8.85546875" style="193"/>
    <col min="1007" max="1007" width="37.28515625" style="193" customWidth="1"/>
    <col min="1008" max="1010" width="8.85546875" style="193"/>
    <col min="1011" max="1016" width="9.28515625" style="193" customWidth="1"/>
    <col min="1017" max="1262" width="8.85546875" style="193"/>
    <col min="1263" max="1263" width="37.28515625" style="193" customWidth="1"/>
    <col min="1264" max="1266" width="8.85546875" style="193"/>
    <col min="1267" max="1272" width="9.28515625" style="193" customWidth="1"/>
    <col min="1273" max="1518" width="8.85546875" style="193"/>
    <col min="1519" max="1519" width="37.28515625" style="193" customWidth="1"/>
    <col min="1520" max="1522" width="8.85546875" style="193"/>
    <col min="1523" max="1528" width="9.28515625" style="193" customWidth="1"/>
    <col min="1529" max="1774" width="8.85546875" style="193"/>
    <col min="1775" max="1775" width="37.28515625" style="193" customWidth="1"/>
    <col min="1776" max="1778" width="8.85546875" style="193"/>
    <col min="1779" max="1784" width="9.28515625" style="193" customWidth="1"/>
    <col min="1785" max="2030" width="8.85546875" style="193"/>
    <col min="2031" max="2031" width="37.28515625" style="193" customWidth="1"/>
    <col min="2032" max="2034" width="8.85546875" style="193"/>
    <col min="2035" max="2040" width="9.28515625" style="193" customWidth="1"/>
    <col min="2041" max="2286" width="8.85546875" style="193"/>
    <col min="2287" max="2287" width="37.28515625" style="193" customWidth="1"/>
    <col min="2288" max="2290" width="8.85546875" style="193"/>
    <col min="2291" max="2296" width="9.28515625" style="193" customWidth="1"/>
    <col min="2297" max="2542" width="8.85546875" style="193"/>
    <col min="2543" max="2543" width="37.28515625" style="193" customWidth="1"/>
    <col min="2544" max="2546" width="8.85546875" style="193"/>
    <col min="2547" max="2552" width="9.28515625" style="193" customWidth="1"/>
    <col min="2553" max="2798" width="8.85546875" style="193"/>
    <col min="2799" max="2799" width="37.28515625" style="193" customWidth="1"/>
    <col min="2800" max="2802" width="8.85546875" style="193"/>
    <col min="2803" max="2808" width="9.28515625" style="193" customWidth="1"/>
    <col min="2809" max="3054" width="8.85546875" style="193"/>
    <col min="3055" max="3055" width="37.28515625" style="193" customWidth="1"/>
    <col min="3056" max="3058" width="8.85546875" style="193"/>
    <col min="3059" max="3064" width="9.28515625" style="193" customWidth="1"/>
    <col min="3065" max="3310" width="8.85546875" style="193"/>
    <col min="3311" max="3311" width="37.28515625" style="193" customWidth="1"/>
    <col min="3312" max="3314" width="8.85546875" style="193"/>
    <col min="3315" max="3320" width="9.28515625" style="193" customWidth="1"/>
    <col min="3321" max="3566" width="8.85546875" style="193"/>
    <col min="3567" max="3567" width="37.28515625" style="193" customWidth="1"/>
    <col min="3568" max="3570" width="8.85546875" style="193"/>
    <col min="3571" max="3576" width="9.28515625" style="193" customWidth="1"/>
    <col min="3577" max="3822" width="8.85546875" style="193"/>
    <col min="3823" max="3823" width="37.28515625" style="193" customWidth="1"/>
    <col min="3824" max="3826" width="8.85546875" style="193"/>
    <col min="3827" max="3832" width="9.28515625" style="193" customWidth="1"/>
    <col min="3833" max="4078" width="8.85546875" style="193"/>
    <col min="4079" max="4079" width="37.28515625" style="193" customWidth="1"/>
    <col min="4080" max="4082" width="8.85546875" style="193"/>
    <col min="4083" max="4088" width="9.28515625" style="193" customWidth="1"/>
    <col min="4089" max="4334" width="8.85546875" style="193"/>
    <col min="4335" max="4335" width="37.28515625" style="193" customWidth="1"/>
    <col min="4336" max="4338" width="8.85546875" style="193"/>
    <col min="4339" max="4344" width="9.28515625" style="193" customWidth="1"/>
    <col min="4345" max="4590" width="8.85546875" style="193"/>
    <col min="4591" max="4591" width="37.28515625" style="193" customWidth="1"/>
    <col min="4592" max="4594" width="8.85546875" style="193"/>
    <col min="4595" max="4600" width="9.28515625" style="193" customWidth="1"/>
    <col min="4601" max="4846" width="8.85546875" style="193"/>
    <col min="4847" max="4847" width="37.28515625" style="193" customWidth="1"/>
    <col min="4848" max="4850" width="8.85546875" style="193"/>
    <col min="4851" max="4856" width="9.28515625" style="193" customWidth="1"/>
    <col min="4857" max="5102" width="8.85546875" style="193"/>
    <col min="5103" max="5103" width="37.28515625" style="193" customWidth="1"/>
    <col min="5104" max="5106" width="8.85546875" style="193"/>
    <col min="5107" max="5112" width="9.28515625" style="193" customWidth="1"/>
    <col min="5113" max="5358" width="8.85546875" style="193"/>
    <col min="5359" max="5359" width="37.28515625" style="193" customWidth="1"/>
    <col min="5360" max="5362" width="8.85546875" style="193"/>
    <col min="5363" max="5368" width="9.28515625" style="193" customWidth="1"/>
    <col min="5369" max="5614" width="8.85546875" style="193"/>
    <col min="5615" max="5615" width="37.28515625" style="193" customWidth="1"/>
    <col min="5616" max="5618" width="8.85546875" style="193"/>
    <col min="5619" max="5624" width="9.28515625" style="193" customWidth="1"/>
    <col min="5625" max="5870" width="8.85546875" style="193"/>
    <col min="5871" max="5871" width="37.28515625" style="193" customWidth="1"/>
    <col min="5872" max="5874" width="8.85546875" style="193"/>
    <col min="5875" max="5880" width="9.28515625" style="193" customWidth="1"/>
    <col min="5881" max="6126" width="8.85546875" style="193"/>
    <col min="6127" max="6127" width="37.28515625" style="193" customWidth="1"/>
    <col min="6128" max="6130" width="8.85546875" style="193"/>
    <col min="6131" max="6136" width="9.28515625" style="193" customWidth="1"/>
    <col min="6137" max="6382" width="8.85546875" style="193"/>
    <col min="6383" max="6383" width="37.28515625" style="193" customWidth="1"/>
    <col min="6384" max="6386" width="8.85546875" style="193"/>
    <col min="6387" max="6392" width="9.28515625" style="193" customWidth="1"/>
    <col min="6393" max="6638" width="8.85546875" style="193"/>
    <col min="6639" max="6639" width="37.28515625" style="193" customWidth="1"/>
    <col min="6640" max="6642" width="8.85546875" style="193"/>
    <col min="6643" max="6648" width="9.28515625" style="193" customWidth="1"/>
    <col min="6649" max="6894" width="8.85546875" style="193"/>
    <col min="6895" max="6895" width="37.28515625" style="193" customWidth="1"/>
    <col min="6896" max="6898" width="8.85546875" style="193"/>
    <col min="6899" max="6904" width="9.28515625" style="193" customWidth="1"/>
    <col min="6905" max="7150" width="8.85546875" style="193"/>
    <col min="7151" max="7151" width="37.28515625" style="193" customWidth="1"/>
    <col min="7152" max="7154" width="8.85546875" style="193"/>
    <col min="7155" max="7160" width="9.28515625" style="193" customWidth="1"/>
    <col min="7161" max="7406" width="8.85546875" style="193"/>
    <col min="7407" max="7407" width="37.28515625" style="193" customWidth="1"/>
    <col min="7408" max="7410" width="8.85546875" style="193"/>
    <col min="7411" max="7416" width="9.28515625" style="193" customWidth="1"/>
    <col min="7417" max="7662" width="8.85546875" style="193"/>
    <col min="7663" max="7663" width="37.28515625" style="193" customWidth="1"/>
    <col min="7664" max="7666" width="8.85546875" style="193"/>
    <col min="7667" max="7672" width="9.28515625" style="193" customWidth="1"/>
    <col min="7673" max="7918" width="8.85546875" style="193"/>
    <col min="7919" max="7919" width="37.28515625" style="193" customWidth="1"/>
    <col min="7920" max="7922" width="8.85546875" style="193"/>
    <col min="7923" max="7928" width="9.28515625" style="193" customWidth="1"/>
    <col min="7929" max="8174" width="8.85546875" style="193"/>
    <col min="8175" max="8175" width="37.28515625" style="193" customWidth="1"/>
    <col min="8176" max="8178" width="8.85546875" style="193"/>
    <col min="8179" max="8184" width="9.28515625" style="193" customWidth="1"/>
    <col min="8185" max="8430" width="8.85546875" style="193"/>
    <col min="8431" max="8431" width="37.28515625" style="193" customWidth="1"/>
    <col min="8432" max="8434" width="8.85546875" style="193"/>
    <col min="8435" max="8440" width="9.28515625" style="193" customWidth="1"/>
    <col min="8441" max="8686" width="8.85546875" style="193"/>
    <col min="8687" max="8687" width="37.28515625" style="193" customWidth="1"/>
    <col min="8688" max="8690" width="8.85546875" style="193"/>
    <col min="8691" max="8696" width="9.28515625" style="193" customWidth="1"/>
    <col min="8697" max="8942" width="8.85546875" style="193"/>
    <col min="8943" max="8943" width="37.28515625" style="193" customWidth="1"/>
    <col min="8944" max="8946" width="8.85546875" style="193"/>
    <col min="8947" max="8952" width="9.28515625" style="193" customWidth="1"/>
    <col min="8953" max="9198" width="8.85546875" style="193"/>
    <col min="9199" max="9199" width="37.28515625" style="193" customWidth="1"/>
    <col min="9200" max="9202" width="8.85546875" style="193"/>
    <col min="9203" max="9208" width="9.28515625" style="193" customWidth="1"/>
    <col min="9209" max="9454" width="8.85546875" style="193"/>
    <col min="9455" max="9455" width="37.28515625" style="193" customWidth="1"/>
    <col min="9456" max="9458" width="8.85546875" style="193"/>
    <col min="9459" max="9464" width="9.28515625" style="193" customWidth="1"/>
    <col min="9465" max="9710" width="8.85546875" style="193"/>
    <col min="9711" max="9711" width="37.28515625" style="193" customWidth="1"/>
    <col min="9712" max="9714" width="8.85546875" style="193"/>
    <col min="9715" max="9720" width="9.28515625" style="193" customWidth="1"/>
    <col min="9721" max="9966" width="8.85546875" style="193"/>
    <col min="9967" max="9967" width="37.28515625" style="193" customWidth="1"/>
    <col min="9968" max="9970" width="8.85546875" style="193"/>
    <col min="9971" max="9976" width="9.28515625" style="193" customWidth="1"/>
    <col min="9977" max="10222" width="8.85546875" style="193"/>
    <col min="10223" max="10223" width="37.28515625" style="193" customWidth="1"/>
    <col min="10224" max="10226" width="8.85546875" style="193"/>
    <col min="10227" max="10232" width="9.28515625" style="193" customWidth="1"/>
    <col min="10233" max="10478" width="8.85546875" style="193"/>
    <col min="10479" max="10479" width="37.28515625" style="193" customWidth="1"/>
    <col min="10480" max="10482" width="8.85546875" style="193"/>
    <col min="10483" max="10488" width="9.28515625" style="193" customWidth="1"/>
    <col min="10489" max="10734" width="8.85546875" style="193"/>
    <col min="10735" max="10735" width="37.28515625" style="193" customWidth="1"/>
    <col min="10736" max="10738" width="8.85546875" style="193"/>
    <col min="10739" max="10744" width="9.28515625" style="193" customWidth="1"/>
    <col min="10745" max="10990" width="8.85546875" style="193"/>
    <col min="10991" max="10991" width="37.28515625" style="193" customWidth="1"/>
    <col min="10992" max="10994" width="8.85546875" style="193"/>
    <col min="10995" max="11000" width="9.28515625" style="193" customWidth="1"/>
    <col min="11001" max="11246" width="8.85546875" style="193"/>
    <col min="11247" max="11247" width="37.28515625" style="193" customWidth="1"/>
    <col min="11248" max="11250" width="8.85546875" style="193"/>
    <col min="11251" max="11256" width="9.28515625" style="193" customWidth="1"/>
    <col min="11257" max="11502" width="8.85546875" style="193"/>
    <col min="11503" max="11503" width="37.28515625" style="193" customWidth="1"/>
    <col min="11504" max="11506" width="8.85546875" style="193"/>
    <col min="11507" max="11512" width="9.28515625" style="193" customWidth="1"/>
    <col min="11513" max="11758" width="8.85546875" style="193"/>
    <col min="11759" max="11759" width="37.28515625" style="193" customWidth="1"/>
    <col min="11760" max="11762" width="8.85546875" style="193"/>
    <col min="11763" max="11768" width="9.28515625" style="193" customWidth="1"/>
    <col min="11769" max="12014" width="8.85546875" style="193"/>
    <col min="12015" max="12015" width="37.28515625" style="193" customWidth="1"/>
    <col min="12016" max="12018" width="8.85546875" style="193"/>
    <col min="12019" max="12024" width="9.28515625" style="193" customWidth="1"/>
    <col min="12025" max="12270" width="8.85546875" style="193"/>
    <col min="12271" max="12271" width="37.28515625" style="193" customWidth="1"/>
    <col min="12272" max="12274" width="8.85546875" style="193"/>
    <col min="12275" max="12280" width="9.28515625" style="193" customWidth="1"/>
    <col min="12281" max="12526" width="8.85546875" style="193"/>
    <col min="12527" max="12527" width="37.28515625" style="193" customWidth="1"/>
    <col min="12528" max="12530" width="8.85546875" style="193"/>
    <col min="12531" max="12536" width="9.28515625" style="193" customWidth="1"/>
    <col min="12537" max="12782" width="8.85546875" style="193"/>
    <col min="12783" max="12783" width="37.28515625" style="193" customWidth="1"/>
    <col min="12784" max="12786" width="8.85546875" style="193"/>
    <col min="12787" max="12792" width="9.28515625" style="193" customWidth="1"/>
    <col min="12793" max="13038" width="8.85546875" style="193"/>
    <col min="13039" max="13039" width="37.28515625" style="193" customWidth="1"/>
    <col min="13040" max="13042" width="8.85546875" style="193"/>
    <col min="13043" max="13048" width="9.28515625" style="193" customWidth="1"/>
    <col min="13049" max="13294" width="8.85546875" style="193"/>
    <col min="13295" max="13295" width="37.28515625" style="193" customWidth="1"/>
    <col min="13296" max="13298" width="8.85546875" style="193"/>
    <col min="13299" max="13304" width="9.28515625" style="193" customWidth="1"/>
    <col min="13305" max="13550" width="8.85546875" style="193"/>
    <col min="13551" max="13551" width="37.28515625" style="193" customWidth="1"/>
    <col min="13552" max="13554" width="8.85546875" style="193"/>
    <col min="13555" max="13560" width="9.28515625" style="193" customWidth="1"/>
    <col min="13561" max="13806" width="8.85546875" style="193"/>
    <col min="13807" max="13807" width="37.28515625" style="193" customWidth="1"/>
    <col min="13808" max="13810" width="8.85546875" style="193"/>
    <col min="13811" max="13816" width="9.28515625" style="193" customWidth="1"/>
    <col min="13817" max="14062" width="8.85546875" style="193"/>
    <col min="14063" max="14063" width="37.28515625" style="193" customWidth="1"/>
    <col min="14064" max="14066" width="8.85546875" style="193"/>
    <col min="14067" max="14072" width="9.28515625" style="193" customWidth="1"/>
    <col min="14073" max="14318" width="8.85546875" style="193"/>
    <col min="14319" max="14319" width="37.28515625" style="193" customWidth="1"/>
    <col min="14320" max="14322" width="8.85546875" style="193"/>
    <col min="14323" max="14328" width="9.28515625" style="193" customWidth="1"/>
    <col min="14329" max="14574" width="8.85546875" style="193"/>
    <col min="14575" max="14575" width="37.28515625" style="193" customWidth="1"/>
    <col min="14576" max="14578" width="8.85546875" style="193"/>
    <col min="14579" max="14584" width="9.28515625" style="193" customWidth="1"/>
    <col min="14585" max="14830" width="8.85546875" style="193"/>
    <col min="14831" max="14831" width="37.28515625" style="193" customWidth="1"/>
    <col min="14832" max="14834" width="8.85546875" style="193"/>
    <col min="14835" max="14840" width="9.28515625" style="193" customWidth="1"/>
    <col min="14841" max="15086" width="8.85546875" style="193"/>
    <col min="15087" max="15087" width="37.28515625" style="193" customWidth="1"/>
    <col min="15088" max="15090" width="8.85546875" style="193"/>
    <col min="15091" max="15096" width="9.28515625" style="193" customWidth="1"/>
    <col min="15097" max="15342" width="8.85546875" style="193"/>
    <col min="15343" max="15343" width="37.28515625" style="193" customWidth="1"/>
    <col min="15344" max="15346" width="8.85546875" style="193"/>
    <col min="15347" max="15352" width="9.28515625" style="193" customWidth="1"/>
    <col min="15353" max="15598" width="8.85546875" style="193"/>
    <col min="15599" max="15599" width="37.28515625" style="193" customWidth="1"/>
    <col min="15600" max="15602" width="8.85546875" style="193"/>
    <col min="15603" max="15608" width="9.28515625" style="193" customWidth="1"/>
    <col min="15609" max="15854" width="8.85546875" style="193"/>
    <col min="15855" max="15855" width="37.28515625" style="193" customWidth="1"/>
    <col min="15856" max="15858" width="8.85546875" style="193"/>
    <col min="15859" max="15864" width="9.28515625" style="193" customWidth="1"/>
    <col min="15865" max="16110" width="8.85546875" style="193"/>
    <col min="16111" max="16111" width="37.28515625" style="193" customWidth="1"/>
    <col min="16112" max="16114" width="8.85546875" style="193"/>
    <col min="16115" max="16120" width="9.28515625" style="193" customWidth="1"/>
    <col min="16121" max="16384" width="8.85546875" style="193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153</v>
      </c>
      <c r="B3" s="2"/>
      <c r="F3" s="193"/>
      <c r="G3" s="193"/>
      <c r="H3" s="193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9.15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2.9" customHeight="1" thickBot="1">
      <c r="A6" s="264"/>
      <c r="B6" s="267"/>
      <c r="C6" s="200" t="s">
        <v>1</v>
      </c>
      <c r="D6" s="200" t="s">
        <v>136</v>
      </c>
      <c r="E6" s="200" t="s">
        <v>1</v>
      </c>
      <c r="F6" s="200" t="s">
        <v>136</v>
      </c>
      <c r="G6" s="200" t="s">
        <v>1</v>
      </c>
      <c r="H6" s="200" t="s">
        <v>136</v>
      </c>
      <c r="I6" s="200" t="s">
        <v>1</v>
      </c>
      <c r="J6" s="200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202">
        <f>E7+G7+I7</f>
        <v>0</v>
      </c>
      <c r="D7" s="202">
        <f>F7+H7+J7</f>
        <v>0</v>
      </c>
      <c r="E7" s="202"/>
      <c r="F7" s="202"/>
      <c r="G7" s="202"/>
      <c r="H7" s="204"/>
      <c r="I7" s="205"/>
      <c r="J7" s="205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202">
        <f t="shared" ref="C8:D19" si="0">E8+G8+I8</f>
        <v>0</v>
      </c>
      <c r="D8" s="202">
        <f t="shared" si="0"/>
        <v>0</v>
      </c>
      <c r="E8" s="202"/>
      <c r="F8" s="202"/>
      <c r="G8" s="202"/>
      <c r="H8" s="204"/>
      <c r="I8" s="205"/>
      <c r="J8" s="205"/>
      <c r="L8" s="153">
        <f t="shared" ref="L8:L40" si="1">M8+N8</f>
        <v>0</v>
      </c>
      <c r="M8" s="161"/>
      <c r="N8" s="161"/>
    </row>
    <row r="9" spans="1:14" ht="49.9" customHeight="1">
      <c r="A9" s="250"/>
      <c r="B9" s="24" t="s">
        <v>63</v>
      </c>
      <c r="C9" s="202">
        <f t="shared" si="0"/>
        <v>0</v>
      </c>
      <c r="D9" s="202">
        <f t="shared" si="0"/>
        <v>0</v>
      </c>
      <c r="E9" s="202"/>
      <c r="F9" s="202"/>
      <c r="G9" s="202"/>
      <c r="H9" s="204"/>
      <c r="I9" s="205"/>
      <c r="J9" s="205"/>
      <c r="L9" s="153">
        <f t="shared" si="1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202">
        <f t="shared" si="0"/>
        <v>0</v>
      </c>
      <c r="D10" s="202">
        <f t="shared" si="0"/>
        <v>0</v>
      </c>
      <c r="E10" s="202"/>
      <c r="F10" s="202"/>
      <c r="G10" s="202"/>
      <c r="H10" s="204"/>
      <c r="I10" s="205"/>
      <c r="J10" s="205"/>
      <c r="L10" s="153">
        <f t="shared" si="1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202">
        <f t="shared" si="0"/>
        <v>0</v>
      </c>
      <c r="D11" s="202">
        <f t="shared" si="0"/>
        <v>0</v>
      </c>
      <c r="E11" s="202"/>
      <c r="F11" s="202"/>
      <c r="G11" s="202"/>
      <c r="H11" s="204"/>
      <c r="I11" s="205"/>
      <c r="J11" s="205"/>
      <c r="L11" s="153">
        <f t="shared" si="1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202">
        <f t="shared" si="0"/>
        <v>0</v>
      </c>
      <c r="D12" s="202">
        <f t="shared" si="0"/>
        <v>0</v>
      </c>
      <c r="E12" s="202"/>
      <c r="F12" s="202"/>
      <c r="G12" s="202"/>
      <c r="H12" s="204"/>
      <c r="I12" s="205"/>
      <c r="J12" s="205"/>
      <c r="L12" s="153">
        <f t="shared" si="1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202">
        <f t="shared" si="0"/>
        <v>0</v>
      </c>
      <c r="D13" s="202">
        <f t="shared" si="0"/>
        <v>0</v>
      </c>
      <c r="E13" s="202"/>
      <c r="F13" s="202"/>
      <c r="G13" s="202"/>
      <c r="H13" s="204"/>
      <c r="I13" s="205"/>
      <c r="J13" s="205"/>
      <c r="L13" s="153">
        <f t="shared" si="1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202">
        <f t="shared" si="0"/>
        <v>0</v>
      </c>
      <c r="D14" s="202">
        <f t="shared" si="0"/>
        <v>0</v>
      </c>
      <c r="E14" s="202"/>
      <c r="F14" s="202"/>
      <c r="G14" s="202"/>
      <c r="H14" s="204"/>
      <c r="I14" s="205"/>
      <c r="J14" s="205"/>
      <c r="L14" s="153">
        <f t="shared" si="1"/>
        <v>0</v>
      </c>
      <c r="M14" s="161"/>
      <c r="N14" s="161"/>
    </row>
    <row r="15" spans="1:14" ht="16.149999999999999" customHeight="1">
      <c r="A15" s="213" t="s">
        <v>161</v>
      </c>
      <c r="B15" s="214" t="s">
        <v>162</v>
      </c>
      <c r="C15" s="202">
        <f t="shared" ref="C15" si="2">E15+G15+I15</f>
        <v>0</v>
      </c>
      <c r="D15" s="202">
        <f t="shared" ref="D15" si="3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202">
        <f t="shared" si="0"/>
        <v>0</v>
      </c>
      <c r="D16" s="202">
        <f t="shared" si="0"/>
        <v>0</v>
      </c>
      <c r="E16" s="202"/>
      <c r="F16" s="202"/>
      <c r="G16" s="202"/>
      <c r="H16" s="204"/>
      <c r="I16" s="205"/>
      <c r="J16" s="205"/>
      <c r="L16" s="153">
        <f t="shared" si="1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202">
        <f t="shared" si="0"/>
        <v>0</v>
      </c>
      <c r="D17" s="202">
        <f t="shared" si="0"/>
        <v>0</v>
      </c>
      <c r="E17" s="202"/>
      <c r="F17" s="202"/>
      <c r="G17" s="202"/>
      <c r="H17" s="204"/>
      <c r="I17" s="205"/>
      <c r="J17" s="205"/>
      <c r="L17" s="153">
        <f t="shared" si="1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202">
        <f t="shared" si="0"/>
        <v>0</v>
      </c>
      <c r="D18" s="202">
        <f t="shared" si="0"/>
        <v>0</v>
      </c>
      <c r="E18" s="202"/>
      <c r="F18" s="202"/>
      <c r="G18" s="202"/>
      <c r="H18" s="204"/>
      <c r="I18" s="205"/>
      <c r="J18" s="205"/>
      <c r="L18" s="153">
        <f t="shared" si="1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202">
        <f t="shared" si="0"/>
        <v>0</v>
      </c>
      <c r="D19" s="202">
        <f t="shared" si="0"/>
        <v>0</v>
      </c>
      <c r="E19" s="202"/>
      <c r="F19" s="202"/>
      <c r="G19" s="202"/>
      <c r="H19" s="204"/>
      <c r="I19" s="205"/>
      <c r="J19" s="205"/>
      <c r="L19" s="153">
        <f t="shared" si="1"/>
        <v>0</v>
      </c>
      <c r="M19" s="161"/>
      <c r="N19" s="161"/>
    </row>
    <row r="20" spans="1:14" ht="19.899999999999999" customHeight="1">
      <c r="A20" s="33" t="s">
        <v>19</v>
      </c>
      <c r="B20" s="24"/>
      <c r="C20" s="202">
        <f t="shared" ref="C20:J20" si="4">SUM(C21:C23)</f>
        <v>0</v>
      </c>
      <c r="D20" s="202">
        <f t="shared" si="4"/>
        <v>0</v>
      </c>
      <c r="E20" s="202">
        <f t="shared" si="4"/>
        <v>0</v>
      </c>
      <c r="F20" s="202">
        <f t="shared" si="4"/>
        <v>0</v>
      </c>
      <c r="G20" s="202">
        <f t="shared" si="4"/>
        <v>0</v>
      </c>
      <c r="H20" s="204">
        <f t="shared" si="4"/>
        <v>0</v>
      </c>
      <c r="I20" s="202">
        <f t="shared" si="4"/>
        <v>0</v>
      </c>
      <c r="J20" s="202">
        <f t="shared" si="4"/>
        <v>0</v>
      </c>
      <c r="L20" s="153">
        <f t="shared" si="1"/>
        <v>0</v>
      </c>
      <c r="M20" s="202">
        <f t="shared" ref="M20:N20" si="5">SUM(M21:M23)</f>
        <v>0</v>
      </c>
      <c r="N20" s="202">
        <f t="shared" si="5"/>
        <v>0</v>
      </c>
    </row>
    <row r="21" spans="1:14" ht="19.899999999999999" customHeight="1">
      <c r="A21" s="251" t="s">
        <v>20</v>
      </c>
      <c r="B21" s="25" t="s">
        <v>21</v>
      </c>
      <c r="C21" s="202">
        <f t="shared" ref="C21:D39" si="6">E21+G21+I21</f>
        <v>0</v>
      </c>
      <c r="D21" s="202">
        <f t="shared" si="6"/>
        <v>0</v>
      </c>
      <c r="E21" s="202"/>
      <c r="F21" s="202"/>
      <c r="G21" s="202"/>
      <c r="H21" s="204"/>
      <c r="I21" s="205"/>
      <c r="J21" s="205"/>
      <c r="L21" s="153">
        <f t="shared" si="1"/>
        <v>0</v>
      </c>
      <c r="M21" s="161"/>
      <c r="N21" s="161"/>
    </row>
    <row r="22" spans="1:14" ht="46.15" customHeight="1">
      <c r="A22" s="249"/>
      <c r="B22" s="26" t="s">
        <v>69</v>
      </c>
      <c r="C22" s="202">
        <f t="shared" si="6"/>
        <v>0</v>
      </c>
      <c r="D22" s="202">
        <f t="shared" si="6"/>
        <v>0</v>
      </c>
      <c r="E22" s="202"/>
      <c r="F22" s="202"/>
      <c r="G22" s="202"/>
      <c r="H22" s="204"/>
      <c r="I22" s="205"/>
      <c r="J22" s="205"/>
      <c r="L22" s="153">
        <f t="shared" si="1"/>
        <v>0</v>
      </c>
      <c r="M22" s="161"/>
      <c r="N22" s="161"/>
    </row>
    <row r="23" spans="1:14" ht="32.450000000000003" customHeight="1">
      <c r="A23" s="250"/>
      <c r="B23" s="26" t="s">
        <v>70</v>
      </c>
      <c r="C23" s="202">
        <f t="shared" si="6"/>
        <v>0</v>
      </c>
      <c r="D23" s="202">
        <f t="shared" si="6"/>
        <v>0</v>
      </c>
      <c r="E23" s="202"/>
      <c r="F23" s="202"/>
      <c r="G23" s="202"/>
      <c r="H23" s="204"/>
      <c r="I23" s="205"/>
      <c r="J23" s="205"/>
      <c r="L23" s="153">
        <f t="shared" si="1"/>
        <v>0</v>
      </c>
      <c r="M23" s="161"/>
      <c r="N23" s="161"/>
    </row>
    <row r="24" spans="1:14" ht="23.45" customHeight="1">
      <c r="A24" s="33" t="s">
        <v>22</v>
      </c>
      <c r="B24" s="26" t="s">
        <v>23</v>
      </c>
      <c r="C24" s="202">
        <f t="shared" si="6"/>
        <v>0</v>
      </c>
      <c r="D24" s="202">
        <f t="shared" si="6"/>
        <v>0</v>
      </c>
      <c r="E24" s="202"/>
      <c r="F24" s="202"/>
      <c r="G24" s="202"/>
      <c r="H24" s="204"/>
      <c r="I24" s="205"/>
      <c r="J24" s="205"/>
      <c r="L24" s="153">
        <f t="shared" si="1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202">
        <f t="shared" si="6"/>
        <v>0</v>
      </c>
      <c r="D25" s="202">
        <f t="shared" si="6"/>
        <v>0</v>
      </c>
      <c r="E25" s="202"/>
      <c r="F25" s="202"/>
      <c r="G25" s="202"/>
      <c r="H25" s="204"/>
      <c r="I25" s="205"/>
      <c r="J25" s="205"/>
      <c r="L25" s="153">
        <f t="shared" si="1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202">
        <f t="shared" si="6"/>
        <v>0</v>
      </c>
      <c r="D26" s="202">
        <f t="shared" si="6"/>
        <v>0</v>
      </c>
      <c r="E26" s="202"/>
      <c r="F26" s="202"/>
      <c r="G26" s="202"/>
      <c r="H26" s="204"/>
      <c r="I26" s="205"/>
      <c r="J26" s="205"/>
      <c r="L26" s="153">
        <f t="shared" si="1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202">
        <f t="shared" si="6"/>
        <v>0</v>
      </c>
      <c r="D27" s="202">
        <f t="shared" si="6"/>
        <v>0</v>
      </c>
      <c r="E27" s="202"/>
      <c r="F27" s="202"/>
      <c r="G27" s="202"/>
      <c r="H27" s="204"/>
      <c r="I27" s="205"/>
      <c r="J27" s="205"/>
      <c r="L27" s="153">
        <f t="shared" si="1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202">
        <f t="shared" si="6"/>
        <v>0</v>
      </c>
      <c r="D28" s="202">
        <f t="shared" si="6"/>
        <v>0</v>
      </c>
      <c r="E28" s="202"/>
      <c r="F28" s="202"/>
      <c r="G28" s="202"/>
      <c r="H28" s="204"/>
      <c r="I28" s="205"/>
      <c r="J28" s="205"/>
      <c r="L28" s="153">
        <f t="shared" si="1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202">
        <f t="shared" si="6"/>
        <v>0</v>
      </c>
      <c r="D29" s="202">
        <f t="shared" si="6"/>
        <v>0</v>
      </c>
      <c r="E29" s="202"/>
      <c r="F29" s="202"/>
      <c r="G29" s="202"/>
      <c r="H29" s="204"/>
      <c r="I29" s="205"/>
      <c r="J29" s="205"/>
      <c r="L29" s="153">
        <f t="shared" si="1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202">
        <f t="shared" si="6"/>
        <v>0</v>
      </c>
      <c r="D30" s="202">
        <f t="shared" si="6"/>
        <v>0</v>
      </c>
      <c r="E30" s="202"/>
      <c r="F30" s="202"/>
      <c r="G30" s="202"/>
      <c r="H30" s="204"/>
      <c r="I30" s="205"/>
      <c r="J30" s="205"/>
      <c r="L30" s="153">
        <f t="shared" si="1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202">
        <f t="shared" si="6"/>
        <v>0</v>
      </c>
      <c r="D31" s="202">
        <f t="shared" si="6"/>
        <v>0</v>
      </c>
      <c r="E31" s="202"/>
      <c r="F31" s="202"/>
      <c r="G31" s="202"/>
      <c r="H31" s="204"/>
      <c r="I31" s="205"/>
      <c r="J31" s="205"/>
      <c r="L31" s="153">
        <f t="shared" si="1"/>
        <v>0</v>
      </c>
      <c r="M31" s="161"/>
      <c r="N31" s="161"/>
    </row>
    <row r="32" spans="1:14" ht="19.899999999999999" customHeight="1">
      <c r="A32" s="104" t="s">
        <v>151</v>
      </c>
      <c r="B32" s="62" t="s">
        <v>152</v>
      </c>
      <c r="C32" s="202">
        <f t="shared" si="6"/>
        <v>0</v>
      </c>
      <c r="D32" s="202">
        <f t="shared" si="6"/>
        <v>0</v>
      </c>
      <c r="E32" s="202"/>
      <c r="F32" s="202"/>
      <c r="G32" s="202"/>
      <c r="H32" s="204"/>
      <c r="I32" s="205"/>
      <c r="J32" s="20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202">
        <f t="shared" si="6"/>
        <v>0</v>
      </c>
      <c r="D33" s="202">
        <f t="shared" si="6"/>
        <v>0</v>
      </c>
      <c r="E33" s="202"/>
      <c r="F33" s="202"/>
      <c r="G33" s="202"/>
      <c r="H33" s="204"/>
      <c r="I33" s="205"/>
      <c r="J33" s="205"/>
      <c r="L33" s="153">
        <f t="shared" si="1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202">
        <f t="shared" si="6"/>
        <v>0</v>
      </c>
      <c r="D34" s="202">
        <f t="shared" si="6"/>
        <v>0</v>
      </c>
      <c r="E34" s="202"/>
      <c r="F34" s="202"/>
      <c r="G34" s="202"/>
      <c r="H34" s="204"/>
      <c r="I34" s="205"/>
      <c r="J34" s="205"/>
      <c r="L34" s="153">
        <f t="shared" si="1"/>
        <v>0</v>
      </c>
      <c r="M34" s="161"/>
      <c r="N34" s="161"/>
    </row>
    <row r="35" spans="1:14" ht="19.899999999999999" customHeight="1">
      <c r="A35" s="253"/>
      <c r="B35" s="24" t="s">
        <v>41</v>
      </c>
      <c r="C35" s="202">
        <f t="shared" si="6"/>
        <v>0</v>
      </c>
      <c r="D35" s="202">
        <f t="shared" si="6"/>
        <v>0</v>
      </c>
      <c r="E35" s="202"/>
      <c r="F35" s="202"/>
      <c r="G35" s="202"/>
      <c r="H35" s="204"/>
      <c r="I35" s="205"/>
      <c r="J35" s="205"/>
      <c r="L35" s="153">
        <f t="shared" si="1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202">
        <f t="shared" si="6"/>
        <v>0</v>
      </c>
      <c r="D36" s="202">
        <f t="shared" si="6"/>
        <v>0</v>
      </c>
      <c r="E36" s="202"/>
      <c r="F36" s="202"/>
      <c r="G36" s="202"/>
      <c r="H36" s="204"/>
      <c r="I36" s="205"/>
      <c r="J36" s="205"/>
      <c r="L36" s="153">
        <f t="shared" si="1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202">
        <f t="shared" si="6"/>
        <v>0</v>
      </c>
      <c r="D37" s="202">
        <f t="shared" si="6"/>
        <v>0</v>
      </c>
      <c r="E37" s="202"/>
      <c r="F37" s="202"/>
      <c r="G37" s="202"/>
      <c r="H37" s="204"/>
      <c r="I37" s="205"/>
      <c r="J37" s="205"/>
      <c r="L37" s="153">
        <f t="shared" si="1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202">
        <f t="shared" si="6"/>
        <v>0</v>
      </c>
      <c r="D38" s="202">
        <f t="shared" si="6"/>
        <v>0</v>
      </c>
      <c r="E38" s="202"/>
      <c r="F38" s="202"/>
      <c r="G38" s="202"/>
      <c r="H38" s="204"/>
      <c r="I38" s="205"/>
      <c r="J38" s="205"/>
      <c r="L38" s="153">
        <f t="shared" si="1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202">
        <f t="shared" si="6"/>
        <v>0</v>
      </c>
      <c r="D39" s="202">
        <f t="shared" si="6"/>
        <v>0</v>
      </c>
      <c r="E39" s="202"/>
      <c r="F39" s="202"/>
      <c r="G39" s="202"/>
      <c r="H39" s="204"/>
      <c r="I39" s="205"/>
      <c r="J39" s="205"/>
      <c r="L39" s="153">
        <f t="shared" si="1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7">SUM(C7:C20)+SUM(C24:C39)</f>
        <v>0</v>
      </c>
      <c r="D40" s="82">
        <f>SUM(D7:D20)+SUM(D24:D39)</f>
        <v>0</v>
      </c>
      <c r="E40" s="82">
        <f t="shared" ref="E40:J40" si="8">SUM(E7:E20)+SUM(E24:E39)</f>
        <v>0</v>
      </c>
      <c r="F40" s="82">
        <f t="shared" si="8"/>
        <v>0</v>
      </c>
      <c r="G40" s="82">
        <f t="shared" si="8"/>
        <v>0</v>
      </c>
      <c r="H40" s="90">
        <f t="shared" si="8"/>
        <v>0</v>
      </c>
      <c r="I40" s="200">
        <f t="shared" si="8"/>
        <v>0</v>
      </c>
      <c r="J40" s="200">
        <f t="shared" si="8"/>
        <v>0</v>
      </c>
      <c r="L40" s="153">
        <f t="shared" si="1"/>
        <v>0</v>
      </c>
      <c r="M40" s="200">
        <f t="shared" ref="M40:N40" si="9">SUM(M7:M20)+SUM(M24:M39)</f>
        <v>0</v>
      </c>
      <c r="N40" s="200">
        <f t="shared" si="9"/>
        <v>0</v>
      </c>
    </row>
  </sheetData>
  <mergeCells count="12">
    <mergeCell ref="A21:A23"/>
    <mergeCell ref="A34:A35"/>
    <mergeCell ref="A1:H1"/>
    <mergeCell ref="A4:A6"/>
    <mergeCell ref="B4:B6"/>
    <mergeCell ref="C4:D5"/>
    <mergeCell ref="E4:J4"/>
    <mergeCell ref="L4:N5"/>
    <mergeCell ref="E5:F5"/>
    <mergeCell ref="G5:H5"/>
    <mergeCell ref="I5:J5"/>
    <mergeCell ref="A7:A9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22" zoomScale="60" zoomScaleNormal="60" workbookViewId="0">
      <selection activeCell="G25" sqref="G25"/>
    </sheetView>
  </sheetViews>
  <sheetFormatPr defaultRowHeight="15"/>
  <cols>
    <col min="1" max="1" width="35.42578125" style="1" customWidth="1"/>
    <col min="2" max="2" width="35.7109375" style="1" customWidth="1"/>
    <col min="3" max="3" width="12.7109375" style="1" customWidth="1"/>
    <col min="4" max="4" width="16.28515625" style="1" customWidth="1"/>
    <col min="5" max="5" width="12.28515625" style="1" customWidth="1"/>
    <col min="6" max="6" width="17.7109375" style="8" customWidth="1"/>
    <col min="7" max="7" width="13.28515625" style="8" customWidth="1"/>
    <col min="8" max="8" width="20.28515625" style="8" customWidth="1"/>
    <col min="9" max="9" width="11.28515625" style="1" customWidth="1"/>
    <col min="10" max="10" width="19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127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9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2.15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46.1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3.45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6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1:H1"/>
    <mergeCell ref="A7:A9"/>
    <mergeCell ref="A21:A23"/>
    <mergeCell ref="A34:A35"/>
    <mergeCell ref="A4:A6"/>
    <mergeCell ref="B4:B6"/>
    <mergeCell ref="C4:D5"/>
    <mergeCell ref="E4:J4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22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2.28515625" style="1" customWidth="1"/>
    <col min="4" max="4" width="16.28515625" style="1" customWidth="1"/>
    <col min="5" max="5" width="11.42578125" style="1" customWidth="1"/>
    <col min="6" max="6" width="17.7109375" style="8" customWidth="1"/>
    <col min="7" max="7" width="12.7109375" style="8" customWidth="1"/>
    <col min="8" max="8" width="17.7109375" style="8" customWidth="1"/>
    <col min="9" max="9" width="11.28515625" style="1" customWidth="1"/>
    <col min="10" max="10" width="17.855468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156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9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76.900000000000006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46.1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3.45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6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1:H1"/>
    <mergeCell ref="A7:A9"/>
    <mergeCell ref="A21:A23"/>
    <mergeCell ref="A34:A35"/>
    <mergeCell ref="A4:A6"/>
    <mergeCell ref="B4:B6"/>
    <mergeCell ref="C4:D5"/>
    <mergeCell ref="E4:J4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34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2" style="1" customWidth="1"/>
    <col min="4" max="4" width="16.28515625" style="1" customWidth="1"/>
    <col min="5" max="5" width="9.85546875" style="1" customWidth="1"/>
    <col min="6" max="6" width="17.7109375" style="8" customWidth="1"/>
    <col min="7" max="7" width="11.85546875" style="8" customWidth="1"/>
    <col min="8" max="8" width="20.28515625" style="8" customWidth="1"/>
    <col min="9" max="9" width="10.5703125" style="1" customWidth="1"/>
    <col min="10" max="10" width="19.7109375" style="1" customWidth="1"/>
    <col min="11" max="11" width="8.85546875" style="1"/>
    <col min="12" max="14" width="0" style="1" hidden="1" customWidth="1"/>
    <col min="15" max="238" width="8.85546875" style="1"/>
    <col min="239" max="239" width="37.28515625" style="1" customWidth="1"/>
    <col min="240" max="242" width="8.85546875" style="1"/>
    <col min="243" max="248" width="9.28515625" style="1" customWidth="1"/>
    <col min="249" max="494" width="8.85546875" style="1"/>
    <col min="495" max="495" width="37.28515625" style="1" customWidth="1"/>
    <col min="496" max="498" width="8.85546875" style="1"/>
    <col min="499" max="504" width="9.28515625" style="1" customWidth="1"/>
    <col min="505" max="750" width="8.85546875" style="1"/>
    <col min="751" max="751" width="37.28515625" style="1" customWidth="1"/>
    <col min="752" max="754" width="8.85546875" style="1"/>
    <col min="755" max="760" width="9.28515625" style="1" customWidth="1"/>
    <col min="761" max="1006" width="8.85546875" style="1"/>
    <col min="1007" max="1007" width="37.28515625" style="1" customWidth="1"/>
    <col min="1008" max="1010" width="8.85546875" style="1"/>
    <col min="1011" max="1016" width="9.28515625" style="1" customWidth="1"/>
    <col min="1017" max="1262" width="8.85546875" style="1"/>
    <col min="1263" max="1263" width="37.28515625" style="1" customWidth="1"/>
    <col min="1264" max="1266" width="8.85546875" style="1"/>
    <col min="1267" max="1272" width="9.28515625" style="1" customWidth="1"/>
    <col min="1273" max="1518" width="8.85546875" style="1"/>
    <col min="1519" max="1519" width="37.28515625" style="1" customWidth="1"/>
    <col min="1520" max="1522" width="8.85546875" style="1"/>
    <col min="1523" max="1528" width="9.28515625" style="1" customWidth="1"/>
    <col min="1529" max="1774" width="8.85546875" style="1"/>
    <col min="1775" max="1775" width="37.28515625" style="1" customWidth="1"/>
    <col min="1776" max="1778" width="8.85546875" style="1"/>
    <col min="1779" max="1784" width="9.28515625" style="1" customWidth="1"/>
    <col min="1785" max="2030" width="8.85546875" style="1"/>
    <col min="2031" max="2031" width="37.28515625" style="1" customWidth="1"/>
    <col min="2032" max="2034" width="8.85546875" style="1"/>
    <col min="2035" max="2040" width="9.28515625" style="1" customWidth="1"/>
    <col min="2041" max="2286" width="8.85546875" style="1"/>
    <col min="2287" max="2287" width="37.28515625" style="1" customWidth="1"/>
    <col min="2288" max="2290" width="8.85546875" style="1"/>
    <col min="2291" max="2296" width="9.28515625" style="1" customWidth="1"/>
    <col min="2297" max="2542" width="8.85546875" style="1"/>
    <col min="2543" max="2543" width="37.28515625" style="1" customWidth="1"/>
    <col min="2544" max="2546" width="8.85546875" style="1"/>
    <col min="2547" max="2552" width="9.28515625" style="1" customWidth="1"/>
    <col min="2553" max="2798" width="8.85546875" style="1"/>
    <col min="2799" max="2799" width="37.28515625" style="1" customWidth="1"/>
    <col min="2800" max="2802" width="8.85546875" style="1"/>
    <col min="2803" max="2808" width="9.28515625" style="1" customWidth="1"/>
    <col min="2809" max="3054" width="8.85546875" style="1"/>
    <col min="3055" max="3055" width="37.28515625" style="1" customWidth="1"/>
    <col min="3056" max="3058" width="8.85546875" style="1"/>
    <col min="3059" max="3064" width="9.28515625" style="1" customWidth="1"/>
    <col min="3065" max="3310" width="8.85546875" style="1"/>
    <col min="3311" max="3311" width="37.28515625" style="1" customWidth="1"/>
    <col min="3312" max="3314" width="8.85546875" style="1"/>
    <col min="3315" max="3320" width="9.28515625" style="1" customWidth="1"/>
    <col min="3321" max="3566" width="8.85546875" style="1"/>
    <col min="3567" max="3567" width="37.28515625" style="1" customWidth="1"/>
    <col min="3568" max="3570" width="8.85546875" style="1"/>
    <col min="3571" max="3576" width="9.28515625" style="1" customWidth="1"/>
    <col min="3577" max="3822" width="8.85546875" style="1"/>
    <col min="3823" max="3823" width="37.28515625" style="1" customWidth="1"/>
    <col min="3824" max="3826" width="8.85546875" style="1"/>
    <col min="3827" max="3832" width="9.28515625" style="1" customWidth="1"/>
    <col min="3833" max="4078" width="8.85546875" style="1"/>
    <col min="4079" max="4079" width="37.28515625" style="1" customWidth="1"/>
    <col min="4080" max="4082" width="8.85546875" style="1"/>
    <col min="4083" max="4088" width="9.28515625" style="1" customWidth="1"/>
    <col min="4089" max="4334" width="8.85546875" style="1"/>
    <col min="4335" max="4335" width="37.28515625" style="1" customWidth="1"/>
    <col min="4336" max="4338" width="8.85546875" style="1"/>
    <col min="4339" max="4344" width="9.28515625" style="1" customWidth="1"/>
    <col min="4345" max="4590" width="8.85546875" style="1"/>
    <col min="4591" max="4591" width="37.28515625" style="1" customWidth="1"/>
    <col min="4592" max="4594" width="8.85546875" style="1"/>
    <col min="4595" max="4600" width="9.28515625" style="1" customWidth="1"/>
    <col min="4601" max="4846" width="8.85546875" style="1"/>
    <col min="4847" max="4847" width="37.28515625" style="1" customWidth="1"/>
    <col min="4848" max="4850" width="8.85546875" style="1"/>
    <col min="4851" max="4856" width="9.28515625" style="1" customWidth="1"/>
    <col min="4857" max="5102" width="8.85546875" style="1"/>
    <col min="5103" max="5103" width="37.28515625" style="1" customWidth="1"/>
    <col min="5104" max="5106" width="8.85546875" style="1"/>
    <col min="5107" max="5112" width="9.28515625" style="1" customWidth="1"/>
    <col min="5113" max="5358" width="8.85546875" style="1"/>
    <col min="5359" max="5359" width="37.28515625" style="1" customWidth="1"/>
    <col min="5360" max="5362" width="8.85546875" style="1"/>
    <col min="5363" max="5368" width="9.28515625" style="1" customWidth="1"/>
    <col min="5369" max="5614" width="8.85546875" style="1"/>
    <col min="5615" max="5615" width="37.28515625" style="1" customWidth="1"/>
    <col min="5616" max="5618" width="8.85546875" style="1"/>
    <col min="5619" max="5624" width="9.28515625" style="1" customWidth="1"/>
    <col min="5625" max="5870" width="8.85546875" style="1"/>
    <col min="5871" max="5871" width="37.28515625" style="1" customWidth="1"/>
    <col min="5872" max="5874" width="8.85546875" style="1"/>
    <col min="5875" max="5880" width="9.28515625" style="1" customWidth="1"/>
    <col min="5881" max="6126" width="8.85546875" style="1"/>
    <col min="6127" max="6127" width="37.28515625" style="1" customWidth="1"/>
    <col min="6128" max="6130" width="8.85546875" style="1"/>
    <col min="6131" max="6136" width="9.28515625" style="1" customWidth="1"/>
    <col min="6137" max="6382" width="8.85546875" style="1"/>
    <col min="6383" max="6383" width="37.28515625" style="1" customWidth="1"/>
    <col min="6384" max="6386" width="8.85546875" style="1"/>
    <col min="6387" max="6392" width="9.28515625" style="1" customWidth="1"/>
    <col min="6393" max="6638" width="8.85546875" style="1"/>
    <col min="6639" max="6639" width="37.28515625" style="1" customWidth="1"/>
    <col min="6640" max="6642" width="8.85546875" style="1"/>
    <col min="6643" max="6648" width="9.28515625" style="1" customWidth="1"/>
    <col min="6649" max="6894" width="8.85546875" style="1"/>
    <col min="6895" max="6895" width="37.28515625" style="1" customWidth="1"/>
    <col min="6896" max="6898" width="8.85546875" style="1"/>
    <col min="6899" max="6904" width="9.28515625" style="1" customWidth="1"/>
    <col min="6905" max="7150" width="8.85546875" style="1"/>
    <col min="7151" max="7151" width="37.28515625" style="1" customWidth="1"/>
    <col min="7152" max="7154" width="8.85546875" style="1"/>
    <col min="7155" max="7160" width="9.28515625" style="1" customWidth="1"/>
    <col min="7161" max="7406" width="8.85546875" style="1"/>
    <col min="7407" max="7407" width="37.28515625" style="1" customWidth="1"/>
    <col min="7408" max="7410" width="8.85546875" style="1"/>
    <col min="7411" max="7416" width="9.28515625" style="1" customWidth="1"/>
    <col min="7417" max="7662" width="8.85546875" style="1"/>
    <col min="7663" max="7663" width="37.28515625" style="1" customWidth="1"/>
    <col min="7664" max="7666" width="8.85546875" style="1"/>
    <col min="7667" max="7672" width="9.28515625" style="1" customWidth="1"/>
    <col min="7673" max="7918" width="8.85546875" style="1"/>
    <col min="7919" max="7919" width="37.28515625" style="1" customWidth="1"/>
    <col min="7920" max="7922" width="8.85546875" style="1"/>
    <col min="7923" max="7928" width="9.28515625" style="1" customWidth="1"/>
    <col min="7929" max="8174" width="8.85546875" style="1"/>
    <col min="8175" max="8175" width="37.28515625" style="1" customWidth="1"/>
    <col min="8176" max="8178" width="8.85546875" style="1"/>
    <col min="8179" max="8184" width="9.28515625" style="1" customWidth="1"/>
    <col min="8185" max="8430" width="8.85546875" style="1"/>
    <col min="8431" max="8431" width="37.28515625" style="1" customWidth="1"/>
    <col min="8432" max="8434" width="8.85546875" style="1"/>
    <col min="8435" max="8440" width="9.28515625" style="1" customWidth="1"/>
    <col min="8441" max="8686" width="8.85546875" style="1"/>
    <col min="8687" max="8687" width="37.28515625" style="1" customWidth="1"/>
    <col min="8688" max="8690" width="8.85546875" style="1"/>
    <col min="8691" max="8696" width="9.28515625" style="1" customWidth="1"/>
    <col min="8697" max="8942" width="8.85546875" style="1"/>
    <col min="8943" max="8943" width="37.28515625" style="1" customWidth="1"/>
    <col min="8944" max="8946" width="8.85546875" style="1"/>
    <col min="8947" max="8952" width="9.28515625" style="1" customWidth="1"/>
    <col min="8953" max="9198" width="8.85546875" style="1"/>
    <col min="9199" max="9199" width="37.28515625" style="1" customWidth="1"/>
    <col min="9200" max="9202" width="8.85546875" style="1"/>
    <col min="9203" max="9208" width="9.28515625" style="1" customWidth="1"/>
    <col min="9209" max="9454" width="8.85546875" style="1"/>
    <col min="9455" max="9455" width="37.28515625" style="1" customWidth="1"/>
    <col min="9456" max="9458" width="8.85546875" style="1"/>
    <col min="9459" max="9464" width="9.28515625" style="1" customWidth="1"/>
    <col min="9465" max="9710" width="8.85546875" style="1"/>
    <col min="9711" max="9711" width="37.28515625" style="1" customWidth="1"/>
    <col min="9712" max="9714" width="8.85546875" style="1"/>
    <col min="9715" max="9720" width="9.28515625" style="1" customWidth="1"/>
    <col min="9721" max="9966" width="8.85546875" style="1"/>
    <col min="9967" max="9967" width="37.28515625" style="1" customWidth="1"/>
    <col min="9968" max="9970" width="8.85546875" style="1"/>
    <col min="9971" max="9976" width="9.28515625" style="1" customWidth="1"/>
    <col min="9977" max="10222" width="8.85546875" style="1"/>
    <col min="10223" max="10223" width="37.28515625" style="1" customWidth="1"/>
    <col min="10224" max="10226" width="8.85546875" style="1"/>
    <col min="10227" max="10232" width="9.28515625" style="1" customWidth="1"/>
    <col min="10233" max="10478" width="8.85546875" style="1"/>
    <col min="10479" max="10479" width="37.28515625" style="1" customWidth="1"/>
    <col min="10480" max="10482" width="8.85546875" style="1"/>
    <col min="10483" max="10488" width="9.28515625" style="1" customWidth="1"/>
    <col min="10489" max="10734" width="8.85546875" style="1"/>
    <col min="10735" max="10735" width="37.28515625" style="1" customWidth="1"/>
    <col min="10736" max="10738" width="8.85546875" style="1"/>
    <col min="10739" max="10744" width="9.28515625" style="1" customWidth="1"/>
    <col min="10745" max="10990" width="8.85546875" style="1"/>
    <col min="10991" max="10991" width="37.28515625" style="1" customWidth="1"/>
    <col min="10992" max="10994" width="8.85546875" style="1"/>
    <col min="10995" max="11000" width="9.28515625" style="1" customWidth="1"/>
    <col min="11001" max="11246" width="8.85546875" style="1"/>
    <col min="11247" max="11247" width="37.28515625" style="1" customWidth="1"/>
    <col min="11248" max="11250" width="8.85546875" style="1"/>
    <col min="11251" max="11256" width="9.28515625" style="1" customWidth="1"/>
    <col min="11257" max="11502" width="8.85546875" style="1"/>
    <col min="11503" max="11503" width="37.28515625" style="1" customWidth="1"/>
    <col min="11504" max="11506" width="8.85546875" style="1"/>
    <col min="11507" max="11512" width="9.28515625" style="1" customWidth="1"/>
    <col min="11513" max="11758" width="8.85546875" style="1"/>
    <col min="11759" max="11759" width="37.28515625" style="1" customWidth="1"/>
    <col min="11760" max="11762" width="8.85546875" style="1"/>
    <col min="11763" max="11768" width="9.28515625" style="1" customWidth="1"/>
    <col min="11769" max="12014" width="8.85546875" style="1"/>
    <col min="12015" max="12015" width="37.28515625" style="1" customWidth="1"/>
    <col min="12016" max="12018" width="8.85546875" style="1"/>
    <col min="12019" max="12024" width="9.28515625" style="1" customWidth="1"/>
    <col min="12025" max="12270" width="8.85546875" style="1"/>
    <col min="12271" max="12271" width="37.28515625" style="1" customWidth="1"/>
    <col min="12272" max="12274" width="8.85546875" style="1"/>
    <col min="12275" max="12280" width="9.28515625" style="1" customWidth="1"/>
    <col min="12281" max="12526" width="8.85546875" style="1"/>
    <col min="12527" max="12527" width="37.28515625" style="1" customWidth="1"/>
    <col min="12528" max="12530" width="8.85546875" style="1"/>
    <col min="12531" max="12536" width="9.28515625" style="1" customWidth="1"/>
    <col min="12537" max="12782" width="8.85546875" style="1"/>
    <col min="12783" max="12783" width="37.28515625" style="1" customWidth="1"/>
    <col min="12784" max="12786" width="8.85546875" style="1"/>
    <col min="12787" max="12792" width="9.28515625" style="1" customWidth="1"/>
    <col min="12793" max="13038" width="8.85546875" style="1"/>
    <col min="13039" max="13039" width="37.28515625" style="1" customWidth="1"/>
    <col min="13040" max="13042" width="8.85546875" style="1"/>
    <col min="13043" max="13048" width="9.28515625" style="1" customWidth="1"/>
    <col min="13049" max="13294" width="8.85546875" style="1"/>
    <col min="13295" max="13295" width="37.28515625" style="1" customWidth="1"/>
    <col min="13296" max="13298" width="8.85546875" style="1"/>
    <col min="13299" max="13304" width="9.28515625" style="1" customWidth="1"/>
    <col min="13305" max="13550" width="8.85546875" style="1"/>
    <col min="13551" max="13551" width="37.28515625" style="1" customWidth="1"/>
    <col min="13552" max="13554" width="8.85546875" style="1"/>
    <col min="13555" max="13560" width="9.28515625" style="1" customWidth="1"/>
    <col min="13561" max="13806" width="8.85546875" style="1"/>
    <col min="13807" max="13807" width="37.28515625" style="1" customWidth="1"/>
    <col min="13808" max="13810" width="8.85546875" style="1"/>
    <col min="13811" max="13816" width="9.28515625" style="1" customWidth="1"/>
    <col min="13817" max="14062" width="8.85546875" style="1"/>
    <col min="14063" max="14063" width="37.28515625" style="1" customWidth="1"/>
    <col min="14064" max="14066" width="8.85546875" style="1"/>
    <col min="14067" max="14072" width="9.28515625" style="1" customWidth="1"/>
    <col min="14073" max="14318" width="8.85546875" style="1"/>
    <col min="14319" max="14319" width="37.28515625" style="1" customWidth="1"/>
    <col min="14320" max="14322" width="8.85546875" style="1"/>
    <col min="14323" max="14328" width="9.28515625" style="1" customWidth="1"/>
    <col min="14329" max="14574" width="8.85546875" style="1"/>
    <col min="14575" max="14575" width="37.28515625" style="1" customWidth="1"/>
    <col min="14576" max="14578" width="8.85546875" style="1"/>
    <col min="14579" max="14584" width="9.28515625" style="1" customWidth="1"/>
    <col min="14585" max="14830" width="8.85546875" style="1"/>
    <col min="14831" max="14831" width="37.28515625" style="1" customWidth="1"/>
    <col min="14832" max="14834" width="8.85546875" style="1"/>
    <col min="14835" max="14840" width="9.28515625" style="1" customWidth="1"/>
    <col min="14841" max="15086" width="8.85546875" style="1"/>
    <col min="15087" max="15087" width="37.28515625" style="1" customWidth="1"/>
    <col min="15088" max="15090" width="8.85546875" style="1"/>
    <col min="15091" max="15096" width="9.28515625" style="1" customWidth="1"/>
    <col min="15097" max="15342" width="8.85546875" style="1"/>
    <col min="15343" max="15343" width="37.28515625" style="1" customWidth="1"/>
    <col min="15344" max="15346" width="8.85546875" style="1"/>
    <col min="15347" max="15352" width="9.28515625" style="1" customWidth="1"/>
    <col min="15353" max="15598" width="8.85546875" style="1"/>
    <col min="15599" max="15599" width="37.28515625" style="1" customWidth="1"/>
    <col min="15600" max="15602" width="8.85546875" style="1"/>
    <col min="15603" max="15608" width="9.28515625" style="1" customWidth="1"/>
    <col min="15609" max="15854" width="8.85546875" style="1"/>
    <col min="15855" max="15855" width="37.28515625" style="1" customWidth="1"/>
    <col min="15856" max="15858" width="8.85546875" style="1"/>
    <col min="15859" max="15864" width="9.28515625" style="1" customWidth="1"/>
    <col min="15865" max="16110" width="8.85546875" style="1"/>
    <col min="16111" max="16111" width="37.28515625" style="1" customWidth="1"/>
    <col min="16112" max="16114" width="8.85546875" style="1"/>
    <col min="16115" max="16120" width="9.28515625" style="1" customWidth="1"/>
    <col min="16121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128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0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79.900000000000006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46.1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3.45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6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1:H1"/>
    <mergeCell ref="A7:A9"/>
    <mergeCell ref="A21:A23"/>
    <mergeCell ref="A34:A35"/>
    <mergeCell ref="A4:A6"/>
    <mergeCell ref="B4:B6"/>
    <mergeCell ref="C4:D5"/>
    <mergeCell ref="E4:J4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25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2" style="1" customWidth="1"/>
    <col min="4" max="4" width="16.28515625" style="1" customWidth="1"/>
    <col min="5" max="5" width="11.42578125" style="1" customWidth="1"/>
    <col min="6" max="6" width="17.7109375" style="8" customWidth="1"/>
    <col min="7" max="7" width="11.28515625" style="8" customWidth="1"/>
    <col min="8" max="8" width="20.28515625" style="8" customWidth="1"/>
    <col min="9" max="9" width="12.5703125" style="1" customWidth="1"/>
    <col min="10" max="10" width="19.7109375" style="1" customWidth="1"/>
    <col min="11" max="11" width="8.85546875" style="1"/>
    <col min="12" max="14" width="0" style="1" hidden="1" customWidth="1"/>
    <col min="15" max="232" width="8.85546875" style="1"/>
    <col min="233" max="233" width="37.28515625" style="1" customWidth="1"/>
    <col min="234" max="236" width="8.85546875" style="1"/>
    <col min="237" max="242" width="9.28515625" style="1" customWidth="1"/>
    <col min="243" max="488" width="8.85546875" style="1"/>
    <col min="489" max="489" width="37.28515625" style="1" customWidth="1"/>
    <col min="490" max="492" width="8.85546875" style="1"/>
    <col min="493" max="498" width="9.28515625" style="1" customWidth="1"/>
    <col min="499" max="744" width="8.85546875" style="1"/>
    <col min="745" max="745" width="37.28515625" style="1" customWidth="1"/>
    <col min="746" max="748" width="8.85546875" style="1"/>
    <col min="749" max="754" width="9.28515625" style="1" customWidth="1"/>
    <col min="755" max="1000" width="8.85546875" style="1"/>
    <col min="1001" max="1001" width="37.28515625" style="1" customWidth="1"/>
    <col min="1002" max="1004" width="8.85546875" style="1"/>
    <col min="1005" max="1010" width="9.28515625" style="1" customWidth="1"/>
    <col min="1011" max="1256" width="8.85546875" style="1"/>
    <col min="1257" max="1257" width="37.28515625" style="1" customWidth="1"/>
    <col min="1258" max="1260" width="8.85546875" style="1"/>
    <col min="1261" max="1266" width="9.28515625" style="1" customWidth="1"/>
    <col min="1267" max="1512" width="8.85546875" style="1"/>
    <col min="1513" max="1513" width="37.28515625" style="1" customWidth="1"/>
    <col min="1514" max="1516" width="8.85546875" style="1"/>
    <col min="1517" max="1522" width="9.28515625" style="1" customWidth="1"/>
    <col min="1523" max="1768" width="8.85546875" style="1"/>
    <col min="1769" max="1769" width="37.28515625" style="1" customWidth="1"/>
    <col min="1770" max="1772" width="8.85546875" style="1"/>
    <col min="1773" max="1778" width="9.28515625" style="1" customWidth="1"/>
    <col min="1779" max="2024" width="8.85546875" style="1"/>
    <col min="2025" max="2025" width="37.28515625" style="1" customWidth="1"/>
    <col min="2026" max="2028" width="8.85546875" style="1"/>
    <col min="2029" max="2034" width="9.28515625" style="1" customWidth="1"/>
    <col min="2035" max="2280" width="8.85546875" style="1"/>
    <col min="2281" max="2281" width="37.28515625" style="1" customWidth="1"/>
    <col min="2282" max="2284" width="8.85546875" style="1"/>
    <col min="2285" max="2290" width="9.28515625" style="1" customWidth="1"/>
    <col min="2291" max="2536" width="8.85546875" style="1"/>
    <col min="2537" max="2537" width="37.28515625" style="1" customWidth="1"/>
    <col min="2538" max="2540" width="8.85546875" style="1"/>
    <col min="2541" max="2546" width="9.28515625" style="1" customWidth="1"/>
    <col min="2547" max="2792" width="8.85546875" style="1"/>
    <col min="2793" max="2793" width="37.28515625" style="1" customWidth="1"/>
    <col min="2794" max="2796" width="8.85546875" style="1"/>
    <col min="2797" max="2802" width="9.28515625" style="1" customWidth="1"/>
    <col min="2803" max="3048" width="8.85546875" style="1"/>
    <col min="3049" max="3049" width="37.28515625" style="1" customWidth="1"/>
    <col min="3050" max="3052" width="8.85546875" style="1"/>
    <col min="3053" max="3058" width="9.28515625" style="1" customWidth="1"/>
    <col min="3059" max="3304" width="8.85546875" style="1"/>
    <col min="3305" max="3305" width="37.28515625" style="1" customWidth="1"/>
    <col min="3306" max="3308" width="8.85546875" style="1"/>
    <col min="3309" max="3314" width="9.28515625" style="1" customWidth="1"/>
    <col min="3315" max="3560" width="8.85546875" style="1"/>
    <col min="3561" max="3561" width="37.28515625" style="1" customWidth="1"/>
    <col min="3562" max="3564" width="8.85546875" style="1"/>
    <col min="3565" max="3570" width="9.28515625" style="1" customWidth="1"/>
    <col min="3571" max="3816" width="8.85546875" style="1"/>
    <col min="3817" max="3817" width="37.28515625" style="1" customWidth="1"/>
    <col min="3818" max="3820" width="8.85546875" style="1"/>
    <col min="3821" max="3826" width="9.28515625" style="1" customWidth="1"/>
    <col min="3827" max="4072" width="8.85546875" style="1"/>
    <col min="4073" max="4073" width="37.28515625" style="1" customWidth="1"/>
    <col min="4074" max="4076" width="8.85546875" style="1"/>
    <col min="4077" max="4082" width="9.28515625" style="1" customWidth="1"/>
    <col min="4083" max="4328" width="8.85546875" style="1"/>
    <col min="4329" max="4329" width="37.28515625" style="1" customWidth="1"/>
    <col min="4330" max="4332" width="8.85546875" style="1"/>
    <col min="4333" max="4338" width="9.28515625" style="1" customWidth="1"/>
    <col min="4339" max="4584" width="8.85546875" style="1"/>
    <col min="4585" max="4585" width="37.28515625" style="1" customWidth="1"/>
    <col min="4586" max="4588" width="8.85546875" style="1"/>
    <col min="4589" max="4594" width="9.28515625" style="1" customWidth="1"/>
    <col min="4595" max="4840" width="8.85546875" style="1"/>
    <col min="4841" max="4841" width="37.28515625" style="1" customWidth="1"/>
    <col min="4842" max="4844" width="8.85546875" style="1"/>
    <col min="4845" max="4850" width="9.28515625" style="1" customWidth="1"/>
    <col min="4851" max="5096" width="8.85546875" style="1"/>
    <col min="5097" max="5097" width="37.28515625" style="1" customWidth="1"/>
    <col min="5098" max="5100" width="8.85546875" style="1"/>
    <col min="5101" max="5106" width="9.28515625" style="1" customWidth="1"/>
    <col min="5107" max="5352" width="8.85546875" style="1"/>
    <col min="5353" max="5353" width="37.28515625" style="1" customWidth="1"/>
    <col min="5354" max="5356" width="8.85546875" style="1"/>
    <col min="5357" max="5362" width="9.28515625" style="1" customWidth="1"/>
    <col min="5363" max="5608" width="8.85546875" style="1"/>
    <col min="5609" max="5609" width="37.28515625" style="1" customWidth="1"/>
    <col min="5610" max="5612" width="8.85546875" style="1"/>
    <col min="5613" max="5618" width="9.28515625" style="1" customWidth="1"/>
    <col min="5619" max="5864" width="8.85546875" style="1"/>
    <col min="5865" max="5865" width="37.28515625" style="1" customWidth="1"/>
    <col min="5866" max="5868" width="8.85546875" style="1"/>
    <col min="5869" max="5874" width="9.28515625" style="1" customWidth="1"/>
    <col min="5875" max="6120" width="8.85546875" style="1"/>
    <col min="6121" max="6121" width="37.28515625" style="1" customWidth="1"/>
    <col min="6122" max="6124" width="8.85546875" style="1"/>
    <col min="6125" max="6130" width="9.28515625" style="1" customWidth="1"/>
    <col min="6131" max="6376" width="8.85546875" style="1"/>
    <col min="6377" max="6377" width="37.28515625" style="1" customWidth="1"/>
    <col min="6378" max="6380" width="8.85546875" style="1"/>
    <col min="6381" max="6386" width="9.28515625" style="1" customWidth="1"/>
    <col min="6387" max="6632" width="8.85546875" style="1"/>
    <col min="6633" max="6633" width="37.28515625" style="1" customWidth="1"/>
    <col min="6634" max="6636" width="8.85546875" style="1"/>
    <col min="6637" max="6642" width="9.28515625" style="1" customWidth="1"/>
    <col min="6643" max="6888" width="8.85546875" style="1"/>
    <col min="6889" max="6889" width="37.28515625" style="1" customWidth="1"/>
    <col min="6890" max="6892" width="8.85546875" style="1"/>
    <col min="6893" max="6898" width="9.28515625" style="1" customWidth="1"/>
    <col min="6899" max="7144" width="8.85546875" style="1"/>
    <col min="7145" max="7145" width="37.28515625" style="1" customWidth="1"/>
    <col min="7146" max="7148" width="8.85546875" style="1"/>
    <col min="7149" max="7154" width="9.28515625" style="1" customWidth="1"/>
    <col min="7155" max="7400" width="8.85546875" style="1"/>
    <col min="7401" max="7401" width="37.28515625" style="1" customWidth="1"/>
    <col min="7402" max="7404" width="8.85546875" style="1"/>
    <col min="7405" max="7410" width="9.28515625" style="1" customWidth="1"/>
    <col min="7411" max="7656" width="8.85546875" style="1"/>
    <col min="7657" max="7657" width="37.28515625" style="1" customWidth="1"/>
    <col min="7658" max="7660" width="8.85546875" style="1"/>
    <col min="7661" max="7666" width="9.28515625" style="1" customWidth="1"/>
    <col min="7667" max="7912" width="8.85546875" style="1"/>
    <col min="7913" max="7913" width="37.28515625" style="1" customWidth="1"/>
    <col min="7914" max="7916" width="8.85546875" style="1"/>
    <col min="7917" max="7922" width="9.28515625" style="1" customWidth="1"/>
    <col min="7923" max="8168" width="8.85546875" style="1"/>
    <col min="8169" max="8169" width="37.28515625" style="1" customWidth="1"/>
    <col min="8170" max="8172" width="8.85546875" style="1"/>
    <col min="8173" max="8178" width="9.28515625" style="1" customWidth="1"/>
    <col min="8179" max="8424" width="8.85546875" style="1"/>
    <col min="8425" max="8425" width="37.28515625" style="1" customWidth="1"/>
    <col min="8426" max="8428" width="8.85546875" style="1"/>
    <col min="8429" max="8434" width="9.28515625" style="1" customWidth="1"/>
    <col min="8435" max="8680" width="8.85546875" style="1"/>
    <col min="8681" max="8681" width="37.28515625" style="1" customWidth="1"/>
    <col min="8682" max="8684" width="8.85546875" style="1"/>
    <col min="8685" max="8690" width="9.28515625" style="1" customWidth="1"/>
    <col min="8691" max="8936" width="8.85546875" style="1"/>
    <col min="8937" max="8937" width="37.28515625" style="1" customWidth="1"/>
    <col min="8938" max="8940" width="8.85546875" style="1"/>
    <col min="8941" max="8946" width="9.28515625" style="1" customWidth="1"/>
    <col min="8947" max="9192" width="8.85546875" style="1"/>
    <col min="9193" max="9193" width="37.28515625" style="1" customWidth="1"/>
    <col min="9194" max="9196" width="8.85546875" style="1"/>
    <col min="9197" max="9202" width="9.28515625" style="1" customWidth="1"/>
    <col min="9203" max="9448" width="8.85546875" style="1"/>
    <col min="9449" max="9449" width="37.28515625" style="1" customWidth="1"/>
    <col min="9450" max="9452" width="8.85546875" style="1"/>
    <col min="9453" max="9458" width="9.28515625" style="1" customWidth="1"/>
    <col min="9459" max="9704" width="8.85546875" style="1"/>
    <col min="9705" max="9705" width="37.28515625" style="1" customWidth="1"/>
    <col min="9706" max="9708" width="8.85546875" style="1"/>
    <col min="9709" max="9714" width="9.28515625" style="1" customWidth="1"/>
    <col min="9715" max="9960" width="8.85546875" style="1"/>
    <col min="9961" max="9961" width="37.28515625" style="1" customWidth="1"/>
    <col min="9962" max="9964" width="8.85546875" style="1"/>
    <col min="9965" max="9970" width="9.28515625" style="1" customWidth="1"/>
    <col min="9971" max="10216" width="8.85546875" style="1"/>
    <col min="10217" max="10217" width="37.28515625" style="1" customWidth="1"/>
    <col min="10218" max="10220" width="8.85546875" style="1"/>
    <col min="10221" max="10226" width="9.28515625" style="1" customWidth="1"/>
    <col min="10227" max="10472" width="8.85546875" style="1"/>
    <col min="10473" max="10473" width="37.28515625" style="1" customWidth="1"/>
    <col min="10474" max="10476" width="8.85546875" style="1"/>
    <col min="10477" max="10482" width="9.28515625" style="1" customWidth="1"/>
    <col min="10483" max="10728" width="8.85546875" style="1"/>
    <col min="10729" max="10729" width="37.28515625" style="1" customWidth="1"/>
    <col min="10730" max="10732" width="8.85546875" style="1"/>
    <col min="10733" max="10738" width="9.28515625" style="1" customWidth="1"/>
    <col min="10739" max="10984" width="8.85546875" style="1"/>
    <col min="10985" max="10985" width="37.28515625" style="1" customWidth="1"/>
    <col min="10986" max="10988" width="8.85546875" style="1"/>
    <col min="10989" max="10994" width="9.28515625" style="1" customWidth="1"/>
    <col min="10995" max="11240" width="8.85546875" style="1"/>
    <col min="11241" max="11241" width="37.28515625" style="1" customWidth="1"/>
    <col min="11242" max="11244" width="8.85546875" style="1"/>
    <col min="11245" max="11250" width="9.28515625" style="1" customWidth="1"/>
    <col min="11251" max="11496" width="8.85546875" style="1"/>
    <col min="11497" max="11497" width="37.28515625" style="1" customWidth="1"/>
    <col min="11498" max="11500" width="8.85546875" style="1"/>
    <col min="11501" max="11506" width="9.28515625" style="1" customWidth="1"/>
    <col min="11507" max="11752" width="8.85546875" style="1"/>
    <col min="11753" max="11753" width="37.28515625" style="1" customWidth="1"/>
    <col min="11754" max="11756" width="8.85546875" style="1"/>
    <col min="11757" max="11762" width="9.28515625" style="1" customWidth="1"/>
    <col min="11763" max="12008" width="8.85546875" style="1"/>
    <col min="12009" max="12009" width="37.28515625" style="1" customWidth="1"/>
    <col min="12010" max="12012" width="8.85546875" style="1"/>
    <col min="12013" max="12018" width="9.28515625" style="1" customWidth="1"/>
    <col min="12019" max="12264" width="8.85546875" style="1"/>
    <col min="12265" max="12265" width="37.28515625" style="1" customWidth="1"/>
    <col min="12266" max="12268" width="8.85546875" style="1"/>
    <col min="12269" max="12274" width="9.28515625" style="1" customWidth="1"/>
    <col min="12275" max="12520" width="8.85546875" style="1"/>
    <col min="12521" max="12521" width="37.28515625" style="1" customWidth="1"/>
    <col min="12522" max="12524" width="8.85546875" style="1"/>
    <col min="12525" max="12530" width="9.28515625" style="1" customWidth="1"/>
    <col min="12531" max="12776" width="8.85546875" style="1"/>
    <col min="12777" max="12777" width="37.28515625" style="1" customWidth="1"/>
    <col min="12778" max="12780" width="8.85546875" style="1"/>
    <col min="12781" max="12786" width="9.28515625" style="1" customWidth="1"/>
    <col min="12787" max="13032" width="8.85546875" style="1"/>
    <col min="13033" max="13033" width="37.28515625" style="1" customWidth="1"/>
    <col min="13034" max="13036" width="8.85546875" style="1"/>
    <col min="13037" max="13042" width="9.28515625" style="1" customWidth="1"/>
    <col min="13043" max="13288" width="8.85546875" style="1"/>
    <col min="13289" max="13289" width="37.28515625" style="1" customWidth="1"/>
    <col min="13290" max="13292" width="8.85546875" style="1"/>
    <col min="13293" max="13298" width="9.28515625" style="1" customWidth="1"/>
    <col min="13299" max="13544" width="8.85546875" style="1"/>
    <col min="13545" max="13545" width="37.28515625" style="1" customWidth="1"/>
    <col min="13546" max="13548" width="8.85546875" style="1"/>
    <col min="13549" max="13554" width="9.28515625" style="1" customWidth="1"/>
    <col min="13555" max="13800" width="8.85546875" style="1"/>
    <col min="13801" max="13801" width="37.28515625" style="1" customWidth="1"/>
    <col min="13802" max="13804" width="8.85546875" style="1"/>
    <col min="13805" max="13810" width="9.28515625" style="1" customWidth="1"/>
    <col min="13811" max="14056" width="8.85546875" style="1"/>
    <col min="14057" max="14057" width="37.28515625" style="1" customWidth="1"/>
    <col min="14058" max="14060" width="8.85546875" style="1"/>
    <col min="14061" max="14066" width="9.28515625" style="1" customWidth="1"/>
    <col min="14067" max="14312" width="8.85546875" style="1"/>
    <col min="14313" max="14313" width="37.28515625" style="1" customWidth="1"/>
    <col min="14314" max="14316" width="8.85546875" style="1"/>
    <col min="14317" max="14322" width="9.28515625" style="1" customWidth="1"/>
    <col min="14323" max="14568" width="8.85546875" style="1"/>
    <col min="14569" max="14569" width="37.28515625" style="1" customWidth="1"/>
    <col min="14570" max="14572" width="8.85546875" style="1"/>
    <col min="14573" max="14578" width="9.28515625" style="1" customWidth="1"/>
    <col min="14579" max="14824" width="8.85546875" style="1"/>
    <col min="14825" max="14825" width="37.28515625" style="1" customWidth="1"/>
    <col min="14826" max="14828" width="8.85546875" style="1"/>
    <col min="14829" max="14834" width="9.28515625" style="1" customWidth="1"/>
    <col min="14835" max="15080" width="8.85546875" style="1"/>
    <col min="15081" max="15081" width="37.28515625" style="1" customWidth="1"/>
    <col min="15082" max="15084" width="8.85546875" style="1"/>
    <col min="15085" max="15090" width="9.28515625" style="1" customWidth="1"/>
    <col min="15091" max="15336" width="8.85546875" style="1"/>
    <col min="15337" max="15337" width="37.28515625" style="1" customWidth="1"/>
    <col min="15338" max="15340" width="8.85546875" style="1"/>
    <col min="15341" max="15346" width="9.28515625" style="1" customWidth="1"/>
    <col min="15347" max="15592" width="8.85546875" style="1"/>
    <col min="15593" max="15593" width="37.28515625" style="1" customWidth="1"/>
    <col min="15594" max="15596" width="8.85546875" style="1"/>
    <col min="15597" max="15602" width="9.28515625" style="1" customWidth="1"/>
    <col min="15603" max="15848" width="8.85546875" style="1"/>
    <col min="15849" max="15849" width="37.28515625" style="1" customWidth="1"/>
    <col min="15850" max="15852" width="8.85546875" style="1"/>
    <col min="15853" max="15858" width="9.28515625" style="1" customWidth="1"/>
    <col min="15859" max="16104" width="8.85546875" style="1"/>
    <col min="16105" max="16105" width="37.28515625" style="1" customWidth="1"/>
    <col min="16106" max="16108" width="8.85546875" style="1"/>
    <col min="16109" max="16114" width="9.28515625" style="1" customWidth="1"/>
    <col min="16115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129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93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93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37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50.4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1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0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0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25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1.7109375" style="1" customWidth="1"/>
    <col min="4" max="4" width="16.28515625" style="1" customWidth="1"/>
    <col min="5" max="5" width="10.7109375" style="1" customWidth="1"/>
    <col min="6" max="6" width="17.7109375" style="8" customWidth="1"/>
    <col min="7" max="7" width="12.140625" style="8" customWidth="1"/>
    <col min="8" max="8" width="20.28515625" style="8" customWidth="1"/>
    <col min="9" max="9" width="14.42578125" style="1" customWidth="1"/>
    <col min="10" max="10" width="19.7109375" style="1" customWidth="1"/>
    <col min="11" max="11" width="8.85546875" style="1"/>
    <col min="12" max="14" width="0" style="1" hidden="1" customWidth="1"/>
    <col min="15" max="232" width="8.85546875" style="1"/>
    <col min="233" max="233" width="37.28515625" style="1" customWidth="1"/>
    <col min="234" max="236" width="8.85546875" style="1"/>
    <col min="237" max="242" width="9.28515625" style="1" customWidth="1"/>
    <col min="243" max="488" width="8.85546875" style="1"/>
    <col min="489" max="489" width="37.28515625" style="1" customWidth="1"/>
    <col min="490" max="492" width="8.85546875" style="1"/>
    <col min="493" max="498" width="9.28515625" style="1" customWidth="1"/>
    <col min="499" max="744" width="8.85546875" style="1"/>
    <col min="745" max="745" width="37.28515625" style="1" customWidth="1"/>
    <col min="746" max="748" width="8.85546875" style="1"/>
    <col min="749" max="754" width="9.28515625" style="1" customWidth="1"/>
    <col min="755" max="1000" width="8.85546875" style="1"/>
    <col min="1001" max="1001" width="37.28515625" style="1" customWidth="1"/>
    <col min="1002" max="1004" width="8.85546875" style="1"/>
    <col min="1005" max="1010" width="9.28515625" style="1" customWidth="1"/>
    <col min="1011" max="1256" width="8.85546875" style="1"/>
    <col min="1257" max="1257" width="37.28515625" style="1" customWidth="1"/>
    <col min="1258" max="1260" width="8.85546875" style="1"/>
    <col min="1261" max="1266" width="9.28515625" style="1" customWidth="1"/>
    <col min="1267" max="1512" width="8.85546875" style="1"/>
    <col min="1513" max="1513" width="37.28515625" style="1" customWidth="1"/>
    <col min="1514" max="1516" width="8.85546875" style="1"/>
    <col min="1517" max="1522" width="9.28515625" style="1" customWidth="1"/>
    <col min="1523" max="1768" width="8.85546875" style="1"/>
    <col min="1769" max="1769" width="37.28515625" style="1" customWidth="1"/>
    <col min="1770" max="1772" width="8.85546875" style="1"/>
    <col min="1773" max="1778" width="9.28515625" style="1" customWidth="1"/>
    <col min="1779" max="2024" width="8.85546875" style="1"/>
    <col min="2025" max="2025" width="37.28515625" style="1" customWidth="1"/>
    <col min="2026" max="2028" width="8.85546875" style="1"/>
    <col min="2029" max="2034" width="9.28515625" style="1" customWidth="1"/>
    <col min="2035" max="2280" width="8.85546875" style="1"/>
    <col min="2281" max="2281" width="37.28515625" style="1" customWidth="1"/>
    <col min="2282" max="2284" width="8.85546875" style="1"/>
    <col min="2285" max="2290" width="9.28515625" style="1" customWidth="1"/>
    <col min="2291" max="2536" width="8.85546875" style="1"/>
    <col min="2537" max="2537" width="37.28515625" style="1" customWidth="1"/>
    <col min="2538" max="2540" width="8.85546875" style="1"/>
    <col min="2541" max="2546" width="9.28515625" style="1" customWidth="1"/>
    <col min="2547" max="2792" width="8.85546875" style="1"/>
    <col min="2793" max="2793" width="37.28515625" style="1" customWidth="1"/>
    <col min="2794" max="2796" width="8.85546875" style="1"/>
    <col min="2797" max="2802" width="9.28515625" style="1" customWidth="1"/>
    <col min="2803" max="3048" width="8.85546875" style="1"/>
    <col min="3049" max="3049" width="37.28515625" style="1" customWidth="1"/>
    <col min="3050" max="3052" width="8.85546875" style="1"/>
    <col min="3053" max="3058" width="9.28515625" style="1" customWidth="1"/>
    <col min="3059" max="3304" width="8.85546875" style="1"/>
    <col min="3305" max="3305" width="37.28515625" style="1" customWidth="1"/>
    <col min="3306" max="3308" width="8.85546875" style="1"/>
    <col min="3309" max="3314" width="9.28515625" style="1" customWidth="1"/>
    <col min="3315" max="3560" width="8.85546875" style="1"/>
    <col min="3561" max="3561" width="37.28515625" style="1" customWidth="1"/>
    <col min="3562" max="3564" width="8.85546875" style="1"/>
    <col min="3565" max="3570" width="9.28515625" style="1" customWidth="1"/>
    <col min="3571" max="3816" width="8.85546875" style="1"/>
    <col min="3817" max="3817" width="37.28515625" style="1" customWidth="1"/>
    <col min="3818" max="3820" width="8.85546875" style="1"/>
    <col min="3821" max="3826" width="9.28515625" style="1" customWidth="1"/>
    <col min="3827" max="4072" width="8.85546875" style="1"/>
    <col min="4073" max="4073" width="37.28515625" style="1" customWidth="1"/>
    <col min="4074" max="4076" width="8.85546875" style="1"/>
    <col min="4077" max="4082" width="9.28515625" style="1" customWidth="1"/>
    <col min="4083" max="4328" width="8.85546875" style="1"/>
    <col min="4329" max="4329" width="37.28515625" style="1" customWidth="1"/>
    <col min="4330" max="4332" width="8.85546875" style="1"/>
    <col min="4333" max="4338" width="9.28515625" style="1" customWidth="1"/>
    <col min="4339" max="4584" width="8.85546875" style="1"/>
    <col min="4585" max="4585" width="37.28515625" style="1" customWidth="1"/>
    <col min="4586" max="4588" width="8.85546875" style="1"/>
    <col min="4589" max="4594" width="9.28515625" style="1" customWidth="1"/>
    <col min="4595" max="4840" width="8.85546875" style="1"/>
    <col min="4841" max="4841" width="37.28515625" style="1" customWidth="1"/>
    <col min="4842" max="4844" width="8.85546875" style="1"/>
    <col min="4845" max="4850" width="9.28515625" style="1" customWidth="1"/>
    <col min="4851" max="5096" width="8.85546875" style="1"/>
    <col min="5097" max="5097" width="37.28515625" style="1" customWidth="1"/>
    <col min="5098" max="5100" width="8.85546875" style="1"/>
    <col min="5101" max="5106" width="9.28515625" style="1" customWidth="1"/>
    <col min="5107" max="5352" width="8.85546875" style="1"/>
    <col min="5353" max="5353" width="37.28515625" style="1" customWidth="1"/>
    <col min="5354" max="5356" width="8.85546875" style="1"/>
    <col min="5357" max="5362" width="9.28515625" style="1" customWidth="1"/>
    <col min="5363" max="5608" width="8.85546875" style="1"/>
    <col min="5609" max="5609" width="37.28515625" style="1" customWidth="1"/>
    <col min="5610" max="5612" width="8.85546875" style="1"/>
    <col min="5613" max="5618" width="9.28515625" style="1" customWidth="1"/>
    <col min="5619" max="5864" width="8.85546875" style="1"/>
    <col min="5865" max="5865" width="37.28515625" style="1" customWidth="1"/>
    <col min="5866" max="5868" width="8.85546875" style="1"/>
    <col min="5869" max="5874" width="9.28515625" style="1" customWidth="1"/>
    <col min="5875" max="6120" width="8.85546875" style="1"/>
    <col min="6121" max="6121" width="37.28515625" style="1" customWidth="1"/>
    <col min="6122" max="6124" width="8.85546875" style="1"/>
    <col min="6125" max="6130" width="9.28515625" style="1" customWidth="1"/>
    <col min="6131" max="6376" width="8.85546875" style="1"/>
    <col min="6377" max="6377" width="37.28515625" style="1" customWidth="1"/>
    <col min="6378" max="6380" width="8.85546875" style="1"/>
    <col min="6381" max="6386" width="9.28515625" style="1" customWidth="1"/>
    <col min="6387" max="6632" width="8.85546875" style="1"/>
    <col min="6633" max="6633" width="37.28515625" style="1" customWidth="1"/>
    <col min="6634" max="6636" width="8.85546875" style="1"/>
    <col min="6637" max="6642" width="9.28515625" style="1" customWidth="1"/>
    <col min="6643" max="6888" width="8.85546875" style="1"/>
    <col min="6889" max="6889" width="37.28515625" style="1" customWidth="1"/>
    <col min="6890" max="6892" width="8.85546875" style="1"/>
    <col min="6893" max="6898" width="9.28515625" style="1" customWidth="1"/>
    <col min="6899" max="7144" width="8.85546875" style="1"/>
    <col min="7145" max="7145" width="37.28515625" style="1" customWidth="1"/>
    <col min="7146" max="7148" width="8.85546875" style="1"/>
    <col min="7149" max="7154" width="9.28515625" style="1" customWidth="1"/>
    <col min="7155" max="7400" width="8.85546875" style="1"/>
    <col min="7401" max="7401" width="37.28515625" style="1" customWidth="1"/>
    <col min="7402" max="7404" width="8.85546875" style="1"/>
    <col min="7405" max="7410" width="9.28515625" style="1" customWidth="1"/>
    <col min="7411" max="7656" width="8.85546875" style="1"/>
    <col min="7657" max="7657" width="37.28515625" style="1" customWidth="1"/>
    <col min="7658" max="7660" width="8.85546875" style="1"/>
    <col min="7661" max="7666" width="9.28515625" style="1" customWidth="1"/>
    <col min="7667" max="7912" width="8.85546875" style="1"/>
    <col min="7913" max="7913" width="37.28515625" style="1" customWidth="1"/>
    <col min="7914" max="7916" width="8.85546875" style="1"/>
    <col min="7917" max="7922" width="9.28515625" style="1" customWidth="1"/>
    <col min="7923" max="8168" width="8.85546875" style="1"/>
    <col min="8169" max="8169" width="37.28515625" style="1" customWidth="1"/>
    <col min="8170" max="8172" width="8.85546875" style="1"/>
    <col min="8173" max="8178" width="9.28515625" style="1" customWidth="1"/>
    <col min="8179" max="8424" width="8.85546875" style="1"/>
    <col min="8425" max="8425" width="37.28515625" style="1" customWidth="1"/>
    <col min="8426" max="8428" width="8.85546875" style="1"/>
    <col min="8429" max="8434" width="9.28515625" style="1" customWidth="1"/>
    <col min="8435" max="8680" width="8.85546875" style="1"/>
    <col min="8681" max="8681" width="37.28515625" style="1" customWidth="1"/>
    <col min="8682" max="8684" width="8.85546875" style="1"/>
    <col min="8685" max="8690" width="9.28515625" style="1" customWidth="1"/>
    <col min="8691" max="8936" width="8.85546875" style="1"/>
    <col min="8937" max="8937" width="37.28515625" style="1" customWidth="1"/>
    <col min="8938" max="8940" width="8.85546875" style="1"/>
    <col min="8941" max="8946" width="9.28515625" style="1" customWidth="1"/>
    <col min="8947" max="9192" width="8.85546875" style="1"/>
    <col min="9193" max="9193" width="37.28515625" style="1" customWidth="1"/>
    <col min="9194" max="9196" width="8.85546875" style="1"/>
    <col min="9197" max="9202" width="9.28515625" style="1" customWidth="1"/>
    <col min="9203" max="9448" width="8.85546875" style="1"/>
    <col min="9449" max="9449" width="37.28515625" style="1" customWidth="1"/>
    <col min="9450" max="9452" width="8.85546875" style="1"/>
    <col min="9453" max="9458" width="9.28515625" style="1" customWidth="1"/>
    <col min="9459" max="9704" width="8.85546875" style="1"/>
    <col min="9705" max="9705" width="37.28515625" style="1" customWidth="1"/>
    <col min="9706" max="9708" width="8.85546875" style="1"/>
    <col min="9709" max="9714" width="9.28515625" style="1" customWidth="1"/>
    <col min="9715" max="9960" width="8.85546875" style="1"/>
    <col min="9961" max="9961" width="37.28515625" style="1" customWidth="1"/>
    <col min="9962" max="9964" width="8.85546875" style="1"/>
    <col min="9965" max="9970" width="9.28515625" style="1" customWidth="1"/>
    <col min="9971" max="10216" width="8.85546875" style="1"/>
    <col min="10217" max="10217" width="37.28515625" style="1" customWidth="1"/>
    <col min="10218" max="10220" width="8.85546875" style="1"/>
    <col min="10221" max="10226" width="9.28515625" style="1" customWidth="1"/>
    <col min="10227" max="10472" width="8.85546875" style="1"/>
    <col min="10473" max="10473" width="37.28515625" style="1" customWidth="1"/>
    <col min="10474" max="10476" width="8.85546875" style="1"/>
    <col min="10477" max="10482" width="9.28515625" style="1" customWidth="1"/>
    <col min="10483" max="10728" width="8.85546875" style="1"/>
    <col min="10729" max="10729" width="37.28515625" style="1" customWidth="1"/>
    <col min="10730" max="10732" width="8.85546875" style="1"/>
    <col min="10733" max="10738" width="9.28515625" style="1" customWidth="1"/>
    <col min="10739" max="10984" width="8.85546875" style="1"/>
    <col min="10985" max="10985" width="37.28515625" style="1" customWidth="1"/>
    <col min="10986" max="10988" width="8.85546875" style="1"/>
    <col min="10989" max="10994" width="9.28515625" style="1" customWidth="1"/>
    <col min="10995" max="11240" width="8.85546875" style="1"/>
    <col min="11241" max="11241" width="37.28515625" style="1" customWidth="1"/>
    <col min="11242" max="11244" width="8.85546875" style="1"/>
    <col min="11245" max="11250" width="9.28515625" style="1" customWidth="1"/>
    <col min="11251" max="11496" width="8.85546875" style="1"/>
    <col min="11497" max="11497" width="37.28515625" style="1" customWidth="1"/>
    <col min="11498" max="11500" width="8.85546875" style="1"/>
    <col min="11501" max="11506" width="9.28515625" style="1" customWidth="1"/>
    <col min="11507" max="11752" width="8.85546875" style="1"/>
    <col min="11753" max="11753" width="37.28515625" style="1" customWidth="1"/>
    <col min="11754" max="11756" width="8.85546875" style="1"/>
    <col min="11757" max="11762" width="9.28515625" style="1" customWidth="1"/>
    <col min="11763" max="12008" width="8.85546875" style="1"/>
    <col min="12009" max="12009" width="37.28515625" style="1" customWidth="1"/>
    <col min="12010" max="12012" width="8.85546875" style="1"/>
    <col min="12013" max="12018" width="9.28515625" style="1" customWidth="1"/>
    <col min="12019" max="12264" width="8.85546875" style="1"/>
    <col min="12265" max="12265" width="37.28515625" style="1" customWidth="1"/>
    <col min="12266" max="12268" width="8.85546875" style="1"/>
    <col min="12269" max="12274" width="9.28515625" style="1" customWidth="1"/>
    <col min="12275" max="12520" width="8.85546875" style="1"/>
    <col min="12521" max="12521" width="37.28515625" style="1" customWidth="1"/>
    <col min="12522" max="12524" width="8.85546875" style="1"/>
    <col min="12525" max="12530" width="9.28515625" style="1" customWidth="1"/>
    <col min="12531" max="12776" width="8.85546875" style="1"/>
    <col min="12777" max="12777" width="37.28515625" style="1" customWidth="1"/>
    <col min="12778" max="12780" width="8.85546875" style="1"/>
    <col min="12781" max="12786" width="9.28515625" style="1" customWidth="1"/>
    <col min="12787" max="13032" width="8.85546875" style="1"/>
    <col min="13033" max="13033" width="37.28515625" style="1" customWidth="1"/>
    <col min="13034" max="13036" width="8.85546875" style="1"/>
    <col min="13037" max="13042" width="9.28515625" style="1" customWidth="1"/>
    <col min="13043" max="13288" width="8.85546875" style="1"/>
    <col min="13289" max="13289" width="37.28515625" style="1" customWidth="1"/>
    <col min="13290" max="13292" width="8.85546875" style="1"/>
    <col min="13293" max="13298" width="9.28515625" style="1" customWidth="1"/>
    <col min="13299" max="13544" width="8.85546875" style="1"/>
    <col min="13545" max="13545" width="37.28515625" style="1" customWidth="1"/>
    <col min="13546" max="13548" width="8.85546875" style="1"/>
    <col min="13549" max="13554" width="9.28515625" style="1" customWidth="1"/>
    <col min="13555" max="13800" width="8.85546875" style="1"/>
    <col min="13801" max="13801" width="37.28515625" style="1" customWidth="1"/>
    <col min="13802" max="13804" width="8.85546875" style="1"/>
    <col min="13805" max="13810" width="9.28515625" style="1" customWidth="1"/>
    <col min="13811" max="14056" width="8.85546875" style="1"/>
    <col min="14057" max="14057" width="37.28515625" style="1" customWidth="1"/>
    <col min="14058" max="14060" width="8.85546875" style="1"/>
    <col min="14061" max="14066" width="9.28515625" style="1" customWidth="1"/>
    <col min="14067" max="14312" width="8.85546875" style="1"/>
    <col min="14313" max="14313" width="37.28515625" style="1" customWidth="1"/>
    <col min="14314" max="14316" width="8.85546875" style="1"/>
    <col min="14317" max="14322" width="9.28515625" style="1" customWidth="1"/>
    <col min="14323" max="14568" width="8.85546875" style="1"/>
    <col min="14569" max="14569" width="37.28515625" style="1" customWidth="1"/>
    <col min="14570" max="14572" width="8.85546875" style="1"/>
    <col min="14573" max="14578" width="9.28515625" style="1" customWidth="1"/>
    <col min="14579" max="14824" width="8.85546875" style="1"/>
    <col min="14825" max="14825" width="37.28515625" style="1" customWidth="1"/>
    <col min="14826" max="14828" width="8.85546875" style="1"/>
    <col min="14829" max="14834" width="9.28515625" style="1" customWidth="1"/>
    <col min="14835" max="15080" width="8.85546875" style="1"/>
    <col min="15081" max="15081" width="37.28515625" style="1" customWidth="1"/>
    <col min="15082" max="15084" width="8.85546875" style="1"/>
    <col min="15085" max="15090" width="9.28515625" style="1" customWidth="1"/>
    <col min="15091" max="15336" width="8.85546875" style="1"/>
    <col min="15337" max="15337" width="37.28515625" style="1" customWidth="1"/>
    <col min="15338" max="15340" width="8.85546875" style="1"/>
    <col min="15341" max="15346" width="9.28515625" style="1" customWidth="1"/>
    <col min="15347" max="15592" width="8.85546875" style="1"/>
    <col min="15593" max="15593" width="37.28515625" style="1" customWidth="1"/>
    <col min="15594" max="15596" width="8.85546875" style="1"/>
    <col min="15597" max="15602" width="9.28515625" style="1" customWidth="1"/>
    <col min="15603" max="15848" width="8.85546875" style="1"/>
    <col min="15849" max="15849" width="37.28515625" style="1" customWidth="1"/>
    <col min="15850" max="15852" width="8.85546875" style="1"/>
    <col min="15853" max="15858" width="9.28515625" style="1" customWidth="1"/>
    <col min="15859" max="16104" width="8.85546875" style="1"/>
    <col min="16105" max="16105" width="37.28515625" style="1" customWidth="1"/>
    <col min="16106" max="16108" width="8.85546875" style="1"/>
    <col min="16109" max="16114" width="9.28515625" style="1" customWidth="1"/>
    <col min="16115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78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5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76.900000000000006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37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50.4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1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6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1:H1"/>
    <mergeCell ref="A7:A9"/>
    <mergeCell ref="A21:A23"/>
    <mergeCell ref="A34:A35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0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22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0.5703125" style="1" customWidth="1"/>
    <col min="4" max="4" width="16.28515625" style="1" customWidth="1"/>
    <col min="5" max="5" width="9" style="1" customWidth="1"/>
    <col min="6" max="6" width="17.7109375" style="8" customWidth="1"/>
    <col min="7" max="7" width="11.28515625" style="8" customWidth="1"/>
    <col min="8" max="8" width="20.28515625" style="8" customWidth="1"/>
    <col min="9" max="9" width="9" style="1" customWidth="1"/>
    <col min="10" max="10" width="19.7109375" style="1" customWidth="1"/>
    <col min="11" max="11" width="8.85546875" style="1"/>
    <col min="12" max="14" width="0" style="1" hidden="1" customWidth="1"/>
    <col min="15" max="232" width="8.85546875" style="1"/>
    <col min="233" max="233" width="37.28515625" style="1" customWidth="1"/>
    <col min="234" max="236" width="8.85546875" style="1"/>
    <col min="237" max="242" width="9.28515625" style="1" customWidth="1"/>
    <col min="243" max="488" width="8.85546875" style="1"/>
    <col min="489" max="489" width="37.28515625" style="1" customWidth="1"/>
    <col min="490" max="492" width="8.85546875" style="1"/>
    <col min="493" max="498" width="9.28515625" style="1" customWidth="1"/>
    <col min="499" max="744" width="8.85546875" style="1"/>
    <col min="745" max="745" width="37.28515625" style="1" customWidth="1"/>
    <col min="746" max="748" width="8.85546875" style="1"/>
    <col min="749" max="754" width="9.28515625" style="1" customWidth="1"/>
    <col min="755" max="1000" width="8.85546875" style="1"/>
    <col min="1001" max="1001" width="37.28515625" style="1" customWidth="1"/>
    <col min="1002" max="1004" width="8.85546875" style="1"/>
    <col min="1005" max="1010" width="9.28515625" style="1" customWidth="1"/>
    <col min="1011" max="1256" width="8.85546875" style="1"/>
    <col min="1257" max="1257" width="37.28515625" style="1" customWidth="1"/>
    <col min="1258" max="1260" width="8.85546875" style="1"/>
    <col min="1261" max="1266" width="9.28515625" style="1" customWidth="1"/>
    <col min="1267" max="1512" width="8.85546875" style="1"/>
    <col min="1513" max="1513" width="37.28515625" style="1" customWidth="1"/>
    <col min="1514" max="1516" width="8.85546875" style="1"/>
    <col min="1517" max="1522" width="9.28515625" style="1" customWidth="1"/>
    <col min="1523" max="1768" width="8.85546875" style="1"/>
    <col min="1769" max="1769" width="37.28515625" style="1" customWidth="1"/>
    <col min="1770" max="1772" width="8.85546875" style="1"/>
    <col min="1773" max="1778" width="9.28515625" style="1" customWidth="1"/>
    <col min="1779" max="2024" width="8.85546875" style="1"/>
    <col min="2025" max="2025" width="37.28515625" style="1" customWidth="1"/>
    <col min="2026" max="2028" width="8.85546875" style="1"/>
    <col min="2029" max="2034" width="9.28515625" style="1" customWidth="1"/>
    <col min="2035" max="2280" width="8.85546875" style="1"/>
    <col min="2281" max="2281" width="37.28515625" style="1" customWidth="1"/>
    <col min="2282" max="2284" width="8.85546875" style="1"/>
    <col min="2285" max="2290" width="9.28515625" style="1" customWidth="1"/>
    <col min="2291" max="2536" width="8.85546875" style="1"/>
    <col min="2537" max="2537" width="37.28515625" style="1" customWidth="1"/>
    <col min="2538" max="2540" width="8.85546875" style="1"/>
    <col min="2541" max="2546" width="9.28515625" style="1" customWidth="1"/>
    <col min="2547" max="2792" width="8.85546875" style="1"/>
    <col min="2793" max="2793" width="37.28515625" style="1" customWidth="1"/>
    <col min="2794" max="2796" width="8.85546875" style="1"/>
    <col min="2797" max="2802" width="9.28515625" style="1" customWidth="1"/>
    <col min="2803" max="3048" width="8.85546875" style="1"/>
    <col min="3049" max="3049" width="37.28515625" style="1" customWidth="1"/>
    <col min="3050" max="3052" width="8.85546875" style="1"/>
    <col min="3053" max="3058" width="9.28515625" style="1" customWidth="1"/>
    <col min="3059" max="3304" width="8.85546875" style="1"/>
    <col min="3305" max="3305" width="37.28515625" style="1" customWidth="1"/>
    <col min="3306" max="3308" width="8.85546875" style="1"/>
    <col min="3309" max="3314" width="9.28515625" style="1" customWidth="1"/>
    <col min="3315" max="3560" width="8.85546875" style="1"/>
    <col min="3561" max="3561" width="37.28515625" style="1" customWidth="1"/>
    <col min="3562" max="3564" width="8.85546875" style="1"/>
    <col min="3565" max="3570" width="9.28515625" style="1" customWidth="1"/>
    <col min="3571" max="3816" width="8.85546875" style="1"/>
    <col min="3817" max="3817" width="37.28515625" style="1" customWidth="1"/>
    <col min="3818" max="3820" width="8.85546875" style="1"/>
    <col min="3821" max="3826" width="9.28515625" style="1" customWidth="1"/>
    <col min="3827" max="4072" width="8.85546875" style="1"/>
    <col min="4073" max="4073" width="37.28515625" style="1" customWidth="1"/>
    <col min="4074" max="4076" width="8.85546875" style="1"/>
    <col min="4077" max="4082" width="9.28515625" style="1" customWidth="1"/>
    <col min="4083" max="4328" width="8.85546875" style="1"/>
    <col min="4329" max="4329" width="37.28515625" style="1" customWidth="1"/>
    <col min="4330" max="4332" width="8.85546875" style="1"/>
    <col min="4333" max="4338" width="9.28515625" style="1" customWidth="1"/>
    <col min="4339" max="4584" width="8.85546875" style="1"/>
    <col min="4585" max="4585" width="37.28515625" style="1" customWidth="1"/>
    <col min="4586" max="4588" width="8.85546875" style="1"/>
    <col min="4589" max="4594" width="9.28515625" style="1" customWidth="1"/>
    <col min="4595" max="4840" width="8.85546875" style="1"/>
    <col min="4841" max="4841" width="37.28515625" style="1" customWidth="1"/>
    <col min="4842" max="4844" width="8.85546875" style="1"/>
    <col min="4845" max="4850" width="9.28515625" style="1" customWidth="1"/>
    <col min="4851" max="5096" width="8.85546875" style="1"/>
    <col min="5097" max="5097" width="37.28515625" style="1" customWidth="1"/>
    <col min="5098" max="5100" width="8.85546875" style="1"/>
    <col min="5101" max="5106" width="9.28515625" style="1" customWidth="1"/>
    <col min="5107" max="5352" width="8.85546875" style="1"/>
    <col min="5353" max="5353" width="37.28515625" style="1" customWidth="1"/>
    <col min="5354" max="5356" width="8.85546875" style="1"/>
    <col min="5357" max="5362" width="9.28515625" style="1" customWidth="1"/>
    <col min="5363" max="5608" width="8.85546875" style="1"/>
    <col min="5609" max="5609" width="37.28515625" style="1" customWidth="1"/>
    <col min="5610" max="5612" width="8.85546875" style="1"/>
    <col min="5613" max="5618" width="9.28515625" style="1" customWidth="1"/>
    <col min="5619" max="5864" width="8.85546875" style="1"/>
    <col min="5865" max="5865" width="37.28515625" style="1" customWidth="1"/>
    <col min="5866" max="5868" width="8.85546875" style="1"/>
    <col min="5869" max="5874" width="9.28515625" style="1" customWidth="1"/>
    <col min="5875" max="6120" width="8.85546875" style="1"/>
    <col min="6121" max="6121" width="37.28515625" style="1" customWidth="1"/>
    <col min="6122" max="6124" width="8.85546875" style="1"/>
    <col min="6125" max="6130" width="9.28515625" style="1" customWidth="1"/>
    <col min="6131" max="6376" width="8.85546875" style="1"/>
    <col min="6377" max="6377" width="37.28515625" style="1" customWidth="1"/>
    <col min="6378" max="6380" width="8.85546875" style="1"/>
    <col min="6381" max="6386" width="9.28515625" style="1" customWidth="1"/>
    <col min="6387" max="6632" width="8.85546875" style="1"/>
    <col min="6633" max="6633" width="37.28515625" style="1" customWidth="1"/>
    <col min="6634" max="6636" width="8.85546875" style="1"/>
    <col min="6637" max="6642" width="9.28515625" style="1" customWidth="1"/>
    <col min="6643" max="6888" width="8.85546875" style="1"/>
    <col min="6889" max="6889" width="37.28515625" style="1" customWidth="1"/>
    <col min="6890" max="6892" width="8.85546875" style="1"/>
    <col min="6893" max="6898" width="9.28515625" style="1" customWidth="1"/>
    <col min="6899" max="7144" width="8.85546875" style="1"/>
    <col min="7145" max="7145" width="37.28515625" style="1" customWidth="1"/>
    <col min="7146" max="7148" width="8.85546875" style="1"/>
    <col min="7149" max="7154" width="9.28515625" style="1" customWidth="1"/>
    <col min="7155" max="7400" width="8.85546875" style="1"/>
    <col min="7401" max="7401" width="37.28515625" style="1" customWidth="1"/>
    <col min="7402" max="7404" width="8.85546875" style="1"/>
    <col min="7405" max="7410" width="9.28515625" style="1" customWidth="1"/>
    <col min="7411" max="7656" width="8.85546875" style="1"/>
    <col min="7657" max="7657" width="37.28515625" style="1" customWidth="1"/>
    <col min="7658" max="7660" width="8.85546875" style="1"/>
    <col min="7661" max="7666" width="9.28515625" style="1" customWidth="1"/>
    <col min="7667" max="7912" width="8.85546875" style="1"/>
    <col min="7913" max="7913" width="37.28515625" style="1" customWidth="1"/>
    <col min="7914" max="7916" width="8.85546875" style="1"/>
    <col min="7917" max="7922" width="9.28515625" style="1" customWidth="1"/>
    <col min="7923" max="8168" width="8.85546875" style="1"/>
    <col min="8169" max="8169" width="37.28515625" style="1" customWidth="1"/>
    <col min="8170" max="8172" width="8.85546875" style="1"/>
    <col min="8173" max="8178" width="9.28515625" style="1" customWidth="1"/>
    <col min="8179" max="8424" width="8.85546875" style="1"/>
    <col min="8425" max="8425" width="37.28515625" style="1" customWidth="1"/>
    <col min="8426" max="8428" width="8.85546875" style="1"/>
    <col min="8429" max="8434" width="9.28515625" style="1" customWidth="1"/>
    <col min="8435" max="8680" width="8.85546875" style="1"/>
    <col min="8681" max="8681" width="37.28515625" style="1" customWidth="1"/>
    <col min="8682" max="8684" width="8.85546875" style="1"/>
    <col min="8685" max="8690" width="9.28515625" style="1" customWidth="1"/>
    <col min="8691" max="8936" width="8.85546875" style="1"/>
    <col min="8937" max="8937" width="37.28515625" style="1" customWidth="1"/>
    <col min="8938" max="8940" width="8.85546875" style="1"/>
    <col min="8941" max="8946" width="9.28515625" style="1" customWidth="1"/>
    <col min="8947" max="9192" width="8.85546875" style="1"/>
    <col min="9193" max="9193" width="37.28515625" style="1" customWidth="1"/>
    <col min="9194" max="9196" width="8.85546875" style="1"/>
    <col min="9197" max="9202" width="9.28515625" style="1" customWidth="1"/>
    <col min="9203" max="9448" width="8.85546875" style="1"/>
    <col min="9449" max="9449" width="37.28515625" style="1" customWidth="1"/>
    <col min="9450" max="9452" width="8.85546875" style="1"/>
    <col min="9453" max="9458" width="9.28515625" style="1" customWidth="1"/>
    <col min="9459" max="9704" width="8.85546875" style="1"/>
    <col min="9705" max="9705" width="37.28515625" style="1" customWidth="1"/>
    <col min="9706" max="9708" width="8.85546875" style="1"/>
    <col min="9709" max="9714" width="9.28515625" style="1" customWidth="1"/>
    <col min="9715" max="9960" width="8.85546875" style="1"/>
    <col min="9961" max="9961" width="37.28515625" style="1" customWidth="1"/>
    <col min="9962" max="9964" width="8.85546875" style="1"/>
    <col min="9965" max="9970" width="9.28515625" style="1" customWidth="1"/>
    <col min="9971" max="10216" width="8.85546875" style="1"/>
    <col min="10217" max="10217" width="37.28515625" style="1" customWidth="1"/>
    <col min="10218" max="10220" width="8.85546875" style="1"/>
    <col min="10221" max="10226" width="9.28515625" style="1" customWidth="1"/>
    <col min="10227" max="10472" width="8.85546875" style="1"/>
    <col min="10473" max="10473" width="37.28515625" style="1" customWidth="1"/>
    <col min="10474" max="10476" width="8.85546875" style="1"/>
    <col min="10477" max="10482" width="9.28515625" style="1" customWidth="1"/>
    <col min="10483" max="10728" width="8.85546875" style="1"/>
    <col min="10729" max="10729" width="37.28515625" style="1" customWidth="1"/>
    <col min="10730" max="10732" width="8.85546875" style="1"/>
    <col min="10733" max="10738" width="9.28515625" style="1" customWidth="1"/>
    <col min="10739" max="10984" width="8.85546875" style="1"/>
    <col min="10985" max="10985" width="37.28515625" style="1" customWidth="1"/>
    <col min="10986" max="10988" width="8.85546875" style="1"/>
    <col min="10989" max="10994" width="9.28515625" style="1" customWidth="1"/>
    <col min="10995" max="11240" width="8.85546875" style="1"/>
    <col min="11241" max="11241" width="37.28515625" style="1" customWidth="1"/>
    <col min="11242" max="11244" width="8.85546875" style="1"/>
    <col min="11245" max="11250" width="9.28515625" style="1" customWidth="1"/>
    <col min="11251" max="11496" width="8.85546875" style="1"/>
    <col min="11497" max="11497" width="37.28515625" style="1" customWidth="1"/>
    <col min="11498" max="11500" width="8.85546875" style="1"/>
    <col min="11501" max="11506" width="9.28515625" style="1" customWidth="1"/>
    <col min="11507" max="11752" width="8.85546875" style="1"/>
    <col min="11753" max="11753" width="37.28515625" style="1" customWidth="1"/>
    <col min="11754" max="11756" width="8.85546875" style="1"/>
    <col min="11757" max="11762" width="9.28515625" style="1" customWidth="1"/>
    <col min="11763" max="12008" width="8.85546875" style="1"/>
    <col min="12009" max="12009" width="37.28515625" style="1" customWidth="1"/>
    <col min="12010" max="12012" width="8.85546875" style="1"/>
    <col min="12013" max="12018" width="9.28515625" style="1" customWidth="1"/>
    <col min="12019" max="12264" width="8.85546875" style="1"/>
    <col min="12265" max="12265" width="37.28515625" style="1" customWidth="1"/>
    <col min="12266" max="12268" width="8.85546875" style="1"/>
    <col min="12269" max="12274" width="9.28515625" style="1" customWidth="1"/>
    <col min="12275" max="12520" width="8.85546875" style="1"/>
    <col min="12521" max="12521" width="37.28515625" style="1" customWidth="1"/>
    <col min="12522" max="12524" width="8.85546875" style="1"/>
    <col min="12525" max="12530" width="9.28515625" style="1" customWidth="1"/>
    <col min="12531" max="12776" width="8.85546875" style="1"/>
    <col min="12777" max="12777" width="37.28515625" style="1" customWidth="1"/>
    <col min="12778" max="12780" width="8.85546875" style="1"/>
    <col min="12781" max="12786" width="9.28515625" style="1" customWidth="1"/>
    <col min="12787" max="13032" width="8.85546875" style="1"/>
    <col min="13033" max="13033" width="37.28515625" style="1" customWidth="1"/>
    <col min="13034" max="13036" width="8.85546875" style="1"/>
    <col min="13037" max="13042" width="9.28515625" style="1" customWidth="1"/>
    <col min="13043" max="13288" width="8.85546875" style="1"/>
    <col min="13289" max="13289" width="37.28515625" style="1" customWidth="1"/>
    <col min="13290" max="13292" width="8.85546875" style="1"/>
    <col min="13293" max="13298" width="9.28515625" style="1" customWidth="1"/>
    <col min="13299" max="13544" width="8.85546875" style="1"/>
    <col min="13545" max="13545" width="37.28515625" style="1" customWidth="1"/>
    <col min="13546" max="13548" width="8.85546875" style="1"/>
    <col min="13549" max="13554" width="9.28515625" style="1" customWidth="1"/>
    <col min="13555" max="13800" width="8.85546875" style="1"/>
    <col min="13801" max="13801" width="37.28515625" style="1" customWidth="1"/>
    <col min="13802" max="13804" width="8.85546875" style="1"/>
    <col min="13805" max="13810" width="9.28515625" style="1" customWidth="1"/>
    <col min="13811" max="14056" width="8.85546875" style="1"/>
    <col min="14057" max="14057" width="37.28515625" style="1" customWidth="1"/>
    <col min="14058" max="14060" width="8.85546875" style="1"/>
    <col min="14061" max="14066" width="9.28515625" style="1" customWidth="1"/>
    <col min="14067" max="14312" width="8.85546875" style="1"/>
    <col min="14313" max="14313" width="37.28515625" style="1" customWidth="1"/>
    <col min="14314" max="14316" width="8.85546875" style="1"/>
    <col min="14317" max="14322" width="9.28515625" style="1" customWidth="1"/>
    <col min="14323" max="14568" width="8.85546875" style="1"/>
    <col min="14569" max="14569" width="37.28515625" style="1" customWidth="1"/>
    <col min="14570" max="14572" width="8.85546875" style="1"/>
    <col min="14573" max="14578" width="9.28515625" style="1" customWidth="1"/>
    <col min="14579" max="14824" width="8.85546875" style="1"/>
    <col min="14825" max="14825" width="37.28515625" style="1" customWidth="1"/>
    <col min="14826" max="14828" width="8.85546875" style="1"/>
    <col min="14829" max="14834" width="9.28515625" style="1" customWidth="1"/>
    <col min="14835" max="15080" width="8.85546875" style="1"/>
    <col min="15081" max="15081" width="37.28515625" style="1" customWidth="1"/>
    <col min="15082" max="15084" width="8.85546875" style="1"/>
    <col min="15085" max="15090" width="9.28515625" style="1" customWidth="1"/>
    <col min="15091" max="15336" width="8.85546875" style="1"/>
    <col min="15337" max="15337" width="37.28515625" style="1" customWidth="1"/>
    <col min="15338" max="15340" width="8.85546875" style="1"/>
    <col min="15341" max="15346" width="9.28515625" style="1" customWidth="1"/>
    <col min="15347" max="15592" width="8.85546875" style="1"/>
    <col min="15593" max="15593" width="37.28515625" style="1" customWidth="1"/>
    <col min="15594" max="15596" width="8.85546875" style="1"/>
    <col min="15597" max="15602" width="9.28515625" style="1" customWidth="1"/>
    <col min="15603" max="15848" width="8.85546875" style="1"/>
    <col min="15849" max="15849" width="37.28515625" style="1" customWidth="1"/>
    <col min="15850" max="15852" width="8.85546875" style="1"/>
    <col min="15853" max="15858" width="9.28515625" style="1" customWidth="1"/>
    <col min="15859" max="16104" width="8.85546875" style="1"/>
    <col min="16105" max="16105" width="37.28515625" style="1" customWidth="1"/>
    <col min="16106" max="16108" width="8.85546875" style="1"/>
    <col min="16109" max="16114" width="9.28515625" style="1" customWidth="1"/>
    <col min="16115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120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9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1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37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50.4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1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6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1:H1"/>
    <mergeCell ref="A7:A9"/>
    <mergeCell ref="A21:A23"/>
    <mergeCell ref="A34:A35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0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25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3.85546875" style="1" customWidth="1"/>
    <col min="4" max="4" width="16.28515625" style="1" customWidth="1"/>
    <col min="5" max="5" width="12" style="1" customWidth="1"/>
    <col min="6" max="6" width="17.7109375" style="8" customWidth="1"/>
    <col min="7" max="7" width="12.42578125" style="8" customWidth="1"/>
    <col min="8" max="8" width="18.28515625" style="8" customWidth="1"/>
    <col min="9" max="9" width="12.5703125" style="1" customWidth="1"/>
    <col min="10" max="10" width="17.28515625" style="1" customWidth="1"/>
    <col min="11" max="11" width="8.85546875" style="1"/>
    <col min="12" max="14" width="0" style="1" hidden="1" customWidth="1"/>
    <col min="15" max="232" width="8.85546875" style="1"/>
    <col min="233" max="233" width="37.28515625" style="1" customWidth="1"/>
    <col min="234" max="236" width="8.85546875" style="1"/>
    <col min="237" max="242" width="9.28515625" style="1" customWidth="1"/>
    <col min="243" max="488" width="8.85546875" style="1"/>
    <col min="489" max="489" width="37.28515625" style="1" customWidth="1"/>
    <col min="490" max="492" width="8.85546875" style="1"/>
    <col min="493" max="498" width="9.28515625" style="1" customWidth="1"/>
    <col min="499" max="744" width="8.85546875" style="1"/>
    <col min="745" max="745" width="37.28515625" style="1" customWidth="1"/>
    <col min="746" max="748" width="8.85546875" style="1"/>
    <col min="749" max="754" width="9.28515625" style="1" customWidth="1"/>
    <col min="755" max="1000" width="8.85546875" style="1"/>
    <col min="1001" max="1001" width="37.28515625" style="1" customWidth="1"/>
    <col min="1002" max="1004" width="8.85546875" style="1"/>
    <col min="1005" max="1010" width="9.28515625" style="1" customWidth="1"/>
    <col min="1011" max="1256" width="8.85546875" style="1"/>
    <col min="1257" max="1257" width="37.28515625" style="1" customWidth="1"/>
    <col min="1258" max="1260" width="8.85546875" style="1"/>
    <col min="1261" max="1266" width="9.28515625" style="1" customWidth="1"/>
    <col min="1267" max="1512" width="8.85546875" style="1"/>
    <col min="1513" max="1513" width="37.28515625" style="1" customWidth="1"/>
    <col min="1514" max="1516" width="8.85546875" style="1"/>
    <col min="1517" max="1522" width="9.28515625" style="1" customWidth="1"/>
    <col min="1523" max="1768" width="8.85546875" style="1"/>
    <col min="1769" max="1769" width="37.28515625" style="1" customWidth="1"/>
    <col min="1770" max="1772" width="8.85546875" style="1"/>
    <col min="1773" max="1778" width="9.28515625" style="1" customWidth="1"/>
    <col min="1779" max="2024" width="8.85546875" style="1"/>
    <col min="2025" max="2025" width="37.28515625" style="1" customWidth="1"/>
    <col min="2026" max="2028" width="8.85546875" style="1"/>
    <col min="2029" max="2034" width="9.28515625" style="1" customWidth="1"/>
    <col min="2035" max="2280" width="8.85546875" style="1"/>
    <col min="2281" max="2281" width="37.28515625" style="1" customWidth="1"/>
    <col min="2282" max="2284" width="8.85546875" style="1"/>
    <col min="2285" max="2290" width="9.28515625" style="1" customWidth="1"/>
    <col min="2291" max="2536" width="8.85546875" style="1"/>
    <col min="2537" max="2537" width="37.28515625" style="1" customWidth="1"/>
    <col min="2538" max="2540" width="8.85546875" style="1"/>
    <col min="2541" max="2546" width="9.28515625" style="1" customWidth="1"/>
    <col min="2547" max="2792" width="8.85546875" style="1"/>
    <col min="2793" max="2793" width="37.28515625" style="1" customWidth="1"/>
    <col min="2794" max="2796" width="8.85546875" style="1"/>
    <col min="2797" max="2802" width="9.28515625" style="1" customWidth="1"/>
    <col min="2803" max="3048" width="8.85546875" style="1"/>
    <col min="3049" max="3049" width="37.28515625" style="1" customWidth="1"/>
    <col min="3050" max="3052" width="8.85546875" style="1"/>
    <col min="3053" max="3058" width="9.28515625" style="1" customWidth="1"/>
    <col min="3059" max="3304" width="8.85546875" style="1"/>
    <col min="3305" max="3305" width="37.28515625" style="1" customWidth="1"/>
    <col min="3306" max="3308" width="8.85546875" style="1"/>
    <col min="3309" max="3314" width="9.28515625" style="1" customWidth="1"/>
    <col min="3315" max="3560" width="8.85546875" style="1"/>
    <col min="3561" max="3561" width="37.28515625" style="1" customWidth="1"/>
    <col min="3562" max="3564" width="8.85546875" style="1"/>
    <col min="3565" max="3570" width="9.28515625" style="1" customWidth="1"/>
    <col min="3571" max="3816" width="8.85546875" style="1"/>
    <col min="3817" max="3817" width="37.28515625" style="1" customWidth="1"/>
    <col min="3818" max="3820" width="8.85546875" style="1"/>
    <col min="3821" max="3826" width="9.28515625" style="1" customWidth="1"/>
    <col min="3827" max="4072" width="8.85546875" style="1"/>
    <col min="4073" max="4073" width="37.28515625" style="1" customWidth="1"/>
    <col min="4074" max="4076" width="8.85546875" style="1"/>
    <col min="4077" max="4082" width="9.28515625" style="1" customWidth="1"/>
    <col min="4083" max="4328" width="8.85546875" style="1"/>
    <col min="4329" max="4329" width="37.28515625" style="1" customWidth="1"/>
    <col min="4330" max="4332" width="8.85546875" style="1"/>
    <col min="4333" max="4338" width="9.28515625" style="1" customWidth="1"/>
    <col min="4339" max="4584" width="8.85546875" style="1"/>
    <col min="4585" max="4585" width="37.28515625" style="1" customWidth="1"/>
    <col min="4586" max="4588" width="8.85546875" style="1"/>
    <col min="4589" max="4594" width="9.28515625" style="1" customWidth="1"/>
    <col min="4595" max="4840" width="8.85546875" style="1"/>
    <col min="4841" max="4841" width="37.28515625" style="1" customWidth="1"/>
    <col min="4842" max="4844" width="8.85546875" style="1"/>
    <col min="4845" max="4850" width="9.28515625" style="1" customWidth="1"/>
    <col min="4851" max="5096" width="8.85546875" style="1"/>
    <col min="5097" max="5097" width="37.28515625" style="1" customWidth="1"/>
    <col min="5098" max="5100" width="8.85546875" style="1"/>
    <col min="5101" max="5106" width="9.28515625" style="1" customWidth="1"/>
    <col min="5107" max="5352" width="8.85546875" style="1"/>
    <col min="5353" max="5353" width="37.28515625" style="1" customWidth="1"/>
    <col min="5354" max="5356" width="8.85546875" style="1"/>
    <col min="5357" max="5362" width="9.28515625" style="1" customWidth="1"/>
    <col min="5363" max="5608" width="8.85546875" style="1"/>
    <col min="5609" max="5609" width="37.28515625" style="1" customWidth="1"/>
    <col min="5610" max="5612" width="8.85546875" style="1"/>
    <col min="5613" max="5618" width="9.28515625" style="1" customWidth="1"/>
    <col min="5619" max="5864" width="8.85546875" style="1"/>
    <col min="5865" max="5865" width="37.28515625" style="1" customWidth="1"/>
    <col min="5866" max="5868" width="8.85546875" style="1"/>
    <col min="5869" max="5874" width="9.28515625" style="1" customWidth="1"/>
    <col min="5875" max="6120" width="8.85546875" style="1"/>
    <col min="6121" max="6121" width="37.28515625" style="1" customWidth="1"/>
    <col min="6122" max="6124" width="8.85546875" style="1"/>
    <col min="6125" max="6130" width="9.28515625" style="1" customWidth="1"/>
    <col min="6131" max="6376" width="8.85546875" style="1"/>
    <col min="6377" max="6377" width="37.28515625" style="1" customWidth="1"/>
    <col min="6378" max="6380" width="8.85546875" style="1"/>
    <col min="6381" max="6386" width="9.28515625" style="1" customWidth="1"/>
    <col min="6387" max="6632" width="8.85546875" style="1"/>
    <col min="6633" max="6633" width="37.28515625" style="1" customWidth="1"/>
    <col min="6634" max="6636" width="8.85546875" style="1"/>
    <col min="6637" max="6642" width="9.28515625" style="1" customWidth="1"/>
    <col min="6643" max="6888" width="8.85546875" style="1"/>
    <col min="6889" max="6889" width="37.28515625" style="1" customWidth="1"/>
    <col min="6890" max="6892" width="8.85546875" style="1"/>
    <col min="6893" max="6898" width="9.28515625" style="1" customWidth="1"/>
    <col min="6899" max="7144" width="8.85546875" style="1"/>
    <col min="7145" max="7145" width="37.28515625" style="1" customWidth="1"/>
    <col min="7146" max="7148" width="8.85546875" style="1"/>
    <col min="7149" max="7154" width="9.28515625" style="1" customWidth="1"/>
    <col min="7155" max="7400" width="8.85546875" style="1"/>
    <col min="7401" max="7401" width="37.28515625" style="1" customWidth="1"/>
    <col min="7402" max="7404" width="8.85546875" style="1"/>
    <col min="7405" max="7410" width="9.28515625" style="1" customWidth="1"/>
    <col min="7411" max="7656" width="8.85546875" style="1"/>
    <col min="7657" max="7657" width="37.28515625" style="1" customWidth="1"/>
    <col min="7658" max="7660" width="8.85546875" style="1"/>
    <col min="7661" max="7666" width="9.28515625" style="1" customWidth="1"/>
    <col min="7667" max="7912" width="8.85546875" style="1"/>
    <col min="7913" max="7913" width="37.28515625" style="1" customWidth="1"/>
    <col min="7914" max="7916" width="8.85546875" style="1"/>
    <col min="7917" max="7922" width="9.28515625" style="1" customWidth="1"/>
    <col min="7923" max="8168" width="8.85546875" style="1"/>
    <col min="8169" max="8169" width="37.28515625" style="1" customWidth="1"/>
    <col min="8170" max="8172" width="8.85546875" style="1"/>
    <col min="8173" max="8178" width="9.28515625" style="1" customWidth="1"/>
    <col min="8179" max="8424" width="8.85546875" style="1"/>
    <col min="8425" max="8425" width="37.28515625" style="1" customWidth="1"/>
    <col min="8426" max="8428" width="8.85546875" style="1"/>
    <col min="8429" max="8434" width="9.28515625" style="1" customWidth="1"/>
    <col min="8435" max="8680" width="8.85546875" style="1"/>
    <col min="8681" max="8681" width="37.28515625" style="1" customWidth="1"/>
    <col min="8682" max="8684" width="8.85546875" style="1"/>
    <col min="8685" max="8690" width="9.28515625" style="1" customWidth="1"/>
    <col min="8691" max="8936" width="8.85546875" style="1"/>
    <col min="8937" max="8937" width="37.28515625" style="1" customWidth="1"/>
    <col min="8938" max="8940" width="8.85546875" style="1"/>
    <col min="8941" max="8946" width="9.28515625" style="1" customWidth="1"/>
    <col min="8947" max="9192" width="8.85546875" style="1"/>
    <col min="9193" max="9193" width="37.28515625" style="1" customWidth="1"/>
    <col min="9194" max="9196" width="8.85546875" style="1"/>
    <col min="9197" max="9202" width="9.28515625" style="1" customWidth="1"/>
    <col min="9203" max="9448" width="8.85546875" style="1"/>
    <col min="9449" max="9449" width="37.28515625" style="1" customWidth="1"/>
    <col min="9450" max="9452" width="8.85546875" style="1"/>
    <col min="9453" max="9458" width="9.28515625" style="1" customWidth="1"/>
    <col min="9459" max="9704" width="8.85546875" style="1"/>
    <col min="9705" max="9705" width="37.28515625" style="1" customWidth="1"/>
    <col min="9706" max="9708" width="8.85546875" style="1"/>
    <col min="9709" max="9714" width="9.28515625" style="1" customWidth="1"/>
    <col min="9715" max="9960" width="8.85546875" style="1"/>
    <col min="9961" max="9961" width="37.28515625" style="1" customWidth="1"/>
    <col min="9962" max="9964" width="8.85546875" style="1"/>
    <col min="9965" max="9970" width="9.28515625" style="1" customWidth="1"/>
    <col min="9971" max="10216" width="8.85546875" style="1"/>
    <col min="10217" max="10217" width="37.28515625" style="1" customWidth="1"/>
    <col min="10218" max="10220" width="8.85546875" style="1"/>
    <col min="10221" max="10226" width="9.28515625" style="1" customWidth="1"/>
    <col min="10227" max="10472" width="8.85546875" style="1"/>
    <col min="10473" max="10473" width="37.28515625" style="1" customWidth="1"/>
    <col min="10474" max="10476" width="8.85546875" style="1"/>
    <col min="10477" max="10482" width="9.28515625" style="1" customWidth="1"/>
    <col min="10483" max="10728" width="8.85546875" style="1"/>
    <col min="10729" max="10729" width="37.28515625" style="1" customWidth="1"/>
    <col min="10730" max="10732" width="8.85546875" style="1"/>
    <col min="10733" max="10738" width="9.28515625" style="1" customWidth="1"/>
    <col min="10739" max="10984" width="8.85546875" style="1"/>
    <col min="10985" max="10985" width="37.28515625" style="1" customWidth="1"/>
    <col min="10986" max="10988" width="8.85546875" style="1"/>
    <col min="10989" max="10994" width="9.28515625" style="1" customWidth="1"/>
    <col min="10995" max="11240" width="8.85546875" style="1"/>
    <col min="11241" max="11241" width="37.28515625" style="1" customWidth="1"/>
    <col min="11242" max="11244" width="8.85546875" style="1"/>
    <col min="11245" max="11250" width="9.28515625" style="1" customWidth="1"/>
    <col min="11251" max="11496" width="8.85546875" style="1"/>
    <col min="11497" max="11497" width="37.28515625" style="1" customWidth="1"/>
    <col min="11498" max="11500" width="8.85546875" style="1"/>
    <col min="11501" max="11506" width="9.28515625" style="1" customWidth="1"/>
    <col min="11507" max="11752" width="8.85546875" style="1"/>
    <col min="11753" max="11753" width="37.28515625" style="1" customWidth="1"/>
    <col min="11754" max="11756" width="8.85546875" style="1"/>
    <col min="11757" max="11762" width="9.28515625" style="1" customWidth="1"/>
    <col min="11763" max="12008" width="8.85546875" style="1"/>
    <col min="12009" max="12009" width="37.28515625" style="1" customWidth="1"/>
    <col min="12010" max="12012" width="8.85546875" style="1"/>
    <col min="12013" max="12018" width="9.28515625" style="1" customWidth="1"/>
    <col min="12019" max="12264" width="8.85546875" style="1"/>
    <col min="12265" max="12265" width="37.28515625" style="1" customWidth="1"/>
    <col min="12266" max="12268" width="8.85546875" style="1"/>
    <col min="12269" max="12274" width="9.28515625" style="1" customWidth="1"/>
    <col min="12275" max="12520" width="8.85546875" style="1"/>
    <col min="12521" max="12521" width="37.28515625" style="1" customWidth="1"/>
    <col min="12522" max="12524" width="8.85546875" style="1"/>
    <col min="12525" max="12530" width="9.28515625" style="1" customWidth="1"/>
    <col min="12531" max="12776" width="8.85546875" style="1"/>
    <col min="12777" max="12777" width="37.28515625" style="1" customWidth="1"/>
    <col min="12778" max="12780" width="8.85546875" style="1"/>
    <col min="12781" max="12786" width="9.28515625" style="1" customWidth="1"/>
    <col min="12787" max="13032" width="8.85546875" style="1"/>
    <col min="13033" max="13033" width="37.28515625" style="1" customWidth="1"/>
    <col min="13034" max="13036" width="8.85546875" style="1"/>
    <col min="13037" max="13042" width="9.28515625" style="1" customWidth="1"/>
    <col min="13043" max="13288" width="8.85546875" style="1"/>
    <col min="13289" max="13289" width="37.28515625" style="1" customWidth="1"/>
    <col min="13290" max="13292" width="8.85546875" style="1"/>
    <col min="13293" max="13298" width="9.28515625" style="1" customWidth="1"/>
    <col min="13299" max="13544" width="8.85546875" style="1"/>
    <col min="13545" max="13545" width="37.28515625" style="1" customWidth="1"/>
    <col min="13546" max="13548" width="8.85546875" style="1"/>
    <col min="13549" max="13554" width="9.28515625" style="1" customWidth="1"/>
    <col min="13555" max="13800" width="8.85546875" style="1"/>
    <col min="13801" max="13801" width="37.28515625" style="1" customWidth="1"/>
    <col min="13802" max="13804" width="8.85546875" style="1"/>
    <col min="13805" max="13810" width="9.28515625" style="1" customWidth="1"/>
    <col min="13811" max="14056" width="8.85546875" style="1"/>
    <col min="14057" max="14057" width="37.28515625" style="1" customWidth="1"/>
    <col min="14058" max="14060" width="8.85546875" style="1"/>
    <col min="14061" max="14066" width="9.28515625" style="1" customWidth="1"/>
    <col min="14067" max="14312" width="8.85546875" style="1"/>
    <col min="14313" max="14313" width="37.28515625" style="1" customWidth="1"/>
    <col min="14314" max="14316" width="8.85546875" style="1"/>
    <col min="14317" max="14322" width="9.28515625" style="1" customWidth="1"/>
    <col min="14323" max="14568" width="8.85546875" style="1"/>
    <col min="14569" max="14569" width="37.28515625" style="1" customWidth="1"/>
    <col min="14570" max="14572" width="8.85546875" style="1"/>
    <col min="14573" max="14578" width="9.28515625" style="1" customWidth="1"/>
    <col min="14579" max="14824" width="8.85546875" style="1"/>
    <col min="14825" max="14825" width="37.28515625" style="1" customWidth="1"/>
    <col min="14826" max="14828" width="8.85546875" style="1"/>
    <col min="14829" max="14834" width="9.28515625" style="1" customWidth="1"/>
    <col min="14835" max="15080" width="8.85546875" style="1"/>
    <col min="15081" max="15081" width="37.28515625" style="1" customWidth="1"/>
    <col min="15082" max="15084" width="8.85546875" style="1"/>
    <col min="15085" max="15090" width="9.28515625" style="1" customWidth="1"/>
    <col min="15091" max="15336" width="8.85546875" style="1"/>
    <col min="15337" max="15337" width="37.28515625" style="1" customWidth="1"/>
    <col min="15338" max="15340" width="8.85546875" style="1"/>
    <col min="15341" max="15346" width="9.28515625" style="1" customWidth="1"/>
    <col min="15347" max="15592" width="8.85546875" style="1"/>
    <col min="15593" max="15593" width="37.28515625" style="1" customWidth="1"/>
    <col min="15594" max="15596" width="8.85546875" style="1"/>
    <col min="15597" max="15602" width="9.28515625" style="1" customWidth="1"/>
    <col min="15603" max="15848" width="8.85546875" style="1"/>
    <col min="15849" max="15849" width="37.28515625" style="1" customWidth="1"/>
    <col min="15850" max="15852" width="8.85546875" style="1"/>
    <col min="15853" max="15858" width="9.28515625" style="1" customWidth="1"/>
    <col min="15859" max="16104" width="8.85546875" style="1"/>
    <col min="16105" max="16105" width="37.28515625" style="1" customWidth="1"/>
    <col min="16106" max="16108" width="8.85546875" style="1"/>
    <col min="16109" max="16114" width="9.28515625" style="1" customWidth="1"/>
    <col min="16115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130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0.15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5.15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37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50.4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1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200</v>
      </c>
      <c r="D37" s="49">
        <f t="shared" si="9"/>
        <v>0</v>
      </c>
      <c r="E37" s="49"/>
      <c r="F37" s="49"/>
      <c r="G37" s="49">
        <v>200</v>
      </c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200</v>
      </c>
      <c r="D40" s="56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200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1:H1"/>
    <mergeCell ref="A7:A9"/>
    <mergeCell ref="A21:A23"/>
    <mergeCell ref="A34:A35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0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25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1.140625" style="1" customWidth="1"/>
    <col min="4" max="4" width="16.28515625" style="1" customWidth="1"/>
    <col min="5" max="5" width="11.42578125" style="1" customWidth="1"/>
    <col min="6" max="6" width="17.7109375" style="8" customWidth="1"/>
    <col min="7" max="7" width="12.42578125" style="8" customWidth="1"/>
    <col min="8" max="8" width="20.28515625" style="8" customWidth="1"/>
    <col min="9" max="9" width="9.28515625" style="1" customWidth="1"/>
    <col min="10" max="10" width="19.7109375" style="1" customWidth="1"/>
    <col min="11" max="11" width="8.85546875" style="1"/>
    <col min="12" max="14" width="0" style="1" hidden="1" customWidth="1"/>
    <col min="15" max="232" width="8.85546875" style="1"/>
    <col min="233" max="233" width="37.28515625" style="1" customWidth="1"/>
    <col min="234" max="236" width="8.85546875" style="1"/>
    <col min="237" max="242" width="9.28515625" style="1" customWidth="1"/>
    <col min="243" max="488" width="8.85546875" style="1"/>
    <col min="489" max="489" width="37.28515625" style="1" customWidth="1"/>
    <col min="490" max="492" width="8.85546875" style="1"/>
    <col min="493" max="498" width="9.28515625" style="1" customWidth="1"/>
    <col min="499" max="744" width="8.85546875" style="1"/>
    <col min="745" max="745" width="37.28515625" style="1" customWidth="1"/>
    <col min="746" max="748" width="8.85546875" style="1"/>
    <col min="749" max="754" width="9.28515625" style="1" customWidth="1"/>
    <col min="755" max="1000" width="8.85546875" style="1"/>
    <col min="1001" max="1001" width="37.28515625" style="1" customWidth="1"/>
    <col min="1002" max="1004" width="8.85546875" style="1"/>
    <col min="1005" max="1010" width="9.28515625" style="1" customWidth="1"/>
    <col min="1011" max="1256" width="8.85546875" style="1"/>
    <col min="1257" max="1257" width="37.28515625" style="1" customWidth="1"/>
    <col min="1258" max="1260" width="8.85546875" style="1"/>
    <col min="1261" max="1266" width="9.28515625" style="1" customWidth="1"/>
    <col min="1267" max="1512" width="8.85546875" style="1"/>
    <col min="1513" max="1513" width="37.28515625" style="1" customWidth="1"/>
    <col min="1514" max="1516" width="8.85546875" style="1"/>
    <col min="1517" max="1522" width="9.28515625" style="1" customWidth="1"/>
    <col min="1523" max="1768" width="8.85546875" style="1"/>
    <col min="1769" max="1769" width="37.28515625" style="1" customWidth="1"/>
    <col min="1770" max="1772" width="8.85546875" style="1"/>
    <col min="1773" max="1778" width="9.28515625" style="1" customWidth="1"/>
    <col min="1779" max="2024" width="8.85546875" style="1"/>
    <col min="2025" max="2025" width="37.28515625" style="1" customWidth="1"/>
    <col min="2026" max="2028" width="8.85546875" style="1"/>
    <col min="2029" max="2034" width="9.28515625" style="1" customWidth="1"/>
    <col min="2035" max="2280" width="8.85546875" style="1"/>
    <col min="2281" max="2281" width="37.28515625" style="1" customWidth="1"/>
    <col min="2282" max="2284" width="8.85546875" style="1"/>
    <col min="2285" max="2290" width="9.28515625" style="1" customWidth="1"/>
    <col min="2291" max="2536" width="8.85546875" style="1"/>
    <col min="2537" max="2537" width="37.28515625" style="1" customWidth="1"/>
    <col min="2538" max="2540" width="8.85546875" style="1"/>
    <col min="2541" max="2546" width="9.28515625" style="1" customWidth="1"/>
    <col min="2547" max="2792" width="8.85546875" style="1"/>
    <col min="2793" max="2793" width="37.28515625" style="1" customWidth="1"/>
    <col min="2794" max="2796" width="8.85546875" style="1"/>
    <col min="2797" max="2802" width="9.28515625" style="1" customWidth="1"/>
    <col min="2803" max="3048" width="8.85546875" style="1"/>
    <col min="3049" max="3049" width="37.28515625" style="1" customWidth="1"/>
    <col min="3050" max="3052" width="8.85546875" style="1"/>
    <col min="3053" max="3058" width="9.28515625" style="1" customWidth="1"/>
    <col min="3059" max="3304" width="8.85546875" style="1"/>
    <col min="3305" max="3305" width="37.28515625" style="1" customWidth="1"/>
    <col min="3306" max="3308" width="8.85546875" style="1"/>
    <col min="3309" max="3314" width="9.28515625" style="1" customWidth="1"/>
    <col min="3315" max="3560" width="8.85546875" style="1"/>
    <col min="3561" max="3561" width="37.28515625" style="1" customWidth="1"/>
    <col min="3562" max="3564" width="8.85546875" style="1"/>
    <col min="3565" max="3570" width="9.28515625" style="1" customWidth="1"/>
    <col min="3571" max="3816" width="8.85546875" style="1"/>
    <col min="3817" max="3817" width="37.28515625" style="1" customWidth="1"/>
    <col min="3818" max="3820" width="8.85546875" style="1"/>
    <col min="3821" max="3826" width="9.28515625" style="1" customWidth="1"/>
    <col min="3827" max="4072" width="8.85546875" style="1"/>
    <col min="4073" max="4073" width="37.28515625" style="1" customWidth="1"/>
    <col min="4074" max="4076" width="8.85546875" style="1"/>
    <col min="4077" max="4082" width="9.28515625" style="1" customWidth="1"/>
    <col min="4083" max="4328" width="8.85546875" style="1"/>
    <col min="4329" max="4329" width="37.28515625" style="1" customWidth="1"/>
    <col min="4330" max="4332" width="8.85546875" style="1"/>
    <col min="4333" max="4338" width="9.28515625" style="1" customWidth="1"/>
    <col min="4339" max="4584" width="8.85546875" style="1"/>
    <col min="4585" max="4585" width="37.28515625" style="1" customWidth="1"/>
    <col min="4586" max="4588" width="8.85546875" style="1"/>
    <col min="4589" max="4594" width="9.28515625" style="1" customWidth="1"/>
    <col min="4595" max="4840" width="8.85546875" style="1"/>
    <col min="4841" max="4841" width="37.28515625" style="1" customWidth="1"/>
    <col min="4842" max="4844" width="8.85546875" style="1"/>
    <col min="4845" max="4850" width="9.28515625" style="1" customWidth="1"/>
    <col min="4851" max="5096" width="8.85546875" style="1"/>
    <col min="5097" max="5097" width="37.28515625" style="1" customWidth="1"/>
    <col min="5098" max="5100" width="8.85546875" style="1"/>
    <col min="5101" max="5106" width="9.28515625" style="1" customWidth="1"/>
    <col min="5107" max="5352" width="8.85546875" style="1"/>
    <col min="5353" max="5353" width="37.28515625" style="1" customWidth="1"/>
    <col min="5354" max="5356" width="8.85546875" style="1"/>
    <col min="5357" max="5362" width="9.28515625" style="1" customWidth="1"/>
    <col min="5363" max="5608" width="8.85546875" style="1"/>
    <col min="5609" max="5609" width="37.28515625" style="1" customWidth="1"/>
    <col min="5610" max="5612" width="8.85546875" style="1"/>
    <col min="5613" max="5618" width="9.28515625" style="1" customWidth="1"/>
    <col min="5619" max="5864" width="8.85546875" style="1"/>
    <col min="5865" max="5865" width="37.28515625" style="1" customWidth="1"/>
    <col min="5866" max="5868" width="8.85546875" style="1"/>
    <col min="5869" max="5874" width="9.28515625" style="1" customWidth="1"/>
    <col min="5875" max="6120" width="8.85546875" style="1"/>
    <col min="6121" max="6121" width="37.28515625" style="1" customWidth="1"/>
    <col min="6122" max="6124" width="8.85546875" style="1"/>
    <col min="6125" max="6130" width="9.28515625" style="1" customWidth="1"/>
    <col min="6131" max="6376" width="8.85546875" style="1"/>
    <col min="6377" max="6377" width="37.28515625" style="1" customWidth="1"/>
    <col min="6378" max="6380" width="8.85546875" style="1"/>
    <col min="6381" max="6386" width="9.28515625" style="1" customWidth="1"/>
    <col min="6387" max="6632" width="8.85546875" style="1"/>
    <col min="6633" max="6633" width="37.28515625" style="1" customWidth="1"/>
    <col min="6634" max="6636" width="8.85546875" style="1"/>
    <col min="6637" max="6642" width="9.28515625" style="1" customWidth="1"/>
    <col min="6643" max="6888" width="8.85546875" style="1"/>
    <col min="6889" max="6889" width="37.28515625" style="1" customWidth="1"/>
    <col min="6890" max="6892" width="8.85546875" style="1"/>
    <col min="6893" max="6898" width="9.28515625" style="1" customWidth="1"/>
    <col min="6899" max="7144" width="8.85546875" style="1"/>
    <col min="7145" max="7145" width="37.28515625" style="1" customWidth="1"/>
    <col min="7146" max="7148" width="8.85546875" style="1"/>
    <col min="7149" max="7154" width="9.28515625" style="1" customWidth="1"/>
    <col min="7155" max="7400" width="8.85546875" style="1"/>
    <col min="7401" max="7401" width="37.28515625" style="1" customWidth="1"/>
    <col min="7402" max="7404" width="8.85546875" style="1"/>
    <col min="7405" max="7410" width="9.28515625" style="1" customWidth="1"/>
    <col min="7411" max="7656" width="8.85546875" style="1"/>
    <col min="7657" max="7657" width="37.28515625" style="1" customWidth="1"/>
    <col min="7658" max="7660" width="8.85546875" style="1"/>
    <col min="7661" max="7666" width="9.28515625" style="1" customWidth="1"/>
    <col min="7667" max="7912" width="8.85546875" style="1"/>
    <col min="7913" max="7913" width="37.28515625" style="1" customWidth="1"/>
    <col min="7914" max="7916" width="8.85546875" style="1"/>
    <col min="7917" max="7922" width="9.28515625" style="1" customWidth="1"/>
    <col min="7923" max="8168" width="8.85546875" style="1"/>
    <col min="8169" max="8169" width="37.28515625" style="1" customWidth="1"/>
    <col min="8170" max="8172" width="8.85546875" style="1"/>
    <col min="8173" max="8178" width="9.28515625" style="1" customWidth="1"/>
    <col min="8179" max="8424" width="8.85546875" style="1"/>
    <col min="8425" max="8425" width="37.28515625" style="1" customWidth="1"/>
    <col min="8426" max="8428" width="8.85546875" style="1"/>
    <col min="8429" max="8434" width="9.28515625" style="1" customWidth="1"/>
    <col min="8435" max="8680" width="8.85546875" style="1"/>
    <col min="8681" max="8681" width="37.28515625" style="1" customWidth="1"/>
    <col min="8682" max="8684" width="8.85546875" style="1"/>
    <col min="8685" max="8690" width="9.28515625" style="1" customWidth="1"/>
    <col min="8691" max="8936" width="8.85546875" style="1"/>
    <col min="8937" max="8937" width="37.28515625" style="1" customWidth="1"/>
    <col min="8938" max="8940" width="8.85546875" style="1"/>
    <col min="8941" max="8946" width="9.28515625" style="1" customWidth="1"/>
    <col min="8947" max="9192" width="8.85546875" style="1"/>
    <col min="9193" max="9193" width="37.28515625" style="1" customWidth="1"/>
    <col min="9194" max="9196" width="8.85546875" style="1"/>
    <col min="9197" max="9202" width="9.28515625" style="1" customWidth="1"/>
    <col min="9203" max="9448" width="8.85546875" style="1"/>
    <col min="9449" max="9449" width="37.28515625" style="1" customWidth="1"/>
    <col min="9450" max="9452" width="8.85546875" style="1"/>
    <col min="9453" max="9458" width="9.28515625" style="1" customWidth="1"/>
    <col min="9459" max="9704" width="8.85546875" style="1"/>
    <col min="9705" max="9705" width="37.28515625" style="1" customWidth="1"/>
    <col min="9706" max="9708" width="8.85546875" style="1"/>
    <col min="9709" max="9714" width="9.28515625" style="1" customWidth="1"/>
    <col min="9715" max="9960" width="8.85546875" style="1"/>
    <col min="9961" max="9961" width="37.28515625" style="1" customWidth="1"/>
    <col min="9962" max="9964" width="8.85546875" style="1"/>
    <col min="9965" max="9970" width="9.28515625" style="1" customWidth="1"/>
    <col min="9971" max="10216" width="8.85546875" style="1"/>
    <col min="10217" max="10217" width="37.28515625" style="1" customWidth="1"/>
    <col min="10218" max="10220" width="8.85546875" style="1"/>
    <col min="10221" max="10226" width="9.28515625" style="1" customWidth="1"/>
    <col min="10227" max="10472" width="8.85546875" style="1"/>
    <col min="10473" max="10473" width="37.28515625" style="1" customWidth="1"/>
    <col min="10474" max="10476" width="8.85546875" style="1"/>
    <col min="10477" max="10482" width="9.28515625" style="1" customWidth="1"/>
    <col min="10483" max="10728" width="8.85546875" style="1"/>
    <col min="10729" max="10729" width="37.28515625" style="1" customWidth="1"/>
    <col min="10730" max="10732" width="8.85546875" style="1"/>
    <col min="10733" max="10738" width="9.28515625" style="1" customWidth="1"/>
    <col min="10739" max="10984" width="8.85546875" style="1"/>
    <col min="10985" max="10985" width="37.28515625" style="1" customWidth="1"/>
    <col min="10986" max="10988" width="8.85546875" style="1"/>
    <col min="10989" max="10994" width="9.28515625" style="1" customWidth="1"/>
    <col min="10995" max="11240" width="8.85546875" style="1"/>
    <col min="11241" max="11241" width="37.28515625" style="1" customWidth="1"/>
    <col min="11242" max="11244" width="8.85546875" style="1"/>
    <col min="11245" max="11250" width="9.28515625" style="1" customWidth="1"/>
    <col min="11251" max="11496" width="8.85546875" style="1"/>
    <col min="11497" max="11497" width="37.28515625" style="1" customWidth="1"/>
    <col min="11498" max="11500" width="8.85546875" style="1"/>
    <col min="11501" max="11506" width="9.28515625" style="1" customWidth="1"/>
    <col min="11507" max="11752" width="8.85546875" style="1"/>
    <col min="11753" max="11753" width="37.28515625" style="1" customWidth="1"/>
    <col min="11754" max="11756" width="8.85546875" style="1"/>
    <col min="11757" max="11762" width="9.28515625" style="1" customWidth="1"/>
    <col min="11763" max="12008" width="8.85546875" style="1"/>
    <col min="12009" max="12009" width="37.28515625" style="1" customWidth="1"/>
    <col min="12010" max="12012" width="8.85546875" style="1"/>
    <col min="12013" max="12018" width="9.28515625" style="1" customWidth="1"/>
    <col min="12019" max="12264" width="8.85546875" style="1"/>
    <col min="12265" max="12265" width="37.28515625" style="1" customWidth="1"/>
    <col min="12266" max="12268" width="8.85546875" style="1"/>
    <col min="12269" max="12274" width="9.28515625" style="1" customWidth="1"/>
    <col min="12275" max="12520" width="8.85546875" style="1"/>
    <col min="12521" max="12521" width="37.28515625" style="1" customWidth="1"/>
    <col min="12522" max="12524" width="8.85546875" style="1"/>
    <col min="12525" max="12530" width="9.28515625" style="1" customWidth="1"/>
    <col min="12531" max="12776" width="8.85546875" style="1"/>
    <col min="12777" max="12777" width="37.28515625" style="1" customWidth="1"/>
    <col min="12778" max="12780" width="8.85546875" style="1"/>
    <col min="12781" max="12786" width="9.28515625" style="1" customWidth="1"/>
    <col min="12787" max="13032" width="8.85546875" style="1"/>
    <col min="13033" max="13033" width="37.28515625" style="1" customWidth="1"/>
    <col min="13034" max="13036" width="8.85546875" style="1"/>
    <col min="13037" max="13042" width="9.28515625" style="1" customWidth="1"/>
    <col min="13043" max="13288" width="8.85546875" style="1"/>
    <col min="13289" max="13289" width="37.28515625" style="1" customWidth="1"/>
    <col min="13290" max="13292" width="8.85546875" style="1"/>
    <col min="13293" max="13298" width="9.28515625" style="1" customWidth="1"/>
    <col min="13299" max="13544" width="8.85546875" style="1"/>
    <col min="13545" max="13545" width="37.28515625" style="1" customWidth="1"/>
    <col min="13546" max="13548" width="8.85546875" style="1"/>
    <col min="13549" max="13554" width="9.28515625" style="1" customWidth="1"/>
    <col min="13555" max="13800" width="8.85546875" style="1"/>
    <col min="13801" max="13801" width="37.28515625" style="1" customWidth="1"/>
    <col min="13802" max="13804" width="8.85546875" style="1"/>
    <col min="13805" max="13810" width="9.28515625" style="1" customWidth="1"/>
    <col min="13811" max="14056" width="8.85546875" style="1"/>
    <col min="14057" max="14057" width="37.28515625" style="1" customWidth="1"/>
    <col min="14058" max="14060" width="8.85546875" style="1"/>
    <col min="14061" max="14066" width="9.28515625" style="1" customWidth="1"/>
    <col min="14067" max="14312" width="8.85546875" style="1"/>
    <col min="14313" max="14313" width="37.28515625" style="1" customWidth="1"/>
    <col min="14314" max="14316" width="8.85546875" style="1"/>
    <col min="14317" max="14322" width="9.28515625" style="1" customWidth="1"/>
    <col min="14323" max="14568" width="8.85546875" style="1"/>
    <col min="14569" max="14569" width="37.28515625" style="1" customWidth="1"/>
    <col min="14570" max="14572" width="8.85546875" style="1"/>
    <col min="14573" max="14578" width="9.28515625" style="1" customWidth="1"/>
    <col min="14579" max="14824" width="8.85546875" style="1"/>
    <col min="14825" max="14825" width="37.28515625" style="1" customWidth="1"/>
    <col min="14826" max="14828" width="8.85546875" style="1"/>
    <col min="14829" max="14834" width="9.28515625" style="1" customWidth="1"/>
    <col min="14835" max="15080" width="8.85546875" style="1"/>
    <col min="15081" max="15081" width="37.28515625" style="1" customWidth="1"/>
    <col min="15082" max="15084" width="8.85546875" style="1"/>
    <col min="15085" max="15090" width="9.28515625" style="1" customWidth="1"/>
    <col min="15091" max="15336" width="8.85546875" style="1"/>
    <col min="15337" max="15337" width="37.28515625" style="1" customWidth="1"/>
    <col min="15338" max="15340" width="8.85546875" style="1"/>
    <col min="15341" max="15346" width="9.28515625" style="1" customWidth="1"/>
    <col min="15347" max="15592" width="8.85546875" style="1"/>
    <col min="15593" max="15593" width="37.28515625" style="1" customWidth="1"/>
    <col min="15594" max="15596" width="8.85546875" style="1"/>
    <col min="15597" max="15602" width="9.28515625" style="1" customWidth="1"/>
    <col min="15603" max="15848" width="8.85546875" style="1"/>
    <col min="15849" max="15849" width="37.28515625" style="1" customWidth="1"/>
    <col min="15850" max="15852" width="8.85546875" style="1"/>
    <col min="15853" max="15858" width="9.28515625" style="1" customWidth="1"/>
    <col min="15859" max="16104" width="8.85546875" style="1"/>
    <col min="16105" max="16105" width="37.28515625" style="1" customWidth="1"/>
    <col min="16106" max="16108" width="8.85546875" style="1"/>
    <col min="16109" max="16114" width="9.28515625" style="1" customWidth="1"/>
    <col min="16115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79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73.150000000000006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37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50.4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1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6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1:H1"/>
    <mergeCell ref="A7:A9"/>
    <mergeCell ref="A21:A23"/>
    <mergeCell ref="A34:A35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22" zoomScale="60" zoomScaleNormal="69" workbookViewId="0">
      <selection activeCell="G8" sqref="G8"/>
    </sheetView>
  </sheetViews>
  <sheetFormatPr defaultRowHeight="15"/>
  <cols>
    <col min="1" max="1" width="35.42578125" style="1" customWidth="1"/>
    <col min="2" max="2" width="35.7109375" style="1" customWidth="1"/>
    <col min="3" max="3" width="17.5703125" style="1" customWidth="1"/>
    <col min="4" max="4" width="16.28515625" style="1" customWidth="1"/>
    <col min="5" max="5" width="13.7109375" style="1" customWidth="1"/>
    <col min="6" max="6" width="17.7109375" style="8" customWidth="1"/>
    <col min="7" max="7" width="13.28515625" style="8" customWidth="1"/>
    <col min="8" max="8" width="18.7109375" style="8" customWidth="1"/>
    <col min="9" max="9" width="15.7109375" style="8" customWidth="1"/>
    <col min="10" max="10" width="14.28515625" style="1" customWidth="1"/>
    <col min="11" max="11" width="8.85546875" style="1"/>
    <col min="12" max="14" width="0" style="1" hidden="1" customWidth="1"/>
    <col min="15" max="239" width="8.85546875" style="1"/>
    <col min="240" max="240" width="37.28515625" style="1" customWidth="1"/>
    <col min="241" max="243" width="8.85546875" style="1"/>
    <col min="244" max="249" width="9.28515625" style="1" customWidth="1"/>
    <col min="250" max="495" width="8.85546875" style="1"/>
    <col min="496" max="496" width="37.28515625" style="1" customWidth="1"/>
    <col min="497" max="499" width="8.85546875" style="1"/>
    <col min="500" max="505" width="9.28515625" style="1" customWidth="1"/>
    <col min="506" max="751" width="8.85546875" style="1"/>
    <col min="752" max="752" width="37.28515625" style="1" customWidth="1"/>
    <col min="753" max="755" width="8.85546875" style="1"/>
    <col min="756" max="761" width="9.28515625" style="1" customWidth="1"/>
    <col min="762" max="1007" width="8.85546875" style="1"/>
    <col min="1008" max="1008" width="37.28515625" style="1" customWidth="1"/>
    <col min="1009" max="1011" width="8.85546875" style="1"/>
    <col min="1012" max="1017" width="9.28515625" style="1" customWidth="1"/>
    <col min="1018" max="1263" width="8.85546875" style="1"/>
    <col min="1264" max="1264" width="37.28515625" style="1" customWidth="1"/>
    <col min="1265" max="1267" width="8.85546875" style="1"/>
    <col min="1268" max="1273" width="9.28515625" style="1" customWidth="1"/>
    <col min="1274" max="1519" width="8.85546875" style="1"/>
    <col min="1520" max="1520" width="37.28515625" style="1" customWidth="1"/>
    <col min="1521" max="1523" width="8.85546875" style="1"/>
    <col min="1524" max="1529" width="9.28515625" style="1" customWidth="1"/>
    <col min="1530" max="1775" width="8.85546875" style="1"/>
    <col min="1776" max="1776" width="37.28515625" style="1" customWidth="1"/>
    <col min="1777" max="1779" width="8.85546875" style="1"/>
    <col min="1780" max="1785" width="9.28515625" style="1" customWidth="1"/>
    <col min="1786" max="2031" width="8.85546875" style="1"/>
    <col min="2032" max="2032" width="37.28515625" style="1" customWidth="1"/>
    <col min="2033" max="2035" width="8.85546875" style="1"/>
    <col min="2036" max="2041" width="9.28515625" style="1" customWidth="1"/>
    <col min="2042" max="2287" width="8.85546875" style="1"/>
    <col min="2288" max="2288" width="37.28515625" style="1" customWidth="1"/>
    <col min="2289" max="2291" width="8.85546875" style="1"/>
    <col min="2292" max="2297" width="9.28515625" style="1" customWidth="1"/>
    <col min="2298" max="2543" width="8.85546875" style="1"/>
    <col min="2544" max="2544" width="37.28515625" style="1" customWidth="1"/>
    <col min="2545" max="2547" width="8.85546875" style="1"/>
    <col min="2548" max="2553" width="9.28515625" style="1" customWidth="1"/>
    <col min="2554" max="2799" width="8.85546875" style="1"/>
    <col min="2800" max="2800" width="37.28515625" style="1" customWidth="1"/>
    <col min="2801" max="2803" width="8.85546875" style="1"/>
    <col min="2804" max="2809" width="9.28515625" style="1" customWidth="1"/>
    <col min="2810" max="3055" width="8.85546875" style="1"/>
    <col min="3056" max="3056" width="37.28515625" style="1" customWidth="1"/>
    <col min="3057" max="3059" width="8.85546875" style="1"/>
    <col min="3060" max="3065" width="9.28515625" style="1" customWidth="1"/>
    <col min="3066" max="3311" width="8.85546875" style="1"/>
    <col min="3312" max="3312" width="37.28515625" style="1" customWidth="1"/>
    <col min="3313" max="3315" width="8.85546875" style="1"/>
    <col min="3316" max="3321" width="9.28515625" style="1" customWidth="1"/>
    <col min="3322" max="3567" width="8.85546875" style="1"/>
    <col min="3568" max="3568" width="37.28515625" style="1" customWidth="1"/>
    <col min="3569" max="3571" width="8.85546875" style="1"/>
    <col min="3572" max="3577" width="9.28515625" style="1" customWidth="1"/>
    <col min="3578" max="3823" width="8.85546875" style="1"/>
    <col min="3824" max="3824" width="37.28515625" style="1" customWidth="1"/>
    <col min="3825" max="3827" width="8.85546875" style="1"/>
    <col min="3828" max="3833" width="9.28515625" style="1" customWidth="1"/>
    <col min="3834" max="4079" width="8.85546875" style="1"/>
    <col min="4080" max="4080" width="37.28515625" style="1" customWidth="1"/>
    <col min="4081" max="4083" width="8.85546875" style="1"/>
    <col min="4084" max="4089" width="9.28515625" style="1" customWidth="1"/>
    <col min="4090" max="4335" width="8.85546875" style="1"/>
    <col min="4336" max="4336" width="37.28515625" style="1" customWidth="1"/>
    <col min="4337" max="4339" width="8.85546875" style="1"/>
    <col min="4340" max="4345" width="9.28515625" style="1" customWidth="1"/>
    <col min="4346" max="4591" width="8.85546875" style="1"/>
    <col min="4592" max="4592" width="37.28515625" style="1" customWidth="1"/>
    <col min="4593" max="4595" width="8.85546875" style="1"/>
    <col min="4596" max="4601" width="9.28515625" style="1" customWidth="1"/>
    <col min="4602" max="4847" width="8.85546875" style="1"/>
    <col min="4848" max="4848" width="37.28515625" style="1" customWidth="1"/>
    <col min="4849" max="4851" width="8.85546875" style="1"/>
    <col min="4852" max="4857" width="9.28515625" style="1" customWidth="1"/>
    <col min="4858" max="5103" width="8.85546875" style="1"/>
    <col min="5104" max="5104" width="37.28515625" style="1" customWidth="1"/>
    <col min="5105" max="5107" width="8.85546875" style="1"/>
    <col min="5108" max="5113" width="9.28515625" style="1" customWidth="1"/>
    <col min="5114" max="5359" width="8.85546875" style="1"/>
    <col min="5360" max="5360" width="37.28515625" style="1" customWidth="1"/>
    <col min="5361" max="5363" width="8.85546875" style="1"/>
    <col min="5364" max="5369" width="9.28515625" style="1" customWidth="1"/>
    <col min="5370" max="5615" width="8.85546875" style="1"/>
    <col min="5616" max="5616" width="37.28515625" style="1" customWidth="1"/>
    <col min="5617" max="5619" width="8.85546875" style="1"/>
    <col min="5620" max="5625" width="9.28515625" style="1" customWidth="1"/>
    <col min="5626" max="5871" width="8.85546875" style="1"/>
    <col min="5872" max="5872" width="37.28515625" style="1" customWidth="1"/>
    <col min="5873" max="5875" width="8.85546875" style="1"/>
    <col min="5876" max="5881" width="9.28515625" style="1" customWidth="1"/>
    <col min="5882" max="6127" width="8.85546875" style="1"/>
    <col min="6128" max="6128" width="37.28515625" style="1" customWidth="1"/>
    <col min="6129" max="6131" width="8.85546875" style="1"/>
    <col min="6132" max="6137" width="9.28515625" style="1" customWidth="1"/>
    <col min="6138" max="6383" width="8.85546875" style="1"/>
    <col min="6384" max="6384" width="37.28515625" style="1" customWidth="1"/>
    <col min="6385" max="6387" width="8.85546875" style="1"/>
    <col min="6388" max="6393" width="9.28515625" style="1" customWidth="1"/>
    <col min="6394" max="6639" width="8.85546875" style="1"/>
    <col min="6640" max="6640" width="37.28515625" style="1" customWidth="1"/>
    <col min="6641" max="6643" width="8.85546875" style="1"/>
    <col min="6644" max="6649" width="9.28515625" style="1" customWidth="1"/>
    <col min="6650" max="6895" width="8.85546875" style="1"/>
    <col min="6896" max="6896" width="37.28515625" style="1" customWidth="1"/>
    <col min="6897" max="6899" width="8.85546875" style="1"/>
    <col min="6900" max="6905" width="9.28515625" style="1" customWidth="1"/>
    <col min="6906" max="7151" width="8.85546875" style="1"/>
    <col min="7152" max="7152" width="37.28515625" style="1" customWidth="1"/>
    <col min="7153" max="7155" width="8.85546875" style="1"/>
    <col min="7156" max="7161" width="9.28515625" style="1" customWidth="1"/>
    <col min="7162" max="7407" width="8.85546875" style="1"/>
    <col min="7408" max="7408" width="37.28515625" style="1" customWidth="1"/>
    <col min="7409" max="7411" width="8.85546875" style="1"/>
    <col min="7412" max="7417" width="9.28515625" style="1" customWidth="1"/>
    <col min="7418" max="7663" width="8.85546875" style="1"/>
    <col min="7664" max="7664" width="37.28515625" style="1" customWidth="1"/>
    <col min="7665" max="7667" width="8.85546875" style="1"/>
    <col min="7668" max="7673" width="9.28515625" style="1" customWidth="1"/>
    <col min="7674" max="7919" width="8.85546875" style="1"/>
    <col min="7920" max="7920" width="37.28515625" style="1" customWidth="1"/>
    <col min="7921" max="7923" width="8.85546875" style="1"/>
    <col min="7924" max="7929" width="9.28515625" style="1" customWidth="1"/>
    <col min="7930" max="8175" width="8.85546875" style="1"/>
    <col min="8176" max="8176" width="37.28515625" style="1" customWidth="1"/>
    <col min="8177" max="8179" width="8.85546875" style="1"/>
    <col min="8180" max="8185" width="9.28515625" style="1" customWidth="1"/>
    <col min="8186" max="8431" width="8.85546875" style="1"/>
    <col min="8432" max="8432" width="37.28515625" style="1" customWidth="1"/>
    <col min="8433" max="8435" width="8.85546875" style="1"/>
    <col min="8436" max="8441" width="9.28515625" style="1" customWidth="1"/>
    <col min="8442" max="8687" width="8.85546875" style="1"/>
    <col min="8688" max="8688" width="37.28515625" style="1" customWidth="1"/>
    <col min="8689" max="8691" width="8.85546875" style="1"/>
    <col min="8692" max="8697" width="9.28515625" style="1" customWidth="1"/>
    <col min="8698" max="8943" width="8.85546875" style="1"/>
    <col min="8944" max="8944" width="37.28515625" style="1" customWidth="1"/>
    <col min="8945" max="8947" width="8.85546875" style="1"/>
    <col min="8948" max="8953" width="9.28515625" style="1" customWidth="1"/>
    <col min="8954" max="9199" width="8.85546875" style="1"/>
    <col min="9200" max="9200" width="37.28515625" style="1" customWidth="1"/>
    <col min="9201" max="9203" width="8.85546875" style="1"/>
    <col min="9204" max="9209" width="9.28515625" style="1" customWidth="1"/>
    <col min="9210" max="9455" width="8.85546875" style="1"/>
    <col min="9456" max="9456" width="37.28515625" style="1" customWidth="1"/>
    <col min="9457" max="9459" width="8.85546875" style="1"/>
    <col min="9460" max="9465" width="9.28515625" style="1" customWidth="1"/>
    <col min="9466" max="9711" width="8.85546875" style="1"/>
    <col min="9712" max="9712" width="37.28515625" style="1" customWidth="1"/>
    <col min="9713" max="9715" width="8.85546875" style="1"/>
    <col min="9716" max="9721" width="9.28515625" style="1" customWidth="1"/>
    <col min="9722" max="9967" width="8.85546875" style="1"/>
    <col min="9968" max="9968" width="37.28515625" style="1" customWidth="1"/>
    <col min="9969" max="9971" width="8.85546875" style="1"/>
    <col min="9972" max="9977" width="9.28515625" style="1" customWidth="1"/>
    <col min="9978" max="10223" width="8.85546875" style="1"/>
    <col min="10224" max="10224" width="37.28515625" style="1" customWidth="1"/>
    <col min="10225" max="10227" width="8.85546875" style="1"/>
    <col min="10228" max="10233" width="9.28515625" style="1" customWidth="1"/>
    <col min="10234" max="10479" width="8.85546875" style="1"/>
    <col min="10480" max="10480" width="37.28515625" style="1" customWidth="1"/>
    <col min="10481" max="10483" width="8.85546875" style="1"/>
    <col min="10484" max="10489" width="9.28515625" style="1" customWidth="1"/>
    <col min="10490" max="10735" width="8.85546875" style="1"/>
    <col min="10736" max="10736" width="37.28515625" style="1" customWidth="1"/>
    <col min="10737" max="10739" width="8.85546875" style="1"/>
    <col min="10740" max="10745" width="9.28515625" style="1" customWidth="1"/>
    <col min="10746" max="10991" width="8.85546875" style="1"/>
    <col min="10992" max="10992" width="37.28515625" style="1" customWidth="1"/>
    <col min="10993" max="10995" width="8.85546875" style="1"/>
    <col min="10996" max="11001" width="9.28515625" style="1" customWidth="1"/>
    <col min="11002" max="11247" width="8.85546875" style="1"/>
    <col min="11248" max="11248" width="37.28515625" style="1" customWidth="1"/>
    <col min="11249" max="11251" width="8.85546875" style="1"/>
    <col min="11252" max="11257" width="9.28515625" style="1" customWidth="1"/>
    <col min="11258" max="11503" width="8.85546875" style="1"/>
    <col min="11504" max="11504" width="37.28515625" style="1" customWidth="1"/>
    <col min="11505" max="11507" width="8.85546875" style="1"/>
    <col min="11508" max="11513" width="9.28515625" style="1" customWidth="1"/>
    <col min="11514" max="11759" width="8.85546875" style="1"/>
    <col min="11760" max="11760" width="37.28515625" style="1" customWidth="1"/>
    <col min="11761" max="11763" width="8.85546875" style="1"/>
    <col min="11764" max="11769" width="9.28515625" style="1" customWidth="1"/>
    <col min="11770" max="12015" width="8.85546875" style="1"/>
    <col min="12016" max="12016" width="37.28515625" style="1" customWidth="1"/>
    <col min="12017" max="12019" width="8.85546875" style="1"/>
    <col min="12020" max="12025" width="9.28515625" style="1" customWidth="1"/>
    <col min="12026" max="12271" width="8.85546875" style="1"/>
    <col min="12272" max="12272" width="37.28515625" style="1" customWidth="1"/>
    <col min="12273" max="12275" width="8.85546875" style="1"/>
    <col min="12276" max="12281" width="9.28515625" style="1" customWidth="1"/>
    <col min="12282" max="12527" width="8.85546875" style="1"/>
    <col min="12528" max="12528" width="37.28515625" style="1" customWidth="1"/>
    <col min="12529" max="12531" width="8.85546875" style="1"/>
    <col min="12532" max="12537" width="9.28515625" style="1" customWidth="1"/>
    <col min="12538" max="12783" width="8.85546875" style="1"/>
    <col min="12784" max="12784" width="37.28515625" style="1" customWidth="1"/>
    <col min="12785" max="12787" width="8.85546875" style="1"/>
    <col min="12788" max="12793" width="9.28515625" style="1" customWidth="1"/>
    <col min="12794" max="13039" width="8.85546875" style="1"/>
    <col min="13040" max="13040" width="37.28515625" style="1" customWidth="1"/>
    <col min="13041" max="13043" width="8.85546875" style="1"/>
    <col min="13044" max="13049" width="9.28515625" style="1" customWidth="1"/>
    <col min="13050" max="13295" width="8.85546875" style="1"/>
    <col min="13296" max="13296" width="37.28515625" style="1" customWidth="1"/>
    <col min="13297" max="13299" width="8.85546875" style="1"/>
    <col min="13300" max="13305" width="9.28515625" style="1" customWidth="1"/>
    <col min="13306" max="13551" width="8.85546875" style="1"/>
    <col min="13552" max="13552" width="37.28515625" style="1" customWidth="1"/>
    <col min="13553" max="13555" width="8.85546875" style="1"/>
    <col min="13556" max="13561" width="9.28515625" style="1" customWidth="1"/>
    <col min="13562" max="13807" width="8.85546875" style="1"/>
    <col min="13808" max="13808" width="37.28515625" style="1" customWidth="1"/>
    <col min="13809" max="13811" width="8.85546875" style="1"/>
    <col min="13812" max="13817" width="9.28515625" style="1" customWidth="1"/>
    <col min="13818" max="14063" width="8.85546875" style="1"/>
    <col min="14064" max="14064" width="37.28515625" style="1" customWidth="1"/>
    <col min="14065" max="14067" width="8.85546875" style="1"/>
    <col min="14068" max="14073" width="9.28515625" style="1" customWidth="1"/>
    <col min="14074" max="14319" width="8.85546875" style="1"/>
    <col min="14320" max="14320" width="37.28515625" style="1" customWidth="1"/>
    <col min="14321" max="14323" width="8.85546875" style="1"/>
    <col min="14324" max="14329" width="9.28515625" style="1" customWidth="1"/>
    <col min="14330" max="14575" width="8.85546875" style="1"/>
    <col min="14576" max="14576" width="37.28515625" style="1" customWidth="1"/>
    <col min="14577" max="14579" width="8.85546875" style="1"/>
    <col min="14580" max="14585" width="9.28515625" style="1" customWidth="1"/>
    <col min="14586" max="14831" width="8.85546875" style="1"/>
    <col min="14832" max="14832" width="37.28515625" style="1" customWidth="1"/>
    <col min="14833" max="14835" width="8.85546875" style="1"/>
    <col min="14836" max="14841" width="9.28515625" style="1" customWidth="1"/>
    <col min="14842" max="15087" width="8.85546875" style="1"/>
    <col min="15088" max="15088" width="37.28515625" style="1" customWidth="1"/>
    <col min="15089" max="15091" width="8.85546875" style="1"/>
    <col min="15092" max="15097" width="9.28515625" style="1" customWidth="1"/>
    <col min="15098" max="15343" width="8.85546875" style="1"/>
    <col min="15344" max="15344" width="37.28515625" style="1" customWidth="1"/>
    <col min="15345" max="15347" width="8.85546875" style="1"/>
    <col min="15348" max="15353" width="9.28515625" style="1" customWidth="1"/>
    <col min="15354" max="15599" width="8.85546875" style="1"/>
    <col min="15600" max="15600" width="37.28515625" style="1" customWidth="1"/>
    <col min="15601" max="15603" width="8.85546875" style="1"/>
    <col min="15604" max="15609" width="9.28515625" style="1" customWidth="1"/>
    <col min="15610" max="15855" width="8.85546875" style="1"/>
    <col min="15856" max="15856" width="37.28515625" style="1" customWidth="1"/>
    <col min="15857" max="15859" width="8.85546875" style="1"/>
    <col min="15860" max="15865" width="9.28515625" style="1" customWidth="1"/>
    <col min="15866" max="16111" width="8.85546875" style="1"/>
    <col min="16112" max="16112" width="37.28515625" style="1" customWidth="1"/>
    <col min="16113" max="16115" width="8.85546875" style="1"/>
    <col min="16116" max="16121" width="9.28515625" style="1" customWidth="1"/>
    <col min="16122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  <c r="I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  <c r="I2" s="51"/>
    </row>
    <row r="3" spans="1:14" ht="18.75" customHeight="1" thickBot="1">
      <c r="A3" s="13" t="s">
        <v>88</v>
      </c>
      <c r="B3" s="2"/>
      <c r="F3" s="1"/>
      <c r="G3" s="1"/>
      <c r="H3" s="1"/>
      <c r="I3" s="1"/>
    </row>
    <row r="4" spans="1:14" ht="25.15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9.6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7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48" t="s">
        <v>3</v>
      </c>
      <c r="B7" s="24" t="s">
        <v>4</v>
      </c>
      <c r="C7" s="48">
        <f>E7+G7+I7</f>
        <v>342</v>
      </c>
      <c r="D7" s="124">
        <f>F7+H7+J7</f>
        <v>0</v>
      </c>
      <c r="E7" s="171"/>
      <c r="F7" s="171"/>
      <c r="G7" s="171">
        <v>342</v>
      </c>
      <c r="H7" s="171"/>
      <c r="I7" s="171"/>
      <c r="J7" s="86"/>
      <c r="L7" s="153">
        <f>M7+N7</f>
        <v>15</v>
      </c>
      <c r="M7" s="161">
        <v>15</v>
      </c>
      <c r="N7" s="161"/>
    </row>
    <row r="8" spans="1:14" ht="19.899999999999999" customHeight="1">
      <c r="A8" s="249"/>
      <c r="B8" s="24" t="s">
        <v>5</v>
      </c>
      <c r="C8" s="126">
        <f t="shared" ref="C8:C19" si="0">E8+G8+I8</f>
        <v>0</v>
      </c>
      <c r="D8" s="126">
        <f t="shared" ref="D8:D19" si="1">F8+H8+J8</f>
        <v>0</v>
      </c>
      <c r="E8" s="171"/>
      <c r="F8" s="171"/>
      <c r="G8" s="171"/>
      <c r="H8" s="171"/>
      <c r="I8" s="171"/>
      <c r="J8" s="171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126">
        <f t="shared" si="0"/>
        <v>0</v>
      </c>
      <c r="D9" s="126">
        <f t="shared" si="1"/>
        <v>0</v>
      </c>
      <c r="E9" s="171"/>
      <c r="F9" s="171"/>
      <c r="G9" s="171"/>
      <c r="H9" s="171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126">
        <f t="shared" si="0"/>
        <v>0</v>
      </c>
      <c r="D10" s="126">
        <f t="shared" si="1"/>
        <v>0</v>
      </c>
      <c r="E10" s="171"/>
      <c r="F10" s="171"/>
      <c r="G10" s="171"/>
      <c r="H10" s="171"/>
      <c r="I10" s="171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126">
        <f t="shared" si="0"/>
        <v>0</v>
      </c>
      <c r="D11" s="126">
        <f t="shared" si="1"/>
        <v>0</v>
      </c>
      <c r="E11" s="171"/>
      <c r="F11" s="171"/>
      <c r="G11" s="1"/>
      <c r="H11" s="171"/>
      <c r="I11" s="171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126">
        <f t="shared" si="0"/>
        <v>0</v>
      </c>
      <c r="D12" s="126">
        <f t="shared" si="1"/>
        <v>0</v>
      </c>
      <c r="E12" s="171"/>
      <c r="F12" s="171"/>
      <c r="G12" s="171"/>
      <c r="H12" s="171"/>
      <c r="I12" s="171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126">
        <f t="shared" si="0"/>
        <v>0</v>
      </c>
      <c r="D13" s="126">
        <f t="shared" si="1"/>
        <v>0</v>
      </c>
      <c r="E13" s="171"/>
      <c r="F13" s="171"/>
      <c r="G13" s="171"/>
      <c r="H13" s="171"/>
      <c r="I13" s="171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126">
        <f t="shared" si="0"/>
        <v>0</v>
      </c>
      <c r="D14" s="126">
        <f t="shared" si="1"/>
        <v>0</v>
      </c>
      <c r="E14" s="171"/>
      <c r="F14" s="171"/>
      <c r="G14" s="171"/>
      <c r="H14" s="171"/>
      <c r="I14" s="171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12">
        <f t="shared" ref="C15" si="3">E15+G15+I15</f>
        <v>0</v>
      </c>
      <c r="D15" s="212">
        <f t="shared" ref="D15" si="4">F15+H15+J15</f>
        <v>0</v>
      </c>
      <c r="E15" s="238"/>
      <c r="F15" s="238"/>
      <c r="G15" s="238"/>
      <c r="H15" s="238"/>
      <c r="I15" s="238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126">
        <f t="shared" si="0"/>
        <v>0</v>
      </c>
      <c r="D16" s="126">
        <f t="shared" si="1"/>
        <v>0</v>
      </c>
      <c r="E16" s="171"/>
      <c r="F16" s="171"/>
      <c r="G16" s="171"/>
      <c r="H16" s="171"/>
      <c r="I16" s="171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126">
        <f t="shared" si="0"/>
        <v>0</v>
      </c>
      <c r="D17" s="126">
        <f t="shared" si="1"/>
        <v>0</v>
      </c>
      <c r="E17" s="171"/>
      <c r="F17" s="171"/>
      <c r="G17" s="171"/>
      <c r="H17" s="171"/>
      <c r="I17" s="171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126">
        <f t="shared" si="0"/>
        <v>0</v>
      </c>
      <c r="D18" s="126">
        <f t="shared" si="1"/>
        <v>0</v>
      </c>
      <c r="E18" s="171"/>
      <c r="F18" s="171"/>
      <c r="G18" s="171"/>
      <c r="H18" s="171"/>
      <c r="I18" s="171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126">
        <f t="shared" si="0"/>
        <v>0</v>
      </c>
      <c r="D19" s="126">
        <f t="shared" si="1"/>
        <v>0</v>
      </c>
      <c r="E19" s="171"/>
      <c r="F19" s="171"/>
      <c r="G19" s="171"/>
      <c r="H19" s="171"/>
      <c r="I19" s="171"/>
      <c r="J19" s="86"/>
      <c r="L19" s="153">
        <f t="shared" si="2"/>
        <v>0</v>
      </c>
      <c r="M19" s="161"/>
      <c r="N19" s="161"/>
    </row>
    <row r="20" spans="1:14" ht="15.75">
      <c r="A20" s="33" t="s">
        <v>19</v>
      </c>
      <c r="B20" s="24"/>
      <c r="C20" s="48">
        <f t="shared" ref="C20" si="5">SUM(D20:I20)</f>
        <v>0</v>
      </c>
      <c r="D20" s="124"/>
      <c r="E20" s="171"/>
      <c r="F20" s="171"/>
      <c r="G20" s="171"/>
      <c r="H20" s="171"/>
      <c r="I20" s="171"/>
      <c r="J20" s="171"/>
      <c r="L20" s="153">
        <f t="shared" si="2"/>
        <v>0</v>
      </c>
      <c r="M20" s="49">
        <f t="shared" ref="M20:N20" si="6">SUM(M21:M23)</f>
        <v>0</v>
      </c>
      <c r="N20" s="49">
        <f t="shared" si="6"/>
        <v>0</v>
      </c>
    </row>
    <row r="21" spans="1:14" ht="19.899999999999999" customHeight="1">
      <c r="A21" s="251" t="s">
        <v>20</v>
      </c>
      <c r="B21" s="25" t="s">
        <v>21</v>
      </c>
      <c r="C21" s="126">
        <f t="shared" ref="C21:C39" si="7">E21+G21+I21</f>
        <v>0</v>
      </c>
      <c r="D21" s="126">
        <f t="shared" ref="D21:D39" si="8">F21+H21+J21</f>
        <v>0</v>
      </c>
      <c r="E21" s="171"/>
      <c r="F21" s="171"/>
      <c r="G21" s="171"/>
      <c r="H21" s="171"/>
      <c r="I21" s="171"/>
      <c r="J21" s="86"/>
      <c r="L21" s="153">
        <f t="shared" si="2"/>
        <v>0</v>
      </c>
      <c r="M21" s="161"/>
      <c r="N21" s="161"/>
    </row>
    <row r="22" spans="1:14" ht="29.45" customHeight="1">
      <c r="A22" s="249"/>
      <c r="B22" s="26" t="s">
        <v>69</v>
      </c>
      <c r="C22" s="126">
        <f t="shared" si="7"/>
        <v>0</v>
      </c>
      <c r="D22" s="126">
        <f t="shared" si="8"/>
        <v>0</v>
      </c>
      <c r="E22" s="171"/>
      <c r="F22" s="171"/>
      <c r="G22" s="171"/>
      <c r="H22" s="171"/>
      <c r="I22" s="171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126">
        <f t="shared" si="7"/>
        <v>0</v>
      </c>
      <c r="D23" s="126">
        <f t="shared" si="8"/>
        <v>0</v>
      </c>
      <c r="E23" s="171"/>
      <c r="F23" s="171"/>
      <c r="G23" s="171"/>
      <c r="H23" s="171"/>
      <c r="I23" s="171"/>
      <c r="J23" s="86"/>
      <c r="L23" s="153">
        <f t="shared" si="2"/>
        <v>0</v>
      </c>
      <c r="M23" s="161"/>
      <c r="N23" s="161"/>
    </row>
    <row r="24" spans="1:14" ht="15.75">
      <c r="A24" s="33" t="s">
        <v>22</v>
      </c>
      <c r="B24" s="26" t="s">
        <v>23</v>
      </c>
      <c r="C24" s="126">
        <f t="shared" si="7"/>
        <v>787</v>
      </c>
      <c r="D24" s="126">
        <f t="shared" si="8"/>
        <v>0</v>
      </c>
      <c r="E24" s="171"/>
      <c r="F24" s="171"/>
      <c r="G24" s="171"/>
      <c r="H24" s="171"/>
      <c r="I24" s="171">
        <v>787</v>
      </c>
      <c r="J24" s="86"/>
      <c r="L24" s="153">
        <f t="shared" si="2"/>
        <v>35</v>
      </c>
      <c r="M24" s="161">
        <v>35</v>
      </c>
      <c r="N24" s="161"/>
    </row>
    <row r="25" spans="1:14" ht="19.899999999999999" customHeight="1">
      <c r="A25" s="34" t="s">
        <v>24</v>
      </c>
      <c r="B25" s="24" t="s">
        <v>25</v>
      </c>
      <c r="C25" s="126">
        <f t="shared" si="7"/>
        <v>0</v>
      </c>
      <c r="D25" s="126">
        <f t="shared" si="8"/>
        <v>0</v>
      </c>
      <c r="E25" s="171"/>
      <c r="F25" s="171"/>
      <c r="G25" s="171"/>
      <c r="H25" s="171"/>
      <c r="I25" s="171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126">
        <f t="shared" si="7"/>
        <v>0</v>
      </c>
      <c r="D26" s="126">
        <f t="shared" si="8"/>
        <v>0</v>
      </c>
      <c r="E26" s="171"/>
      <c r="F26" s="171"/>
      <c r="G26" s="171"/>
      <c r="H26" s="171"/>
      <c r="I26" s="171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126">
        <f t="shared" si="7"/>
        <v>0</v>
      </c>
      <c r="D27" s="126">
        <f t="shared" si="8"/>
        <v>0</v>
      </c>
      <c r="E27" s="171"/>
      <c r="F27" s="171"/>
      <c r="G27" s="171"/>
      <c r="H27" s="171"/>
      <c r="I27" s="171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126">
        <f t="shared" si="7"/>
        <v>288</v>
      </c>
      <c r="D28" s="126">
        <f t="shared" si="8"/>
        <v>0</v>
      </c>
      <c r="E28" s="171">
        <v>288</v>
      </c>
      <c r="F28" s="171"/>
      <c r="G28" s="171"/>
      <c r="H28" s="171"/>
      <c r="I28" s="171"/>
      <c r="J28" s="86"/>
      <c r="L28" s="153">
        <f t="shared" si="2"/>
        <v>15</v>
      </c>
      <c r="M28" s="161"/>
      <c r="N28" s="161">
        <v>15</v>
      </c>
    </row>
    <row r="29" spans="1:14" ht="19.899999999999999" customHeight="1">
      <c r="A29" s="33" t="s">
        <v>31</v>
      </c>
      <c r="B29" s="24" t="s">
        <v>32</v>
      </c>
      <c r="C29" s="126">
        <f t="shared" si="7"/>
        <v>0</v>
      </c>
      <c r="D29" s="126">
        <f t="shared" si="8"/>
        <v>0</v>
      </c>
      <c r="E29" s="171"/>
      <c r="F29" s="171"/>
      <c r="G29" s="171"/>
      <c r="H29" s="171"/>
      <c r="I29" s="171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126">
        <f t="shared" si="7"/>
        <v>0</v>
      </c>
      <c r="D30" s="126">
        <f t="shared" si="8"/>
        <v>0</v>
      </c>
      <c r="E30" s="171"/>
      <c r="F30" s="171"/>
      <c r="G30" s="171"/>
      <c r="H30" s="171"/>
      <c r="I30" s="171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126">
        <f t="shared" si="7"/>
        <v>0</v>
      </c>
      <c r="D31" s="126">
        <f t="shared" si="8"/>
        <v>0</v>
      </c>
      <c r="E31" s="171"/>
      <c r="F31" s="171"/>
      <c r="G31" s="171"/>
      <c r="H31" s="171"/>
      <c r="I31" s="171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2">
        <f t="shared" ref="C32" si="9">E32+G32+I32</f>
        <v>0</v>
      </c>
      <c r="D32" s="192">
        <f t="shared" ref="D32" si="10">F32+H32+J32</f>
        <v>0</v>
      </c>
      <c r="E32" s="192"/>
      <c r="F32" s="192"/>
      <c r="G32" s="192"/>
      <c r="H32" s="192"/>
      <c r="I32" s="192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126">
        <f t="shared" si="7"/>
        <v>606</v>
      </c>
      <c r="D33" s="126">
        <f t="shared" si="8"/>
        <v>0</v>
      </c>
      <c r="E33" s="171"/>
      <c r="F33" s="171"/>
      <c r="G33" s="171"/>
      <c r="H33" s="171"/>
      <c r="I33" s="171">
        <f>670-64</f>
        <v>606</v>
      </c>
      <c r="J33" s="86"/>
      <c r="L33" s="153">
        <f t="shared" si="2"/>
        <v>30</v>
      </c>
      <c r="M33" s="161">
        <v>30</v>
      </c>
      <c r="N33" s="161"/>
    </row>
    <row r="34" spans="1:14" ht="19.899999999999999" customHeight="1">
      <c r="A34" s="252" t="s">
        <v>39</v>
      </c>
      <c r="B34" s="24" t="s">
        <v>40</v>
      </c>
      <c r="C34" s="126">
        <f t="shared" si="7"/>
        <v>0</v>
      </c>
      <c r="D34" s="126">
        <f t="shared" si="8"/>
        <v>0</v>
      </c>
      <c r="E34" s="171"/>
      <c r="F34" s="171"/>
      <c r="G34" s="171"/>
      <c r="H34" s="171"/>
      <c r="I34" s="171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126">
        <f t="shared" si="7"/>
        <v>0</v>
      </c>
      <c r="D35" s="126">
        <f t="shared" si="8"/>
        <v>0</v>
      </c>
      <c r="E35" s="171"/>
      <c r="F35" s="171"/>
      <c r="G35" s="171"/>
      <c r="H35" s="171"/>
      <c r="I35" s="171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126">
        <f t="shared" si="7"/>
        <v>0</v>
      </c>
      <c r="D36" s="126">
        <f t="shared" si="8"/>
        <v>0</v>
      </c>
      <c r="E36" s="171"/>
      <c r="F36" s="171"/>
      <c r="G36" s="171"/>
      <c r="H36" s="171"/>
      <c r="I36" s="171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126">
        <f t="shared" si="7"/>
        <v>0</v>
      </c>
      <c r="D37" s="126">
        <f t="shared" si="8"/>
        <v>0</v>
      </c>
      <c r="E37" s="171"/>
      <c r="F37" s="171"/>
      <c r="G37" s="171"/>
      <c r="H37" s="171"/>
      <c r="I37" s="171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126">
        <f t="shared" si="7"/>
        <v>0</v>
      </c>
      <c r="D38" s="126">
        <f t="shared" si="8"/>
        <v>0</v>
      </c>
      <c r="E38" s="171"/>
      <c r="F38" s="171"/>
      <c r="G38" s="171"/>
      <c r="H38" s="171"/>
      <c r="I38" s="171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126">
        <f t="shared" si="7"/>
        <v>0</v>
      </c>
      <c r="D39" s="126">
        <f t="shared" si="8"/>
        <v>0</v>
      </c>
      <c r="E39" s="171"/>
      <c r="F39" s="171"/>
      <c r="G39" s="171"/>
      <c r="H39" s="171"/>
      <c r="I39" s="171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1">SUM(C7:C20)+SUM(C24:C39)</f>
        <v>2023</v>
      </c>
      <c r="D40" s="82">
        <f>SUM(D7:D20)+SUM(D24:D39)</f>
        <v>0</v>
      </c>
      <c r="E40" s="82">
        <f t="shared" ref="E40:J40" si="12">SUM(E7:E20)+SUM(E24:E39)</f>
        <v>288</v>
      </c>
      <c r="F40" s="82">
        <f t="shared" si="12"/>
        <v>0</v>
      </c>
      <c r="G40" s="82">
        <f t="shared" si="12"/>
        <v>342</v>
      </c>
      <c r="H40" s="82">
        <f t="shared" si="12"/>
        <v>0</v>
      </c>
      <c r="I40" s="82">
        <f t="shared" si="12"/>
        <v>1393</v>
      </c>
      <c r="J40" s="82">
        <f t="shared" si="12"/>
        <v>0</v>
      </c>
      <c r="L40" s="170">
        <f t="shared" si="2"/>
        <v>95</v>
      </c>
      <c r="M40" s="146">
        <f t="shared" ref="M40:N40" si="13">SUM(M7:M20)+SUM(M24:M39)</f>
        <v>80</v>
      </c>
      <c r="N40" s="146">
        <f t="shared" si="13"/>
        <v>15</v>
      </c>
    </row>
  </sheetData>
  <mergeCells count="12">
    <mergeCell ref="L4:N5"/>
    <mergeCell ref="A7:A9"/>
    <mergeCell ref="A21:A23"/>
    <mergeCell ref="A34:A35"/>
    <mergeCell ref="A1:I1"/>
    <mergeCell ref="E5:F5"/>
    <mergeCell ref="G5:H5"/>
    <mergeCell ref="I5:J5"/>
    <mergeCell ref="C4:D5"/>
    <mergeCell ref="E4:J4"/>
    <mergeCell ref="A4:A6"/>
    <mergeCell ref="B4:B6"/>
  </mergeCells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28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0.85546875" style="1" customWidth="1"/>
    <col min="4" max="4" width="16.28515625" style="1" customWidth="1"/>
    <col min="5" max="5" width="7.5703125" style="1" customWidth="1"/>
    <col min="6" max="6" width="17.7109375" style="8" customWidth="1"/>
    <col min="7" max="7" width="9.5703125" style="8" customWidth="1"/>
    <col min="8" max="8" width="20.28515625" style="8" customWidth="1"/>
    <col min="9" max="9" width="8.85546875" style="1" customWidth="1"/>
    <col min="10" max="10" width="19.7109375" style="1" customWidth="1"/>
    <col min="11" max="11" width="8.85546875" style="1"/>
    <col min="12" max="14" width="0" style="1" hidden="1" customWidth="1"/>
    <col min="15" max="232" width="8.85546875" style="1"/>
    <col min="233" max="233" width="37.28515625" style="1" customWidth="1"/>
    <col min="234" max="236" width="8.85546875" style="1"/>
    <col min="237" max="242" width="9.28515625" style="1" customWidth="1"/>
    <col min="243" max="488" width="8.85546875" style="1"/>
    <col min="489" max="489" width="37.28515625" style="1" customWidth="1"/>
    <col min="490" max="492" width="8.85546875" style="1"/>
    <col min="493" max="498" width="9.28515625" style="1" customWidth="1"/>
    <col min="499" max="744" width="8.85546875" style="1"/>
    <col min="745" max="745" width="37.28515625" style="1" customWidth="1"/>
    <col min="746" max="748" width="8.85546875" style="1"/>
    <col min="749" max="754" width="9.28515625" style="1" customWidth="1"/>
    <col min="755" max="1000" width="8.85546875" style="1"/>
    <col min="1001" max="1001" width="37.28515625" style="1" customWidth="1"/>
    <col min="1002" max="1004" width="8.85546875" style="1"/>
    <col min="1005" max="1010" width="9.28515625" style="1" customWidth="1"/>
    <col min="1011" max="1256" width="8.85546875" style="1"/>
    <col min="1257" max="1257" width="37.28515625" style="1" customWidth="1"/>
    <col min="1258" max="1260" width="8.85546875" style="1"/>
    <col min="1261" max="1266" width="9.28515625" style="1" customWidth="1"/>
    <col min="1267" max="1512" width="8.85546875" style="1"/>
    <col min="1513" max="1513" width="37.28515625" style="1" customWidth="1"/>
    <col min="1514" max="1516" width="8.85546875" style="1"/>
    <col min="1517" max="1522" width="9.28515625" style="1" customWidth="1"/>
    <col min="1523" max="1768" width="8.85546875" style="1"/>
    <col min="1769" max="1769" width="37.28515625" style="1" customWidth="1"/>
    <col min="1770" max="1772" width="8.85546875" style="1"/>
    <col min="1773" max="1778" width="9.28515625" style="1" customWidth="1"/>
    <col min="1779" max="2024" width="8.85546875" style="1"/>
    <col min="2025" max="2025" width="37.28515625" style="1" customWidth="1"/>
    <col min="2026" max="2028" width="8.85546875" style="1"/>
    <col min="2029" max="2034" width="9.28515625" style="1" customWidth="1"/>
    <col min="2035" max="2280" width="8.85546875" style="1"/>
    <col min="2281" max="2281" width="37.28515625" style="1" customWidth="1"/>
    <col min="2282" max="2284" width="8.85546875" style="1"/>
    <col min="2285" max="2290" width="9.28515625" style="1" customWidth="1"/>
    <col min="2291" max="2536" width="8.85546875" style="1"/>
    <col min="2537" max="2537" width="37.28515625" style="1" customWidth="1"/>
    <col min="2538" max="2540" width="8.85546875" style="1"/>
    <col min="2541" max="2546" width="9.28515625" style="1" customWidth="1"/>
    <col min="2547" max="2792" width="8.85546875" style="1"/>
    <col min="2793" max="2793" width="37.28515625" style="1" customWidth="1"/>
    <col min="2794" max="2796" width="8.85546875" style="1"/>
    <col min="2797" max="2802" width="9.28515625" style="1" customWidth="1"/>
    <col min="2803" max="3048" width="8.85546875" style="1"/>
    <col min="3049" max="3049" width="37.28515625" style="1" customWidth="1"/>
    <col min="3050" max="3052" width="8.85546875" style="1"/>
    <col min="3053" max="3058" width="9.28515625" style="1" customWidth="1"/>
    <col min="3059" max="3304" width="8.85546875" style="1"/>
    <col min="3305" max="3305" width="37.28515625" style="1" customWidth="1"/>
    <col min="3306" max="3308" width="8.85546875" style="1"/>
    <col min="3309" max="3314" width="9.28515625" style="1" customWidth="1"/>
    <col min="3315" max="3560" width="8.85546875" style="1"/>
    <col min="3561" max="3561" width="37.28515625" style="1" customWidth="1"/>
    <col min="3562" max="3564" width="8.85546875" style="1"/>
    <col min="3565" max="3570" width="9.28515625" style="1" customWidth="1"/>
    <col min="3571" max="3816" width="8.85546875" style="1"/>
    <col min="3817" max="3817" width="37.28515625" style="1" customWidth="1"/>
    <col min="3818" max="3820" width="8.85546875" style="1"/>
    <col min="3821" max="3826" width="9.28515625" style="1" customWidth="1"/>
    <col min="3827" max="4072" width="8.85546875" style="1"/>
    <col min="4073" max="4073" width="37.28515625" style="1" customWidth="1"/>
    <col min="4074" max="4076" width="8.85546875" style="1"/>
    <col min="4077" max="4082" width="9.28515625" style="1" customWidth="1"/>
    <col min="4083" max="4328" width="8.85546875" style="1"/>
    <col min="4329" max="4329" width="37.28515625" style="1" customWidth="1"/>
    <col min="4330" max="4332" width="8.85546875" style="1"/>
    <col min="4333" max="4338" width="9.28515625" style="1" customWidth="1"/>
    <col min="4339" max="4584" width="8.85546875" style="1"/>
    <col min="4585" max="4585" width="37.28515625" style="1" customWidth="1"/>
    <col min="4586" max="4588" width="8.85546875" style="1"/>
    <col min="4589" max="4594" width="9.28515625" style="1" customWidth="1"/>
    <col min="4595" max="4840" width="8.85546875" style="1"/>
    <col min="4841" max="4841" width="37.28515625" style="1" customWidth="1"/>
    <col min="4842" max="4844" width="8.85546875" style="1"/>
    <col min="4845" max="4850" width="9.28515625" style="1" customWidth="1"/>
    <col min="4851" max="5096" width="8.85546875" style="1"/>
    <col min="5097" max="5097" width="37.28515625" style="1" customWidth="1"/>
    <col min="5098" max="5100" width="8.85546875" style="1"/>
    <col min="5101" max="5106" width="9.28515625" style="1" customWidth="1"/>
    <col min="5107" max="5352" width="8.85546875" style="1"/>
    <col min="5353" max="5353" width="37.28515625" style="1" customWidth="1"/>
    <col min="5354" max="5356" width="8.85546875" style="1"/>
    <col min="5357" max="5362" width="9.28515625" style="1" customWidth="1"/>
    <col min="5363" max="5608" width="8.85546875" style="1"/>
    <col min="5609" max="5609" width="37.28515625" style="1" customWidth="1"/>
    <col min="5610" max="5612" width="8.85546875" style="1"/>
    <col min="5613" max="5618" width="9.28515625" style="1" customWidth="1"/>
    <col min="5619" max="5864" width="8.85546875" style="1"/>
    <col min="5865" max="5865" width="37.28515625" style="1" customWidth="1"/>
    <col min="5866" max="5868" width="8.85546875" style="1"/>
    <col min="5869" max="5874" width="9.28515625" style="1" customWidth="1"/>
    <col min="5875" max="6120" width="8.85546875" style="1"/>
    <col min="6121" max="6121" width="37.28515625" style="1" customWidth="1"/>
    <col min="6122" max="6124" width="8.85546875" style="1"/>
    <col min="6125" max="6130" width="9.28515625" style="1" customWidth="1"/>
    <col min="6131" max="6376" width="8.85546875" style="1"/>
    <col min="6377" max="6377" width="37.28515625" style="1" customWidth="1"/>
    <col min="6378" max="6380" width="8.85546875" style="1"/>
    <col min="6381" max="6386" width="9.28515625" style="1" customWidth="1"/>
    <col min="6387" max="6632" width="8.85546875" style="1"/>
    <col min="6633" max="6633" width="37.28515625" style="1" customWidth="1"/>
    <col min="6634" max="6636" width="8.85546875" style="1"/>
    <col min="6637" max="6642" width="9.28515625" style="1" customWidth="1"/>
    <col min="6643" max="6888" width="8.85546875" style="1"/>
    <col min="6889" max="6889" width="37.28515625" style="1" customWidth="1"/>
    <col min="6890" max="6892" width="8.85546875" style="1"/>
    <col min="6893" max="6898" width="9.28515625" style="1" customWidth="1"/>
    <col min="6899" max="7144" width="8.85546875" style="1"/>
    <col min="7145" max="7145" width="37.28515625" style="1" customWidth="1"/>
    <col min="7146" max="7148" width="8.85546875" style="1"/>
    <col min="7149" max="7154" width="9.28515625" style="1" customWidth="1"/>
    <col min="7155" max="7400" width="8.85546875" style="1"/>
    <col min="7401" max="7401" width="37.28515625" style="1" customWidth="1"/>
    <col min="7402" max="7404" width="8.85546875" style="1"/>
    <col min="7405" max="7410" width="9.28515625" style="1" customWidth="1"/>
    <col min="7411" max="7656" width="8.85546875" style="1"/>
    <col min="7657" max="7657" width="37.28515625" style="1" customWidth="1"/>
    <col min="7658" max="7660" width="8.85546875" style="1"/>
    <col min="7661" max="7666" width="9.28515625" style="1" customWidth="1"/>
    <col min="7667" max="7912" width="8.85546875" style="1"/>
    <col min="7913" max="7913" width="37.28515625" style="1" customWidth="1"/>
    <col min="7914" max="7916" width="8.85546875" style="1"/>
    <col min="7917" max="7922" width="9.28515625" style="1" customWidth="1"/>
    <col min="7923" max="8168" width="8.85546875" style="1"/>
    <col min="8169" max="8169" width="37.28515625" style="1" customWidth="1"/>
    <col min="8170" max="8172" width="8.85546875" style="1"/>
    <col min="8173" max="8178" width="9.28515625" style="1" customWidth="1"/>
    <col min="8179" max="8424" width="8.85546875" style="1"/>
    <col min="8425" max="8425" width="37.28515625" style="1" customWidth="1"/>
    <col min="8426" max="8428" width="8.85546875" style="1"/>
    <col min="8429" max="8434" width="9.28515625" style="1" customWidth="1"/>
    <col min="8435" max="8680" width="8.85546875" style="1"/>
    <col min="8681" max="8681" width="37.28515625" style="1" customWidth="1"/>
    <col min="8682" max="8684" width="8.85546875" style="1"/>
    <col min="8685" max="8690" width="9.28515625" style="1" customWidth="1"/>
    <col min="8691" max="8936" width="8.85546875" style="1"/>
    <col min="8937" max="8937" width="37.28515625" style="1" customWidth="1"/>
    <col min="8938" max="8940" width="8.85546875" style="1"/>
    <col min="8941" max="8946" width="9.28515625" style="1" customWidth="1"/>
    <col min="8947" max="9192" width="8.85546875" style="1"/>
    <col min="9193" max="9193" width="37.28515625" style="1" customWidth="1"/>
    <col min="9194" max="9196" width="8.85546875" style="1"/>
    <col min="9197" max="9202" width="9.28515625" style="1" customWidth="1"/>
    <col min="9203" max="9448" width="8.85546875" style="1"/>
    <col min="9449" max="9449" width="37.28515625" style="1" customWidth="1"/>
    <col min="9450" max="9452" width="8.85546875" style="1"/>
    <col min="9453" max="9458" width="9.28515625" style="1" customWidth="1"/>
    <col min="9459" max="9704" width="8.85546875" style="1"/>
    <col min="9705" max="9705" width="37.28515625" style="1" customWidth="1"/>
    <col min="9706" max="9708" width="8.85546875" style="1"/>
    <col min="9709" max="9714" width="9.28515625" style="1" customWidth="1"/>
    <col min="9715" max="9960" width="8.85546875" style="1"/>
    <col min="9961" max="9961" width="37.28515625" style="1" customWidth="1"/>
    <col min="9962" max="9964" width="8.85546875" style="1"/>
    <col min="9965" max="9970" width="9.28515625" style="1" customWidth="1"/>
    <col min="9971" max="10216" width="8.85546875" style="1"/>
    <col min="10217" max="10217" width="37.28515625" style="1" customWidth="1"/>
    <col min="10218" max="10220" width="8.85546875" style="1"/>
    <col min="10221" max="10226" width="9.28515625" style="1" customWidth="1"/>
    <col min="10227" max="10472" width="8.85546875" style="1"/>
    <col min="10473" max="10473" width="37.28515625" style="1" customWidth="1"/>
    <col min="10474" max="10476" width="8.85546875" style="1"/>
    <col min="10477" max="10482" width="9.28515625" style="1" customWidth="1"/>
    <col min="10483" max="10728" width="8.85546875" style="1"/>
    <col min="10729" max="10729" width="37.28515625" style="1" customWidth="1"/>
    <col min="10730" max="10732" width="8.85546875" style="1"/>
    <col min="10733" max="10738" width="9.28515625" style="1" customWidth="1"/>
    <col min="10739" max="10984" width="8.85546875" style="1"/>
    <col min="10985" max="10985" width="37.28515625" style="1" customWidth="1"/>
    <col min="10986" max="10988" width="8.85546875" style="1"/>
    <col min="10989" max="10994" width="9.28515625" style="1" customWidth="1"/>
    <col min="10995" max="11240" width="8.85546875" style="1"/>
    <col min="11241" max="11241" width="37.28515625" style="1" customWidth="1"/>
    <col min="11242" max="11244" width="8.85546875" style="1"/>
    <col min="11245" max="11250" width="9.28515625" style="1" customWidth="1"/>
    <col min="11251" max="11496" width="8.85546875" style="1"/>
    <col min="11497" max="11497" width="37.28515625" style="1" customWidth="1"/>
    <col min="11498" max="11500" width="8.85546875" style="1"/>
    <col min="11501" max="11506" width="9.28515625" style="1" customWidth="1"/>
    <col min="11507" max="11752" width="8.85546875" style="1"/>
    <col min="11753" max="11753" width="37.28515625" style="1" customWidth="1"/>
    <col min="11754" max="11756" width="8.85546875" style="1"/>
    <col min="11757" max="11762" width="9.28515625" style="1" customWidth="1"/>
    <col min="11763" max="12008" width="8.85546875" style="1"/>
    <col min="12009" max="12009" width="37.28515625" style="1" customWidth="1"/>
    <col min="12010" max="12012" width="8.85546875" style="1"/>
    <col min="12013" max="12018" width="9.28515625" style="1" customWidth="1"/>
    <col min="12019" max="12264" width="8.85546875" style="1"/>
    <col min="12265" max="12265" width="37.28515625" style="1" customWidth="1"/>
    <col min="12266" max="12268" width="8.85546875" style="1"/>
    <col min="12269" max="12274" width="9.28515625" style="1" customWidth="1"/>
    <col min="12275" max="12520" width="8.85546875" style="1"/>
    <col min="12521" max="12521" width="37.28515625" style="1" customWidth="1"/>
    <col min="12522" max="12524" width="8.85546875" style="1"/>
    <col min="12525" max="12530" width="9.28515625" style="1" customWidth="1"/>
    <col min="12531" max="12776" width="8.85546875" style="1"/>
    <col min="12777" max="12777" width="37.28515625" style="1" customWidth="1"/>
    <col min="12778" max="12780" width="8.85546875" style="1"/>
    <col min="12781" max="12786" width="9.28515625" style="1" customWidth="1"/>
    <col min="12787" max="13032" width="8.85546875" style="1"/>
    <col min="13033" max="13033" width="37.28515625" style="1" customWidth="1"/>
    <col min="13034" max="13036" width="8.85546875" style="1"/>
    <col min="13037" max="13042" width="9.28515625" style="1" customWidth="1"/>
    <col min="13043" max="13288" width="8.85546875" style="1"/>
    <col min="13289" max="13289" width="37.28515625" style="1" customWidth="1"/>
    <col min="13290" max="13292" width="8.85546875" style="1"/>
    <col min="13293" max="13298" width="9.28515625" style="1" customWidth="1"/>
    <col min="13299" max="13544" width="8.85546875" style="1"/>
    <col min="13545" max="13545" width="37.28515625" style="1" customWidth="1"/>
    <col min="13546" max="13548" width="8.85546875" style="1"/>
    <col min="13549" max="13554" width="9.28515625" style="1" customWidth="1"/>
    <col min="13555" max="13800" width="8.85546875" style="1"/>
    <col min="13801" max="13801" width="37.28515625" style="1" customWidth="1"/>
    <col min="13802" max="13804" width="8.85546875" style="1"/>
    <col min="13805" max="13810" width="9.28515625" style="1" customWidth="1"/>
    <col min="13811" max="14056" width="8.85546875" style="1"/>
    <col min="14057" max="14057" width="37.28515625" style="1" customWidth="1"/>
    <col min="14058" max="14060" width="8.85546875" style="1"/>
    <col min="14061" max="14066" width="9.28515625" style="1" customWidth="1"/>
    <col min="14067" max="14312" width="8.85546875" style="1"/>
    <col min="14313" max="14313" width="37.28515625" style="1" customWidth="1"/>
    <col min="14314" max="14316" width="8.85546875" style="1"/>
    <col min="14317" max="14322" width="9.28515625" style="1" customWidth="1"/>
    <col min="14323" max="14568" width="8.85546875" style="1"/>
    <col min="14569" max="14569" width="37.28515625" style="1" customWidth="1"/>
    <col min="14570" max="14572" width="8.85546875" style="1"/>
    <col min="14573" max="14578" width="9.28515625" style="1" customWidth="1"/>
    <col min="14579" max="14824" width="8.85546875" style="1"/>
    <col min="14825" max="14825" width="37.28515625" style="1" customWidth="1"/>
    <col min="14826" max="14828" width="8.85546875" style="1"/>
    <col min="14829" max="14834" width="9.28515625" style="1" customWidth="1"/>
    <col min="14835" max="15080" width="8.85546875" style="1"/>
    <col min="15081" max="15081" width="37.28515625" style="1" customWidth="1"/>
    <col min="15082" max="15084" width="8.85546875" style="1"/>
    <col min="15085" max="15090" width="9.28515625" style="1" customWidth="1"/>
    <col min="15091" max="15336" width="8.85546875" style="1"/>
    <col min="15337" max="15337" width="37.28515625" style="1" customWidth="1"/>
    <col min="15338" max="15340" width="8.85546875" style="1"/>
    <col min="15341" max="15346" width="9.28515625" style="1" customWidth="1"/>
    <col min="15347" max="15592" width="8.85546875" style="1"/>
    <col min="15593" max="15593" width="37.28515625" style="1" customWidth="1"/>
    <col min="15594" max="15596" width="8.85546875" style="1"/>
    <col min="15597" max="15602" width="9.28515625" style="1" customWidth="1"/>
    <col min="15603" max="15848" width="8.85546875" style="1"/>
    <col min="15849" max="15849" width="37.28515625" style="1" customWidth="1"/>
    <col min="15850" max="15852" width="8.85546875" style="1"/>
    <col min="15853" max="15858" width="9.28515625" style="1" customWidth="1"/>
    <col min="15859" max="16104" width="8.85546875" style="1"/>
    <col min="16105" max="16105" width="37.28515625" style="1" customWidth="1"/>
    <col min="16106" max="16108" width="8.85546875" style="1"/>
    <col min="16109" max="16114" width="9.28515625" style="1" customWidth="1"/>
    <col min="16115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131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52.15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75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37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50.4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1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82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34:A35"/>
    <mergeCell ref="A1:H1"/>
    <mergeCell ref="A7:A9"/>
    <mergeCell ref="A21:A23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0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31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2.5703125" style="1" customWidth="1"/>
    <col min="4" max="4" width="16.28515625" style="1" customWidth="1"/>
    <col min="5" max="5" width="12" style="1" customWidth="1"/>
    <col min="6" max="6" width="17.7109375" style="8" customWidth="1"/>
    <col min="7" max="7" width="14.85546875" style="8" customWidth="1"/>
    <col min="8" max="8" width="17.7109375" style="8" customWidth="1"/>
    <col min="9" max="9" width="10.85546875" style="1" customWidth="1"/>
    <col min="10" max="10" width="18.140625" style="1" customWidth="1"/>
    <col min="11" max="11" width="8.85546875" style="1"/>
    <col min="12" max="14" width="0" style="1" hidden="1" customWidth="1"/>
    <col min="15" max="232" width="8.85546875" style="1"/>
    <col min="233" max="233" width="37.28515625" style="1" customWidth="1"/>
    <col min="234" max="236" width="8.85546875" style="1"/>
    <col min="237" max="242" width="9.28515625" style="1" customWidth="1"/>
    <col min="243" max="488" width="8.85546875" style="1"/>
    <col min="489" max="489" width="37.28515625" style="1" customWidth="1"/>
    <col min="490" max="492" width="8.85546875" style="1"/>
    <col min="493" max="498" width="9.28515625" style="1" customWidth="1"/>
    <col min="499" max="744" width="8.85546875" style="1"/>
    <col min="745" max="745" width="37.28515625" style="1" customWidth="1"/>
    <col min="746" max="748" width="8.85546875" style="1"/>
    <col min="749" max="754" width="9.28515625" style="1" customWidth="1"/>
    <col min="755" max="1000" width="8.85546875" style="1"/>
    <col min="1001" max="1001" width="37.28515625" style="1" customWidth="1"/>
    <col min="1002" max="1004" width="8.85546875" style="1"/>
    <col min="1005" max="1010" width="9.28515625" style="1" customWidth="1"/>
    <col min="1011" max="1256" width="8.85546875" style="1"/>
    <col min="1257" max="1257" width="37.28515625" style="1" customWidth="1"/>
    <col min="1258" max="1260" width="8.85546875" style="1"/>
    <col min="1261" max="1266" width="9.28515625" style="1" customWidth="1"/>
    <col min="1267" max="1512" width="8.85546875" style="1"/>
    <col min="1513" max="1513" width="37.28515625" style="1" customWidth="1"/>
    <col min="1514" max="1516" width="8.85546875" style="1"/>
    <col min="1517" max="1522" width="9.28515625" style="1" customWidth="1"/>
    <col min="1523" max="1768" width="8.85546875" style="1"/>
    <col min="1769" max="1769" width="37.28515625" style="1" customWidth="1"/>
    <col min="1770" max="1772" width="8.85546875" style="1"/>
    <col min="1773" max="1778" width="9.28515625" style="1" customWidth="1"/>
    <col min="1779" max="2024" width="8.85546875" style="1"/>
    <col min="2025" max="2025" width="37.28515625" style="1" customWidth="1"/>
    <col min="2026" max="2028" width="8.85546875" style="1"/>
    <col min="2029" max="2034" width="9.28515625" style="1" customWidth="1"/>
    <col min="2035" max="2280" width="8.85546875" style="1"/>
    <col min="2281" max="2281" width="37.28515625" style="1" customWidth="1"/>
    <col min="2282" max="2284" width="8.85546875" style="1"/>
    <col min="2285" max="2290" width="9.28515625" style="1" customWidth="1"/>
    <col min="2291" max="2536" width="8.85546875" style="1"/>
    <col min="2537" max="2537" width="37.28515625" style="1" customWidth="1"/>
    <col min="2538" max="2540" width="8.85546875" style="1"/>
    <col min="2541" max="2546" width="9.28515625" style="1" customWidth="1"/>
    <col min="2547" max="2792" width="8.85546875" style="1"/>
    <col min="2793" max="2793" width="37.28515625" style="1" customWidth="1"/>
    <col min="2794" max="2796" width="8.85546875" style="1"/>
    <col min="2797" max="2802" width="9.28515625" style="1" customWidth="1"/>
    <col min="2803" max="3048" width="8.85546875" style="1"/>
    <col min="3049" max="3049" width="37.28515625" style="1" customWidth="1"/>
    <col min="3050" max="3052" width="8.85546875" style="1"/>
    <col min="3053" max="3058" width="9.28515625" style="1" customWidth="1"/>
    <col min="3059" max="3304" width="8.85546875" style="1"/>
    <col min="3305" max="3305" width="37.28515625" style="1" customWidth="1"/>
    <col min="3306" max="3308" width="8.85546875" style="1"/>
    <col min="3309" max="3314" width="9.28515625" style="1" customWidth="1"/>
    <col min="3315" max="3560" width="8.85546875" style="1"/>
    <col min="3561" max="3561" width="37.28515625" style="1" customWidth="1"/>
    <col min="3562" max="3564" width="8.85546875" style="1"/>
    <col min="3565" max="3570" width="9.28515625" style="1" customWidth="1"/>
    <col min="3571" max="3816" width="8.85546875" style="1"/>
    <col min="3817" max="3817" width="37.28515625" style="1" customWidth="1"/>
    <col min="3818" max="3820" width="8.85546875" style="1"/>
    <col min="3821" max="3826" width="9.28515625" style="1" customWidth="1"/>
    <col min="3827" max="4072" width="8.85546875" style="1"/>
    <col min="4073" max="4073" width="37.28515625" style="1" customWidth="1"/>
    <col min="4074" max="4076" width="8.85546875" style="1"/>
    <col min="4077" max="4082" width="9.28515625" style="1" customWidth="1"/>
    <col min="4083" max="4328" width="8.85546875" style="1"/>
    <col min="4329" max="4329" width="37.28515625" style="1" customWidth="1"/>
    <col min="4330" max="4332" width="8.85546875" style="1"/>
    <col min="4333" max="4338" width="9.28515625" style="1" customWidth="1"/>
    <col min="4339" max="4584" width="8.85546875" style="1"/>
    <col min="4585" max="4585" width="37.28515625" style="1" customWidth="1"/>
    <col min="4586" max="4588" width="8.85546875" style="1"/>
    <col min="4589" max="4594" width="9.28515625" style="1" customWidth="1"/>
    <col min="4595" max="4840" width="8.85546875" style="1"/>
    <col min="4841" max="4841" width="37.28515625" style="1" customWidth="1"/>
    <col min="4842" max="4844" width="8.85546875" style="1"/>
    <col min="4845" max="4850" width="9.28515625" style="1" customWidth="1"/>
    <col min="4851" max="5096" width="8.85546875" style="1"/>
    <col min="5097" max="5097" width="37.28515625" style="1" customWidth="1"/>
    <col min="5098" max="5100" width="8.85546875" style="1"/>
    <col min="5101" max="5106" width="9.28515625" style="1" customWidth="1"/>
    <col min="5107" max="5352" width="8.85546875" style="1"/>
    <col min="5353" max="5353" width="37.28515625" style="1" customWidth="1"/>
    <col min="5354" max="5356" width="8.85546875" style="1"/>
    <col min="5357" max="5362" width="9.28515625" style="1" customWidth="1"/>
    <col min="5363" max="5608" width="8.85546875" style="1"/>
    <col min="5609" max="5609" width="37.28515625" style="1" customWidth="1"/>
    <col min="5610" max="5612" width="8.85546875" style="1"/>
    <col min="5613" max="5618" width="9.28515625" style="1" customWidth="1"/>
    <col min="5619" max="5864" width="8.85546875" style="1"/>
    <col min="5865" max="5865" width="37.28515625" style="1" customWidth="1"/>
    <col min="5866" max="5868" width="8.85546875" style="1"/>
    <col min="5869" max="5874" width="9.28515625" style="1" customWidth="1"/>
    <col min="5875" max="6120" width="8.85546875" style="1"/>
    <col min="6121" max="6121" width="37.28515625" style="1" customWidth="1"/>
    <col min="6122" max="6124" width="8.85546875" style="1"/>
    <col min="6125" max="6130" width="9.28515625" style="1" customWidth="1"/>
    <col min="6131" max="6376" width="8.85546875" style="1"/>
    <col min="6377" max="6377" width="37.28515625" style="1" customWidth="1"/>
    <col min="6378" max="6380" width="8.85546875" style="1"/>
    <col min="6381" max="6386" width="9.28515625" style="1" customWidth="1"/>
    <col min="6387" max="6632" width="8.85546875" style="1"/>
    <col min="6633" max="6633" width="37.28515625" style="1" customWidth="1"/>
    <col min="6634" max="6636" width="8.85546875" style="1"/>
    <col min="6637" max="6642" width="9.28515625" style="1" customWidth="1"/>
    <col min="6643" max="6888" width="8.85546875" style="1"/>
    <col min="6889" max="6889" width="37.28515625" style="1" customWidth="1"/>
    <col min="6890" max="6892" width="8.85546875" style="1"/>
    <col min="6893" max="6898" width="9.28515625" style="1" customWidth="1"/>
    <col min="6899" max="7144" width="8.85546875" style="1"/>
    <col min="7145" max="7145" width="37.28515625" style="1" customWidth="1"/>
    <col min="7146" max="7148" width="8.85546875" style="1"/>
    <col min="7149" max="7154" width="9.28515625" style="1" customWidth="1"/>
    <col min="7155" max="7400" width="8.85546875" style="1"/>
    <col min="7401" max="7401" width="37.28515625" style="1" customWidth="1"/>
    <col min="7402" max="7404" width="8.85546875" style="1"/>
    <col min="7405" max="7410" width="9.28515625" style="1" customWidth="1"/>
    <col min="7411" max="7656" width="8.85546875" style="1"/>
    <col min="7657" max="7657" width="37.28515625" style="1" customWidth="1"/>
    <col min="7658" max="7660" width="8.85546875" style="1"/>
    <col min="7661" max="7666" width="9.28515625" style="1" customWidth="1"/>
    <col min="7667" max="7912" width="8.85546875" style="1"/>
    <col min="7913" max="7913" width="37.28515625" style="1" customWidth="1"/>
    <col min="7914" max="7916" width="8.85546875" style="1"/>
    <col min="7917" max="7922" width="9.28515625" style="1" customWidth="1"/>
    <col min="7923" max="8168" width="8.85546875" style="1"/>
    <col min="8169" max="8169" width="37.28515625" style="1" customWidth="1"/>
    <col min="8170" max="8172" width="8.85546875" style="1"/>
    <col min="8173" max="8178" width="9.28515625" style="1" customWidth="1"/>
    <col min="8179" max="8424" width="8.85546875" style="1"/>
    <col min="8425" max="8425" width="37.28515625" style="1" customWidth="1"/>
    <col min="8426" max="8428" width="8.85546875" style="1"/>
    <col min="8429" max="8434" width="9.28515625" style="1" customWidth="1"/>
    <col min="8435" max="8680" width="8.85546875" style="1"/>
    <col min="8681" max="8681" width="37.28515625" style="1" customWidth="1"/>
    <col min="8682" max="8684" width="8.85546875" style="1"/>
    <col min="8685" max="8690" width="9.28515625" style="1" customWidth="1"/>
    <col min="8691" max="8936" width="8.85546875" style="1"/>
    <col min="8937" max="8937" width="37.28515625" style="1" customWidth="1"/>
    <col min="8938" max="8940" width="8.85546875" style="1"/>
    <col min="8941" max="8946" width="9.28515625" style="1" customWidth="1"/>
    <col min="8947" max="9192" width="8.85546875" style="1"/>
    <col min="9193" max="9193" width="37.28515625" style="1" customWidth="1"/>
    <col min="9194" max="9196" width="8.85546875" style="1"/>
    <col min="9197" max="9202" width="9.28515625" style="1" customWidth="1"/>
    <col min="9203" max="9448" width="8.85546875" style="1"/>
    <col min="9449" max="9449" width="37.28515625" style="1" customWidth="1"/>
    <col min="9450" max="9452" width="8.85546875" style="1"/>
    <col min="9453" max="9458" width="9.28515625" style="1" customWidth="1"/>
    <col min="9459" max="9704" width="8.85546875" style="1"/>
    <col min="9705" max="9705" width="37.28515625" style="1" customWidth="1"/>
    <col min="9706" max="9708" width="8.85546875" style="1"/>
    <col min="9709" max="9714" width="9.28515625" style="1" customWidth="1"/>
    <col min="9715" max="9960" width="8.85546875" style="1"/>
    <col min="9961" max="9961" width="37.28515625" style="1" customWidth="1"/>
    <col min="9962" max="9964" width="8.85546875" style="1"/>
    <col min="9965" max="9970" width="9.28515625" style="1" customWidth="1"/>
    <col min="9971" max="10216" width="8.85546875" style="1"/>
    <col min="10217" max="10217" width="37.28515625" style="1" customWidth="1"/>
    <col min="10218" max="10220" width="8.85546875" style="1"/>
    <col min="10221" max="10226" width="9.28515625" style="1" customWidth="1"/>
    <col min="10227" max="10472" width="8.85546875" style="1"/>
    <col min="10473" max="10473" width="37.28515625" style="1" customWidth="1"/>
    <col min="10474" max="10476" width="8.85546875" style="1"/>
    <col min="10477" max="10482" width="9.28515625" style="1" customWidth="1"/>
    <col min="10483" max="10728" width="8.85546875" style="1"/>
    <col min="10729" max="10729" width="37.28515625" style="1" customWidth="1"/>
    <col min="10730" max="10732" width="8.85546875" style="1"/>
    <col min="10733" max="10738" width="9.28515625" style="1" customWidth="1"/>
    <col min="10739" max="10984" width="8.85546875" style="1"/>
    <col min="10985" max="10985" width="37.28515625" style="1" customWidth="1"/>
    <col min="10986" max="10988" width="8.85546875" style="1"/>
    <col min="10989" max="10994" width="9.28515625" style="1" customWidth="1"/>
    <col min="10995" max="11240" width="8.85546875" style="1"/>
    <col min="11241" max="11241" width="37.28515625" style="1" customWidth="1"/>
    <col min="11242" max="11244" width="8.85546875" style="1"/>
    <col min="11245" max="11250" width="9.28515625" style="1" customWidth="1"/>
    <col min="11251" max="11496" width="8.85546875" style="1"/>
    <col min="11497" max="11497" width="37.28515625" style="1" customWidth="1"/>
    <col min="11498" max="11500" width="8.85546875" style="1"/>
    <col min="11501" max="11506" width="9.28515625" style="1" customWidth="1"/>
    <col min="11507" max="11752" width="8.85546875" style="1"/>
    <col min="11753" max="11753" width="37.28515625" style="1" customWidth="1"/>
    <col min="11754" max="11756" width="8.85546875" style="1"/>
    <col min="11757" max="11762" width="9.28515625" style="1" customWidth="1"/>
    <col min="11763" max="12008" width="8.85546875" style="1"/>
    <col min="12009" max="12009" width="37.28515625" style="1" customWidth="1"/>
    <col min="12010" max="12012" width="8.85546875" style="1"/>
    <col min="12013" max="12018" width="9.28515625" style="1" customWidth="1"/>
    <col min="12019" max="12264" width="8.85546875" style="1"/>
    <col min="12265" max="12265" width="37.28515625" style="1" customWidth="1"/>
    <col min="12266" max="12268" width="8.85546875" style="1"/>
    <col min="12269" max="12274" width="9.28515625" style="1" customWidth="1"/>
    <col min="12275" max="12520" width="8.85546875" style="1"/>
    <col min="12521" max="12521" width="37.28515625" style="1" customWidth="1"/>
    <col min="12522" max="12524" width="8.85546875" style="1"/>
    <col min="12525" max="12530" width="9.28515625" style="1" customWidth="1"/>
    <col min="12531" max="12776" width="8.85546875" style="1"/>
    <col min="12777" max="12777" width="37.28515625" style="1" customWidth="1"/>
    <col min="12778" max="12780" width="8.85546875" style="1"/>
    <col min="12781" max="12786" width="9.28515625" style="1" customWidth="1"/>
    <col min="12787" max="13032" width="8.85546875" style="1"/>
    <col min="13033" max="13033" width="37.28515625" style="1" customWidth="1"/>
    <col min="13034" max="13036" width="8.85546875" style="1"/>
    <col min="13037" max="13042" width="9.28515625" style="1" customWidth="1"/>
    <col min="13043" max="13288" width="8.85546875" style="1"/>
    <col min="13289" max="13289" width="37.28515625" style="1" customWidth="1"/>
    <col min="13290" max="13292" width="8.85546875" style="1"/>
    <col min="13293" max="13298" width="9.28515625" style="1" customWidth="1"/>
    <col min="13299" max="13544" width="8.85546875" style="1"/>
    <col min="13545" max="13545" width="37.28515625" style="1" customWidth="1"/>
    <col min="13546" max="13548" width="8.85546875" style="1"/>
    <col min="13549" max="13554" width="9.28515625" style="1" customWidth="1"/>
    <col min="13555" max="13800" width="8.85546875" style="1"/>
    <col min="13801" max="13801" width="37.28515625" style="1" customWidth="1"/>
    <col min="13802" max="13804" width="8.85546875" style="1"/>
    <col min="13805" max="13810" width="9.28515625" style="1" customWidth="1"/>
    <col min="13811" max="14056" width="8.85546875" style="1"/>
    <col min="14057" max="14057" width="37.28515625" style="1" customWidth="1"/>
    <col min="14058" max="14060" width="8.85546875" style="1"/>
    <col min="14061" max="14066" width="9.28515625" style="1" customWidth="1"/>
    <col min="14067" max="14312" width="8.85546875" style="1"/>
    <col min="14313" max="14313" width="37.28515625" style="1" customWidth="1"/>
    <col min="14314" max="14316" width="8.85546875" style="1"/>
    <col min="14317" max="14322" width="9.28515625" style="1" customWidth="1"/>
    <col min="14323" max="14568" width="8.85546875" style="1"/>
    <col min="14569" max="14569" width="37.28515625" style="1" customWidth="1"/>
    <col min="14570" max="14572" width="8.85546875" style="1"/>
    <col min="14573" max="14578" width="9.28515625" style="1" customWidth="1"/>
    <col min="14579" max="14824" width="8.85546875" style="1"/>
    <col min="14825" max="14825" width="37.28515625" style="1" customWidth="1"/>
    <col min="14826" max="14828" width="8.85546875" style="1"/>
    <col min="14829" max="14834" width="9.28515625" style="1" customWidth="1"/>
    <col min="14835" max="15080" width="8.85546875" style="1"/>
    <col min="15081" max="15081" width="37.28515625" style="1" customWidth="1"/>
    <col min="15082" max="15084" width="8.85546875" style="1"/>
    <col min="15085" max="15090" width="9.28515625" style="1" customWidth="1"/>
    <col min="15091" max="15336" width="8.85546875" style="1"/>
    <col min="15337" max="15337" width="37.28515625" style="1" customWidth="1"/>
    <col min="15338" max="15340" width="8.85546875" style="1"/>
    <col min="15341" max="15346" width="9.28515625" style="1" customWidth="1"/>
    <col min="15347" max="15592" width="8.85546875" style="1"/>
    <col min="15593" max="15593" width="37.28515625" style="1" customWidth="1"/>
    <col min="15594" max="15596" width="8.85546875" style="1"/>
    <col min="15597" max="15602" width="9.28515625" style="1" customWidth="1"/>
    <col min="15603" max="15848" width="8.85546875" style="1"/>
    <col min="15849" max="15849" width="37.28515625" style="1" customWidth="1"/>
    <col min="15850" max="15852" width="8.85546875" style="1"/>
    <col min="15853" max="15858" width="9.28515625" style="1" customWidth="1"/>
    <col min="15859" max="16104" width="8.85546875" style="1"/>
    <col min="16105" max="16105" width="37.28515625" style="1" customWidth="1"/>
    <col min="16106" max="16108" width="8.85546875" style="1"/>
    <col min="16109" max="16114" width="9.28515625" style="1" customWidth="1"/>
    <col min="16115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80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2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79.900000000000006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37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50.4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1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6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1:H1"/>
    <mergeCell ref="A7:A9"/>
    <mergeCell ref="A21:A23"/>
    <mergeCell ref="A34:A35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0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31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2.5703125" style="1" customWidth="1"/>
    <col min="4" max="4" width="16.28515625" style="1" customWidth="1"/>
    <col min="5" max="5" width="9" style="1" customWidth="1"/>
    <col min="6" max="6" width="17.7109375" style="8" customWidth="1"/>
    <col min="7" max="7" width="10.7109375" style="8" customWidth="1"/>
    <col min="8" max="8" width="20.28515625" style="8" customWidth="1"/>
    <col min="9" max="9" width="9.42578125" style="1" customWidth="1"/>
    <col min="10" max="10" width="19.7109375" style="1" customWidth="1"/>
    <col min="11" max="11" width="8.85546875" style="1"/>
    <col min="12" max="14" width="0" style="1" hidden="1" customWidth="1"/>
    <col min="15" max="232" width="8.85546875" style="1"/>
    <col min="233" max="233" width="37.28515625" style="1" customWidth="1"/>
    <col min="234" max="236" width="8.85546875" style="1"/>
    <col min="237" max="242" width="9.28515625" style="1" customWidth="1"/>
    <col min="243" max="488" width="8.85546875" style="1"/>
    <col min="489" max="489" width="37.28515625" style="1" customWidth="1"/>
    <col min="490" max="492" width="8.85546875" style="1"/>
    <col min="493" max="498" width="9.28515625" style="1" customWidth="1"/>
    <col min="499" max="744" width="8.85546875" style="1"/>
    <col min="745" max="745" width="37.28515625" style="1" customWidth="1"/>
    <col min="746" max="748" width="8.85546875" style="1"/>
    <col min="749" max="754" width="9.28515625" style="1" customWidth="1"/>
    <col min="755" max="1000" width="8.85546875" style="1"/>
    <col min="1001" max="1001" width="37.28515625" style="1" customWidth="1"/>
    <col min="1002" max="1004" width="8.85546875" style="1"/>
    <col min="1005" max="1010" width="9.28515625" style="1" customWidth="1"/>
    <col min="1011" max="1256" width="8.85546875" style="1"/>
    <col min="1257" max="1257" width="37.28515625" style="1" customWidth="1"/>
    <col min="1258" max="1260" width="8.85546875" style="1"/>
    <col min="1261" max="1266" width="9.28515625" style="1" customWidth="1"/>
    <col min="1267" max="1512" width="8.85546875" style="1"/>
    <col min="1513" max="1513" width="37.28515625" style="1" customWidth="1"/>
    <col min="1514" max="1516" width="8.85546875" style="1"/>
    <col min="1517" max="1522" width="9.28515625" style="1" customWidth="1"/>
    <col min="1523" max="1768" width="8.85546875" style="1"/>
    <col min="1769" max="1769" width="37.28515625" style="1" customWidth="1"/>
    <col min="1770" max="1772" width="8.85546875" style="1"/>
    <col min="1773" max="1778" width="9.28515625" style="1" customWidth="1"/>
    <col min="1779" max="2024" width="8.85546875" style="1"/>
    <col min="2025" max="2025" width="37.28515625" style="1" customWidth="1"/>
    <col min="2026" max="2028" width="8.85546875" style="1"/>
    <col min="2029" max="2034" width="9.28515625" style="1" customWidth="1"/>
    <col min="2035" max="2280" width="8.85546875" style="1"/>
    <col min="2281" max="2281" width="37.28515625" style="1" customWidth="1"/>
    <col min="2282" max="2284" width="8.85546875" style="1"/>
    <col min="2285" max="2290" width="9.28515625" style="1" customWidth="1"/>
    <col min="2291" max="2536" width="8.85546875" style="1"/>
    <col min="2537" max="2537" width="37.28515625" style="1" customWidth="1"/>
    <col min="2538" max="2540" width="8.85546875" style="1"/>
    <col min="2541" max="2546" width="9.28515625" style="1" customWidth="1"/>
    <col min="2547" max="2792" width="8.85546875" style="1"/>
    <col min="2793" max="2793" width="37.28515625" style="1" customWidth="1"/>
    <col min="2794" max="2796" width="8.85546875" style="1"/>
    <col min="2797" max="2802" width="9.28515625" style="1" customWidth="1"/>
    <col min="2803" max="3048" width="8.85546875" style="1"/>
    <col min="3049" max="3049" width="37.28515625" style="1" customWidth="1"/>
    <col min="3050" max="3052" width="8.85546875" style="1"/>
    <col min="3053" max="3058" width="9.28515625" style="1" customWidth="1"/>
    <col min="3059" max="3304" width="8.85546875" style="1"/>
    <col min="3305" max="3305" width="37.28515625" style="1" customWidth="1"/>
    <col min="3306" max="3308" width="8.85546875" style="1"/>
    <col min="3309" max="3314" width="9.28515625" style="1" customWidth="1"/>
    <col min="3315" max="3560" width="8.85546875" style="1"/>
    <col min="3561" max="3561" width="37.28515625" style="1" customWidth="1"/>
    <col min="3562" max="3564" width="8.85546875" style="1"/>
    <col min="3565" max="3570" width="9.28515625" style="1" customWidth="1"/>
    <col min="3571" max="3816" width="8.85546875" style="1"/>
    <col min="3817" max="3817" width="37.28515625" style="1" customWidth="1"/>
    <col min="3818" max="3820" width="8.85546875" style="1"/>
    <col min="3821" max="3826" width="9.28515625" style="1" customWidth="1"/>
    <col min="3827" max="4072" width="8.85546875" style="1"/>
    <col min="4073" max="4073" width="37.28515625" style="1" customWidth="1"/>
    <col min="4074" max="4076" width="8.85546875" style="1"/>
    <col min="4077" max="4082" width="9.28515625" style="1" customWidth="1"/>
    <col min="4083" max="4328" width="8.85546875" style="1"/>
    <col min="4329" max="4329" width="37.28515625" style="1" customWidth="1"/>
    <col min="4330" max="4332" width="8.85546875" style="1"/>
    <col min="4333" max="4338" width="9.28515625" style="1" customWidth="1"/>
    <col min="4339" max="4584" width="8.85546875" style="1"/>
    <col min="4585" max="4585" width="37.28515625" style="1" customWidth="1"/>
    <col min="4586" max="4588" width="8.85546875" style="1"/>
    <col min="4589" max="4594" width="9.28515625" style="1" customWidth="1"/>
    <col min="4595" max="4840" width="8.85546875" style="1"/>
    <col min="4841" max="4841" width="37.28515625" style="1" customWidth="1"/>
    <col min="4842" max="4844" width="8.85546875" style="1"/>
    <col min="4845" max="4850" width="9.28515625" style="1" customWidth="1"/>
    <col min="4851" max="5096" width="8.85546875" style="1"/>
    <col min="5097" max="5097" width="37.28515625" style="1" customWidth="1"/>
    <col min="5098" max="5100" width="8.85546875" style="1"/>
    <col min="5101" max="5106" width="9.28515625" style="1" customWidth="1"/>
    <col min="5107" max="5352" width="8.85546875" style="1"/>
    <col min="5353" max="5353" width="37.28515625" style="1" customWidth="1"/>
    <col min="5354" max="5356" width="8.85546875" style="1"/>
    <col min="5357" max="5362" width="9.28515625" style="1" customWidth="1"/>
    <col min="5363" max="5608" width="8.85546875" style="1"/>
    <col min="5609" max="5609" width="37.28515625" style="1" customWidth="1"/>
    <col min="5610" max="5612" width="8.85546875" style="1"/>
    <col min="5613" max="5618" width="9.28515625" style="1" customWidth="1"/>
    <col min="5619" max="5864" width="8.85546875" style="1"/>
    <col min="5865" max="5865" width="37.28515625" style="1" customWidth="1"/>
    <col min="5866" max="5868" width="8.85546875" style="1"/>
    <col min="5869" max="5874" width="9.28515625" style="1" customWidth="1"/>
    <col min="5875" max="6120" width="8.85546875" style="1"/>
    <col min="6121" max="6121" width="37.28515625" style="1" customWidth="1"/>
    <col min="6122" max="6124" width="8.85546875" style="1"/>
    <col min="6125" max="6130" width="9.28515625" style="1" customWidth="1"/>
    <col min="6131" max="6376" width="8.85546875" style="1"/>
    <col min="6377" max="6377" width="37.28515625" style="1" customWidth="1"/>
    <col min="6378" max="6380" width="8.85546875" style="1"/>
    <col min="6381" max="6386" width="9.28515625" style="1" customWidth="1"/>
    <col min="6387" max="6632" width="8.85546875" style="1"/>
    <col min="6633" max="6633" width="37.28515625" style="1" customWidth="1"/>
    <col min="6634" max="6636" width="8.85546875" style="1"/>
    <col min="6637" max="6642" width="9.28515625" style="1" customWidth="1"/>
    <col min="6643" max="6888" width="8.85546875" style="1"/>
    <col min="6889" max="6889" width="37.28515625" style="1" customWidth="1"/>
    <col min="6890" max="6892" width="8.85546875" style="1"/>
    <col min="6893" max="6898" width="9.28515625" style="1" customWidth="1"/>
    <col min="6899" max="7144" width="8.85546875" style="1"/>
    <col min="7145" max="7145" width="37.28515625" style="1" customWidth="1"/>
    <col min="7146" max="7148" width="8.85546875" style="1"/>
    <col min="7149" max="7154" width="9.28515625" style="1" customWidth="1"/>
    <col min="7155" max="7400" width="8.85546875" style="1"/>
    <col min="7401" max="7401" width="37.28515625" style="1" customWidth="1"/>
    <col min="7402" max="7404" width="8.85546875" style="1"/>
    <col min="7405" max="7410" width="9.28515625" style="1" customWidth="1"/>
    <col min="7411" max="7656" width="8.85546875" style="1"/>
    <col min="7657" max="7657" width="37.28515625" style="1" customWidth="1"/>
    <col min="7658" max="7660" width="8.85546875" style="1"/>
    <col min="7661" max="7666" width="9.28515625" style="1" customWidth="1"/>
    <col min="7667" max="7912" width="8.85546875" style="1"/>
    <col min="7913" max="7913" width="37.28515625" style="1" customWidth="1"/>
    <col min="7914" max="7916" width="8.85546875" style="1"/>
    <col min="7917" max="7922" width="9.28515625" style="1" customWidth="1"/>
    <col min="7923" max="8168" width="8.85546875" style="1"/>
    <col min="8169" max="8169" width="37.28515625" style="1" customWidth="1"/>
    <col min="8170" max="8172" width="8.85546875" style="1"/>
    <col min="8173" max="8178" width="9.28515625" style="1" customWidth="1"/>
    <col min="8179" max="8424" width="8.85546875" style="1"/>
    <col min="8425" max="8425" width="37.28515625" style="1" customWidth="1"/>
    <col min="8426" max="8428" width="8.85546875" style="1"/>
    <col min="8429" max="8434" width="9.28515625" style="1" customWidth="1"/>
    <col min="8435" max="8680" width="8.85546875" style="1"/>
    <col min="8681" max="8681" width="37.28515625" style="1" customWidth="1"/>
    <col min="8682" max="8684" width="8.85546875" style="1"/>
    <col min="8685" max="8690" width="9.28515625" style="1" customWidth="1"/>
    <col min="8691" max="8936" width="8.85546875" style="1"/>
    <col min="8937" max="8937" width="37.28515625" style="1" customWidth="1"/>
    <col min="8938" max="8940" width="8.85546875" style="1"/>
    <col min="8941" max="8946" width="9.28515625" style="1" customWidth="1"/>
    <col min="8947" max="9192" width="8.85546875" style="1"/>
    <col min="9193" max="9193" width="37.28515625" style="1" customWidth="1"/>
    <col min="9194" max="9196" width="8.85546875" style="1"/>
    <col min="9197" max="9202" width="9.28515625" style="1" customWidth="1"/>
    <col min="9203" max="9448" width="8.85546875" style="1"/>
    <col min="9449" max="9449" width="37.28515625" style="1" customWidth="1"/>
    <col min="9450" max="9452" width="8.85546875" style="1"/>
    <col min="9453" max="9458" width="9.28515625" style="1" customWidth="1"/>
    <col min="9459" max="9704" width="8.85546875" style="1"/>
    <col min="9705" max="9705" width="37.28515625" style="1" customWidth="1"/>
    <col min="9706" max="9708" width="8.85546875" style="1"/>
    <col min="9709" max="9714" width="9.28515625" style="1" customWidth="1"/>
    <col min="9715" max="9960" width="8.85546875" style="1"/>
    <col min="9961" max="9961" width="37.28515625" style="1" customWidth="1"/>
    <col min="9962" max="9964" width="8.85546875" style="1"/>
    <col min="9965" max="9970" width="9.28515625" style="1" customWidth="1"/>
    <col min="9971" max="10216" width="8.85546875" style="1"/>
    <col min="10217" max="10217" width="37.28515625" style="1" customWidth="1"/>
    <col min="10218" max="10220" width="8.85546875" style="1"/>
    <col min="10221" max="10226" width="9.28515625" style="1" customWidth="1"/>
    <col min="10227" max="10472" width="8.85546875" style="1"/>
    <col min="10473" max="10473" width="37.28515625" style="1" customWidth="1"/>
    <col min="10474" max="10476" width="8.85546875" style="1"/>
    <col min="10477" max="10482" width="9.28515625" style="1" customWidth="1"/>
    <col min="10483" max="10728" width="8.85546875" style="1"/>
    <col min="10729" max="10729" width="37.28515625" style="1" customWidth="1"/>
    <col min="10730" max="10732" width="8.85546875" style="1"/>
    <col min="10733" max="10738" width="9.28515625" style="1" customWidth="1"/>
    <col min="10739" max="10984" width="8.85546875" style="1"/>
    <col min="10985" max="10985" width="37.28515625" style="1" customWidth="1"/>
    <col min="10986" max="10988" width="8.85546875" style="1"/>
    <col min="10989" max="10994" width="9.28515625" style="1" customWidth="1"/>
    <col min="10995" max="11240" width="8.85546875" style="1"/>
    <col min="11241" max="11241" width="37.28515625" style="1" customWidth="1"/>
    <col min="11242" max="11244" width="8.85546875" style="1"/>
    <col min="11245" max="11250" width="9.28515625" style="1" customWidth="1"/>
    <col min="11251" max="11496" width="8.85546875" style="1"/>
    <col min="11497" max="11497" width="37.28515625" style="1" customWidth="1"/>
    <col min="11498" max="11500" width="8.85546875" style="1"/>
    <col min="11501" max="11506" width="9.28515625" style="1" customWidth="1"/>
    <col min="11507" max="11752" width="8.85546875" style="1"/>
    <col min="11753" max="11753" width="37.28515625" style="1" customWidth="1"/>
    <col min="11754" max="11756" width="8.85546875" style="1"/>
    <col min="11757" max="11762" width="9.28515625" style="1" customWidth="1"/>
    <col min="11763" max="12008" width="8.85546875" style="1"/>
    <col min="12009" max="12009" width="37.28515625" style="1" customWidth="1"/>
    <col min="12010" max="12012" width="8.85546875" style="1"/>
    <col min="12013" max="12018" width="9.28515625" style="1" customWidth="1"/>
    <col min="12019" max="12264" width="8.85546875" style="1"/>
    <col min="12265" max="12265" width="37.28515625" style="1" customWidth="1"/>
    <col min="12266" max="12268" width="8.85546875" style="1"/>
    <col min="12269" max="12274" width="9.28515625" style="1" customWidth="1"/>
    <col min="12275" max="12520" width="8.85546875" style="1"/>
    <col min="12521" max="12521" width="37.28515625" style="1" customWidth="1"/>
    <col min="12522" max="12524" width="8.85546875" style="1"/>
    <col min="12525" max="12530" width="9.28515625" style="1" customWidth="1"/>
    <col min="12531" max="12776" width="8.85546875" style="1"/>
    <col min="12777" max="12777" width="37.28515625" style="1" customWidth="1"/>
    <col min="12778" max="12780" width="8.85546875" style="1"/>
    <col min="12781" max="12786" width="9.28515625" style="1" customWidth="1"/>
    <col min="12787" max="13032" width="8.85546875" style="1"/>
    <col min="13033" max="13033" width="37.28515625" style="1" customWidth="1"/>
    <col min="13034" max="13036" width="8.85546875" style="1"/>
    <col min="13037" max="13042" width="9.28515625" style="1" customWidth="1"/>
    <col min="13043" max="13288" width="8.85546875" style="1"/>
    <col min="13289" max="13289" width="37.28515625" style="1" customWidth="1"/>
    <col min="13290" max="13292" width="8.85546875" style="1"/>
    <col min="13293" max="13298" width="9.28515625" style="1" customWidth="1"/>
    <col min="13299" max="13544" width="8.85546875" style="1"/>
    <col min="13545" max="13545" width="37.28515625" style="1" customWidth="1"/>
    <col min="13546" max="13548" width="8.85546875" style="1"/>
    <col min="13549" max="13554" width="9.28515625" style="1" customWidth="1"/>
    <col min="13555" max="13800" width="8.85546875" style="1"/>
    <col min="13801" max="13801" width="37.28515625" style="1" customWidth="1"/>
    <col min="13802" max="13804" width="8.85546875" style="1"/>
    <col min="13805" max="13810" width="9.28515625" style="1" customWidth="1"/>
    <col min="13811" max="14056" width="8.85546875" style="1"/>
    <col min="14057" max="14057" width="37.28515625" style="1" customWidth="1"/>
    <col min="14058" max="14060" width="8.85546875" style="1"/>
    <col min="14061" max="14066" width="9.28515625" style="1" customWidth="1"/>
    <col min="14067" max="14312" width="8.85546875" style="1"/>
    <col min="14313" max="14313" width="37.28515625" style="1" customWidth="1"/>
    <col min="14314" max="14316" width="8.85546875" style="1"/>
    <col min="14317" max="14322" width="9.28515625" style="1" customWidth="1"/>
    <col min="14323" max="14568" width="8.85546875" style="1"/>
    <col min="14569" max="14569" width="37.28515625" style="1" customWidth="1"/>
    <col min="14570" max="14572" width="8.85546875" style="1"/>
    <col min="14573" max="14578" width="9.28515625" style="1" customWidth="1"/>
    <col min="14579" max="14824" width="8.85546875" style="1"/>
    <col min="14825" max="14825" width="37.28515625" style="1" customWidth="1"/>
    <col min="14826" max="14828" width="8.85546875" style="1"/>
    <col min="14829" max="14834" width="9.28515625" style="1" customWidth="1"/>
    <col min="14835" max="15080" width="8.85546875" style="1"/>
    <col min="15081" max="15081" width="37.28515625" style="1" customWidth="1"/>
    <col min="15082" max="15084" width="8.85546875" style="1"/>
    <col min="15085" max="15090" width="9.28515625" style="1" customWidth="1"/>
    <col min="15091" max="15336" width="8.85546875" style="1"/>
    <col min="15337" max="15337" width="37.28515625" style="1" customWidth="1"/>
    <col min="15338" max="15340" width="8.85546875" style="1"/>
    <col min="15341" max="15346" width="9.28515625" style="1" customWidth="1"/>
    <col min="15347" max="15592" width="8.85546875" style="1"/>
    <col min="15593" max="15593" width="37.28515625" style="1" customWidth="1"/>
    <col min="15594" max="15596" width="8.85546875" style="1"/>
    <col min="15597" max="15602" width="9.28515625" style="1" customWidth="1"/>
    <col min="15603" max="15848" width="8.85546875" style="1"/>
    <col min="15849" max="15849" width="37.28515625" style="1" customWidth="1"/>
    <col min="15850" max="15852" width="8.85546875" style="1"/>
    <col min="15853" max="15858" width="9.28515625" style="1" customWidth="1"/>
    <col min="15859" max="16104" width="8.85546875" style="1"/>
    <col min="16105" max="16105" width="37.28515625" style="1" customWidth="1"/>
    <col min="16106" max="16108" width="8.85546875" style="1"/>
    <col min="16109" max="16114" width="9.28515625" style="1" customWidth="1"/>
    <col min="16115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81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1.9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93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37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50.4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1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6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1:H1"/>
    <mergeCell ref="A7:A9"/>
    <mergeCell ref="A21:A23"/>
    <mergeCell ref="A34:A35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0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19" zoomScale="60" zoomScaleNormal="60" workbookViewId="0">
      <selection activeCell="A4" sqref="A4:A6"/>
    </sheetView>
  </sheetViews>
  <sheetFormatPr defaultRowHeight="15"/>
  <cols>
    <col min="1" max="1" width="35.42578125" style="193" customWidth="1"/>
    <col min="2" max="2" width="35.7109375" style="193" customWidth="1"/>
    <col min="3" max="3" width="11.7109375" style="193" customWidth="1"/>
    <col min="4" max="4" width="16.28515625" style="193" customWidth="1"/>
    <col min="5" max="5" width="10.42578125" style="193" customWidth="1"/>
    <col min="6" max="6" width="17.7109375" style="8" customWidth="1"/>
    <col min="7" max="7" width="10.42578125" style="8" customWidth="1"/>
    <col min="8" max="8" width="20.28515625" style="8" customWidth="1"/>
    <col min="9" max="9" width="11.28515625" style="193" customWidth="1"/>
    <col min="10" max="10" width="19.7109375" style="193" customWidth="1"/>
    <col min="11" max="11" width="8.85546875" style="193"/>
    <col min="12" max="14" width="0" style="193" hidden="1" customWidth="1"/>
    <col min="15" max="232" width="8.85546875" style="193"/>
    <col min="233" max="233" width="37.28515625" style="193" customWidth="1"/>
    <col min="234" max="236" width="8.85546875" style="193"/>
    <col min="237" max="242" width="9.28515625" style="193" customWidth="1"/>
    <col min="243" max="488" width="8.85546875" style="193"/>
    <col min="489" max="489" width="37.28515625" style="193" customWidth="1"/>
    <col min="490" max="492" width="8.85546875" style="193"/>
    <col min="493" max="498" width="9.28515625" style="193" customWidth="1"/>
    <col min="499" max="744" width="8.85546875" style="193"/>
    <col min="745" max="745" width="37.28515625" style="193" customWidth="1"/>
    <col min="746" max="748" width="8.85546875" style="193"/>
    <col min="749" max="754" width="9.28515625" style="193" customWidth="1"/>
    <col min="755" max="1000" width="8.85546875" style="193"/>
    <col min="1001" max="1001" width="37.28515625" style="193" customWidth="1"/>
    <col min="1002" max="1004" width="8.85546875" style="193"/>
    <col min="1005" max="1010" width="9.28515625" style="193" customWidth="1"/>
    <col min="1011" max="1256" width="8.85546875" style="193"/>
    <col min="1257" max="1257" width="37.28515625" style="193" customWidth="1"/>
    <col min="1258" max="1260" width="8.85546875" style="193"/>
    <col min="1261" max="1266" width="9.28515625" style="193" customWidth="1"/>
    <col min="1267" max="1512" width="8.85546875" style="193"/>
    <col min="1513" max="1513" width="37.28515625" style="193" customWidth="1"/>
    <col min="1514" max="1516" width="8.85546875" style="193"/>
    <col min="1517" max="1522" width="9.28515625" style="193" customWidth="1"/>
    <col min="1523" max="1768" width="8.85546875" style="193"/>
    <col min="1769" max="1769" width="37.28515625" style="193" customWidth="1"/>
    <col min="1770" max="1772" width="8.85546875" style="193"/>
    <col min="1773" max="1778" width="9.28515625" style="193" customWidth="1"/>
    <col min="1779" max="2024" width="8.85546875" style="193"/>
    <col min="2025" max="2025" width="37.28515625" style="193" customWidth="1"/>
    <col min="2026" max="2028" width="8.85546875" style="193"/>
    <col min="2029" max="2034" width="9.28515625" style="193" customWidth="1"/>
    <col min="2035" max="2280" width="8.85546875" style="193"/>
    <col min="2281" max="2281" width="37.28515625" style="193" customWidth="1"/>
    <col min="2282" max="2284" width="8.85546875" style="193"/>
    <col min="2285" max="2290" width="9.28515625" style="193" customWidth="1"/>
    <col min="2291" max="2536" width="8.85546875" style="193"/>
    <col min="2537" max="2537" width="37.28515625" style="193" customWidth="1"/>
    <col min="2538" max="2540" width="8.85546875" style="193"/>
    <col min="2541" max="2546" width="9.28515625" style="193" customWidth="1"/>
    <col min="2547" max="2792" width="8.85546875" style="193"/>
    <col min="2793" max="2793" width="37.28515625" style="193" customWidth="1"/>
    <col min="2794" max="2796" width="8.85546875" style="193"/>
    <col min="2797" max="2802" width="9.28515625" style="193" customWidth="1"/>
    <col min="2803" max="3048" width="8.85546875" style="193"/>
    <col min="3049" max="3049" width="37.28515625" style="193" customWidth="1"/>
    <col min="3050" max="3052" width="8.85546875" style="193"/>
    <col min="3053" max="3058" width="9.28515625" style="193" customWidth="1"/>
    <col min="3059" max="3304" width="8.85546875" style="193"/>
    <col min="3305" max="3305" width="37.28515625" style="193" customWidth="1"/>
    <col min="3306" max="3308" width="8.85546875" style="193"/>
    <col min="3309" max="3314" width="9.28515625" style="193" customWidth="1"/>
    <col min="3315" max="3560" width="8.85546875" style="193"/>
    <col min="3561" max="3561" width="37.28515625" style="193" customWidth="1"/>
    <col min="3562" max="3564" width="8.85546875" style="193"/>
    <col min="3565" max="3570" width="9.28515625" style="193" customWidth="1"/>
    <col min="3571" max="3816" width="8.85546875" style="193"/>
    <col min="3817" max="3817" width="37.28515625" style="193" customWidth="1"/>
    <col min="3818" max="3820" width="8.85546875" style="193"/>
    <col min="3821" max="3826" width="9.28515625" style="193" customWidth="1"/>
    <col min="3827" max="4072" width="8.85546875" style="193"/>
    <col min="4073" max="4073" width="37.28515625" style="193" customWidth="1"/>
    <col min="4074" max="4076" width="8.85546875" style="193"/>
    <col min="4077" max="4082" width="9.28515625" style="193" customWidth="1"/>
    <col min="4083" max="4328" width="8.85546875" style="193"/>
    <col min="4329" max="4329" width="37.28515625" style="193" customWidth="1"/>
    <col min="4330" max="4332" width="8.85546875" style="193"/>
    <col min="4333" max="4338" width="9.28515625" style="193" customWidth="1"/>
    <col min="4339" max="4584" width="8.85546875" style="193"/>
    <col min="4585" max="4585" width="37.28515625" style="193" customWidth="1"/>
    <col min="4586" max="4588" width="8.85546875" style="193"/>
    <col min="4589" max="4594" width="9.28515625" style="193" customWidth="1"/>
    <col min="4595" max="4840" width="8.85546875" style="193"/>
    <col min="4841" max="4841" width="37.28515625" style="193" customWidth="1"/>
    <col min="4842" max="4844" width="8.85546875" style="193"/>
    <col min="4845" max="4850" width="9.28515625" style="193" customWidth="1"/>
    <col min="4851" max="5096" width="8.85546875" style="193"/>
    <col min="5097" max="5097" width="37.28515625" style="193" customWidth="1"/>
    <col min="5098" max="5100" width="8.85546875" style="193"/>
    <col min="5101" max="5106" width="9.28515625" style="193" customWidth="1"/>
    <col min="5107" max="5352" width="8.85546875" style="193"/>
    <col min="5353" max="5353" width="37.28515625" style="193" customWidth="1"/>
    <col min="5354" max="5356" width="8.85546875" style="193"/>
    <col min="5357" max="5362" width="9.28515625" style="193" customWidth="1"/>
    <col min="5363" max="5608" width="8.85546875" style="193"/>
    <col min="5609" max="5609" width="37.28515625" style="193" customWidth="1"/>
    <col min="5610" max="5612" width="8.85546875" style="193"/>
    <col min="5613" max="5618" width="9.28515625" style="193" customWidth="1"/>
    <col min="5619" max="5864" width="8.85546875" style="193"/>
    <col min="5865" max="5865" width="37.28515625" style="193" customWidth="1"/>
    <col min="5866" max="5868" width="8.85546875" style="193"/>
    <col min="5869" max="5874" width="9.28515625" style="193" customWidth="1"/>
    <col min="5875" max="6120" width="8.85546875" style="193"/>
    <col min="6121" max="6121" width="37.28515625" style="193" customWidth="1"/>
    <col min="6122" max="6124" width="8.85546875" style="193"/>
    <col min="6125" max="6130" width="9.28515625" style="193" customWidth="1"/>
    <col min="6131" max="6376" width="8.85546875" style="193"/>
    <col min="6377" max="6377" width="37.28515625" style="193" customWidth="1"/>
    <col min="6378" max="6380" width="8.85546875" style="193"/>
    <col min="6381" max="6386" width="9.28515625" style="193" customWidth="1"/>
    <col min="6387" max="6632" width="8.85546875" style="193"/>
    <col min="6633" max="6633" width="37.28515625" style="193" customWidth="1"/>
    <col min="6634" max="6636" width="8.85546875" style="193"/>
    <col min="6637" max="6642" width="9.28515625" style="193" customWidth="1"/>
    <col min="6643" max="6888" width="8.85546875" style="193"/>
    <col min="6889" max="6889" width="37.28515625" style="193" customWidth="1"/>
    <col min="6890" max="6892" width="8.85546875" style="193"/>
    <col min="6893" max="6898" width="9.28515625" style="193" customWidth="1"/>
    <col min="6899" max="7144" width="8.85546875" style="193"/>
    <col min="7145" max="7145" width="37.28515625" style="193" customWidth="1"/>
    <col min="7146" max="7148" width="8.85546875" style="193"/>
    <col min="7149" max="7154" width="9.28515625" style="193" customWidth="1"/>
    <col min="7155" max="7400" width="8.85546875" style="193"/>
    <col min="7401" max="7401" width="37.28515625" style="193" customWidth="1"/>
    <col min="7402" max="7404" width="8.85546875" style="193"/>
    <col min="7405" max="7410" width="9.28515625" style="193" customWidth="1"/>
    <col min="7411" max="7656" width="8.85546875" style="193"/>
    <col min="7657" max="7657" width="37.28515625" style="193" customWidth="1"/>
    <col min="7658" max="7660" width="8.85546875" style="193"/>
    <col min="7661" max="7666" width="9.28515625" style="193" customWidth="1"/>
    <col min="7667" max="7912" width="8.85546875" style="193"/>
    <col min="7913" max="7913" width="37.28515625" style="193" customWidth="1"/>
    <col min="7914" max="7916" width="8.85546875" style="193"/>
    <col min="7917" max="7922" width="9.28515625" style="193" customWidth="1"/>
    <col min="7923" max="8168" width="8.85546875" style="193"/>
    <col min="8169" max="8169" width="37.28515625" style="193" customWidth="1"/>
    <col min="8170" max="8172" width="8.85546875" style="193"/>
    <col min="8173" max="8178" width="9.28515625" style="193" customWidth="1"/>
    <col min="8179" max="8424" width="8.85546875" style="193"/>
    <col min="8425" max="8425" width="37.28515625" style="193" customWidth="1"/>
    <col min="8426" max="8428" width="8.85546875" style="193"/>
    <col min="8429" max="8434" width="9.28515625" style="193" customWidth="1"/>
    <col min="8435" max="8680" width="8.85546875" style="193"/>
    <col min="8681" max="8681" width="37.28515625" style="193" customWidth="1"/>
    <col min="8682" max="8684" width="8.85546875" style="193"/>
    <col min="8685" max="8690" width="9.28515625" style="193" customWidth="1"/>
    <col min="8691" max="8936" width="8.85546875" style="193"/>
    <col min="8937" max="8937" width="37.28515625" style="193" customWidth="1"/>
    <col min="8938" max="8940" width="8.85546875" style="193"/>
    <col min="8941" max="8946" width="9.28515625" style="193" customWidth="1"/>
    <col min="8947" max="9192" width="8.85546875" style="193"/>
    <col min="9193" max="9193" width="37.28515625" style="193" customWidth="1"/>
    <col min="9194" max="9196" width="8.85546875" style="193"/>
    <col min="9197" max="9202" width="9.28515625" style="193" customWidth="1"/>
    <col min="9203" max="9448" width="8.85546875" style="193"/>
    <col min="9449" max="9449" width="37.28515625" style="193" customWidth="1"/>
    <col min="9450" max="9452" width="8.85546875" style="193"/>
    <col min="9453" max="9458" width="9.28515625" style="193" customWidth="1"/>
    <col min="9459" max="9704" width="8.85546875" style="193"/>
    <col min="9705" max="9705" width="37.28515625" style="193" customWidth="1"/>
    <col min="9706" max="9708" width="8.85546875" style="193"/>
    <col min="9709" max="9714" width="9.28515625" style="193" customWidth="1"/>
    <col min="9715" max="9960" width="8.85546875" style="193"/>
    <col min="9961" max="9961" width="37.28515625" style="193" customWidth="1"/>
    <col min="9962" max="9964" width="8.85546875" style="193"/>
    <col min="9965" max="9970" width="9.28515625" style="193" customWidth="1"/>
    <col min="9971" max="10216" width="8.85546875" style="193"/>
    <col min="10217" max="10217" width="37.28515625" style="193" customWidth="1"/>
    <col min="10218" max="10220" width="8.85546875" style="193"/>
    <col min="10221" max="10226" width="9.28515625" style="193" customWidth="1"/>
    <col min="10227" max="10472" width="8.85546875" style="193"/>
    <col min="10473" max="10473" width="37.28515625" style="193" customWidth="1"/>
    <col min="10474" max="10476" width="8.85546875" style="193"/>
    <col min="10477" max="10482" width="9.28515625" style="193" customWidth="1"/>
    <col min="10483" max="10728" width="8.85546875" style="193"/>
    <col min="10729" max="10729" width="37.28515625" style="193" customWidth="1"/>
    <col min="10730" max="10732" width="8.85546875" style="193"/>
    <col min="10733" max="10738" width="9.28515625" style="193" customWidth="1"/>
    <col min="10739" max="10984" width="8.85546875" style="193"/>
    <col min="10985" max="10985" width="37.28515625" style="193" customWidth="1"/>
    <col min="10986" max="10988" width="8.85546875" style="193"/>
    <col min="10989" max="10994" width="9.28515625" style="193" customWidth="1"/>
    <col min="10995" max="11240" width="8.85546875" style="193"/>
    <col min="11241" max="11241" width="37.28515625" style="193" customWidth="1"/>
    <col min="11242" max="11244" width="8.85546875" style="193"/>
    <col min="11245" max="11250" width="9.28515625" style="193" customWidth="1"/>
    <col min="11251" max="11496" width="8.85546875" style="193"/>
    <col min="11497" max="11497" width="37.28515625" style="193" customWidth="1"/>
    <col min="11498" max="11500" width="8.85546875" style="193"/>
    <col min="11501" max="11506" width="9.28515625" style="193" customWidth="1"/>
    <col min="11507" max="11752" width="8.85546875" style="193"/>
    <col min="11753" max="11753" width="37.28515625" style="193" customWidth="1"/>
    <col min="11754" max="11756" width="8.85546875" style="193"/>
    <col min="11757" max="11762" width="9.28515625" style="193" customWidth="1"/>
    <col min="11763" max="12008" width="8.85546875" style="193"/>
    <col min="12009" max="12009" width="37.28515625" style="193" customWidth="1"/>
    <col min="12010" max="12012" width="8.85546875" style="193"/>
    <col min="12013" max="12018" width="9.28515625" style="193" customWidth="1"/>
    <col min="12019" max="12264" width="8.85546875" style="193"/>
    <col min="12265" max="12265" width="37.28515625" style="193" customWidth="1"/>
    <col min="12266" max="12268" width="8.85546875" style="193"/>
    <col min="12269" max="12274" width="9.28515625" style="193" customWidth="1"/>
    <col min="12275" max="12520" width="8.85546875" style="193"/>
    <col min="12521" max="12521" width="37.28515625" style="193" customWidth="1"/>
    <col min="12522" max="12524" width="8.85546875" style="193"/>
    <col min="12525" max="12530" width="9.28515625" style="193" customWidth="1"/>
    <col min="12531" max="12776" width="8.85546875" style="193"/>
    <col min="12777" max="12777" width="37.28515625" style="193" customWidth="1"/>
    <col min="12778" max="12780" width="8.85546875" style="193"/>
    <col min="12781" max="12786" width="9.28515625" style="193" customWidth="1"/>
    <col min="12787" max="13032" width="8.85546875" style="193"/>
    <col min="13033" max="13033" width="37.28515625" style="193" customWidth="1"/>
    <col min="13034" max="13036" width="8.85546875" style="193"/>
    <col min="13037" max="13042" width="9.28515625" style="193" customWidth="1"/>
    <col min="13043" max="13288" width="8.85546875" style="193"/>
    <col min="13289" max="13289" width="37.28515625" style="193" customWidth="1"/>
    <col min="13290" max="13292" width="8.85546875" style="193"/>
    <col min="13293" max="13298" width="9.28515625" style="193" customWidth="1"/>
    <col min="13299" max="13544" width="8.85546875" style="193"/>
    <col min="13545" max="13545" width="37.28515625" style="193" customWidth="1"/>
    <col min="13546" max="13548" width="8.85546875" style="193"/>
    <col min="13549" max="13554" width="9.28515625" style="193" customWidth="1"/>
    <col min="13555" max="13800" width="8.85546875" style="193"/>
    <col min="13801" max="13801" width="37.28515625" style="193" customWidth="1"/>
    <col min="13802" max="13804" width="8.85546875" style="193"/>
    <col min="13805" max="13810" width="9.28515625" style="193" customWidth="1"/>
    <col min="13811" max="14056" width="8.85546875" style="193"/>
    <col min="14057" max="14057" width="37.28515625" style="193" customWidth="1"/>
    <col min="14058" max="14060" width="8.85546875" style="193"/>
    <col min="14061" max="14066" width="9.28515625" style="193" customWidth="1"/>
    <col min="14067" max="14312" width="8.85546875" style="193"/>
    <col min="14313" max="14313" width="37.28515625" style="193" customWidth="1"/>
    <col min="14314" max="14316" width="8.85546875" style="193"/>
    <col min="14317" max="14322" width="9.28515625" style="193" customWidth="1"/>
    <col min="14323" max="14568" width="8.85546875" style="193"/>
    <col min="14569" max="14569" width="37.28515625" style="193" customWidth="1"/>
    <col min="14570" max="14572" width="8.85546875" style="193"/>
    <col min="14573" max="14578" width="9.28515625" style="193" customWidth="1"/>
    <col min="14579" max="14824" width="8.85546875" style="193"/>
    <col min="14825" max="14825" width="37.28515625" style="193" customWidth="1"/>
    <col min="14826" max="14828" width="8.85546875" style="193"/>
    <col min="14829" max="14834" width="9.28515625" style="193" customWidth="1"/>
    <col min="14835" max="15080" width="8.85546875" style="193"/>
    <col min="15081" max="15081" width="37.28515625" style="193" customWidth="1"/>
    <col min="15082" max="15084" width="8.85546875" style="193"/>
    <col min="15085" max="15090" width="9.28515625" style="193" customWidth="1"/>
    <col min="15091" max="15336" width="8.85546875" style="193"/>
    <col min="15337" max="15337" width="37.28515625" style="193" customWidth="1"/>
    <col min="15338" max="15340" width="8.85546875" style="193"/>
    <col min="15341" max="15346" width="9.28515625" style="193" customWidth="1"/>
    <col min="15347" max="15592" width="8.85546875" style="193"/>
    <col min="15593" max="15593" width="37.28515625" style="193" customWidth="1"/>
    <col min="15594" max="15596" width="8.85546875" style="193"/>
    <col min="15597" max="15602" width="9.28515625" style="193" customWidth="1"/>
    <col min="15603" max="15848" width="8.85546875" style="193"/>
    <col min="15849" max="15849" width="37.28515625" style="193" customWidth="1"/>
    <col min="15850" max="15852" width="8.85546875" style="193"/>
    <col min="15853" max="15858" width="9.28515625" style="193" customWidth="1"/>
    <col min="15859" max="16104" width="8.85546875" style="193"/>
    <col min="16105" max="16105" width="37.28515625" style="193" customWidth="1"/>
    <col min="16106" max="16108" width="8.85546875" style="193"/>
    <col min="16109" max="16114" width="9.28515625" style="193" customWidth="1"/>
    <col min="16115" max="16384" width="8.85546875" style="193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163</v>
      </c>
      <c r="B3" s="2"/>
      <c r="F3" s="193"/>
      <c r="G3" s="193"/>
      <c r="H3" s="193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51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93" customHeight="1" thickBot="1">
      <c r="A6" s="264"/>
      <c r="B6" s="267"/>
      <c r="C6" s="239" t="s">
        <v>1</v>
      </c>
      <c r="D6" s="239" t="s">
        <v>136</v>
      </c>
      <c r="E6" s="239" t="s">
        <v>1</v>
      </c>
      <c r="F6" s="239" t="s">
        <v>136</v>
      </c>
      <c r="G6" s="239" t="s">
        <v>1</v>
      </c>
      <c r="H6" s="239" t="s">
        <v>136</v>
      </c>
      <c r="I6" s="239" t="s">
        <v>1</v>
      </c>
      <c r="J6" s="239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202">
        <f>E7+G7+I7</f>
        <v>0</v>
      </c>
      <c r="D7" s="202">
        <f>F7+H7+J7</f>
        <v>0</v>
      </c>
      <c r="E7" s="202"/>
      <c r="F7" s="202"/>
      <c r="G7" s="202"/>
      <c r="H7" s="204"/>
      <c r="I7" s="205"/>
      <c r="J7" s="205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202">
        <f t="shared" ref="C8:D19" si="0">E8+G8+I8</f>
        <v>0</v>
      </c>
      <c r="D8" s="202">
        <f t="shared" si="0"/>
        <v>0</v>
      </c>
      <c r="E8" s="202"/>
      <c r="F8" s="202"/>
      <c r="G8" s="202"/>
      <c r="H8" s="204"/>
      <c r="I8" s="205"/>
      <c r="J8" s="205"/>
      <c r="L8" s="153">
        <f t="shared" ref="L8:L40" si="1">M8+N8</f>
        <v>0</v>
      </c>
      <c r="M8" s="161"/>
      <c r="N8" s="161"/>
    </row>
    <row r="9" spans="1:14" ht="49.9" customHeight="1">
      <c r="A9" s="250"/>
      <c r="B9" s="37" t="s">
        <v>63</v>
      </c>
      <c r="C9" s="202">
        <f t="shared" si="0"/>
        <v>0</v>
      </c>
      <c r="D9" s="202">
        <f t="shared" si="0"/>
        <v>0</v>
      </c>
      <c r="E9" s="202"/>
      <c r="F9" s="202"/>
      <c r="G9" s="202"/>
      <c r="H9" s="204"/>
      <c r="I9" s="205"/>
      <c r="J9" s="205"/>
      <c r="L9" s="153">
        <f t="shared" si="1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202">
        <f t="shared" si="0"/>
        <v>0</v>
      </c>
      <c r="D10" s="202">
        <f t="shared" si="0"/>
        <v>0</v>
      </c>
      <c r="E10" s="202"/>
      <c r="F10" s="202"/>
      <c r="G10" s="202"/>
      <c r="H10" s="204"/>
      <c r="I10" s="205"/>
      <c r="J10" s="205"/>
      <c r="L10" s="153">
        <f t="shared" si="1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202">
        <f t="shared" si="0"/>
        <v>0</v>
      </c>
      <c r="D11" s="202">
        <f t="shared" si="0"/>
        <v>0</v>
      </c>
      <c r="E11" s="202"/>
      <c r="F11" s="202"/>
      <c r="G11" s="202"/>
      <c r="H11" s="204"/>
      <c r="I11" s="205"/>
      <c r="J11" s="205"/>
      <c r="L11" s="153">
        <f t="shared" si="1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202">
        <f t="shared" si="0"/>
        <v>0</v>
      </c>
      <c r="D12" s="202">
        <f t="shared" si="0"/>
        <v>0</v>
      </c>
      <c r="E12" s="202"/>
      <c r="F12" s="202"/>
      <c r="G12" s="202"/>
      <c r="H12" s="204"/>
      <c r="I12" s="205"/>
      <c r="J12" s="205"/>
      <c r="L12" s="153">
        <f t="shared" si="1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202">
        <f t="shared" si="0"/>
        <v>0</v>
      </c>
      <c r="D13" s="202">
        <f t="shared" si="0"/>
        <v>0</v>
      </c>
      <c r="E13" s="202"/>
      <c r="F13" s="202"/>
      <c r="G13" s="202"/>
      <c r="H13" s="204"/>
      <c r="I13" s="205"/>
      <c r="J13" s="205"/>
      <c r="L13" s="153">
        <f t="shared" si="1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202">
        <f t="shared" si="0"/>
        <v>0</v>
      </c>
      <c r="D14" s="202">
        <f t="shared" si="0"/>
        <v>0</v>
      </c>
      <c r="E14" s="202"/>
      <c r="F14" s="202"/>
      <c r="G14" s="202"/>
      <c r="H14" s="204"/>
      <c r="I14" s="205"/>
      <c r="J14" s="205"/>
      <c r="L14" s="153">
        <f t="shared" si="1"/>
        <v>0</v>
      </c>
      <c r="M14" s="161"/>
      <c r="N14" s="161"/>
    </row>
    <row r="15" spans="1:14" ht="16.149999999999999" customHeight="1">
      <c r="A15" s="213" t="s">
        <v>161</v>
      </c>
      <c r="B15" s="214" t="s">
        <v>162</v>
      </c>
      <c r="C15" s="202">
        <f t="shared" si="0"/>
        <v>0</v>
      </c>
      <c r="D15" s="202">
        <f t="shared" si="0"/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202">
        <f t="shared" si="0"/>
        <v>0</v>
      </c>
      <c r="D16" s="202">
        <f t="shared" si="0"/>
        <v>0</v>
      </c>
      <c r="E16" s="202"/>
      <c r="F16" s="202"/>
      <c r="G16" s="202"/>
      <c r="H16" s="204"/>
      <c r="I16" s="205"/>
      <c r="J16" s="205"/>
      <c r="L16" s="153">
        <f t="shared" si="1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202">
        <f t="shared" si="0"/>
        <v>0</v>
      </c>
      <c r="D17" s="202">
        <f t="shared" si="0"/>
        <v>0</v>
      </c>
      <c r="E17" s="202"/>
      <c r="F17" s="202"/>
      <c r="G17" s="202"/>
      <c r="H17" s="204"/>
      <c r="I17" s="205"/>
      <c r="J17" s="205"/>
      <c r="L17" s="153">
        <f t="shared" si="1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202">
        <f t="shared" si="0"/>
        <v>0</v>
      </c>
      <c r="D18" s="202">
        <f t="shared" si="0"/>
        <v>0</v>
      </c>
      <c r="E18" s="202"/>
      <c r="F18" s="202"/>
      <c r="G18" s="202"/>
      <c r="H18" s="204"/>
      <c r="I18" s="205"/>
      <c r="J18" s="205"/>
      <c r="L18" s="153">
        <f t="shared" si="1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202">
        <f t="shared" si="0"/>
        <v>0</v>
      </c>
      <c r="D19" s="202">
        <f t="shared" si="0"/>
        <v>0</v>
      </c>
      <c r="E19" s="202"/>
      <c r="F19" s="202"/>
      <c r="G19" s="202"/>
      <c r="H19" s="204"/>
      <c r="I19" s="205"/>
      <c r="J19" s="205"/>
      <c r="L19" s="153">
        <f t="shared" si="1"/>
        <v>0</v>
      </c>
      <c r="M19" s="161"/>
      <c r="N19" s="161"/>
    </row>
    <row r="20" spans="1:14" ht="19.899999999999999" customHeight="1">
      <c r="A20" s="33" t="s">
        <v>19</v>
      </c>
      <c r="B20" s="24"/>
      <c r="C20" s="202">
        <f t="shared" ref="C20:J20" si="2">SUM(C21:C23)</f>
        <v>0</v>
      </c>
      <c r="D20" s="202">
        <f t="shared" si="2"/>
        <v>0</v>
      </c>
      <c r="E20" s="202">
        <f t="shared" si="2"/>
        <v>0</v>
      </c>
      <c r="F20" s="202">
        <f t="shared" si="2"/>
        <v>0</v>
      </c>
      <c r="G20" s="202">
        <f t="shared" si="2"/>
        <v>0</v>
      </c>
      <c r="H20" s="204">
        <f t="shared" si="2"/>
        <v>0</v>
      </c>
      <c r="I20" s="202">
        <f t="shared" si="2"/>
        <v>0</v>
      </c>
      <c r="J20" s="202">
        <f t="shared" si="2"/>
        <v>0</v>
      </c>
      <c r="L20" s="153">
        <f t="shared" si="1"/>
        <v>0</v>
      </c>
      <c r="M20" s="202">
        <f t="shared" ref="M20:N20" si="3">SUM(M21:M23)</f>
        <v>0</v>
      </c>
      <c r="N20" s="202">
        <f t="shared" si="3"/>
        <v>0</v>
      </c>
    </row>
    <row r="21" spans="1:14" ht="19.899999999999999" customHeight="1">
      <c r="A21" s="251" t="s">
        <v>20</v>
      </c>
      <c r="B21" s="25" t="s">
        <v>21</v>
      </c>
      <c r="C21" s="202">
        <f t="shared" ref="C21:D39" si="4">E21+G21+I21</f>
        <v>0</v>
      </c>
      <c r="D21" s="202">
        <f t="shared" si="4"/>
        <v>0</v>
      </c>
      <c r="E21" s="202"/>
      <c r="F21" s="202"/>
      <c r="G21" s="202"/>
      <c r="H21" s="204"/>
      <c r="I21" s="205"/>
      <c r="J21" s="205"/>
      <c r="L21" s="153">
        <f t="shared" si="1"/>
        <v>0</v>
      </c>
      <c r="M21" s="161"/>
      <c r="N21" s="161"/>
    </row>
    <row r="22" spans="1:14" ht="50.45" customHeight="1">
      <c r="A22" s="249"/>
      <c r="B22" s="26" t="s">
        <v>69</v>
      </c>
      <c r="C22" s="202">
        <f t="shared" si="4"/>
        <v>0</v>
      </c>
      <c r="D22" s="202">
        <f t="shared" si="4"/>
        <v>0</v>
      </c>
      <c r="E22" s="202"/>
      <c r="F22" s="202"/>
      <c r="G22" s="202"/>
      <c r="H22" s="204"/>
      <c r="I22" s="205"/>
      <c r="J22" s="205"/>
      <c r="L22" s="153">
        <f t="shared" si="1"/>
        <v>0</v>
      </c>
      <c r="M22" s="161"/>
      <c r="N22" s="161"/>
    </row>
    <row r="23" spans="1:14" ht="32.450000000000003" customHeight="1">
      <c r="A23" s="250"/>
      <c r="B23" s="26" t="s">
        <v>70</v>
      </c>
      <c r="C23" s="202">
        <f t="shared" si="4"/>
        <v>0</v>
      </c>
      <c r="D23" s="202">
        <f t="shared" si="4"/>
        <v>0</v>
      </c>
      <c r="E23" s="202"/>
      <c r="F23" s="202"/>
      <c r="G23" s="202"/>
      <c r="H23" s="204"/>
      <c r="I23" s="205"/>
      <c r="J23" s="205"/>
      <c r="L23" s="153">
        <f t="shared" si="1"/>
        <v>0</v>
      </c>
      <c r="M23" s="161"/>
      <c r="N23" s="161"/>
    </row>
    <row r="24" spans="1:14" ht="21" customHeight="1">
      <c r="A24" s="33" t="s">
        <v>22</v>
      </c>
      <c r="B24" s="26" t="s">
        <v>23</v>
      </c>
      <c r="C24" s="202">
        <f t="shared" si="4"/>
        <v>0</v>
      </c>
      <c r="D24" s="202">
        <f t="shared" si="4"/>
        <v>0</v>
      </c>
      <c r="E24" s="202"/>
      <c r="F24" s="202"/>
      <c r="G24" s="202"/>
      <c r="H24" s="204"/>
      <c r="I24" s="205"/>
      <c r="J24" s="205"/>
      <c r="L24" s="153">
        <f t="shared" si="1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202">
        <f t="shared" si="4"/>
        <v>0</v>
      </c>
      <c r="D25" s="202">
        <f t="shared" si="4"/>
        <v>0</v>
      </c>
      <c r="E25" s="202"/>
      <c r="F25" s="202"/>
      <c r="G25" s="202"/>
      <c r="H25" s="204"/>
      <c r="I25" s="205"/>
      <c r="J25" s="205"/>
      <c r="L25" s="153">
        <f t="shared" si="1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202">
        <f t="shared" si="4"/>
        <v>0</v>
      </c>
      <c r="D26" s="202">
        <f t="shared" si="4"/>
        <v>0</v>
      </c>
      <c r="E26" s="202"/>
      <c r="F26" s="202"/>
      <c r="G26" s="202"/>
      <c r="H26" s="204"/>
      <c r="I26" s="205"/>
      <c r="J26" s="205"/>
      <c r="L26" s="153">
        <f t="shared" si="1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202">
        <f t="shared" si="4"/>
        <v>0</v>
      </c>
      <c r="D27" s="202">
        <f t="shared" si="4"/>
        <v>0</v>
      </c>
      <c r="E27" s="202"/>
      <c r="F27" s="202"/>
      <c r="G27" s="202"/>
      <c r="H27" s="204"/>
      <c r="I27" s="205"/>
      <c r="J27" s="205"/>
      <c r="L27" s="153">
        <f t="shared" si="1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202">
        <f t="shared" si="4"/>
        <v>0</v>
      </c>
      <c r="D28" s="202">
        <f t="shared" si="4"/>
        <v>0</v>
      </c>
      <c r="E28" s="202"/>
      <c r="F28" s="202"/>
      <c r="G28" s="202"/>
      <c r="H28" s="204"/>
      <c r="I28" s="205"/>
      <c r="J28" s="205"/>
      <c r="L28" s="153">
        <f t="shared" si="1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202">
        <f t="shared" si="4"/>
        <v>0</v>
      </c>
      <c r="D29" s="202">
        <f t="shared" si="4"/>
        <v>0</v>
      </c>
      <c r="E29" s="202"/>
      <c r="F29" s="202"/>
      <c r="G29" s="202"/>
      <c r="H29" s="204"/>
      <c r="I29" s="205"/>
      <c r="J29" s="205"/>
      <c r="L29" s="153">
        <f t="shared" si="1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202">
        <f t="shared" si="4"/>
        <v>0</v>
      </c>
      <c r="D30" s="202">
        <f t="shared" si="4"/>
        <v>0</v>
      </c>
      <c r="E30" s="202"/>
      <c r="F30" s="202"/>
      <c r="G30" s="202"/>
      <c r="H30" s="204"/>
      <c r="I30" s="205"/>
      <c r="J30" s="205"/>
      <c r="L30" s="153">
        <f t="shared" si="1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202">
        <f t="shared" si="4"/>
        <v>0</v>
      </c>
      <c r="D31" s="202">
        <f t="shared" si="4"/>
        <v>0</v>
      </c>
      <c r="E31" s="202"/>
      <c r="F31" s="202"/>
      <c r="G31" s="202"/>
      <c r="H31" s="204"/>
      <c r="I31" s="205"/>
      <c r="J31" s="205"/>
      <c r="L31" s="153">
        <f t="shared" si="1"/>
        <v>0</v>
      </c>
      <c r="M31" s="161"/>
      <c r="N31" s="161"/>
    </row>
    <row r="32" spans="1:14" ht="19.899999999999999" customHeight="1">
      <c r="A32" s="104" t="s">
        <v>151</v>
      </c>
      <c r="B32" s="62" t="s">
        <v>152</v>
      </c>
      <c r="C32" s="202">
        <f t="shared" si="4"/>
        <v>0</v>
      </c>
      <c r="D32" s="202">
        <f t="shared" si="4"/>
        <v>0</v>
      </c>
      <c r="E32" s="202"/>
      <c r="F32" s="202"/>
      <c r="G32" s="202"/>
      <c r="H32" s="204"/>
      <c r="I32" s="205"/>
      <c r="J32" s="20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202">
        <f t="shared" si="4"/>
        <v>0</v>
      </c>
      <c r="D33" s="202">
        <f t="shared" si="4"/>
        <v>0</v>
      </c>
      <c r="E33" s="202"/>
      <c r="F33" s="202"/>
      <c r="G33" s="202"/>
      <c r="H33" s="204"/>
      <c r="I33" s="205"/>
      <c r="J33" s="205"/>
      <c r="L33" s="153">
        <f t="shared" si="1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202">
        <f t="shared" si="4"/>
        <v>0</v>
      </c>
      <c r="D34" s="202">
        <f t="shared" si="4"/>
        <v>0</v>
      </c>
      <c r="E34" s="202"/>
      <c r="F34" s="202"/>
      <c r="G34" s="202"/>
      <c r="H34" s="204"/>
      <c r="I34" s="205"/>
      <c r="J34" s="205"/>
      <c r="L34" s="153">
        <f t="shared" si="1"/>
        <v>0</v>
      </c>
      <c r="M34" s="161"/>
      <c r="N34" s="161"/>
    </row>
    <row r="35" spans="1:14" ht="19.899999999999999" customHeight="1">
      <c r="A35" s="253"/>
      <c r="B35" s="24" t="s">
        <v>41</v>
      </c>
      <c r="C35" s="202">
        <f t="shared" si="4"/>
        <v>0</v>
      </c>
      <c r="D35" s="202">
        <f t="shared" si="4"/>
        <v>0</v>
      </c>
      <c r="E35" s="202"/>
      <c r="F35" s="202"/>
      <c r="G35" s="202"/>
      <c r="H35" s="204"/>
      <c r="I35" s="205"/>
      <c r="J35" s="205"/>
      <c r="L35" s="153">
        <f t="shared" si="1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202">
        <f t="shared" si="4"/>
        <v>0</v>
      </c>
      <c r="D36" s="202">
        <f t="shared" si="4"/>
        <v>0</v>
      </c>
      <c r="E36" s="202"/>
      <c r="F36" s="202"/>
      <c r="G36" s="202"/>
      <c r="H36" s="204"/>
      <c r="I36" s="205"/>
      <c r="J36" s="205"/>
      <c r="L36" s="153">
        <f t="shared" si="1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202">
        <f t="shared" si="4"/>
        <v>0</v>
      </c>
      <c r="D37" s="202">
        <f t="shared" si="4"/>
        <v>0</v>
      </c>
      <c r="E37" s="202"/>
      <c r="F37" s="202"/>
      <c r="G37" s="202"/>
      <c r="H37" s="204"/>
      <c r="I37" s="205"/>
      <c r="J37" s="205"/>
      <c r="L37" s="153">
        <f t="shared" si="1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202">
        <f t="shared" si="4"/>
        <v>0</v>
      </c>
      <c r="D38" s="202">
        <f t="shared" si="4"/>
        <v>0</v>
      </c>
      <c r="E38" s="202"/>
      <c r="F38" s="202"/>
      <c r="G38" s="202"/>
      <c r="H38" s="204"/>
      <c r="I38" s="205"/>
      <c r="J38" s="205"/>
      <c r="L38" s="153">
        <f t="shared" si="1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202">
        <f t="shared" si="4"/>
        <v>0</v>
      </c>
      <c r="D39" s="202">
        <f t="shared" si="4"/>
        <v>0</v>
      </c>
      <c r="E39" s="202"/>
      <c r="F39" s="202"/>
      <c r="G39" s="202"/>
      <c r="H39" s="204"/>
      <c r="I39" s="205"/>
      <c r="J39" s="205"/>
      <c r="L39" s="153">
        <f t="shared" si="1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5">SUM(C7:C20)+SUM(C24:C39)</f>
        <v>0</v>
      </c>
      <c r="D40" s="82">
        <f>SUM(D7:D20)+SUM(D24:D39)</f>
        <v>0</v>
      </c>
      <c r="E40" s="82">
        <f t="shared" ref="E40:J40" si="6">SUM(E7:E20)+SUM(E24:E39)</f>
        <v>0</v>
      </c>
      <c r="F40" s="82">
        <f t="shared" si="6"/>
        <v>0</v>
      </c>
      <c r="G40" s="82">
        <f t="shared" si="6"/>
        <v>0</v>
      </c>
      <c r="H40" s="90">
        <f t="shared" si="6"/>
        <v>0</v>
      </c>
      <c r="I40" s="239">
        <f t="shared" si="6"/>
        <v>0</v>
      </c>
      <c r="J40" s="239">
        <f t="shared" si="6"/>
        <v>0</v>
      </c>
      <c r="L40" s="153">
        <f t="shared" si="1"/>
        <v>0</v>
      </c>
      <c r="M40" s="239">
        <f t="shared" ref="M40:N40" si="7">SUM(M7:M20)+SUM(M24:M39)</f>
        <v>0</v>
      </c>
      <c r="N40" s="239">
        <f t="shared" si="7"/>
        <v>0</v>
      </c>
    </row>
  </sheetData>
  <mergeCells count="12">
    <mergeCell ref="A21:A23"/>
    <mergeCell ref="A34:A35"/>
    <mergeCell ref="A1:H1"/>
    <mergeCell ref="A4:A6"/>
    <mergeCell ref="B4:B6"/>
    <mergeCell ref="C4:D5"/>
    <mergeCell ref="E4:J4"/>
    <mergeCell ref="L4:N5"/>
    <mergeCell ref="E5:F5"/>
    <mergeCell ref="G5:H5"/>
    <mergeCell ref="I5:J5"/>
    <mergeCell ref="A7:A9"/>
  </mergeCells>
  <pageMargins left="0.7" right="0.7" top="0.75" bottom="0.75" header="0.3" footer="0.3"/>
  <pageSetup paperSize="9" scale="40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22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2.85546875" style="1" customWidth="1"/>
    <col min="4" max="4" width="16.28515625" style="1" customWidth="1"/>
    <col min="5" max="5" width="13.28515625" style="1" customWidth="1"/>
    <col min="6" max="6" width="17.7109375" style="8" customWidth="1"/>
    <col min="7" max="7" width="12.42578125" style="8" customWidth="1"/>
    <col min="8" max="8" width="20.28515625" style="8" customWidth="1"/>
    <col min="9" max="9" width="13.85546875" style="1" customWidth="1"/>
    <col min="10" max="10" width="19.7109375" style="1" customWidth="1"/>
    <col min="11" max="11" width="8.85546875" style="1"/>
    <col min="12" max="14" width="0" style="1" hidden="1" customWidth="1"/>
    <col min="15" max="232" width="8.85546875" style="1"/>
    <col min="233" max="233" width="37.28515625" style="1" customWidth="1"/>
    <col min="234" max="236" width="8.85546875" style="1"/>
    <col min="237" max="242" width="9.28515625" style="1" customWidth="1"/>
    <col min="243" max="488" width="8.85546875" style="1"/>
    <col min="489" max="489" width="37.28515625" style="1" customWidth="1"/>
    <col min="490" max="492" width="8.85546875" style="1"/>
    <col min="493" max="498" width="9.28515625" style="1" customWidth="1"/>
    <col min="499" max="744" width="8.85546875" style="1"/>
    <col min="745" max="745" width="37.28515625" style="1" customWidth="1"/>
    <col min="746" max="748" width="8.85546875" style="1"/>
    <col min="749" max="754" width="9.28515625" style="1" customWidth="1"/>
    <col min="755" max="1000" width="8.85546875" style="1"/>
    <col min="1001" max="1001" width="37.28515625" style="1" customWidth="1"/>
    <col min="1002" max="1004" width="8.85546875" style="1"/>
    <col min="1005" max="1010" width="9.28515625" style="1" customWidth="1"/>
    <col min="1011" max="1256" width="8.85546875" style="1"/>
    <col min="1257" max="1257" width="37.28515625" style="1" customWidth="1"/>
    <col min="1258" max="1260" width="8.85546875" style="1"/>
    <col min="1261" max="1266" width="9.28515625" style="1" customWidth="1"/>
    <col min="1267" max="1512" width="8.85546875" style="1"/>
    <col min="1513" max="1513" width="37.28515625" style="1" customWidth="1"/>
    <col min="1514" max="1516" width="8.85546875" style="1"/>
    <col min="1517" max="1522" width="9.28515625" style="1" customWidth="1"/>
    <col min="1523" max="1768" width="8.85546875" style="1"/>
    <col min="1769" max="1769" width="37.28515625" style="1" customWidth="1"/>
    <col min="1770" max="1772" width="8.85546875" style="1"/>
    <col min="1773" max="1778" width="9.28515625" style="1" customWidth="1"/>
    <col min="1779" max="2024" width="8.85546875" style="1"/>
    <col min="2025" max="2025" width="37.28515625" style="1" customWidth="1"/>
    <col min="2026" max="2028" width="8.85546875" style="1"/>
    <col min="2029" max="2034" width="9.28515625" style="1" customWidth="1"/>
    <col min="2035" max="2280" width="8.85546875" style="1"/>
    <col min="2281" max="2281" width="37.28515625" style="1" customWidth="1"/>
    <col min="2282" max="2284" width="8.85546875" style="1"/>
    <col min="2285" max="2290" width="9.28515625" style="1" customWidth="1"/>
    <col min="2291" max="2536" width="8.85546875" style="1"/>
    <col min="2537" max="2537" width="37.28515625" style="1" customWidth="1"/>
    <col min="2538" max="2540" width="8.85546875" style="1"/>
    <col min="2541" max="2546" width="9.28515625" style="1" customWidth="1"/>
    <col min="2547" max="2792" width="8.85546875" style="1"/>
    <col min="2793" max="2793" width="37.28515625" style="1" customWidth="1"/>
    <col min="2794" max="2796" width="8.85546875" style="1"/>
    <col min="2797" max="2802" width="9.28515625" style="1" customWidth="1"/>
    <col min="2803" max="3048" width="8.85546875" style="1"/>
    <col min="3049" max="3049" width="37.28515625" style="1" customWidth="1"/>
    <col min="3050" max="3052" width="8.85546875" style="1"/>
    <col min="3053" max="3058" width="9.28515625" style="1" customWidth="1"/>
    <col min="3059" max="3304" width="8.85546875" style="1"/>
    <col min="3305" max="3305" width="37.28515625" style="1" customWidth="1"/>
    <col min="3306" max="3308" width="8.85546875" style="1"/>
    <col min="3309" max="3314" width="9.28515625" style="1" customWidth="1"/>
    <col min="3315" max="3560" width="8.85546875" style="1"/>
    <col min="3561" max="3561" width="37.28515625" style="1" customWidth="1"/>
    <col min="3562" max="3564" width="8.85546875" style="1"/>
    <col min="3565" max="3570" width="9.28515625" style="1" customWidth="1"/>
    <col min="3571" max="3816" width="8.85546875" style="1"/>
    <col min="3817" max="3817" width="37.28515625" style="1" customWidth="1"/>
    <col min="3818" max="3820" width="8.85546875" style="1"/>
    <col min="3821" max="3826" width="9.28515625" style="1" customWidth="1"/>
    <col min="3827" max="4072" width="8.85546875" style="1"/>
    <col min="4073" max="4073" width="37.28515625" style="1" customWidth="1"/>
    <col min="4074" max="4076" width="8.85546875" style="1"/>
    <col min="4077" max="4082" width="9.28515625" style="1" customWidth="1"/>
    <col min="4083" max="4328" width="8.85546875" style="1"/>
    <col min="4329" max="4329" width="37.28515625" style="1" customWidth="1"/>
    <col min="4330" max="4332" width="8.85546875" style="1"/>
    <col min="4333" max="4338" width="9.28515625" style="1" customWidth="1"/>
    <col min="4339" max="4584" width="8.85546875" style="1"/>
    <col min="4585" max="4585" width="37.28515625" style="1" customWidth="1"/>
    <col min="4586" max="4588" width="8.85546875" style="1"/>
    <col min="4589" max="4594" width="9.28515625" style="1" customWidth="1"/>
    <col min="4595" max="4840" width="8.85546875" style="1"/>
    <col min="4841" max="4841" width="37.28515625" style="1" customWidth="1"/>
    <col min="4842" max="4844" width="8.85546875" style="1"/>
    <col min="4845" max="4850" width="9.28515625" style="1" customWidth="1"/>
    <col min="4851" max="5096" width="8.85546875" style="1"/>
    <col min="5097" max="5097" width="37.28515625" style="1" customWidth="1"/>
    <col min="5098" max="5100" width="8.85546875" style="1"/>
    <col min="5101" max="5106" width="9.28515625" style="1" customWidth="1"/>
    <col min="5107" max="5352" width="8.85546875" style="1"/>
    <col min="5353" max="5353" width="37.28515625" style="1" customWidth="1"/>
    <col min="5354" max="5356" width="8.85546875" style="1"/>
    <col min="5357" max="5362" width="9.28515625" style="1" customWidth="1"/>
    <col min="5363" max="5608" width="8.85546875" style="1"/>
    <col min="5609" max="5609" width="37.28515625" style="1" customWidth="1"/>
    <col min="5610" max="5612" width="8.85546875" style="1"/>
    <col min="5613" max="5618" width="9.28515625" style="1" customWidth="1"/>
    <col min="5619" max="5864" width="8.85546875" style="1"/>
    <col min="5865" max="5865" width="37.28515625" style="1" customWidth="1"/>
    <col min="5866" max="5868" width="8.85546875" style="1"/>
    <col min="5869" max="5874" width="9.28515625" style="1" customWidth="1"/>
    <col min="5875" max="6120" width="8.85546875" style="1"/>
    <col min="6121" max="6121" width="37.28515625" style="1" customWidth="1"/>
    <col min="6122" max="6124" width="8.85546875" style="1"/>
    <col min="6125" max="6130" width="9.28515625" style="1" customWidth="1"/>
    <col min="6131" max="6376" width="8.85546875" style="1"/>
    <col min="6377" max="6377" width="37.28515625" style="1" customWidth="1"/>
    <col min="6378" max="6380" width="8.85546875" style="1"/>
    <col min="6381" max="6386" width="9.28515625" style="1" customWidth="1"/>
    <col min="6387" max="6632" width="8.85546875" style="1"/>
    <col min="6633" max="6633" width="37.28515625" style="1" customWidth="1"/>
    <col min="6634" max="6636" width="8.85546875" style="1"/>
    <col min="6637" max="6642" width="9.28515625" style="1" customWidth="1"/>
    <col min="6643" max="6888" width="8.85546875" style="1"/>
    <col min="6889" max="6889" width="37.28515625" style="1" customWidth="1"/>
    <col min="6890" max="6892" width="8.85546875" style="1"/>
    <col min="6893" max="6898" width="9.28515625" style="1" customWidth="1"/>
    <col min="6899" max="7144" width="8.85546875" style="1"/>
    <col min="7145" max="7145" width="37.28515625" style="1" customWidth="1"/>
    <col min="7146" max="7148" width="8.85546875" style="1"/>
    <col min="7149" max="7154" width="9.28515625" style="1" customWidth="1"/>
    <col min="7155" max="7400" width="8.85546875" style="1"/>
    <col min="7401" max="7401" width="37.28515625" style="1" customWidth="1"/>
    <col min="7402" max="7404" width="8.85546875" style="1"/>
    <col min="7405" max="7410" width="9.28515625" style="1" customWidth="1"/>
    <col min="7411" max="7656" width="8.85546875" style="1"/>
    <col min="7657" max="7657" width="37.28515625" style="1" customWidth="1"/>
    <col min="7658" max="7660" width="8.85546875" style="1"/>
    <col min="7661" max="7666" width="9.28515625" style="1" customWidth="1"/>
    <col min="7667" max="7912" width="8.85546875" style="1"/>
    <col min="7913" max="7913" width="37.28515625" style="1" customWidth="1"/>
    <col min="7914" max="7916" width="8.85546875" style="1"/>
    <col min="7917" max="7922" width="9.28515625" style="1" customWidth="1"/>
    <col min="7923" max="8168" width="8.85546875" style="1"/>
    <col min="8169" max="8169" width="37.28515625" style="1" customWidth="1"/>
    <col min="8170" max="8172" width="8.85546875" style="1"/>
    <col min="8173" max="8178" width="9.28515625" style="1" customWidth="1"/>
    <col min="8179" max="8424" width="8.85546875" style="1"/>
    <col min="8425" max="8425" width="37.28515625" style="1" customWidth="1"/>
    <col min="8426" max="8428" width="8.85546875" style="1"/>
    <col min="8429" max="8434" width="9.28515625" style="1" customWidth="1"/>
    <col min="8435" max="8680" width="8.85546875" style="1"/>
    <col min="8681" max="8681" width="37.28515625" style="1" customWidth="1"/>
    <col min="8682" max="8684" width="8.85546875" style="1"/>
    <col min="8685" max="8690" width="9.28515625" style="1" customWidth="1"/>
    <col min="8691" max="8936" width="8.85546875" style="1"/>
    <col min="8937" max="8937" width="37.28515625" style="1" customWidth="1"/>
    <col min="8938" max="8940" width="8.85546875" style="1"/>
    <col min="8941" max="8946" width="9.28515625" style="1" customWidth="1"/>
    <col min="8947" max="9192" width="8.85546875" style="1"/>
    <col min="9193" max="9193" width="37.28515625" style="1" customWidth="1"/>
    <col min="9194" max="9196" width="8.85546875" style="1"/>
    <col min="9197" max="9202" width="9.28515625" style="1" customWidth="1"/>
    <col min="9203" max="9448" width="8.85546875" style="1"/>
    <col min="9449" max="9449" width="37.28515625" style="1" customWidth="1"/>
    <col min="9450" max="9452" width="8.85546875" style="1"/>
    <col min="9453" max="9458" width="9.28515625" style="1" customWidth="1"/>
    <col min="9459" max="9704" width="8.85546875" style="1"/>
    <col min="9705" max="9705" width="37.28515625" style="1" customWidth="1"/>
    <col min="9706" max="9708" width="8.85546875" style="1"/>
    <col min="9709" max="9714" width="9.28515625" style="1" customWidth="1"/>
    <col min="9715" max="9960" width="8.85546875" style="1"/>
    <col min="9961" max="9961" width="37.28515625" style="1" customWidth="1"/>
    <col min="9962" max="9964" width="8.85546875" style="1"/>
    <col min="9965" max="9970" width="9.28515625" style="1" customWidth="1"/>
    <col min="9971" max="10216" width="8.85546875" style="1"/>
    <col min="10217" max="10217" width="37.28515625" style="1" customWidth="1"/>
    <col min="10218" max="10220" width="8.85546875" style="1"/>
    <col min="10221" max="10226" width="9.28515625" style="1" customWidth="1"/>
    <col min="10227" max="10472" width="8.85546875" style="1"/>
    <col min="10473" max="10473" width="37.28515625" style="1" customWidth="1"/>
    <col min="10474" max="10476" width="8.85546875" style="1"/>
    <col min="10477" max="10482" width="9.28515625" style="1" customWidth="1"/>
    <col min="10483" max="10728" width="8.85546875" style="1"/>
    <col min="10729" max="10729" width="37.28515625" style="1" customWidth="1"/>
    <col min="10730" max="10732" width="8.85546875" style="1"/>
    <col min="10733" max="10738" width="9.28515625" style="1" customWidth="1"/>
    <col min="10739" max="10984" width="8.85546875" style="1"/>
    <col min="10985" max="10985" width="37.28515625" style="1" customWidth="1"/>
    <col min="10986" max="10988" width="8.85546875" style="1"/>
    <col min="10989" max="10994" width="9.28515625" style="1" customWidth="1"/>
    <col min="10995" max="11240" width="8.85546875" style="1"/>
    <col min="11241" max="11241" width="37.28515625" style="1" customWidth="1"/>
    <col min="11242" max="11244" width="8.85546875" style="1"/>
    <col min="11245" max="11250" width="9.28515625" style="1" customWidth="1"/>
    <col min="11251" max="11496" width="8.85546875" style="1"/>
    <col min="11497" max="11497" width="37.28515625" style="1" customWidth="1"/>
    <col min="11498" max="11500" width="8.85546875" style="1"/>
    <col min="11501" max="11506" width="9.28515625" style="1" customWidth="1"/>
    <col min="11507" max="11752" width="8.85546875" style="1"/>
    <col min="11753" max="11753" width="37.28515625" style="1" customWidth="1"/>
    <col min="11754" max="11756" width="8.85546875" style="1"/>
    <col min="11757" max="11762" width="9.28515625" style="1" customWidth="1"/>
    <col min="11763" max="12008" width="8.85546875" style="1"/>
    <col min="12009" max="12009" width="37.28515625" style="1" customWidth="1"/>
    <col min="12010" max="12012" width="8.85546875" style="1"/>
    <col min="12013" max="12018" width="9.28515625" style="1" customWidth="1"/>
    <col min="12019" max="12264" width="8.85546875" style="1"/>
    <col min="12265" max="12265" width="37.28515625" style="1" customWidth="1"/>
    <col min="12266" max="12268" width="8.85546875" style="1"/>
    <col min="12269" max="12274" width="9.28515625" style="1" customWidth="1"/>
    <col min="12275" max="12520" width="8.85546875" style="1"/>
    <col min="12521" max="12521" width="37.28515625" style="1" customWidth="1"/>
    <col min="12522" max="12524" width="8.85546875" style="1"/>
    <col min="12525" max="12530" width="9.28515625" style="1" customWidth="1"/>
    <col min="12531" max="12776" width="8.85546875" style="1"/>
    <col min="12777" max="12777" width="37.28515625" style="1" customWidth="1"/>
    <col min="12778" max="12780" width="8.85546875" style="1"/>
    <col min="12781" max="12786" width="9.28515625" style="1" customWidth="1"/>
    <col min="12787" max="13032" width="8.85546875" style="1"/>
    <col min="13033" max="13033" width="37.28515625" style="1" customWidth="1"/>
    <col min="13034" max="13036" width="8.85546875" style="1"/>
    <col min="13037" max="13042" width="9.28515625" style="1" customWidth="1"/>
    <col min="13043" max="13288" width="8.85546875" style="1"/>
    <col min="13289" max="13289" width="37.28515625" style="1" customWidth="1"/>
    <col min="13290" max="13292" width="8.85546875" style="1"/>
    <col min="13293" max="13298" width="9.28515625" style="1" customWidth="1"/>
    <col min="13299" max="13544" width="8.85546875" style="1"/>
    <col min="13545" max="13545" width="37.28515625" style="1" customWidth="1"/>
    <col min="13546" max="13548" width="8.85546875" style="1"/>
    <col min="13549" max="13554" width="9.28515625" style="1" customWidth="1"/>
    <col min="13555" max="13800" width="8.85546875" style="1"/>
    <col min="13801" max="13801" width="37.28515625" style="1" customWidth="1"/>
    <col min="13802" max="13804" width="8.85546875" style="1"/>
    <col min="13805" max="13810" width="9.28515625" style="1" customWidth="1"/>
    <col min="13811" max="14056" width="8.85546875" style="1"/>
    <col min="14057" max="14057" width="37.28515625" style="1" customWidth="1"/>
    <col min="14058" max="14060" width="8.85546875" style="1"/>
    <col min="14061" max="14066" width="9.28515625" style="1" customWidth="1"/>
    <col min="14067" max="14312" width="8.85546875" style="1"/>
    <col min="14313" max="14313" width="37.28515625" style="1" customWidth="1"/>
    <col min="14314" max="14316" width="8.85546875" style="1"/>
    <col min="14317" max="14322" width="9.28515625" style="1" customWidth="1"/>
    <col min="14323" max="14568" width="8.85546875" style="1"/>
    <col min="14569" max="14569" width="37.28515625" style="1" customWidth="1"/>
    <col min="14570" max="14572" width="8.85546875" style="1"/>
    <col min="14573" max="14578" width="9.28515625" style="1" customWidth="1"/>
    <col min="14579" max="14824" width="8.85546875" style="1"/>
    <col min="14825" max="14825" width="37.28515625" style="1" customWidth="1"/>
    <col min="14826" max="14828" width="8.85546875" style="1"/>
    <col min="14829" max="14834" width="9.28515625" style="1" customWidth="1"/>
    <col min="14835" max="15080" width="8.85546875" style="1"/>
    <col min="15081" max="15081" width="37.28515625" style="1" customWidth="1"/>
    <col min="15082" max="15084" width="8.85546875" style="1"/>
    <col min="15085" max="15090" width="9.28515625" style="1" customWidth="1"/>
    <col min="15091" max="15336" width="8.85546875" style="1"/>
    <col min="15337" max="15337" width="37.28515625" style="1" customWidth="1"/>
    <col min="15338" max="15340" width="8.85546875" style="1"/>
    <col min="15341" max="15346" width="9.28515625" style="1" customWidth="1"/>
    <col min="15347" max="15592" width="8.85546875" style="1"/>
    <col min="15593" max="15593" width="37.28515625" style="1" customWidth="1"/>
    <col min="15594" max="15596" width="8.85546875" style="1"/>
    <col min="15597" max="15602" width="9.28515625" style="1" customWidth="1"/>
    <col min="15603" max="15848" width="8.85546875" style="1"/>
    <col min="15849" max="15849" width="37.28515625" style="1" customWidth="1"/>
    <col min="15850" max="15852" width="8.85546875" style="1"/>
    <col min="15853" max="15858" width="9.28515625" style="1" customWidth="1"/>
    <col min="15859" max="16104" width="8.85546875" style="1"/>
    <col min="16105" max="16105" width="37.28515625" style="1" customWidth="1"/>
    <col min="16106" max="16108" width="8.85546875" style="1"/>
    <col min="16109" max="16114" width="9.28515625" style="1" customWidth="1"/>
    <col min="16115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75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63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93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37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50.4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1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6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1:H1"/>
    <mergeCell ref="A7:A9"/>
    <mergeCell ref="A21:A23"/>
    <mergeCell ref="A34:A35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4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19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1.7109375" style="1" customWidth="1"/>
    <col min="4" max="4" width="16.28515625" style="1" customWidth="1"/>
    <col min="5" max="5" width="10.42578125" style="1" customWidth="1"/>
    <col min="6" max="6" width="17.7109375" style="8" customWidth="1"/>
    <col min="7" max="7" width="10.42578125" style="8" customWidth="1"/>
    <col min="8" max="8" width="20.28515625" style="8" customWidth="1"/>
    <col min="9" max="9" width="11.28515625" style="1" customWidth="1"/>
    <col min="10" max="10" width="19.7109375" style="1" customWidth="1"/>
    <col min="11" max="11" width="8.85546875" style="1"/>
    <col min="12" max="14" width="0" style="1" hidden="1" customWidth="1"/>
    <col min="15" max="232" width="8.85546875" style="1"/>
    <col min="233" max="233" width="37.28515625" style="1" customWidth="1"/>
    <col min="234" max="236" width="8.85546875" style="1"/>
    <col min="237" max="242" width="9.28515625" style="1" customWidth="1"/>
    <col min="243" max="488" width="8.85546875" style="1"/>
    <col min="489" max="489" width="37.28515625" style="1" customWidth="1"/>
    <col min="490" max="492" width="8.85546875" style="1"/>
    <col min="493" max="498" width="9.28515625" style="1" customWidth="1"/>
    <col min="499" max="744" width="8.85546875" style="1"/>
    <col min="745" max="745" width="37.28515625" style="1" customWidth="1"/>
    <col min="746" max="748" width="8.85546875" style="1"/>
    <col min="749" max="754" width="9.28515625" style="1" customWidth="1"/>
    <col min="755" max="1000" width="8.85546875" style="1"/>
    <col min="1001" max="1001" width="37.28515625" style="1" customWidth="1"/>
    <col min="1002" max="1004" width="8.85546875" style="1"/>
    <col min="1005" max="1010" width="9.28515625" style="1" customWidth="1"/>
    <col min="1011" max="1256" width="8.85546875" style="1"/>
    <col min="1257" max="1257" width="37.28515625" style="1" customWidth="1"/>
    <col min="1258" max="1260" width="8.85546875" style="1"/>
    <col min="1261" max="1266" width="9.28515625" style="1" customWidth="1"/>
    <col min="1267" max="1512" width="8.85546875" style="1"/>
    <col min="1513" max="1513" width="37.28515625" style="1" customWidth="1"/>
    <col min="1514" max="1516" width="8.85546875" style="1"/>
    <col min="1517" max="1522" width="9.28515625" style="1" customWidth="1"/>
    <col min="1523" max="1768" width="8.85546875" style="1"/>
    <col min="1769" max="1769" width="37.28515625" style="1" customWidth="1"/>
    <col min="1770" max="1772" width="8.85546875" style="1"/>
    <col min="1773" max="1778" width="9.28515625" style="1" customWidth="1"/>
    <col min="1779" max="2024" width="8.85546875" style="1"/>
    <col min="2025" max="2025" width="37.28515625" style="1" customWidth="1"/>
    <col min="2026" max="2028" width="8.85546875" style="1"/>
    <col min="2029" max="2034" width="9.28515625" style="1" customWidth="1"/>
    <col min="2035" max="2280" width="8.85546875" style="1"/>
    <col min="2281" max="2281" width="37.28515625" style="1" customWidth="1"/>
    <col min="2282" max="2284" width="8.85546875" style="1"/>
    <col min="2285" max="2290" width="9.28515625" style="1" customWidth="1"/>
    <col min="2291" max="2536" width="8.85546875" style="1"/>
    <col min="2537" max="2537" width="37.28515625" style="1" customWidth="1"/>
    <col min="2538" max="2540" width="8.85546875" style="1"/>
    <col min="2541" max="2546" width="9.28515625" style="1" customWidth="1"/>
    <col min="2547" max="2792" width="8.85546875" style="1"/>
    <col min="2793" max="2793" width="37.28515625" style="1" customWidth="1"/>
    <col min="2794" max="2796" width="8.85546875" style="1"/>
    <col min="2797" max="2802" width="9.28515625" style="1" customWidth="1"/>
    <col min="2803" max="3048" width="8.85546875" style="1"/>
    <col min="3049" max="3049" width="37.28515625" style="1" customWidth="1"/>
    <col min="3050" max="3052" width="8.85546875" style="1"/>
    <col min="3053" max="3058" width="9.28515625" style="1" customWidth="1"/>
    <col min="3059" max="3304" width="8.85546875" style="1"/>
    <col min="3305" max="3305" width="37.28515625" style="1" customWidth="1"/>
    <col min="3306" max="3308" width="8.85546875" style="1"/>
    <col min="3309" max="3314" width="9.28515625" style="1" customWidth="1"/>
    <col min="3315" max="3560" width="8.85546875" style="1"/>
    <col min="3561" max="3561" width="37.28515625" style="1" customWidth="1"/>
    <col min="3562" max="3564" width="8.85546875" style="1"/>
    <col min="3565" max="3570" width="9.28515625" style="1" customWidth="1"/>
    <col min="3571" max="3816" width="8.85546875" style="1"/>
    <col min="3817" max="3817" width="37.28515625" style="1" customWidth="1"/>
    <col min="3818" max="3820" width="8.85546875" style="1"/>
    <col min="3821" max="3826" width="9.28515625" style="1" customWidth="1"/>
    <col min="3827" max="4072" width="8.85546875" style="1"/>
    <col min="4073" max="4073" width="37.28515625" style="1" customWidth="1"/>
    <col min="4074" max="4076" width="8.85546875" style="1"/>
    <col min="4077" max="4082" width="9.28515625" style="1" customWidth="1"/>
    <col min="4083" max="4328" width="8.85546875" style="1"/>
    <col min="4329" max="4329" width="37.28515625" style="1" customWidth="1"/>
    <col min="4330" max="4332" width="8.85546875" style="1"/>
    <col min="4333" max="4338" width="9.28515625" style="1" customWidth="1"/>
    <col min="4339" max="4584" width="8.85546875" style="1"/>
    <col min="4585" max="4585" width="37.28515625" style="1" customWidth="1"/>
    <col min="4586" max="4588" width="8.85546875" style="1"/>
    <col min="4589" max="4594" width="9.28515625" style="1" customWidth="1"/>
    <col min="4595" max="4840" width="8.85546875" style="1"/>
    <col min="4841" max="4841" width="37.28515625" style="1" customWidth="1"/>
    <col min="4842" max="4844" width="8.85546875" style="1"/>
    <col min="4845" max="4850" width="9.28515625" style="1" customWidth="1"/>
    <col min="4851" max="5096" width="8.85546875" style="1"/>
    <col min="5097" max="5097" width="37.28515625" style="1" customWidth="1"/>
    <col min="5098" max="5100" width="8.85546875" style="1"/>
    <col min="5101" max="5106" width="9.28515625" style="1" customWidth="1"/>
    <col min="5107" max="5352" width="8.85546875" style="1"/>
    <col min="5353" max="5353" width="37.28515625" style="1" customWidth="1"/>
    <col min="5354" max="5356" width="8.85546875" style="1"/>
    <col min="5357" max="5362" width="9.28515625" style="1" customWidth="1"/>
    <col min="5363" max="5608" width="8.85546875" style="1"/>
    <col min="5609" max="5609" width="37.28515625" style="1" customWidth="1"/>
    <col min="5610" max="5612" width="8.85546875" style="1"/>
    <col min="5613" max="5618" width="9.28515625" style="1" customWidth="1"/>
    <col min="5619" max="5864" width="8.85546875" style="1"/>
    <col min="5865" max="5865" width="37.28515625" style="1" customWidth="1"/>
    <col min="5866" max="5868" width="8.85546875" style="1"/>
    <col min="5869" max="5874" width="9.28515625" style="1" customWidth="1"/>
    <col min="5875" max="6120" width="8.85546875" style="1"/>
    <col min="6121" max="6121" width="37.28515625" style="1" customWidth="1"/>
    <col min="6122" max="6124" width="8.85546875" style="1"/>
    <col min="6125" max="6130" width="9.28515625" style="1" customWidth="1"/>
    <col min="6131" max="6376" width="8.85546875" style="1"/>
    <col min="6377" max="6377" width="37.28515625" style="1" customWidth="1"/>
    <col min="6378" max="6380" width="8.85546875" style="1"/>
    <col min="6381" max="6386" width="9.28515625" style="1" customWidth="1"/>
    <col min="6387" max="6632" width="8.85546875" style="1"/>
    <col min="6633" max="6633" width="37.28515625" style="1" customWidth="1"/>
    <col min="6634" max="6636" width="8.85546875" style="1"/>
    <col min="6637" max="6642" width="9.28515625" style="1" customWidth="1"/>
    <col min="6643" max="6888" width="8.85546875" style="1"/>
    <col min="6889" max="6889" width="37.28515625" style="1" customWidth="1"/>
    <col min="6890" max="6892" width="8.85546875" style="1"/>
    <col min="6893" max="6898" width="9.28515625" style="1" customWidth="1"/>
    <col min="6899" max="7144" width="8.85546875" style="1"/>
    <col min="7145" max="7145" width="37.28515625" style="1" customWidth="1"/>
    <col min="7146" max="7148" width="8.85546875" style="1"/>
    <col min="7149" max="7154" width="9.28515625" style="1" customWidth="1"/>
    <col min="7155" max="7400" width="8.85546875" style="1"/>
    <col min="7401" max="7401" width="37.28515625" style="1" customWidth="1"/>
    <col min="7402" max="7404" width="8.85546875" style="1"/>
    <col min="7405" max="7410" width="9.28515625" style="1" customWidth="1"/>
    <col min="7411" max="7656" width="8.85546875" style="1"/>
    <col min="7657" max="7657" width="37.28515625" style="1" customWidth="1"/>
    <col min="7658" max="7660" width="8.85546875" style="1"/>
    <col min="7661" max="7666" width="9.28515625" style="1" customWidth="1"/>
    <col min="7667" max="7912" width="8.85546875" style="1"/>
    <col min="7913" max="7913" width="37.28515625" style="1" customWidth="1"/>
    <col min="7914" max="7916" width="8.85546875" style="1"/>
    <col min="7917" max="7922" width="9.28515625" style="1" customWidth="1"/>
    <col min="7923" max="8168" width="8.85546875" style="1"/>
    <col min="8169" max="8169" width="37.28515625" style="1" customWidth="1"/>
    <col min="8170" max="8172" width="8.85546875" style="1"/>
    <col min="8173" max="8178" width="9.28515625" style="1" customWidth="1"/>
    <col min="8179" max="8424" width="8.85546875" style="1"/>
    <col min="8425" max="8425" width="37.28515625" style="1" customWidth="1"/>
    <col min="8426" max="8428" width="8.85546875" style="1"/>
    <col min="8429" max="8434" width="9.28515625" style="1" customWidth="1"/>
    <col min="8435" max="8680" width="8.85546875" style="1"/>
    <col min="8681" max="8681" width="37.28515625" style="1" customWidth="1"/>
    <col min="8682" max="8684" width="8.85546875" style="1"/>
    <col min="8685" max="8690" width="9.28515625" style="1" customWidth="1"/>
    <col min="8691" max="8936" width="8.85546875" style="1"/>
    <col min="8937" max="8937" width="37.28515625" style="1" customWidth="1"/>
    <col min="8938" max="8940" width="8.85546875" style="1"/>
    <col min="8941" max="8946" width="9.28515625" style="1" customWidth="1"/>
    <col min="8947" max="9192" width="8.85546875" style="1"/>
    <col min="9193" max="9193" width="37.28515625" style="1" customWidth="1"/>
    <col min="9194" max="9196" width="8.85546875" style="1"/>
    <col min="9197" max="9202" width="9.28515625" style="1" customWidth="1"/>
    <col min="9203" max="9448" width="8.85546875" style="1"/>
    <col min="9449" max="9449" width="37.28515625" style="1" customWidth="1"/>
    <col min="9450" max="9452" width="8.85546875" style="1"/>
    <col min="9453" max="9458" width="9.28515625" style="1" customWidth="1"/>
    <col min="9459" max="9704" width="8.85546875" style="1"/>
    <col min="9705" max="9705" width="37.28515625" style="1" customWidth="1"/>
    <col min="9706" max="9708" width="8.85546875" style="1"/>
    <col min="9709" max="9714" width="9.28515625" style="1" customWidth="1"/>
    <col min="9715" max="9960" width="8.85546875" style="1"/>
    <col min="9961" max="9961" width="37.28515625" style="1" customWidth="1"/>
    <col min="9962" max="9964" width="8.85546875" style="1"/>
    <col min="9965" max="9970" width="9.28515625" style="1" customWidth="1"/>
    <col min="9971" max="10216" width="8.85546875" style="1"/>
    <col min="10217" max="10217" width="37.28515625" style="1" customWidth="1"/>
    <col min="10218" max="10220" width="8.85546875" style="1"/>
    <col min="10221" max="10226" width="9.28515625" style="1" customWidth="1"/>
    <col min="10227" max="10472" width="8.85546875" style="1"/>
    <col min="10473" max="10473" width="37.28515625" style="1" customWidth="1"/>
    <col min="10474" max="10476" width="8.85546875" style="1"/>
    <col min="10477" max="10482" width="9.28515625" style="1" customWidth="1"/>
    <col min="10483" max="10728" width="8.85546875" style="1"/>
    <col min="10729" max="10729" width="37.28515625" style="1" customWidth="1"/>
    <col min="10730" max="10732" width="8.85546875" style="1"/>
    <col min="10733" max="10738" width="9.28515625" style="1" customWidth="1"/>
    <col min="10739" max="10984" width="8.85546875" style="1"/>
    <col min="10985" max="10985" width="37.28515625" style="1" customWidth="1"/>
    <col min="10986" max="10988" width="8.85546875" style="1"/>
    <col min="10989" max="10994" width="9.28515625" style="1" customWidth="1"/>
    <col min="10995" max="11240" width="8.85546875" style="1"/>
    <col min="11241" max="11241" width="37.28515625" style="1" customWidth="1"/>
    <col min="11242" max="11244" width="8.85546875" style="1"/>
    <col min="11245" max="11250" width="9.28515625" style="1" customWidth="1"/>
    <col min="11251" max="11496" width="8.85546875" style="1"/>
    <col min="11497" max="11497" width="37.28515625" style="1" customWidth="1"/>
    <col min="11498" max="11500" width="8.85546875" style="1"/>
    <col min="11501" max="11506" width="9.28515625" style="1" customWidth="1"/>
    <col min="11507" max="11752" width="8.85546875" style="1"/>
    <col min="11753" max="11753" width="37.28515625" style="1" customWidth="1"/>
    <col min="11754" max="11756" width="8.85546875" style="1"/>
    <col min="11757" max="11762" width="9.28515625" style="1" customWidth="1"/>
    <col min="11763" max="12008" width="8.85546875" style="1"/>
    <col min="12009" max="12009" width="37.28515625" style="1" customWidth="1"/>
    <col min="12010" max="12012" width="8.85546875" style="1"/>
    <col min="12013" max="12018" width="9.28515625" style="1" customWidth="1"/>
    <col min="12019" max="12264" width="8.85546875" style="1"/>
    <col min="12265" max="12265" width="37.28515625" style="1" customWidth="1"/>
    <col min="12266" max="12268" width="8.85546875" style="1"/>
    <col min="12269" max="12274" width="9.28515625" style="1" customWidth="1"/>
    <col min="12275" max="12520" width="8.85546875" style="1"/>
    <col min="12521" max="12521" width="37.28515625" style="1" customWidth="1"/>
    <col min="12522" max="12524" width="8.85546875" style="1"/>
    <col min="12525" max="12530" width="9.28515625" style="1" customWidth="1"/>
    <col min="12531" max="12776" width="8.85546875" style="1"/>
    <col min="12777" max="12777" width="37.28515625" style="1" customWidth="1"/>
    <col min="12778" max="12780" width="8.85546875" style="1"/>
    <col min="12781" max="12786" width="9.28515625" style="1" customWidth="1"/>
    <col min="12787" max="13032" width="8.85546875" style="1"/>
    <col min="13033" max="13033" width="37.28515625" style="1" customWidth="1"/>
    <col min="13034" max="13036" width="8.85546875" style="1"/>
    <col min="13037" max="13042" width="9.28515625" style="1" customWidth="1"/>
    <col min="13043" max="13288" width="8.85546875" style="1"/>
    <col min="13289" max="13289" width="37.28515625" style="1" customWidth="1"/>
    <col min="13290" max="13292" width="8.85546875" style="1"/>
    <col min="13293" max="13298" width="9.28515625" style="1" customWidth="1"/>
    <col min="13299" max="13544" width="8.85546875" style="1"/>
    <col min="13545" max="13545" width="37.28515625" style="1" customWidth="1"/>
    <col min="13546" max="13548" width="8.85546875" style="1"/>
    <col min="13549" max="13554" width="9.28515625" style="1" customWidth="1"/>
    <col min="13555" max="13800" width="8.85546875" style="1"/>
    <col min="13801" max="13801" width="37.28515625" style="1" customWidth="1"/>
    <col min="13802" max="13804" width="8.85546875" style="1"/>
    <col min="13805" max="13810" width="9.28515625" style="1" customWidth="1"/>
    <col min="13811" max="14056" width="8.85546875" style="1"/>
    <col min="14057" max="14057" width="37.28515625" style="1" customWidth="1"/>
    <col min="14058" max="14060" width="8.85546875" style="1"/>
    <col min="14061" max="14066" width="9.28515625" style="1" customWidth="1"/>
    <col min="14067" max="14312" width="8.85546875" style="1"/>
    <col min="14313" max="14313" width="37.28515625" style="1" customWidth="1"/>
    <col min="14314" max="14316" width="8.85546875" style="1"/>
    <col min="14317" max="14322" width="9.28515625" style="1" customWidth="1"/>
    <col min="14323" max="14568" width="8.85546875" style="1"/>
    <col min="14569" max="14569" width="37.28515625" style="1" customWidth="1"/>
    <col min="14570" max="14572" width="8.85546875" style="1"/>
    <col min="14573" max="14578" width="9.28515625" style="1" customWidth="1"/>
    <col min="14579" max="14824" width="8.85546875" style="1"/>
    <col min="14825" max="14825" width="37.28515625" style="1" customWidth="1"/>
    <col min="14826" max="14828" width="8.85546875" style="1"/>
    <col min="14829" max="14834" width="9.28515625" style="1" customWidth="1"/>
    <col min="14835" max="15080" width="8.85546875" style="1"/>
    <col min="15081" max="15081" width="37.28515625" style="1" customWidth="1"/>
    <col min="15082" max="15084" width="8.85546875" style="1"/>
    <col min="15085" max="15090" width="9.28515625" style="1" customWidth="1"/>
    <col min="15091" max="15336" width="8.85546875" style="1"/>
    <col min="15337" max="15337" width="37.28515625" style="1" customWidth="1"/>
    <col min="15338" max="15340" width="8.85546875" style="1"/>
    <col min="15341" max="15346" width="9.28515625" style="1" customWidth="1"/>
    <col min="15347" max="15592" width="8.85546875" style="1"/>
    <col min="15593" max="15593" width="37.28515625" style="1" customWidth="1"/>
    <col min="15594" max="15596" width="8.85546875" style="1"/>
    <col min="15597" max="15602" width="9.28515625" style="1" customWidth="1"/>
    <col min="15603" max="15848" width="8.85546875" style="1"/>
    <col min="15849" max="15849" width="37.28515625" style="1" customWidth="1"/>
    <col min="15850" max="15852" width="8.85546875" style="1"/>
    <col min="15853" max="15858" width="9.28515625" style="1" customWidth="1"/>
    <col min="15859" max="16104" width="8.85546875" style="1"/>
    <col min="16105" max="16105" width="37.28515625" style="1" customWidth="1"/>
    <col min="16106" max="16108" width="8.85546875" style="1"/>
    <col min="16109" max="16114" width="9.28515625" style="1" customWidth="1"/>
    <col min="16115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121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51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93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37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50.4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1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6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1:H1"/>
    <mergeCell ref="A7:A9"/>
    <mergeCell ref="A21:A23"/>
    <mergeCell ref="A34:A35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0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B40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2.85546875" style="1" customWidth="1"/>
    <col min="4" max="4" width="16.28515625" style="1" customWidth="1"/>
    <col min="5" max="5" width="11.5703125" style="1" customWidth="1"/>
    <col min="6" max="6" width="17.7109375" style="8" customWidth="1"/>
    <col min="7" max="7" width="12.7109375" style="8" customWidth="1"/>
    <col min="8" max="8" width="20.28515625" style="8" customWidth="1"/>
    <col min="9" max="9" width="12.28515625" style="1" customWidth="1"/>
    <col min="10" max="10" width="19.7109375" style="1" customWidth="1"/>
    <col min="11" max="11" width="8.85546875" style="1"/>
    <col min="12" max="14" width="0" style="1" hidden="1" customWidth="1"/>
    <col min="15" max="232" width="8.85546875" style="1"/>
    <col min="233" max="233" width="37.28515625" style="1" customWidth="1"/>
    <col min="234" max="236" width="8.85546875" style="1"/>
    <col min="237" max="242" width="9.28515625" style="1" customWidth="1"/>
    <col min="243" max="488" width="8.85546875" style="1"/>
    <col min="489" max="489" width="37.28515625" style="1" customWidth="1"/>
    <col min="490" max="492" width="8.85546875" style="1"/>
    <col min="493" max="498" width="9.28515625" style="1" customWidth="1"/>
    <col min="499" max="744" width="8.85546875" style="1"/>
    <col min="745" max="745" width="37.28515625" style="1" customWidth="1"/>
    <col min="746" max="748" width="8.85546875" style="1"/>
    <col min="749" max="754" width="9.28515625" style="1" customWidth="1"/>
    <col min="755" max="1000" width="8.85546875" style="1"/>
    <col min="1001" max="1001" width="37.28515625" style="1" customWidth="1"/>
    <col min="1002" max="1004" width="8.85546875" style="1"/>
    <col min="1005" max="1010" width="9.28515625" style="1" customWidth="1"/>
    <col min="1011" max="1256" width="8.85546875" style="1"/>
    <col min="1257" max="1257" width="37.28515625" style="1" customWidth="1"/>
    <col min="1258" max="1260" width="8.85546875" style="1"/>
    <col min="1261" max="1266" width="9.28515625" style="1" customWidth="1"/>
    <col min="1267" max="1512" width="8.85546875" style="1"/>
    <col min="1513" max="1513" width="37.28515625" style="1" customWidth="1"/>
    <col min="1514" max="1516" width="8.85546875" style="1"/>
    <col min="1517" max="1522" width="9.28515625" style="1" customWidth="1"/>
    <col min="1523" max="1768" width="8.85546875" style="1"/>
    <col min="1769" max="1769" width="37.28515625" style="1" customWidth="1"/>
    <col min="1770" max="1772" width="8.85546875" style="1"/>
    <col min="1773" max="1778" width="9.28515625" style="1" customWidth="1"/>
    <col min="1779" max="2024" width="8.85546875" style="1"/>
    <col min="2025" max="2025" width="37.28515625" style="1" customWidth="1"/>
    <col min="2026" max="2028" width="8.85546875" style="1"/>
    <col min="2029" max="2034" width="9.28515625" style="1" customWidth="1"/>
    <col min="2035" max="2280" width="8.85546875" style="1"/>
    <col min="2281" max="2281" width="37.28515625" style="1" customWidth="1"/>
    <col min="2282" max="2284" width="8.85546875" style="1"/>
    <col min="2285" max="2290" width="9.28515625" style="1" customWidth="1"/>
    <col min="2291" max="2536" width="8.85546875" style="1"/>
    <col min="2537" max="2537" width="37.28515625" style="1" customWidth="1"/>
    <col min="2538" max="2540" width="8.85546875" style="1"/>
    <col min="2541" max="2546" width="9.28515625" style="1" customWidth="1"/>
    <col min="2547" max="2792" width="8.85546875" style="1"/>
    <col min="2793" max="2793" width="37.28515625" style="1" customWidth="1"/>
    <col min="2794" max="2796" width="8.85546875" style="1"/>
    <col min="2797" max="2802" width="9.28515625" style="1" customWidth="1"/>
    <col min="2803" max="3048" width="8.85546875" style="1"/>
    <col min="3049" max="3049" width="37.28515625" style="1" customWidth="1"/>
    <col min="3050" max="3052" width="8.85546875" style="1"/>
    <col min="3053" max="3058" width="9.28515625" style="1" customWidth="1"/>
    <col min="3059" max="3304" width="8.85546875" style="1"/>
    <col min="3305" max="3305" width="37.28515625" style="1" customWidth="1"/>
    <col min="3306" max="3308" width="8.85546875" style="1"/>
    <col min="3309" max="3314" width="9.28515625" style="1" customWidth="1"/>
    <col min="3315" max="3560" width="8.85546875" style="1"/>
    <col min="3561" max="3561" width="37.28515625" style="1" customWidth="1"/>
    <col min="3562" max="3564" width="8.85546875" style="1"/>
    <col min="3565" max="3570" width="9.28515625" style="1" customWidth="1"/>
    <col min="3571" max="3816" width="8.85546875" style="1"/>
    <col min="3817" max="3817" width="37.28515625" style="1" customWidth="1"/>
    <col min="3818" max="3820" width="8.85546875" style="1"/>
    <col min="3821" max="3826" width="9.28515625" style="1" customWidth="1"/>
    <col min="3827" max="4072" width="8.85546875" style="1"/>
    <col min="4073" max="4073" width="37.28515625" style="1" customWidth="1"/>
    <col min="4074" max="4076" width="8.85546875" style="1"/>
    <col min="4077" max="4082" width="9.28515625" style="1" customWidth="1"/>
    <col min="4083" max="4328" width="8.85546875" style="1"/>
    <col min="4329" max="4329" width="37.28515625" style="1" customWidth="1"/>
    <col min="4330" max="4332" width="8.85546875" style="1"/>
    <col min="4333" max="4338" width="9.28515625" style="1" customWidth="1"/>
    <col min="4339" max="4584" width="8.85546875" style="1"/>
    <col min="4585" max="4585" width="37.28515625" style="1" customWidth="1"/>
    <col min="4586" max="4588" width="8.85546875" style="1"/>
    <col min="4589" max="4594" width="9.28515625" style="1" customWidth="1"/>
    <col min="4595" max="4840" width="8.85546875" style="1"/>
    <col min="4841" max="4841" width="37.28515625" style="1" customWidth="1"/>
    <col min="4842" max="4844" width="8.85546875" style="1"/>
    <col min="4845" max="4850" width="9.28515625" style="1" customWidth="1"/>
    <col min="4851" max="5096" width="8.85546875" style="1"/>
    <col min="5097" max="5097" width="37.28515625" style="1" customWidth="1"/>
    <col min="5098" max="5100" width="8.85546875" style="1"/>
    <col min="5101" max="5106" width="9.28515625" style="1" customWidth="1"/>
    <col min="5107" max="5352" width="8.85546875" style="1"/>
    <col min="5353" max="5353" width="37.28515625" style="1" customWidth="1"/>
    <col min="5354" max="5356" width="8.85546875" style="1"/>
    <col min="5357" max="5362" width="9.28515625" style="1" customWidth="1"/>
    <col min="5363" max="5608" width="8.85546875" style="1"/>
    <col min="5609" max="5609" width="37.28515625" style="1" customWidth="1"/>
    <col min="5610" max="5612" width="8.85546875" style="1"/>
    <col min="5613" max="5618" width="9.28515625" style="1" customWidth="1"/>
    <col min="5619" max="5864" width="8.85546875" style="1"/>
    <col min="5865" max="5865" width="37.28515625" style="1" customWidth="1"/>
    <col min="5866" max="5868" width="8.85546875" style="1"/>
    <col min="5869" max="5874" width="9.28515625" style="1" customWidth="1"/>
    <col min="5875" max="6120" width="8.85546875" style="1"/>
    <col min="6121" max="6121" width="37.28515625" style="1" customWidth="1"/>
    <col min="6122" max="6124" width="8.85546875" style="1"/>
    <col min="6125" max="6130" width="9.28515625" style="1" customWidth="1"/>
    <col min="6131" max="6376" width="8.85546875" style="1"/>
    <col min="6377" max="6377" width="37.28515625" style="1" customWidth="1"/>
    <col min="6378" max="6380" width="8.85546875" style="1"/>
    <col min="6381" max="6386" width="9.28515625" style="1" customWidth="1"/>
    <col min="6387" max="6632" width="8.85546875" style="1"/>
    <col min="6633" max="6633" width="37.28515625" style="1" customWidth="1"/>
    <col min="6634" max="6636" width="8.85546875" style="1"/>
    <col min="6637" max="6642" width="9.28515625" style="1" customWidth="1"/>
    <col min="6643" max="6888" width="8.85546875" style="1"/>
    <col min="6889" max="6889" width="37.28515625" style="1" customWidth="1"/>
    <col min="6890" max="6892" width="8.85546875" style="1"/>
    <col min="6893" max="6898" width="9.28515625" style="1" customWidth="1"/>
    <col min="6899" max="7144" width="8.85546875" style="1"/>
    <col min="7145" max="7145" width="37.28515625" style="1" customWidth="1"/>
    <col min="7146" max="7148" width="8.85546875" style="1"/>
    <col min="7149" max="7154" width="9.28515625" style="1" customWidth="1"/>
    <col min="7155" max="7400" width="8.85546875" style="1"/>
    <col min="7401" max="7401" width="37.28515625" style="1" customWidth="1"/>
    <col min="7402" max="7404" width="8.85546875" style="1"/>
    <col min="7405" max="7410" width="9.28515625" style="1" customWidth="1"/>
    <col min="7411" max="7656" width="8.85546875" style="1"/>
    <col min="7657" max="7657" width="37.28515625" style="1" customWidth="1"/>
    <col min="7658" max="7660" width="8.85546875" style="1"/>
    <col min="7661" max="7666" width="9.28515625" style="1" customWidth="1"/>
    <col min="7667" max="7912" width="8.85546875" style="1"/>
    <col min="7913" max="7913" width="37.28515625" style="1" customWidth="1"/>
    <col min="7914" max="7916" width="8.85546875" style="1"/>
    <col min="7917" max="7922" width="9.28515625" style="1" customWidth="1"/>
    <col min="7923" max="8168" width="8.85546875" style="1"/>
    <col min="8169" max="8169" width="37.28515625" style="1" customWidth="1"/>
    <col min="8170" max="8172" width="8.85546875" style="1"/>
    <col min="8173" max="8178" width="9.28515625" style="1" customWidth="1"/>
    <col min="8179" max="8424" width="8.85546875" style="1"/>
    <col min="8425" max="8425" width="37.28515625" style="1" customWidth="1"/>
    <col min="8426" max="8428" width="8.85546875" style="1"/>
    <col min="8429" max="8434" width="9.28515625" style="1" customWidth="1"/>
    <col min="8435" max="8680" width="8.85546875" style="1"/>
    <col min="8681" max="8681" width="37.28515625" style="1" customWidth="1"/>
    <col min="8682" max="8684" width="8.85546875" style="1"/>
    <col min="8685" max="8690" width="9.28515625" style="1" customWidth="1"/>
    <col min="8691" max="8936" width="8.85546875" style="1"/>
    <col min="8937" max="8937" width="37.28515625" style="1" customWidth="1"/>
    <col min="8938" max="8940" width="8.85546875" style="1"/>
    <col min="8941" max="8946" width="9.28515625" style="1" customWidth="1"/>
    <col min="8947" max="9192" width="8.85546875" style="1"/>
    <col min="9193" max="9193" width="37.28515625" style="1" customWidth="1"/>
    <col min="9194" max="9196" width="8.85546875" style="1"/>
    <col min="9197" max="9202" width="9.28515625" style="1" customWidth="1"/>
    <col min="9203" max="9448" width="8.85546875" style="1"/>
    <col min="9449" max="9449" width="37.28515625" style="1" customWidth="1"/>
    <col min="9450" max="9452" width="8.85546875" style="1"/>
    <col min="9453" max="9458" width="9.28515625" style="1" customWidth="1"/>
    <col min="9459" max="9704" width="8.85546875" style="1"/>
    <col min="9705" max="9705" width="37.28515625" style="1" customWidth="1"/>
    <col min="9706" max="9708" width="8.85546875" style="1"/>
    <col min="9709" max="9714" width="9.28515625" style="1" customWidth="1"/>
    <col min="9715" max="9960" width="8.85546875" style="1"/>
    <col min="9961" max="9961" width="37.28515625" style="1" customWidth="1"/>
    <col min="9962" max="9964" width="8.85546875" style="1"/>
    <col min="9965" max="9970" width="9.28515625" style="1" customWidth="1"/>
    <col min="9971" max="10216" width="8.85546875" style="1"/>
    <col min="10217" max="10217" width="37.28515625" style="1" customWidth="1"/>
    <col min="10218" max="10220" width="8.85546875" style="1"/>
    <col min="10221" max="10226" width="9.28515625" style="1" customWidth="1"/>
    <col min="10227" max="10472" width="8.85546875" style="1"/>
    <col min="10473" max="10473" width="37.28515625" style="1" customWidth="1"/>
    <col min="10474" max="10476" width="8.85546875" style="1"/>
    <col min="10477" max="10482" width="9.28515625" style="1" customWidth="1"/>
    <col min="10483" max="10728" width="8.85546875" style="1"/>
    <col min="10729" max="10729" width="37.28515625" style="1" customWidth="1"/>
    <col min="10730" max="10732" width="8.85546875" style="1"/>
    <col min="10733" max="10738" width="9.28515625" style="1" customWidth="1"/>
    <col min="10739" max="10984" width="8.85546875" style="1"/>
    <col min="10985" max="10985" width="37.28515625" style="1" customWidth="1"/>
    <col min="10986" max="10988" width="8.85546875" style="1"/>
    <col min="10989" max="10994" width="9.28515625" style="1" customWidth="1"/>
    <col min="10995" max="11240" width="8.85546875" style="1"/>
    <col min="11241" max="11241" width="37.28515625" style="1" customWidth="1"/>
    <col min="11242" max="11244" width="8.85546875" style="1"/>
    <col min="11245" max="11250" width="9.28515625" style="1" customWidth="1"/>
    <col min="11251" max="11496" width="8.85546875" style="1"/>
    <col min="11497" max="11497" width="37.28515625" style="1" customWidth="1"/>
    <col min="11498" max="11500" width="8.85546875" style="1"/>
    <col min="11501" max="11506" width="9.28515625" style="1" customWidth="1"/>
    <col min="11507" max="11752" width="8.85546875" style="1"/>
    <col min="11753" max="11753" width="37.28515625" style="1" customWidth="1"/>
    <col min="11754" max="11756" width="8.85546875" style="1"/>
    <col min="11757" max="11762" width="9.28515625" style="1" customWidth="1"/>
    <col min="11763" max="12008" width="8.85546875" style="1"/>
    <col min="12009" max="12009" width="37.28515625" style="1" customWidth="1"/>
    <col min="12010" max="12012" width="8.85546875" style="1"/>
    <col min="12013" max="12018" width="9.28515625" style="1" customWidth="1"/>
    <col min="12019" max="12264" width="8.85546875" style="1"/>
    <col min="12265" max="12265" width="37.28515625" style="1" customWidth="1"/>
    <col min="12266" max="12268" width="8.85546875" style="1"/>
    <col min="12269" max="12274" width="9.28515625" style="1" customWidth="1"/>
    <col min="12275" max="12520" width="8.85546875" style="1"/>
    <col min="12521" max="12521" width="37.28515625" style="1" customWidth="1"/>
    <col min="12522" max="12524" width="8.85546875" style="1"/>
    <col min="12525" max="12530" width="9.28515625" style="1" customWidth="1"/>
    <col min="12531" max="12776" width="8.85546875" style="1"/>
    <col min="12777" max="12777" width="37.28515625" style="1" customWidth="1"/>
    <col min="12778" max="12780" width="8.85546875" style="1"/>
    <col min="12781" max="12786" width="9.28515625" style="1" customWidth="1"/>
    <col min="12787" max="13032" width="8.85546875" style="1"/>
    <col min="13033" max="13033" width="37.28515625" style="1" customWidth="1"/>
    <col min="13034" max="13036" width="8.85546875" style="1"/>
    <col min="13037" max="13042" width="9.28515625" style="1" customWidth="1"/>
    <col min="13043" max="13288" width="8.85546875" style="1"/>
    <col min="13289" max="13289" width="37.28515625" style="1" customWidth="1"/>
    <col min="13290" max="13292" width="8.85546875" style="1"/>
    <col min="13293" max="13298" width="9.28515625" style="1" customWidth="1"/>
    <col min="13299" max="13544" width="8.85546875" style="1"/>
    <col min="13545" max="13545" width="37.28515625" style="1" customWidth="1"/>
    <col min="13546" max="13548" width="8.85546875" style="1"/>
    <col min="13549" max="13554" width="9.28515625" style="1" customWidth="1"/>
    <col min="13555" max="13800" width="8.85546875" style="1"/>
    <col min="13801" max="13801" width="37.28515625" style="1" customWidth="1"/>
    <col min="13802" max="13804" width="8.85546875" style="1"/>
    <col min="13805" max="13810" width="9.28515625" style="1" customWidth="1"/>
    <col min="13811" max="14056" width="8.85546875" style="1"/>
    <col min="14057" max="14057" width="37.28515625" style="1" customWidth="1"/>
    <col min="14058" max="14060" width="8.85546875" style="1"/>
    <col min="14061" max="14066" width="9.28515625" style="1" customWidth="1"/>
    <col min="14067" max="14312" width="8.85546875" style="1"/>
    <col min="14313" max="14313" width="37.28515625" style="1" customWidth="1"/>
    <col min="14314" max="14316" width="8.85546875" style="1"/>
    <col min="14317" max="14322" width="9.28515625" style="1" customWidth="1"/>
    <col min="14323" max="14568" width="8.85546875" style="1"/>
    <col min="14569" max="14569" width="37.28515625" style="1" customWidth="1"/>
    <col min="14570" max="14572" width="8.85546875" style="1"/>
    <col min="14573" max="14578" width="9.28515625" style="1" customWidth="1"/>
    <col min="14579" max="14824" width="8.85546875" style="1"/>
    <col min="14825" max="14825" width="37.28515625" style="1" customWidth="1"/>
    <col min="14826" max="14828" width="8.85546875" style="1"/>
    <col min="14829" max="14834" width="9.28515625" style="1" customWidth="1"/>
    <col min="14835" max="15080" width="8.85546875" style="1"/>
    <col min="15081" max="15081" width="37.28515625" style="1" customWidth="1"/>
    <col min="15082" max="15084" width="8.85546875" style="1"/>
    <col min="15085" max="15090" width="9.28515625" style="1" customWidth="1"/>
    <col min="15091" max="15336" width="8.85546875" style="1"/>
    <col min="15337" max="15337" width="37.28515625" style="1" customWidth="1"/>
    <col min="15338" max="15340" width="8.85546875" style="1"/>
    <col min="15341" max="15346" width="9.28515625" style="1" customWidth="1"/>
    <col min="15347" max="15592" width="8.85546875" style="1"/>
    <col min="15593" max="15593" width="37.28515625" style="1" customWidth="1"/>
    <col min="15594" max="15596" width="8.85546875" style="1"/>
    <col min="15597" max="15602" width="9.28515625" style="1" customWidth="1"/>
    <col min="15603" max="15848" width="8.85546875" style="1"/>
    <col min="15849" max="15849" width="37.28515625" style="1" customWidth="1"/>
    <col min="15850" max="15852" width="8.85546875" style="1"/>
    <col min="15853" max="15858" width="9.28515625" style="1" customWidth="1"/>
    <col min="15859" max="16104" width="8.85546875" style="1"/>
    <col min="16105" max="16105" width="37.28515625" style="1" customWidth="1"/>
    <col min="16106" max="16108" width="8.85546875" style="1"/>
    <col min="16109" max="16114" width="9.28515625" style="1" customWidth="1"/>
    <col min="16115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82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0.9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93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37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50.4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1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6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1:H1"/>
    <mergeCell ref="A7:A9"/>
    <mergeCell ref="A21:A23"/>
    <mergeCell ref="A34:A35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0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31" zoomScale="60" zoomScaleNormal="60" workbookViewId="0">
      <selection activeCell="F14" sqref="F14"/>
    </sheetView>
  </sheetViews>
  <sheetFormatPr defaultRowHeight="15"/>
  <cols>
    <col min="1" max="1" width="35.42578125" style="1" customWidth="1"/>
    <col min="2" max="2" width="35.7109375" style="1" customWidth="1"/>
    <col min="3" max="3" width="12.85546875" style="1" customWidth="1"/>
    <col min="4" max="4" width="16.28515625" style="1" customWidth="1"/>
    <col min="5" max="5" width="12.140625" style="1" customWidth="1"/>
    <col min="6" max="6" width="17.7109375" style="8" customWidth="1"/>
    <col min="7" max="7" width="11" style="8" customWidth="1"/>
    <col min="8" max="8" width="18" style="8" customWidth="1"/>
    <col min="9" max="9" width="11.140625" style="1" customWidth="1"/>
    <col min="10" max="10" width="17.28515625" style="1" customWidth="1"/>
    <col min="11" max="11" width="8.85546875" style="1"/>
    <col min="12" max="14" width="0" style="1" hidden="1" customWidth="1"/>
    <col min="15" max="232" width="8.85546875" style="1"/>
    <col min="233" max="233" width="37.28515625" style="1" customWidth="1"/>
    <col min="234" max="236" width="8.85546875" style="1"/>
    <col min="237" max="242" width="9.28515625" style="1" customWidth="1"/>
    <col min="243" max="488" width="8.85546875" style="1"/>
    <col min="489" max="489" width="37.28515625" style="1" customWidth="1"/>
    <col min="490" max="492" width="8.85546875" style="1"/>
    <col min="493" max="498" width="9.28515625" style="1" customWidth="1"/>
    <col min="499" max="744" width="8.85546875" style="1"/>
    <col min="745" max="745" width="37.28515625" style="1" customWidth="1"/>
    <col min="746" max="748" width="8.85546875" style="1"/>
    <col min="749" max="754" width="9.28515625" style="1" customWidth="1"/>
    <col min="755" max="1000" width="8.85546875" style="1"/>
    <col min="1001" max="1001" width="37.28515625" style="1" customWidth="1"/>
    <col min="1002" max="1004" width="8.85546875" style="1"/>
    <col min="1005" max="1010" width="9.28515625" style="1" customWidth="1"/>
    <col min="1011" max="1256" width="8.85546875" style="1"/>
    <col min="1257" max="1257" width="37.28515625" style="1" customWidth="1"/>
    <col min="1258" max="1260" width="8.85546875" style="1"/>
    <col min="1261" max="1266" width="9.28515625" style="1" customWidth="1"/>
    <col min="1267" max="1512" width="8.85546875" style="1"/>
    <col min="1513" max="1513" width="37.28515625" style="1" customWidth="1"/>
    <col min="1514" max="1516" width="8.85546875" style="1"/>
    <col min="1517" max="1522" width="9.28515625" style="1" customWidth="1"/>
    <col min="1523" max="1768" width="8.85546875" style="1"/>
    <col min="1769" max="1769" width="37.28515625" style="1" customWidth="1"/>
    <col min="1770" max="1772" width="8.85546875" style="1"/>
    <col min="1773" max="1778" width="9.28515625" style="1" customWidth="1"/>
    <col min="1779" max="2024" width="8.85546875" style="1"/>
    <col min="2025" max="2025" width="37.28515625" style="1" customWidth="1"/>
    <col min="2026" max="2028" width="8.85546875" style="1"/>
    <col min="2029" max="2034" width="9.28515625" style="1" customWidth="1"/>
    <col min="2035" max="2280" width="8.85546875" style="1"/>
    <col min="2281" max="2281" width="37.28515625" style="1" customWidth="1"/>
    <col min="2282" max="2284" width="8.85546875" style="1"/>
    <col min="2285" max="2290" width="9.28515625" style="1" customWidth="1"/>
    <col min="2291" max="2536" width="8.85546875" style="1"/>
    <col min="2537" max="2537" width="37.28515625" style="1" customWidth="1"/>
    <col min="2538" max="2540" width="8.85546875" style="1"/>
    <col min="2541" max="2546" width="9.28515625" style="1" customWidth="1"/>
    <col min="2547" max="2792" width="8.85546875" style="1"/>
    <col min="2793" max="2793" width="37.28515625" style="1" customWidth="1"/>
    <col min="2794" max="2796" width="8.85546875" style="1"/>
    <col min="2797" max="2802" width="9.28515625" style="1" customWidth="1"/>
    <col min="2803" max="3048" width="8.85546875" style="1"/>
    <col min="3049" max="3049" width="37.28515625" style="1" customWidth="1"/>
    <col min="3050" max="3052" width="8.85546875" style="1"/>
    <col min="3053" max="3058" width="9.28515625" style="1" customWidth="1"/>
    <col min="3059" max="3304" width="8.85546875" style="1"/>
    <col min="3305" max="3305" width="37.28515625" style="1" customWidth="1"/>
    <col min="3306" max="3308" width="8.85546875" style="1"/>
    <col min="3309" max="3314" width="9.28515625" style="1" customWidth="1"/>
    <col min="3315" max="3560" width="8.85546875" style="1"/>
    <col min="3561" max="3561" width="37.28515625" style="1" customWidth="1"/>
    <col min="3562" max="3564" width="8.85546875" style="1"/>
    <col min="3565" max="3570" width="9.28515625" style="1" customWidth="1"/>
    <col min="3571" max="3816" width="8.85546875" style="1"/>
    <col min="3817" max="3817" width="37.28515625" style="1" customWidth="1"/>
    <col min="3818" max="3820" width="8.85546875" style="1"/>
    <col min="3821" max="3826" width="9.28515625" style="1" customWidth="1"/>
    <col min="3827" max="4072" width="8.85546875" style="1"/>
    <col min="4073" max="4073" width="37.28515625" style="1" customWidth="1"/>
    <col min="4074" max="4076" width="8.85546875" style="1"/>
    <col min="4077" max="4082" width="9.28515625" style="1" customWidth="1"/>
    <col min="4083" max="4328" width="8.85546875" style="1"/>
    <col min="4329" max="4329" width="37.28515625" style="1" customWidth="1"/>
    <col min="4330" max="4332" width="8.85546875" style="1"/>
    <col min="4333" max="4338" width="9.28515625" style="1" customWidth="1"/>
    <col min="4339" max="4584" width="8.85546875" style="1"/>
    <col min="4585" max="4585" width="37.28515625" style="1" customWidth="1"/>
    <col min="4586" max="4588" width="8.85546875" style="1"/>
    <col min="4589" max="4594" width="9.28515625" style="1" customWidth="1"/>
    <col min="4595" max="4840" width="8.85546875" style="1"/>
    <col min="4841" max="4841" width="37.28515625" style="1" customWidth="1"/>
    <col min="4842" max="4844" width="8.85546875" style="1"/>
    <col min="4845" max="4850" width="9.28515625" style="1" customWidth="1"/>
    <col min="4851" max="5096" width="8.85546875" style="1"/>
    <col min="5097" max="5097" width="37.28515625" style="1" customWidth="1"/>
    <col min="5098" max="5100" width="8.85546875" style="1"/>
    <col min="5101" max="5106" width="9.28515625" style="1" customWidth="1"/>
    <col min="5107" max="5352" width="8.85546875" style="1"/>
    <col min="5353" max="5353" width="37.28515625" style="1" customWidth="1"/>
    <col min="5354" max="5356" width="8.85546875" style="1"/>
    <col min="5357" max="5362" width="9.28515625" style="1" customWidth="1"/>
    <col min="5363" max="5608" width="8.85546875" style="1"/>
    <col min="5609" max="5609" width="37.28515625" style="1" customWidth="1"/>
    <col min="5610" max="5612" width="8.85546875" style="1"/>
    <col min="5613" max="5618" width="9.28515625" style="1" customWidth="1"/>
    <col min="5619" max="5864" width="8.85546875" style="1"/>
    <col min="5865" max="5865" width="37.28515625" style="1" customWidth="1"/>
    <col min="5866" max="5868" width="8.85546875" style="1"/>
    <col min="5869" max="5874" width="9.28515625" style="1" customWidth="1"/>
    <col min="5875" max="6120" width="8.85546875" style="1"/>
    <col min="6121" max="6121" width="37.28515625" style="1" customWidth="1"/>
    <col min="6122" max="6124" width="8.85546875" style="1"/>
    <col min="6125" max="6130" width="9.28515625" style="1" customWidth="1"/>
    <col min="6131" max="6376" width="8.85546875" style="1"/>
    <col min="6377" max="6377" width="37.28515625" style="1" customWidth="1"/>
    <col min="6378" max="6380" width="8.85546875" style="1"/>
    <col min="6381" max="6386" width="9.28515625" style="1" customWidth="1"/>
    <col min="6387" max="6632" width="8.85546875" style="1"/>
    <col min="6633" max="6633" width="37.28515625" style="1" customWidth="1"/>
    <col min="6634" max="6636" width="8.85546875" style="1"/>
    <col min="6637" max="6642" width="9.28515625" style="1" customWidth="1"/>
    <col min="6643" max="6888" width="8.85546875" style="1"/>
    <col min="6889" max="6889" width="37.28515625" style="1" customWidth="1"/>
    <col min="6890" max="6892" width="8.85546875" style="1"/>
    <col min="6893" max="6898" width="9.28515625" style="1" customWidth="1"/>
    <col min="6899" max="7144" width="8.85546875" style="1"/>
    <col min="7145" max="7145" width="37.28515625" style="1" customWidth="1"/>
    <col min="7146" max="7148" width="8.85546875" style="1"/>
    <col min="7149" max="7154" width="9.28515625" style="1" customWidth="1"/>
    <col min="7155" max="7400" width="8.85546875" style="1"/>
    <col min="7401" max="7401" width="37.28515625" style="1" customWidth="1"/>
    <col min="7402" max="7404" width="8.85546875" style="1"/>
    <col min="7405" max="7410" width="9.28515625" style="1" customWidth="1"/>
    <col min="7411" max="7656" width="8.85546875" style="1"/>
    <col min="7657" max="7657" width="37.28515625" style="1" customWidth="1"/>
    <col min="7658" max="7660" width="8.85546875" style="1"/>
    <col min="7661" max="7666" width="9.28515625" style="1" customWidth="1"/>
    <col min="7667" max="7912" width="8.85546875" style="1"/>
    <col min="7913" max="7913" width="37.28515625" style="1" customWidth="1"/>
    <col min="7914" max="7916" width="8.85546875" style="1"/>
    <col min="7917" max="7922" width="9.28515625" style="1" customWidth="1"/>
    <col min="7923" max="8168" width="8.85546875" style="1"/>
    <col min="8169" max="8169" width="37.28515625" style="1" customWidth="1"/>
    <col min="8170" max="8172" width="8.85546875" style="1"/>
    <col min="8173" max="8178" width="9.28515625" style="1" customWidth="1"/>
    <col min="8179" max="8424" width="8.85546875" style="1"/>
    <col min="8425" max="8425" width="37.28515625" style="1" customWidth="1"/>
    <col min="8426" max="8428" width="8.85546875" style="1"/>
    <col min="8429" max="8434" width="9.28515625" style="1" customWidth="1"/>
    <col min="8435" max="8680" width="8.85546875" style="1"/>
    <col min="8681" max="8681" width="37.28515625" style="1" customWidth="1"/>
    <col min="8682" max="8684" width="8.85546875" style="1"/>
    <col min="8685" max="8690" width="9.28515625" style="1" customWidth="1"/>
    <col min="8691" max="8936" width="8.85546875" style="1"/>
    <col min="8937" max="8937" width="37.28515625" style="1" customWidth="1"/>
    <col min="8938" max="8940" width="8.85546875" style="1"/>
    <col min="8941" max="8946" width="9.28515625" style="1" customWidth="1"/>
    <col min="8947" max="9192" width="8.85546875" style="1"/>
    <col min="9193" max="9193" width="37.28515625" style="1" customWidth="1"/>
    <col min="9194" max="9196" width="8.85546875" style="1"/>
    <col min="9197" max="9202" width="9.28515625" style="1" customWidth="1"/>
    <col min="9203" max="9448" width="8.85546875" style="1"/>
    <col min="9449" max="9449" width="37.28515625" style="1" customWidth="1"/>
    <col min="9450" max="9452" width="8.85546875" style="1"/>
    <col min="9453" max="9458" width="9.28515625" style="1" customWidth="1"/>
    <col min="9459" max="9704" width="8.85546875" style="1"/>
    <col min="9705" max="9705" width="37.28515625" style="1" customWidth="1"/>
    <col min="9706" max="9708" width="8.85546875" style="1"/>
    <col min="9709" max="9714" width="9.28515625" style="1" customWidth="1"/>
    <col min="9715" max="9960" width="8.85546875" style="1"/>
    <col min="9961" max="9961" width="37.28515625" style="1" customWidth="1"/>
    <col min="9962" max="9964" width="8.85546875" style="1"/>
    <col min="9965" max="9970" width="9.28515625" style="1" customWidth="1"/>
    <col min="9971" max="10216" width="8.85546875" style="1"/>
    <col min="10217" max="10217" width="37.28515625" style="1" customWidth="1"/>
    <col min="10218" max="10220" width="8.85546875" style="1"/>
    <col min="10221" max="10226" width="9.28515625" style="1" customWidth="1"/>
    <col min="10227" max="10472" width="8.85546875" style="1"/>
    <col min="10473" max="10473" width="37.28515625" style="1" customWidth="1"/>
    <col min="10474" max="10476" width="8.85546875" style="1"/>
    <col min="10477" max="10482" width="9.28515625" style="1" customWidth="1"/>
    <col min="10483" max="10728" width="8.85546875" style="1"/>
    <col min="10729" max="10729" width="37.28515625" style="1" customWidth="1"/>
    <col min="10730" max="10732" width="8.85546875" style="1"/>
    <col min="10733" max="10738" width="9.28515625" style="1" customWidth="1"/>
    <col min="10739" max="10984" width="8.85546875" style="1"/>
    <col min="10985" max="10985" width="37.28515625" style="1" customWidth="1"/>
    <col min="10986" max="10988" width="8.85546875" style="1"/>
    <col min="10989" max="10994" width="9.28515625" style="1" customWidth="1"/>
    <col min="10995" max="11240" width="8.85546875" style="1"/>
    <col min="11241" max="11241" width="37.28515625" style="1" customWidth="1"/>
    <col min="11242" max="11244" width="8.85546875" style="1"/>
    <col min="11245" max="11250" width="9.28515625" style="1" customWidth="1"/>
    <col min="11251" max="11496" width="8.85546875" style="1"/>
    <col min="11497" max="11497" width="37.28515625" style="1" customWidth="1"/>
    <col min="11498" max="11500" width="8.85546875" style="1"/>
    <col min="11501" max="11506" width="9.28515625" style="1" customWidth="1"/>
    <col min="11507" max="11752" width="8.85546875" style="1"/>
    <col min="11753" max="11753" width="37.28515625" style="1" customWidth="1"/>
    <col min="11754" max="11756" width="8.85546875" style="1"/>
    <col min="11757" max="11762" width="9.28515625" style="1" customWidth="1"/>
    <col min="11763" max="12008" width="8.85546875" style="1"/>
    <col min="12009" max="12009" width="37.28515625" style="1" customWidth="1"/>
    <col min="12010" max="12012" width="8.85546875" style="1"/>
    <col min="12013" max="12018" width="9.28515625" style="1" customWidth="1"/>
    <col min="12019" max="12264" width="8.85546875" style="1"/>
    <col min="12265" max="12265" width="37.28515625" style="1" customWidth="1"/>
    <col min="12266" max="12268" width="8.85546875" style="1"/>
    <col min="12269" max="12274" width="9.28515625" style="1" customWidth="1"/>
    <col min="12275" max="12520" width="8.85546875" style="1"/>
    <col min="12521" max="12521" width="37.28515625" style="1" customWidth="1"/>
    <col min="12522" max="12524" width="8.85546875" style="1"/>
    <col min="12525" max="12530" width="9.28515625" style="1" customWidth="1"/>
    <col min="12531" max="12776" width="8.85546875" style="1"/>
    <col min="12777" max="12777" width="37.28515625" style="1" customWidth="1"/>
    <col min="12778" max="12780" width="8.85546875" style="1"/>
    <col min="12781" max="12786" width="9.28515625" style="1" customWidth="1"/>
    <col min="12787" max="13032" width="8.85546875" style="1"/>
    <col min="13033" max="13033" width="37.28515625" style="1" customWidth="1"/>
    <col min="13034" max="13036" width="8.85546875" style="1"/>
    <col min="13037" max="13042" width="9.28515625" style="1" customWidth="1"/>
    <col min="13043" max="13288" width="8.85546875" style="1"/>
    <col min="13289" max="13289" width="37.28515625" style="1" customWidth="1"/>
    <col min="13290" max="13292" width="8.85546875" style="1"/>
    <col min="13293" max="13298" width="9.28515625" style="1" customWidth="1"/>
    <col min="13299" max="13544" width="8.85546875" style="1"/>
    <col min="13545" max="13545" width="37.28515625" style="1" customWidth="1"/>
    <col min="13546" max="13548" width="8.85546875" style="1"/>
    <col min="13549" max="13554" width="9.28515625" style="1" customWidth="1"/>
    <col min="13555" max="13800" width="8.85546875" style="1"/>
    <col min="13801" max="13801" width="37.28515625" style="1" customWidth="1"/>
    <col min="13802" max="13804" width="8.85546875" style="1"/>
    <col min="13805" max="13810" width="9.28515625" style="1" customWidth="1"/>
    <col min="13811" max="14056" width="8.85546875" style="1"/>
    <col min="14057" max="14057" width="37.28515625" style="1" customWidth="1"/>
    <col min="14058" max="14060" width="8.85546875" style="1"/>
    <col min="14061" max="14066" width="9.28515625" style="1" customWidth="1"/>
    <col min="14067" max="14312" width="8.85546875" style="1"/>
    <col min="14313" max="14313" width="37.28515625" style="1" customWidth="1"/>
    <col min="14314" max="14316" width="8.85546875" style="1"/>
    <col min="14317" max="14322" width="9.28515625" style="1" customWidth="1"/>
    <col min="14323" max="14568" width="8.85546875" style="1"/>
    <col min="14569" max="14569" width="37.28515625" style="1" customWidth="1"/>
    <col min="14570" max="14572" width="8.85546875" style="1"/>
    <col min="14573" max="14578" width="9.28515625" style="1" customWidth="1"/>
    <col min="14579" max="14824" width="8.85546875" style="1"/>
    <col min="14825" max="14825" width="37.28515625" style="1" customWidth="1"/>
    <col min="14826" max="14828" width="8.85546875" style="1"/>
    <col min="14829" max="14834" width="9.28515625" style="1" customWidth="1"/>
    <col min="14835" max="15080" width="8.85546875" style="1"/>
    <col min="15081" max="15081" width="37.28515625" style="1" customWidth="1"/>
    <col min="15082" max="15084" width="8.85546875" style="1"/>
    <col min="15085" max="15090" width="9.28515625" style="1" customWidth="1"/>
    <col min="15091" max="15336" width="8.85546875" style="1"/>
    <col min="15337" max="15337" width="37.28515625" style="1" customWidth="1"/>
    <col min="15338" max="15340" width="8.85546875" style="1"/>
    <col min="15341" max="15346" width="9.28515625" style="1" customWidth="1"/>
    <col min="15347" max="15592" width="8.85546875" style="1"/>
    <col min="15593" max="15593" width="37.28515625" style="1" customWidth="1"/>
    <col min="15594" max="15596" width="8.85546875" style="1"/>
    <col min="15597" max="15602" width="9.28515625" style="1" customWidth="1"/>
    <col min="15603" max="15848" width="8.85546875" style="1"/>
    <col min="15849" max="15849" width="37.28515625" style="1" customWidth="1"/>
    <col min="15850" max="15852" width="8.85546875" style="1"/>
    <col min="15853" max="15858" width="9.28515625" style="1" customWidth="1"/>
    <col min="15859" max="16104" width="8.85546875" style="1"/>
    <col min="16105" max="16105" width="37.28515625" style="1" customWidth="1"/>
    <col min="16106" max="16108" width="8.85546875" style="1"/>
    <col min="16109" max="16114" width="9.28515625" style="1" customWidth="1"/>
    <col min="16115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159</v>
      </c>
      <c r="B3" s="2"/>
      <c r="F3" s="1"/>
      <c r="G3" s="1"/>
      <c r="H3" s="1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6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91.15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33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ht="49.9" customHeight="1">
      <c r="A9" s="250"/>
      <c r="B9" s="37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ht="50.4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ht="21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82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34:A35"/>
    <mergeCell ref="A1:H1"/>
    <mergeCell ref="A7:A9"/>
    <mergeCell ref="A21:A23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40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zoomScale="60" zoomScaleNormal="60" workbookViewId="0">
      <selection activeCell="F14" sqref="F14"/>
    </sheetView>
  </sheetViews>
  <sheetFormatPr defaultRowHeight="15"/>
  <cols>
    <col min="1" max="1" width="35.42578125" style="193" customWidth="1"/>
    <col min="2" max="2" width="35.7109375" style="193" customWidth="1"/>
    <col min="3" max="3" width="12.85546875" style="193" customWidth="1"/>
    <col min="4" max="4" width="16.28515625" style="193" customWidth="1"/>
    <col min="5" max="5" width="12.140625" style="193" customWidth="1"/>
    <col min="6" max="6" width="17.7109375" style="8" customWidth="1"/>
    <col min="7" max="7" width="11" style="8" customWidth="1"/>
    <col min="8" max="8" width="18" style="8" customWidth="1"/>
    <col min="9" max="9" width="11.140625" style="193" customWidth="1"/>
    <col min="10" max="10" width="17.28515625" style="193" customWidth="1"/>
    <col min="11" max="11" width="8.85546875" style="193"/>
    <col min="12" max="14" width="0" style="193" hidden="1" customWidth="1"/>
    <col min="15" max="232" width="8.85546875" style="193"/>
    <col min="233" max="233" width="37.28515625" style="193" customWidth="1"/>
    <col min="234" max="236" width="8.85546875" style="193"/>
    <col min="237" max="242" width="9.28515625" style="193" customWidth="1"/>
    <col min="243" max="488" width="8.85546875" style="193"/>
    <col min="489" max="489" width="37.28515625" style="193" customWidth="1"/>
    <col min="490" max="492" width="8.85546875" style="193"/>
    <col min="493" max="498" width="9.28515625" style="193" customWidth="1"/>
    <col min="499" max="744" width="8.85546875" style="193"/>
    <col min="745" max="745" width="37.28515625" style="193" customWidth="1"/>
    <col min="746" max="748" width="8.85546875" style="193"/>
    <col min="749" max="754" width="9.28515625" style="193" customWidth="1"/>
    <col min="755" max="1000" width="8.85546875" style="193"/>
    <col min="1001" max="1001" width="37.28515625" style="193" customWidth="1"/>
    <col min="1002" max="1004" width="8.85546875" style="193"/>
    <col min="1005" max="1010" width="9.28515625" style="193" customWidth="1"/>
    <col min="1011" max="1256" width="8.85546875" style="193"/>
    <col min="1257" max="1257" width="37.28515625" style="193" customWidth="1"/>
    <col min="1258" max="1260" width="8.85546875" style="193"/>
    <col min="1261" max="1266" width="9.28515625" style="193" customWidth="1"/>
    <col min="1267" max="1512" width="8.85546875" style="193"/>
    <col min="1513" max="1513" width="37.28515625" style="193" customWidth="1"/>
    <col min="1514" max="1516" width="8.85546875" style="193"/>
    <col min="1517" max="1522" width="9.28515625" style="193" customWidth="1"/>
    <col min="1523" max="1768" width="8.85546875" style="193"/>
    <col min="1769" max="1769" width="37.28515625" style="193" customWidth="1"/>
    <col min="1770" max="1772" width="8.85546875" style="193"/>
    <col min="1773" max="1778" width="9.28515625" style="193" customWidth="1"/>
    <col min="1779" max="2024" width="8.85546875" style="193"/>
    <col min="2025" max="2025" width="37.28515625" style="193" customWidth="1"/>
    <col min="2026" max="2028" width="8.85546875" style="193"/>
    <col min="2029" max="2034" width="9.28515625" style="193" customWidth="1"/>
    <col min="2035" max="2280" width="8.85546875" style="193"/>
    <col min="2281" max="2281" width="37.28515625" style="193" customWidth="1"/>
    <col min="2282" max="2284" width="8.85546875" style="193"/>
    <col min="2285" max="2290" width="9.28515625" style="193" customWidth="1"/>
    <col min="2291" max="2536" width="8.85546875" style="193"/>
    <col min="2537" max="2537" width="37.28515625" style="193" customWidth="1"/>
    <col min="2538" max="2540" width="8.85546875" style="193"/>
    <col min="2541" max="2546" width="9.28515625" style="193" customWidth="1"/>
    <col min="2547" max="2792" width="8.85546875" style="193"/>
    <col min="2793" max="2793" width="37.28515625" style="193" customWidth="1"/>
    <col min="2794" max="2796" width="8.85546875" style="193"/>
    <col min="2797" max="2802" width="9.28515625" style="193" customWidth="1"/>
    <col min="2803" max="3048" width="8.85546875" style="193"/>
    <col min="3049" max="3049" width="37.28515625" style="193" customWidth="1"/>
    <col min="3050" max="3052" width="8.85546875" style="193"/>
    <col min="3053" max="3058" width="9.28515625" style="193" customWidth="1"/>
    <col min="3059" max="3304" width="8.85546875" style="193"/>
    <col min="3305" max="3305" width="37.28515625" style="193" customWidth="1"/>
    <col min="3306" max="3308" width="8.85546875" style="193"/>
    <col min="3309" max="3314" width="9.28515625" style="193" customWidth="1"/>
    <col min="3315" max="3560" width="8.85546875" style="193"/>
    <col min="3561" max="3561" width="37.28515625" style="193" customWidth="1"/>
    <col min="3562" max="3564" width="8.85546875" style="193"/>
    <col min="3565" max="3570" width="9.28515625" style="193" customWidth="1"/>
    <col min="3571" max="3816" width="8.85546875" style="193"/>
    <col min="3817" max="3817" width="37.28515625" style="193" customWidth="1"/>
    <col min="3818" max="3820" width="8.85546875" style="193"/>
    <col min="3821" max="3826" width="9.28515625" style="193" customWidth="1"/>
    <col min="3827" max="4072" width="8.85546875" style="193"/>
    <col min="4073" max="4073" width="37.28515625" style="193" customWidth="1"/>
    <col min="4074" max="4076" width="8.85546875" style="193"/>
    <col min="4077" max="4082" width="9.28515625" style="193" customWidth="1"/>
    <col min="4083" max="4328" width="8.85546875" style="193"/>
    <col min="4329" max="4329" width="37.28515625" style="193" customWidth="1"/>
    <col min="4330" max="4332" width="8.85546875" style="193"/>
    <col min="4333" max="4338" width="9.28515625" style="193" customWidth="1"/>
    <col min="4339" max="4584" width="8.85546875" style="193"/>
    <col min="4585" max="4585" width="37.28515625" style="193" customWidth="1"/>
    <col min="4586" max="4588" width="8.85546875" style="193"/>
    <col min="4589" max="4594" width="9.28515625" style="193" customWidth="1"/>
    <col min="4595" max="4840" width="8.85546875" style="193"/>
    <col min="4841" max="4841" width="37.28515625" style="193" customWidth="1"/>
    <col min="4842" max="4844" width="8.85546875" style="193"/>
    <col min="4845" max="4850" width="9.28515625" style="193" customWidth="1"/>
    <col min="4851" max="5096" width="8.85546875" style="193"/>
    <col min="5097" max="5097" width="37.28515625" style="193" customWidth="1"/>
    <col min="5098" max="5100" width="8.85546875" style="193"/>
    <col min="5101" max="5106" width="9.28515625" style="193" customWidth="1"/>
    <col min="5107" max="5352" width="8.85546875" style="193"/>
    <col min="5353" max="5353" width="37.28515625" style="193" customWidth="1"/>
    <col min="5354" max="5356" width="8.85546875" style="193"/>
    <col min="5357" max="5362" width="9.28515625" style="193" customWidth="1"/>
    <col min="5363" max="5608" width="8.85546875" style="193"/>
    <col min="5609" max="5609" width="37.28515625" style="193" customWidth="1"/>
    <col min="5610" max="5612" width="8.85546875" style="193"/>
    <col min="5613" max="5618" width="9.28515625" style="193" customWidth="1"/>
    <col min="5619" max="5864" width="8.85546875" style="193"/>
    <col min="5865" max="5865" width="37.28515625" style="193" customWidth="1"/>
    <col min="5866" max="5868" width="8.85546875" style="193"/>
    <col min="5869" max="5874" width="9.28515625" style="193" customWidth="1"/>
    <col min="5875" max="6120" width="8.85546875" style="193"/>
    <col min="6121" max="6121" width="37.28515625" style="193" customWidth="1"/>
    <col min="6122" max="6124" width="8.85546875" style="193"/>
    <col min="6125" max="6130" width="9.28515625" style="193" customWidth="1"/>
    <col min="6131" max="6376" width="8.85546875" style="193"/>
    <col min="6377" max="6377" width="37.28515625" style="193" customWidth="1"/>
    <col min="6378" max="6380" width="8.85546875" style="193"/>
    <col min="6381" max="6386" width="9.28515625" style="193" customWidth="1"/>
    <col min="6387" max="6632" width="8.85546875" style="193"/>
    <col min="6633" max="6633" width="37.28515625" style="193" customWidth="1"/>
    <col min="6634" max="6636" width="8.85546875" style="193"/>
    <col min="6637" max="6642" width="9.28515625" style="193" customWidth="1"/>
    <col min="6643" max="6888" width="8.85546875" style="193"/>
    <col min="6889" max="6889" width="37.28515625" style="193" customWidth="1"/>
    <col min="6890" max="6892" width="8.85546875" style="193"/>
    <col min="6893" max="6898" width="9.28515625" style="193" customWidth="1"/>
    <col min="6899" max="7144" width="8.85546875" style="193"/>
    <col min="7145" max="7145" width="37.28515625" style="193" customWidth="1"/>
    <col min="7146" max="7148" width="8.85546875" style="193"/>
    <col min="7149" max="7154" width="9.28515625" style="193" customWidth="1"/>
    <col min="7155" max="7400" width="8.85546875" style="193"/>
    <col min="7401" max="7401" width="37.28515625" style="193" customWidth="1"/>
    <col min="7402" max="7404" width="8.85546875" style="193"/>
    <col min="7405" max="7410" width="9.28515625" style="193" customWidth="1"/>
    <col min="7411" max="7656" width="8.85546875" style="193"/>
    <col min="7657" max="7657" width="37.28515625" style="193" customWidth="1"/>
    <col min="7658" max="7660" width="8.85546875" style="193"/>
    <col min="7661" max="7666" width="9.28515625" style="193" customWidth="1"/>
    <col min="7667" max="7912" width="8.85546875" style="193"/>
    <col min="7913" max="7913" width="37.28515625" style="193" customWidth="1"/>
    <col min="7914" max="7916" width="8.85546875" style="193"/>
    <col min="7917" max="7922" width="9.28515625" style="193" customWidth="1"/>
    <col min="7923" max="8168" width="8.85546875" style="193"/>
    <col min="8169" max="8169" width="37.28515625" style="193" customWidth="1"/>
    <col min="8170" max="8172" width="8.85546875" style="193"/>
    <col min="8173" max="8178" width="9.28515625" style="193" customWidth="1"/>
    <col min="8179" max="8424" width="8.85546875" style="193"/>
    <col min="8425" max="8425" width="37.28515625" style="193" customWidth="1"/>
    <col min="8426" max="8428" width="8.85546875" style="193"/>
    <col min="8429" max="8434" width="9.28515625" style="193" customWidth="1"/>
    <col min="8435" max="8680" width="8.85546875" style="193"/>
    <col min="8681" max="8681" width="37.28515625" style="193" customWidth="1"/>
    <col min="8682" max="8684" width="8.85546875" style="193"/>
    <col min="8685" max="8690" width="9.28515625" style="193" customWidth="1"/>
    <col min="8691" max="8936" width="8.85546875" style="193"/>
    <col min="8937" max="8937" width="37.28515625" style="193" customWidth="1"/>
    <col min="8938" max="8940" width="8.85546875" style="193"/>
    <col min="8941" max="8946" width="9.28515625" style="193" customWidth="1"/>
    <col min="8947" max="9192" width="8.85546875" style="193"/>
    <col min="9193" max="9193" width="37.28515625" style="193" customWidth="1"/>
    <col min="9194" max="9196" width="8.85546875" style="193"/>
    <col min="9197" max="9202" width="9.28515625" style="193" customWidth="1"/>
    <col min="9203" max="9448" width="8.85546875" style="193"/>
    <col min="9449" max="9449" width="37.28515625" style="193" customWidth="1"/>
    <col min="9450" max="9452" width="8.85546875" style="193"/>
    <col min="9453" max="9458" width="9.28515625" style="193" customWidth="1"/>
    <col min="9459" max="9704" width="8.85546875" style="193"/>
    <col min="9705" max="9705" width="37.28515625" style="193" customWidth="1"/>
    <col min="9706" max="9708" width="8.85546875" style="193"/>
    <col min="9709" max="9714" width="9.28515625" style="193" customWidth="1"/>
    <col min="9715" max="9960" width="8.85546875" style="193"/>
    <col min="9961" max="9961" width="37.28515625" style="193" customWidth="1"/>
    <col min="9962" max="9964" width="8.85546875" style="193"/>
    <col min="9965" max="9970" width="9.28515625" style="193" customWidth="1"/>
    <col min="9971" max="10216" width="8.85546875" style="193"/>
    <col min="10217" max="10217" width="37.28515625" style="193" customWidth="1"/>
    <col min="10218" max="10220" width="8.85546875" style="193"/>
    <col min="10221" max="10226" width="9.28515625" style="193" customWidth="1"/>
    <col min="10227" max="10472" width="8.85546875" style="193"/>
    <col min="10473" max="10473" width="37.28515625" style="193" customWidth="1"/>
    <col min="10474" max="10476" width="8.85546875" style="193"/>
    <col min="10477" max="10482" width="9.28515625" style="193" customWidth="1"/>
    <col min="10483" max="10728" width="8.85546875" style="193"/>
    <col min="10729" max="10729" width="37.28515625" style="193" customWidth="1"/>
    <col min="10730" max="10732" width="8.85546875" style="193"/>
    <col min="10733" max="10738" width="9.28515625" style="193" customWidth="1"/>
    <col min="10739" max="10984" width="8.85546875" style="193"/>
    <col min="10985" max="10985" width="37.28515625" style="193" customWidth="1"/>
    <col min="10986" max="10988" width="8.85546875" style="193"/>
    <col min="10989" max="10994" width="9.28515625" style="193" customWidth="1"/>
    <col min="10995" max="11240" width="8.85546875" style="193"/>
    <col min="11241" max="11241" width="37.28515625" style="193" customWidth="1"/>
    <col min="11242" max="11244" width="8.85546875" style="193"/>
    <col min="11245" max="11250" width="9.28515625" style="193" customWidth="1"/>
    <col min="11251" max="11496" width="8.85546875" style="193"/>
    <col min="11497" max="11497" width="37.28515625" style="193" customWidth="1"/>
    <col min="11498" max="11500" width="8.85546875" style="193"/>
    <col min="11501" max="11506" width="9.28515625" style="193" customWidth="1"/>
    <col min="11507" max="11752" width="8.85546875" style="193"/>
    <col min="11753" max="11753" width="37.28515625" style="193" customWidth="1"/>
    <col min="11754" max="11756" width="8.85546875" style="193"/>
    <col min="11757" max="11762" width="9.28515625" style="193" customWidth="1"/>
    <col min="11763" max="12008" width="8.85546875" style="193"/>
    <col min="12009" max="12009" width="37.28515625" style="193" customWidth="1"/>
    <col min="12010" max="12012" width="8.85546875" style="193"/>
    <col min="12013" max="12018" width="9.28515625" style="193" customWidth="1"/>
    <col min="12019" max="12264" width="8.85546875" style="193"/>
    <col min="12265" max="12265" width="37.28515625" style="193" customWidth="1"/>
    <col min="12266" max="12268" width="8.85546875" style="193"/>
    <col min="12269" max="12274" width="9.28515625" style="193" customWidth="1"/>
    <col min="12275" max="12520" width="8.85546875" style="193"/>
    <col min="12521" max="12521" width="37.28515625" style="193" customWidth="1"/>
    <col min="12522" max="12524" width="8.85546875" style="193"/>
    <col min="12525" max="12530" width="9.28515625" style="193" customWidth="1"/>
    <col min="12531" max="12776" width="8.85546875" style="193"/>
    <col min="12777" max="12777" width="37.28515625" style="193" customWidth="1"/>
    <col min="12778" max="12780" width="8.85546875" style="193"/>
    <col min="12781" max="12786" width="9.28515625" style="193" customWidth="1"/>
    <col min="12787" max="13032" width="8.85546875" style="193"/>
    <col min="13033" max="13033" width="37.28515625" style="193" customWidth="1"/>
    <col min="13034" max="13036" width="8.85546875" style="193"/>
    <col min="13037" max="13042" width="9.28515625" style="193" customWidth="1"/>
    <col min="13043" max="13288" width="8.85546875" style="193"/>
    <col min="13289" max="13289" width="37.28515625" style="193" customWidth="1"/>
    <col min="13290" max="13292" width="8.85546875" style="193"/>
    <col min="13293" max="13298" width="9.28515625" style="193" customWidth="1"/>
    <col min="13299" max="13544" width="8.85546875" style="193"/>
    <col min="13545" max="13545" width="37.28515625" style="193" customWidth="1"/>
    <col min="13546" max="13548" width="8.85546875" style="193"/>
    <col min="13549" max="13554" width="9.28515625" style="193" customWidth="1"/>
    <col min="13555" max="13800" width="8.85546875" style="193"/>
    <col min="13801" max="13801" width="37.28515625" style="193" customWidth="1"/>
    <col min="13802" max="13804" width="8.85546875" style="193"/>
    <col min="13805" max="13810" width="9.28515625" style="193" customWidth="1"/>
    <col min="13811" max="14056" width="8.85546875" style="193"/>
    <col min="14057" max="14057" width="37.28515625" style="193" customWidth="1"/>
    <col min="14058" max="14060" width="8.85546875" style="193"/>
    <col min="14061" max="14066" width="9.28515625" style="193" customWidth="1"/>
    <col min="14067" max="14312" width="8.85546875" style="193"/>
    <col min="14313" max="14313" width="37.28515625" style="193" customWidth="1"/>
    <col min="14314" max="14316" width="8.85546875" style="193"/>
    <col min="14317" max="14322" width="9.28515625" style="193" customWidth="1"/>
    <col min="14323" max="14568" width="8.85546875" style="193"/>
    <col min="14569" max="14569" width="37.28515625" style="193" customWidth="1"/>
    <col min="14570" max="14572" width="8.85546875" style="193"/>
    <col min="14573" max="14578" width="9.28515625" style="193" customWidth="1"/>
    <col min="14579" max="14824" width="8.85546875" style="193"/>
    <col min="14825" max="14825" width="37.28515625" style="193" customWidth="1"/>
    <col min="14826" max="14828" width="8.85546875" style="193"/>
    <col min="14829" max="14834" width="9.28515625" style="193" customWidth="1"/>
    <col min="14835" max="15080" width="8.85546875" style="193"/>
    <col min="15081" max="15081" width="37.28515625" style="193" customWidth="1"/>
    <col min="15082" max="15084" width="8.85546875" style="193"/>
    <col min="15085" max="15090" width="9.28515625" style="193" customWidth="1"/>
    <col min="15091" max="15336" width="8.85546875" style="193"/>
    <col min="15337" max="15337" width="37.28515625" style="193" customWidth="1"/>
    <col min="15338" max="15340" width="8.85546875" style="193"/>
    <col min="15341" max="15346" width="9.28515625" style="193" customWidth="1"/>
    <col min="15347" max="15592" width="8.85546875" style="193"/>
    <col min="15593" max="15593" width="37.28515625" style="193" customWidth="1"/>
    <col min="15594" max="15596" width="8.85546875" style="193"/>
    <col min="15597" max="15602" width="9.28515625" style="193" customWidth="1"/>
    <col min="15603" max="15848" width="8.85546875" style="193"/>
    <col min="15849" max="15849" width="37.28515625" style="193" customWidth="1"/>
    <col min="15850" max="15852" width="8.85546875" style="193"/>
    <col min="15853" max="15858" width="9.28515625" style="193" customWidth="1"/>
    <col min="15859" max="16104" width="8.85546875" style="193"/>
    <col min="16105" max="16105" width="37.28515625" style="193" customWidth="1"/>
    <col min="16106" max="16108" width="8.85546875" style="193"/>
    <col min="16109" max="16114" width="9.28515625" style="193" customWidth="1"/>
    <col min="16115" max="16384" width="8.85546875" style="193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15.6" customHeight="1" thickBot="1">
      <c r="A3" s="2" t="s">
        <v>160</v>
      </c>
      <c r="B3" s="2"/>
      <c r="F3" s="193"/>
      <c r="G3" s="193"/>
      <c r="H3" s="193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6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91.15" customHeight="1" thickBot="1">
      <c r="A6" s="264"/>
      <c r="B6" s="267"/>
      <c r="C6" s="207" t="s">
        <v>1</v>
      </c>
      <c r="D6" s="207" t="s">
        <v>136</v>
      </c>
      <c r="E6" s="207" t="s">
        <v>1</v>
      </c>
      <c r="F6" s="207" t="s">
        <v>136</v>
      </c>
      <c r="G6" s="207" t="s">
        <v>1</v>
      </c>
      <c r="H6" s="207" t="s">
        <v>136</v>
      </c>
      <c r="I6" s="207" t="s">
        <v>1</v>
      </c>
      <c r="J6" s="207" t="s">
        <v>136</v>
      </c>
      <c r="L6" s="152" t="s">
        <v>1</v>
      </c>
      <c r="M6" s="152" t="s">
        <v>141</v>
      </c>
      <c r="N6" s="152" t="s">
        <v>142</v>
      </c>
    </row>
    <row r="7" spans="1:14" ht="33" customHeight="1">
      <c r="A7" s="248" t="s">
        <v>3</v>
      </c>
      <c r="B7" s="24" t="s">
        <v>4</v>
      </c>
      <c r="C7" s="202">
        <f>E7+G7+I7</f>
        <v>0</v>
      </c>
      <c r="D7" s="202">
        <f>F7+H7+J7</f>
        <v>0</v>
      </c>
      <c r="E7" s="202"/>
      <c r="F7" s="202"/>
      <c r="G7" s="202"/>
      <c r="H7" s="204"/>
      <c r="I7" s="205"/>
      <c r="J7" s="205"/>
      <c r="L7" s="153">
        <f>M7+N7</f>
        <v>0</v>
      </c>
      <c r="M7" s="161"/>
      <c r="N7" s="161"/>
    </row>
    <row r="8" spans="1:14" ht="19.899999999999999" customHeight="1">
      <c r="A8" s="249"/>
      <c r="B8" s="24" t="s">
        <v>5</v>
      </c>
      <c r="C8" s="202">
        <f t="shared" ref="C8:D19" si="0">E8+G8+I8</f>
        <v>0</v>
      </c>
      <c r="D8" s="202">
        <f t="shared" si="0"/>
        <v>0</v>
      </c>
      <c r="E8" s="202"/>
      <c r="F8" s="202"/>
      <c r="G8" s="202"/>
      <c r="H8" s="204"/>
      <c r="I8" s="205"/>
      <c r="J8" s="205"/>
      <c r="L8" s="153">
        <f t="shared" ref="L8:L40" si="1">M8+N8</f>
        <v>0</v>
      </c>
      <c r="M8" s="161"/>
      <c r="N8" s="161"/>
    </row>
    <row r="9" spans="1:14" ht="49.9" customHeight="1">
      <c r="A9" s="250"/>
      <c r="B9" s="37" t="s">
        <v>63</v>
      </c>
      <c r="C9" s="202">
        <f t="shared" si="0"/>
        <v>0</v>
      </c>
      <c r="D9" s="202">
        <f t="shared" si="0"/>
        <v>0</v>
      </c>
      <c r="E9" s="202"/>
      <c r="F9" s="202"/>
      <c r="G9" s="202"/>
      <c r="H9" s="204"/>
      <c r="I9" s="205"/>
      <c r="J9" s="205"/>
      <c r="L9" s="153">
        <f t="shared" si="1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202">
        <f t="shared" si="0"/>
        <v>0</v>
      </c>
      <c r="D10" s="202">
        <f t="shared" si="0"/>
        <v>0</v>
      </c>
      <c r="E10" s="202"/>
      <c r="F10" s="202"/>
      <c r="G10" s="202"/>
      <c r="H10" s="204"/>
      <c r="I10" s="205"/>
      <c r="J10" s="205"/>
      <c r="L10" s="153">
        <f t="shared" si="1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202">
        <f t="shared" si="0"/>
        <v>0</v>
      </c>
      <c r="D11" s="202">
        <f t="shared" si="0"/>
        <v>0</v>
      </c>
      <c r="E11" s="202"/>
      <c r="F11" s="202"/>
      <c r="G11" s="202"/>
      <c r="H11" s="204"/>
      <c r="I11" s="205"/>
      <c r="J11" s="205"/>
      <c r="L11" s="153">
        <f t="shared" si="1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202">
        <f t="shared" si="0"/>
        <v>0</v>
      </c>
      <c r="D12" s="202">
        <f t="shared" si="0"/>
        <v>0</v>
      </c>
      <c r="E12" s="202"/>
      <c r="F12" s="202"/>
      <c r="G12" s="202"/>
      <c r="H12" s="204"/>
      <c r="I12" s="205"/>
      <c r="J12" s="205"/>
      <c r="L12" s="153">
        <f t="shared" si="1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202">
        <f t="shared" si="0"/>
        <v>0</v>
      </c>
      <c r="D13" s="202">
        <f t="shared" si="0"/>
        <v>0</v>
      </c>
      <c r="E13" s="202"/>
      <c r="F13" s="202"/>
      <c r="G13" s="202"/>
      <c r="H13" s="204"/>
      <c r="I13" s="205"/>
      <c r="J13" s="205"/>
      <c r="L13" s="153">
        <f t="shared" si="1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202">
        <f t="shared" si="0"/>
        <v>0</v>
      </c>
      <c r="D14" s="202">
        <f t="shared" si="0"/>
        <v>0</v>
      </c>
      <c r="E14" s="202"/>
      <c r="F14" s="202"/>
      <c r="G14" s="202"/>
      <c r="H14" s="204"/>
      <c r="I14" s="205"/>
      <c r="J14" s="205"/>
      <c r="L14" s="153">
        <f t="shared" si="1"/>
        <v>0</v>
      </c>
      <c r="M14" s="161"/>
      <c r="N14" s="161"/>
    </row>
    <row r="15" spans="1:14" ht="16.149999999999999" customHeight="1">
      <c r="A15" s="213" t="s">
        <v>161</v>
      </c>
      <c r="B15" s="214" t="s">
        <v>162</v>
      </c>
      <c r="C15" s="202">
        <f t="shared" ref="C15" si="2">E15+G15+I15</f>
        <v>0</v>
      </c>
      <c r="D15" s="202">
        <f t="shared" ref="D15" si="3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202">
        <f t="shared" si="0"/>
        <v>0</v>
      </c>
      <c r="D16" s="202">
        <f t="shared" si="0"/>
        <v>0</v>
      </c>
      <c r="E16" s="202"/>
      <c r="F16" s="202"/>
      <c r="G16" s="202"/>
      <c r="H16" s="204"/>
      <c r="I16" s="205"/>
      <c r="J16" s="205"/>
      <c r="L16" s="153">
        <f t="shared" si="1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202">
        <f t="shared" si="0"/>
        <v>0</v>
      </c>
      <c r="D17" s="202">
        <f t="shared" si="0"/>
        <v>0</v>
      </c>
      <c r="E17" s="202"/>
      <c r="F17" s="202"/>
      <c r="G17" s="202"/>
      <c r="H17" s="204"/>
      <c r="I17" s="205"/>
      <c r="J17" s="205"/>
      <c r="L17" s="153">
        <f t="shared" si="1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202">
        <f t="shared" si="0"/>
        <v>0</v>
      </c>
      <c r="D18" s="202">
        <f t="shared" si="0"/>
        <v>0</v>
      </c>
      <c r="E18" s="202"/>
      <c r="F18" s="202"/>
      <c r="G18" s="202"/>
      <c r="H18" s="204"/>
      <c r="I18" s="205"/>
      <c r="J18" s="205"/>
      <c r="L18" s="153">
        <f t="shared" si="1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202">
        <f t="shared" si="0"/>
        <v>0</v>
      </c>
      <c r="D19" s="202">
        <f t="shared" si="0"/>
        <v>0</v>
      </c>
      <c r="E19" s="202"/>
      <c r="F19" s="202"/>
      <c r="G19" s="202"/>
      <c r="H19" s="204"/>
      <c r="I19" s="205"/>
      <c r="J19" s="205"/>
      <c r="L19" s="153">
        <f t="shared" si="1"/>
        <v>0</v>
      </c>
      <c r="M19" s="161"/>
      <c r="N19" s="161"/>
    </row>
    <row r="20" spans="1:14" ht="19.899999999999999" customHeight="1">
      <c r="A20" s="33" t="s">
        <v>19</v>
      </c>
      <c r="B20" s="24"/>
      <c r="C20" s="202">
        <f t="shared" ref="C20:J20" si="4">SUM(C21:C23)</f>
        <v>0</v>
      </c>
      <c r="D20" s="202">
        <f t="shared" si="4"/>
        <v>0</v>
      </c>
      <c r="E20" s="202">
        <f t="shared" si="4"/>
        <v>0</v>
      </c>
      <c r="F20" s="202">
        <f t="shared" si="4"/>
        <v>0</v>
      </c>
      <c r="G20" s="202">
        <f t="shared" si="4"/>
        <v>0</v>
      </c>
      <c r="H20" s="204">
        <f t="shared" si="4"/>
        <v>0</v>
      </c>
      <c r="I20" s="202">
        <f t="shared" si="4"/>
        <v>0</v>
      </c>
      <c r="J20" s="202">
        <f t="shared" si="4"/>
        <v>0</v>
      </c>
      <c r="L20" s="153">
        <f t="shared" si="1"/>
        <v>0</v>
      </c>
      <c r="M20" s="202">
        <f t="shared" ref="M20:N20" si="5">SUM(M21:M23)</f>
        <v>0</v>
      </c>
      <c r="N20" s="202">
        <f t="shared" si="5"/>
        <v>0</v>
      </c>
    </row>
    <row r="21" spans="1:14" ht="19.899999999999999" customHeight="1">
      <c r="A21" s="251" t="s">
        <v>20</v>
      </c>
      <c r="B21" s="25" t="s">
        <v>21</v>
      </c>
      <c r="C21" s="202">
        <f t="shared" ref="C21:D39" si="6">E21+G21+I21</f>
        <v>0</v>
      </c>
      <c r="D21" s="202">
        <f t="shared" si="6"/>
        <v>0</v>
      </c>
      <c r="E21" s="202"/>
      <c r="F21" s="202"/>
      <c r="G21" s="202"/>
      <c r="H21" s="204"/>
      <c r="I21" s="205"/>
      <c r="J21" s="205"/>
      <c r="L21" s="153">
        <f t="shared" si="1"/>
        <v>0</v>
      </c>
      <c r="M21" s="161"/>
      <c r="N21" s="161"/>
    </row>
    <row r="22" spans="1:14" ht="50.45" customHeight="1">
      <c r="A22" s="249"/>
      <c r="B22" s="26" t="s">
        <v>69</v>
      </c>
      <c r="C22" s="202">
        <f t="shared" si="6"/>
        <v>0</v>
      </c>
      <c r="D22" s="202">
        <f t="shared" si="6"/>
        <v>0</v>
      </c>
      <c r="E22" s="202"/>
      <c r="F22" s="202"/>
      <c r="G22" s="202"/>
      <c r="H22" s="204"/>
      <c r="I22" s="205"/>
      <c r="J22" s="205"/>
      <c r="L22" s="153">
        <f t="shared" si="1"/>
        <v>0</v>
      </c>
      <c r="M22" s="161"/>
      <c r="N22" s="161"/>
    </row>
    <row r="23" spans="1:14" ht="32.450000000000003" customHeight="1">
      <c r="A23" s="250"/>
      <c r="B23" s="26" t="s">
        <v>70</v>
      </c>
      <c r="C23" s="202">
        <f t="shared" si="6"/>
        <v>0</v>
      </c>
      <c r="D23" s="202">
        <f t="shared" si="6"/>
        <v>0</v>
      </c>
      <c r="E23" s="202"/>
      <c r="F23" s="202"/>
      <c r="G23" s="202"/>
      <c r="H23" s="204"/>
      <c r="I23" s="205"/>
      <c r="J23" s="205"/>
      <c r="L23" s="153">
        <f t="shared" si="1"/>
        <v>0</v>
      </c>
      <c r="M23" s="161"/>
      <c r="N23" s="161"/>
    </row>
    <row r="24" spans="1:14" ht="21" customHeight="1">
      <c r="A24" s="33" t="s">
        <v>22</v>
      </c>
      <c r="B24" s="26" t="s">
        <v>23</v>
      </c>
      <c r="C24" s="202">
        <f t="shared" si="6"/>
        <v>0</v>
      </c>
      <c r="D24" s="202">
        <f t="shared" si="6"/>
        <v>0</v>
      </c>
      <c r="E24" s="202"/>
      <c r="F24" s="202"/>
      <c r="G24" s="202"/>
      <c r="H24" s="204"/>
      <c r="I24" s="205"/>
      <c r="J24" s="205"/>
      <c r="L24" s="153">
        <f t="shared" si="1"/>
        <v>0</v>
      </c>
      <c r="M24" s="161"/>
      <c r="N24" s="161"/>
    </row>
    <row r="25" spans="1:14" ht="19.899999999999999" customHeight="1">
      <c r="A25" s="34" t="s">
        <v>24</v>
      </c>
      <c r="B25" s="24" t="s">
        <v>25</v>
      </c>
      <c r="C25" s="202">
        <f t="shared" si="6"/>
        <v>0</v>
      </c>
      <c r="D25" s="202">
        <f t="shared" si="6"/>
        <v>0</v>
      </c>
      <c r="E25" s="202"/>
      <c r="F25" s="202"/>
      <c r="G25" s="202"/>
      <c r="H25" s="204"/>
      <c r="I25" s="205"/>
      <c r="J25" s="205"/>
      <c r="L25" s="153">
        <f t="shared" si="1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202">
        <f t="shared" si="6"/>
        <v>0</v>
      </c>
      <c r="D26" s="202">
        <f t="shared" si="6"/>
        <v>0</v>
      </c>
      <c r="E26" s="202"/>
      <c r="F26" s="202"/>
      <c r="G26" s="202"/>
      <c r="H26" s="204"/>
      <c r="I26" s="205"/>
      <c r="J26" s="205"/>
      <c r="L26" s="153">
        <f t="shared" si="1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202">
        <f t="shared" si="6"/>
        <v>0</v>
      </c>
      <c r="D27" s="202">
        <f t="shared" si="6"/>
        <v>0</v>
      </c>
      <c r="E27" s="202"/>
      <c r="F27" s="202"/>
      <c r="G27" s="202"/>
      <c r="H27" s="204"/>
      <c r="I27" s="205"/>
      <c r="J27" s="205"/>
      <c r="L27" s="153">
        <f t="shared" si="1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202">
        <f t="shared" si="6"/>
        <v>0</v>
      </c>
      <c r="D28" s="202">
        <f t="shared" si="6"/>
        <v>0</v>
      </c>
      <c r="E28" s="202"/>
      <c r="F28" s="202"/>
      <c r="G28" s="202"/>
      <c r="H28" s="204"/>
      <c r="I28" s="205"/>
      <c r="J28" s="205"/>
      <c r="L28" s="153">
        <f t="shared" si="1"/>
        <v>0</v>
      </c>
      <c r="M28" s="161"/>
      <c r="N28" s="161"/>
    </row>
    <row r="29" spans="1:14" ht="19.899999999999999" customHeight="1">
      <c r="A29" s="33" t="s">
        <v>31</v>
      </c>
      <c r="B29" s="24" t="s">
        <v>32</v>
      </c>
      <c r="C29" s="202">
        <f t="shared" si="6"/>
        <v>0</v>
      </c>
      <c r="D29" s="202">
        <f t="shared" si="6"/>
        <v>0</v>
      </c>
      <c r="E29" s="202"/>
      <c r="F29" s="202"/>
      <c r="G29" s="202"/>
      <c r="H29" s="204"/>
      <c r="I29" s="205"/>
      <c r="J29" s="205"/>
      <c r="L29" s="153">
        <f t="shared" si="1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202">
        <f t="shared" si="6"/>
        <v>0</v>
      </c>
      <c r="D30" s="202">
        <f t="shared" si="6"/>
        <v>0</v>
      </c>
      <c r="E30" s="202"/>
      <c r="F30" s="202"/>
      <c r="G30" s="202"/>
      <c r="H30" s="204"/>
      <c r="I30" s="205"/>
      <c r="J30" s="205"/>
      <c r="L30" s="153">
        <f t="shared" si="1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202">
        <f t="shared" si="6"/>
        <v>0</v>
      </c>
      <c r="D31" s="202">
        <f t="shared" si="6"/>
        <v>0</v>
      </c>
      <c r="E31" s="202"/>
      <c r="F31" s="202"/>
      <c r="G31" s="202"/>
      <c r="H31" s="204"/>
      <c r="I31" s="205"/>
      <c r="J31" s="205"/>
      <c r="L31" s="153">
        <f t="shared" si="1"/>
        <v>0</v>
      </c>
      <c r="M31" s="161"/>
      <c r="N31" s="161"/>
    </row>
    <row r="32" spans="1:14" ht="19.899999999999999" customHeight="1">
      <c r="A32" s="104" t="s">
        <v>151</v>
      </c>
      <c r="B32" s="62" t="s">
        <v>152</v>
      </c>
      <c r="C32" s="202">
        <f t="shared" si="6"/>
        <v>0</v>
      </c>
      <c r="D32" s="202">
        <f t="shared" si="6"/>
        <v>0</v>
      </c>
      <c r="E32" s="202"/>
      <c r="F32" s="202"/>
      <c r="G32" s="202"/>
      <c r="H32" s="204"/>
      <c r="I32" s="205"/>
      <c r="J32" s="20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202">
        <f t="shared" si="6"/>
        <v>0</v>
      </c>
      <c r="D33" s="202">
        <f t="shared" si="6"/>
        <v>0</v>
      </c>
      <c r="E33" s="202"/>
      <c r="F33" s="202"/>
      <c r="G33" s="202"/>
      <c r="H33" s="204"/>
      <c r="I33" s="205"/>
      <c r="J33" s="205"/>
      <c r="L33" s="153">
        <f t="shared" si="1"/>
        <v>0</v>
      </c>
      <c r="M33" s="161"/>
      <c r="N33" s="161"/>
    </row>
    <row r="34" spans="1:14" ht="19.899999999999999" customHeight="1">
      <c r="A34" s="252" t="s">
        <v>39</v>
      </c>
      <c r="B34" s="24" t="s">
        <v>40</v>
      </c>
      <c r="C34" s="202">
        <f t="shared" si="6"/>
        <v>0</v>
      </c>
      <c r="D34" s="202">
        <f t="shared" si="6"/>
        <v>0</v>
      </c>
      <c r="E34" s="202"/>
      <c r="F34" s="202"/>
      <c r="G34" s="202"/>
      <c r="H34" s="204"/>
      <c r="I34" s="205"/>
      <c r="J34" s="205"/>
      <c r="L34" s="153">
        <f t="shared" si="1"/>
        <v>0</v>
      </c>
      <c r="M34" s="161"/>
      <c r="N34" s="161"/>
    </row>
    <row r="35" spans="1:14" ht="19.899999999999999" customHeight="1">
      <c r="A35" s="253"/>
      <c r="B35" s="24" t="s">
        <v>41</v>
      </c>
      <c r="C35" s="202">
        <f t="shared" si="6"/>
        <v>0</v>
      </c>
      <c r="D35" s="202">
        <f t="shared" si="6"/>
        <v>0</v>
      </c>
      <c r="E35" s="202"/>
      <c r="F35" s="202"/>
      <c r="G35" s="202"/>
      <c r="H35" s="204"/>
      <c r="I35" s="205"/>
      <c r="J35" s="205"/>
      <c r="L35" s="153">
        <f t="shared" si="1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202">
        <f t="shared" si="6"/>
        <v>0</v>
      </c>
      <c r="D36" s="202">
        <f t="shared" si="6"/>
        <v>0</v>
      </c>
      <c r="E36" s="202"/>
      <c r="F36" s="202"/>
      <c r="G36" s="202"/>
      <c r="H36" s="204"/>
      <c r="I36" s="205"/>
      <c r="J36" s="205"/>
      <c r="L36" s="153">
        <f t="shared" si="1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202">
        <f t="shared" si="6"/>
        <v>0</v>
      </c>
      <c r="D37" s="202">
        <f t="shared" si="6"/>
        <v>0</v>
      </c>
      <c r="E37" s="202"/>
      <c r="F37" s="202"/>
      <c r="G37" s="202"/>
      <c r="H37" s="204"/>
      <c r="I37" s="205"/>
      <c r="J37" s="205"/>
      <c r="L37" s="153">
        <f t="shared" si="1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202">
        <f t="shared" si="6"/>
        <v>0</v>
      </c>
      <c r="D38" s="202">
        <f t="shared" si="6"/>
        <v>0</v>
      </c>
      <c r="E38" s="202"/>
      <c r="F38" s="202"/>
      <c r="G38" s="202"/>
      <c r="H38" s="204"/>
      <c r="I38" s="205"/>
      <c r="J38" s="205"/>
      <c r="L38" s="153">
        <f t="shared" si="1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202">
        <f t="shared" si="6"/>
        <v>0</v>
      </c>
      <c r="D39" s="202">
        <f t="shared" si="6"/>
        <v>0</v>
      </c>
      <c r="E39" s="202"/>
      <c r="F39" s="202"/>
      <c r="G39" s="202"/>
      <c r="H39" s="204"/>
      <c r="I39" s="205"/>
      <c r="J39" s="205"/>
      <c r="L39" s="153">
        <f t="shared" si="1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7">SUM(C7:C20)+SUM(C24:C39)</f>
        <v>0</v>
      </c>
      <c r="D40" s="82">
        <f>SUM(D7:D20)+SUM(D24:D39)</f>
        <v>0</v>
      </c>
      <c r="E40" s="82">
        <f t="shared" ref="E40:J40" si="8">SUM(E7:E20)+SUM(E24:E39)</f>
        <v>0</v>
      </c>
      <c r="F40" s="82">
        <f t="shared" si="8"/>
        <v>0</v>
      </c>
      <c r="G40" s="82">
        <f t="shared" si="8"/>
        <v>0</v>
      </c>
      <c r="H40" s="90">
        <f t="shared" si="8"/>
        <v>0</v>
      </c>
      <c r="I40" s="207">
        <f t="shared" si="8"/>
        <v>0</v>
      </c>
      <c r="J40" s="207">
        <f t="shared" si="8"/>
        <v>0</v>
      </c>
      <c r="L40" s="153">
        <f t="shared" si="1"/>
        <v>0</v>
      </c>
      <c r="M40" s="207">
        <f t="shared" ref="M40:N40" si="9">SUM(M7:M20)+SUM(M24:M39)</f>
        <v>0</v>
      </c>
      <c r="N40" s="207">
        <f t="shared" si="9"/>
        <v>0</v>
      </c>
    </row>
  </sheetData>
  <mergeCells count="12">
    <mergeCell ref="A21:A23"/>
    <mergeCell ref="A34:A35"/>
    <mergeCell ref="A1:H1"/>
    <mergeCell ref="A4:A6"/>
    <mergeCell ref="B4:B6"/>
    <mergeCell ref="C4:D5"/>
    <mergeCell ref="E4:J4"/>
    <mergeCell ref="L4:N5"/>
    <mergeCell ref="E5:F5"/>
    <mergeCell ref="G5:H5"/>
    <mergeCell ref="I5:J5"/>
    <mergeCell ref="A7:A9"/>
  </mergeCells>
  <pageMargins left="0.7" right="0.7" top="0.75" bottom="0.75" header="0.3" footer="0.3"/>
  <pageSetup paperSize="9" scale="40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zoomScale="60" zoomScaleNormal="61" workbookViewId="0">
      <selection activeCell="F14" sqref="F14"/>
    </sheetView>
  </sheetViews>
  <sheetFormatPr defaultRowHeight="15"/>
  <cols>
    <col min="1" max="1" width="35.42578125" style="8" customWidth="1"/>
    <col min="2" max="2" width="30.7109375" style="8" customWidth="1"/>
    <col min="3" max="3" width="12" style="8" customWidth="1"/>
    <col min="4" max="4" width="16.28515625" style="8" customWidth="1"/>
    <col min="5" max="5" width="11.7109375" style="8" customWidth="1"/>
    <col min="6" max="6" width="17.7109375" style="8" customWidth="1"/>
    <col min="7" max="7" width="11.7109375" style="8" customWidth="1"/>
    <col min="8" max="8" width="20.28515625" style="8" customWidth="1"/>
    <col min="9" max="9" width="9.5703125" style="8" customWidth="1"/>
    <col min="10" max="10" width="19.7109375" style="8" customWidth="1"/>
    <col min="11" max="11" width="8.85546875" style="8"/>
    <col min="12" max="14" width="0" style="8" hidden="1" customWidth="1"/>
    <col min="15" max="233" width="8.85546875" style="8"/>
    <col min="234" max="234" width="34" style="8" customWidth="1"/>
    <col min="235" max="235" width="11.28515625" style="8" customWidth="1"/>
    <col min="236" max="236" width="11" style="8" customWidth="1"/>
    <col min="237" max="243" width="8.85546875" style="8"/>
    <col min="244" max="245" width="10.7109375" style="8" customWidth="1"/>
    <col min="246" max="246" width="8.85546875" style="8"/>
    <col min="247" max="247" width="11.5703125" style="8" customWidth="1"/>
    <col min="248" max="248" width="13.7109375" style="8" customWidth="1"/>
    <col min="249" max="252" width="9.28515625" style="8" customWidth="1"/>
    <col min="253" max="489" width="8.85546875" style="8"/>
    <col min="490" max="490" width="34" style="8" customWidth="1"/>
    <col min="491" max="491" width="11.28515625" style="8" customWidth="1"/>
    <col min="492" max="492" width="11" style="8" customWidth="1"/>
    <col min="493" max="499" width="8.85546875" style="8"/>
    <col min="500" max="501" width="10.7109375" style="8" customWidth="1"/>
    <col min="502" max="502" width="8.85546875" style="8"/>
    <col min="503" max="503" width="11.5703125" style="8" customWidth="1"/>
    <col min="504" max="504" width="13.7109375" style="8" customWidth="1"/>
    <col min="505" max="508" width="9.28515625" style="8" customWidth="1"/>
    <col min="509" max="745" width="8.85546875" style="8"/>
    <col min="746" max="746" width="34" style="8" customWidth="1"/>
    <col min="747" max="747" width="11.28515625" style="8" customWidth="1"/>
    <col min="748" max="748" width="11" style="8" customWidth="1"/>
    <col min="749" max="755" width="8.85546875" style="8"/>
    <col min="756" max="757" width="10.7109375" style="8" customWidth="1"/>
    <col min="758" max="758" width="8.85546875" style="8"/>
    <col min="759" max="759" width="11.5703125" style="8" customWidth="1"/>
    <col min="760" max="760" width="13.7109375" style="8" customWidth="1"/>
    <col min="761" max="764" width="9.28515625" style="8" customWidth="1"/>
    <col min="765" max="1001" width="8.85546875" style="8"/>
    <col min="1002" max="1002" width="34" style="8" customWidth="1"/>
    <col min="1003" max="1003" width="11.28515625" style="8" customWidth="1"/>
    <col min="1004" max="1004" width="11" style="8" customWidth="1"/>
    <col min="1005" max="1011" width="8.85546875" style="8"/>
    <col min="1012" max="1013" width="10.7109375" style="8" customWidth="1"/>
    <col min="1014" max="1014" width="8.85546875" style="8"/>
    <col min="1015" max="1015" width="11.5703125" style="8" customWidth="1"/>
    <col min="1016" max="1016" width="13.7109375" style="8" customWidth="1"/>
    <col min="1017" max="1020" width="9.28515625" style="8" customWidth="1"/>
    <col min="1021" max="1257" width="8.85546875" style="8"/>
    <col min="1258" max="1258" width="34" style="8" customWidth="1"/>
    <col min="1259" max="1259" width="11.28515625" style="8" customWidth="1"/>
    <col min="1260" max="1260" width="11" style="8" customWidth="1"/>
    <col min="1261" max="1267" width="8.85546875" style="8"/>
    <col min="1268" max="1269" width="10.7109375" style="8" customWidth="1"/>
    <col min="1270" max="1270" width="8.85546875" style="8"/>
    <col min="1271" max="1271" width="11.5703125" style="8" customWidth="1"/>
    <col min="1272" max="1272" width="13.7109375" style="8" customWidth="1"/>
    <col min="1273" max="1276" width="9.28515625" style="8" customWidth="1"/>
    <col min="1277" max="1513" width="8.85546875" style="8"/>
    <col min="1514" max="1514" width="34" style="8" customWidth="1"/>
    <col min="1515" max="1515" width="11.28515625" style="8" customWidth="1"/>
    <col min="1516" max="1516" width="11" style="8" customWidth="1"/>
    <col min="1517" max="1523" width="8.85546875" style="8"/>
    <col min="1524" max="1525" width="10.7109375" style="8" customWidth="1"/>
    <col min="1526" max="1526" width="8.85546875" style="8"/>
    <col min="1527" max="1527" width="11.5703125" style="8" customWidth="1"/>
    <col min="1528" max="1528" width="13.7109375" style="8" customWidth="1"/>
    <col min="1529" max="1532" width="9.28515625" style="8" customWidth="1"/>
    <col min="1533" max="1769" width="8.85546875" style="8"/>
    <col min="1770" max="1770" width="34" style="8" customWidth="1"/>
    <col min="1771" max="1771" width="11.28515625" style="8" customWidth="1"/>
    <col min="1772" max="1772" width="11" style="8" customWidth="1"/>
    <col min="1773" max="1779" width="8.85546875" style="8"/>
    <col min="1780" max="1781" width="10.7109375" style="8" customWidth="1"/>
    <col min="1782" max="1782" width="8.85546875" style="8"/>
    <col min="1783" max="1783" width="11.5703125" style="8" customWidth="1"/>
    <col min="1784" max="1784" width="13.7109375" style="8" customWidth="1"/>
    <col min="1785" max="1788" width="9.28515625" style="8" customWidth="1"/>
    <col min="1789" max="2025" width="8.85546875" style="8"/>
    <col min="2026" max="2026" width="34" style="8" customWidth="1"/>
    <col min="2027" max="2027" width="11.28515625" style="8" customWidth="1"/>
    <col min="2028" max="2028" width="11" style="8" customWidth="1"/>
    <col min="2029" max="2035" width="8.85546875" style="8"/>
    <col min="2036" max="2037" width="10.7109375" style="8" customWidth="1"/>
    <col min="2038" max="2038" width="8.85546875" style="8"/>
    <col min="2039" max="2039" width="11.5703125" style="8" customWidth="1"/>
    <col min="2040" max="2040" width="13.7109375" style="8" customWidth="1"/>
    <col min="2041" max="2044" width="9.28515625" style="8" customWidth="1"/>
    <col min="2045" max="2281" width="8.85546875" style="8"/>
    <col min="2282" max="2282" width="34" style="8" customWidth="1"/>
    <col min="2283" max="2283" width="11.28515625" style="8" customWidth="1"/>
    <col min="2284" max="2284" width="11" style="8" customWidth="1"/>
    <col min="2285" max="2291" width="8.85546875" style="8"/>
    <col min="2292" max="2293" width="10.7109375" style="8" customWidth="1"/>
    <col min="2294" max="2294" width="8.85546875" style="8"/>
    <col min="2295" max="2295" width="11.5703125" style="8" customWidth="1"/>
    <col min="2296" max="2296" width="13.7109375" style="8" customWidth="1"/>
    <col min="2297" max="2300" width="9.28515625" style="8" customWidth="1"/>
    <col min="2301" max="2537" width="8.85546875" style="8"/>
    <col min="2538" max="2538" width="34" style="8" customWidth="1"/>
    <col min="2539" max="2539" width="11.28515625" style="8" customWidth="1"/>
    <col min="2540" max="2540" width="11" style="8" customWidth="1"/>
    <col min="2541" max="2547" width="8.85546875" style="8"/>
    <col min="2548" max="2549" width="10.7109375" style="8" customWidth="1"/>
    <col min="2550" max="2550" width="8.85546875" style="8"/>
    <col min="2551" max="2551" width="11.5703125" style="8" customWidth="1"/>
    <col min="2552" max="2552" width="13.7109375" style="8" customWidth="1"/>
    <col min="2553" max="2556" width="9.28515625" style="8" customWidth="1"/>
    <col min="2557" max="2793" width="8.85546875" style="8"/>
    <col min="2794" max="2794" width="34" style="8" customWidth="1"/>
    <col min="2795" max="2795" width="11.28515625" style="8" customWidth="1"/>
    <col min="2796" max="2796" width="11" style="8" customWidth="1"/>
    <col min="2797" max="2803" width="8.85546875" style="8"/>
    <col min="2804" max="2805" width="10.7109375" style="8" customWidth="1"/>
    <col min="2806" max="2806" width="8.85546875" style="8"/>
    <col min="2807" max="2807" width="11.5703125" style="8" customWidth="1"/>
    <col min="2808" max="2808" width="13.7109375" style="8" customWidth="1"/>
    <col min="2809" max="2812" width="9.28515625" style="8" customWidth="1"/>
    <col min="2813" max="3049" width="8.85546875" style="8"/>
    <col min="3050" max="3050" width="34" style="8" customWidth="1"/>
    <col min="3051" max="3051" width="11.28515625" style="8" customWidth="1"/>
    <col min="3052" max="3052" width="11" style="8" customWidth="1"/>
    <col min="3053" max="3059" width="8.85546875" style="8"/>
    <col min="3060" max="3061" width="10.7109375" style="8" customWidth="1"/>
    <col min="3062" max="3062" width="8.85546875" style="8"/>
    <col min="3063" max="3063" width="11.5703125" style="8" customWidth="1"/>
    <col min="3064" max="3064" width="13.7109375" style="8" customWidth="1"/>
    <col min="3065" max="3068" width="9.28515625" style="8" customWidth="1"/>
    <col min="3069" max="3305" width="8.85546875" style="8"/>
    <col min="3306" max="3306" width="34" style="8" customWidth="1"/>
    <col min="3307" max="3307" width="11.28515625" style="8" customWidth="1"/>
    <col min="3308" max="3308" width="11" style="8" customWidth="1"/>
    <col min="3309" max="3315" width="8.85546875" style="8"/>
    <col min="3316" max="3317" width="10.7109375" style="8" customWidth="1"/>
    <col min="3318" max="3318" width="8.85546875" style="8"/>
    <col min="3319" max="3319" width="11.5703125" style="8" customWidth="1"/>
    <col min="3320" max="3320" width="13.7109375" style="8" customWidth="1"/>
    <col min="3321" max="3324" width="9.28515625" style="8" customWidth="1"/>
    <col min="3325" max="3561" width="8.85546875" style="8"/>
    <col min="3562" max="3562" width="34" style="8" customWidth="1"/>
    <col min="3563" max="3563" width="11.28515625" style="8" customWidth="1"/>
    <col min="3564" max="3564" width="11" style="8" customWidth="1"/>
    <col min="3565" max="3571" width="8.85546875" style="8"/>
    <col min="3572" max="3573" width="10.7109375" style="8" customWidth="1"/>
    <col min="3574" max="3574" width="8.85546875" style="8"/>
    <col min="3575" max="3575" width="11.5703125" style="8" customWidth="1"/>
    <col min="3576" max="3576" width="13.7109375" style="8" customWidth="1"/>
    <col min="3577" max="3580" width="9.28515625" style="8" customWidth="1"/>
    <col min="3581" max="3817" width="8.85546875" style="8"/>
    <col min="3818" max="3818" width="34" style="8" customWidth="1"/>
    <col min="3819" max="3819" width="11.28515625" style="8" customWidth="1"/>
    <col min="3820" max="3820" width="11" style="8" customWidth="1"/>
    <col min="3821" max="3827" width="8.85546875" style="8"/>
    <col min="3828" max="3829" width="10.7109375" style="8" customWidth="1"/>
    <col min="3830" max="3830" width="8.85546875" style="8"/>
    <col min="3831" max="3831" width="11.5703125" style="8" customWidth="1"/>
    <col min="3832" max="3832" width="13.7109375" style="8" customWidth="1"/>
    <col min="3833" max="3836" width="9.28515625" style="8" customWidth="1"/>
    <col min="3837" max="4073" width="8.85546875" style="8"/>
    <col min="4074" max="4074" width="34" style="8" customWidth="1"/>
    <col min="4075" max="4075" width="11.28515625" style="8" customWidth="1"/>
    <col min="4076" max="4076" width="11" style="8" customWidth="1"/>
    <col min="4077" max="4083" width="8.85546875" style="8"/>
    <col min="4084" max="4085" width="10.7109375" style="8" customWidth="1"/>
    <col min="4086" max="4086" width="8.85546875" style="8"/>
    <col min="4087" max="4087" width="11.5703125" style="8" customWidth="1"/>
    <col min="4088" max="4088" width="13.7109375" style="8" customWidth="1"/>
    <col min="4089" max="4092" width="9.28515625" style="8" customWidth="1"/>
    <col min="4093" max="4329" width="8.85546875" style="8"/>
    <col min="4330" max="4330" width="34" style="8" customWidth="1"/>
    <col min="4331" max="4331" width="11.28515625" style="8" customWidth="1"/>
    <col min="4332" max="4332" width="11" style="8" customWidth="1"/>
    <col min="4333" max="4339" width="8.85546875" style="8"/>
    <col min="4340" max="4341" width="10.7109375" style="8" customWidth="1"/>
    <col min="4342" max="4342" width="8.85546875" style="8"/>
    <col min="4343" max="4343" width="11.5703125" style="8" customWidth="1"/>
    <col min="4344" max="4344" width="13.7109375" style="8" customWidth="1"/>
    <col min="4345" max="4348" width="9.28515625" style="8" customWidth="1"/>
    <col min="4349" max="4585" width="8.85546875" style="8"/>
    <col min="4586" max="4586" width="34" style="8" customWidth="1"/>
    <col min="4587" max="4587" width="11.28515625" style="8" customWidth="1"/>
    <col min="4588" max="4588" width="11" style="8" customWidth="1"/>
    <col min="4589" max="4595" width="8.85546875" style="8"/>
    <col min="4596" max="4597" width="10.7109375" style="8" customWidth="1"/>
    <col min="4598" max="4598" width="8.85546875" style="8"/>
    <col min="4599" max="4599" width="11.5703125" style="8" customWidth="1"/>
    <col min="4600" max="4600" width="13.7109375" style="8" customWidth="1"/>
    <col min="4601" max="4604" width="9.28515625" style="8" customWidth="1"/>
    <col min="4605" max="4841" width="8.85546875" style="8"/>
    <col min="4842" max="4842" width="34" style="8" customWidth="1"/>
    <col min="4843" max="4843" width="11.28515625" style="8" customWidth="1"/>
    <col min="4844" max="4844" width="11" style="8" customWidth="1"/>
    <col min="4845" max="4851" width="8.85546875" style="8"/>
    <col min="4852" max="4853" width="10.7109375" style="8" customWidth="1"/>
    <col min="4854" max="4854" width="8.85546875" style="8"/>
    <col min="4855" max="4855" width="11.5703125" style="8" customWidth="1"/>
    <col min="4856" max="4856" width="13.7109375" style="8" customWidth="1"/>
    <col min="4857" max="4860" width="9.28515625" style="8" customWidth="1"/>
    <col min="4861" max="5097" width="8.85546875" style="8"/>
    <col min="5098" max="5098" width="34" style="8" customWidth="1"/>
    <col min="5099" max="5099" width="11.28515625" style="8" customWidth="1"/>
    <col min="5100" max="5100" width="11" style="8" customWidth="1"/>
    <col min="5101" max="5107" width="8.85546875" style="8"/>
    <col min="5108" max="5109" width="10.7109375" style="8" customWidth="1"/>
    <col min="5110" max="5110" width="8.85546875" style="8"/>
    <col min="5111" max="5111" width="11.5703125" style="8" customWidth="1"/>
    <col min="5112" max="5112" width="13.7109375" style="8" customWidth="1"/>
    <col min="5113" max="5116" width="9.28515625" style="8" customWidth="1"/>
    <col min="5117" max="5353" width="8.85546875" style="8"/>
    <col min="5354" max="5354" width="34" style="8" customWidth="1"/>
    <col min="5355" max="5355" width="11.28515625" style="8" customWidth="1"/>
    <col min="5356" max="5356" width="11" style="8" customWidth="1"/>
    <col min="5357" max="5363" width="8.85546875" style="8"/>
    <col min="5364" max="5365" width="10.7109375" style="8" customWidth="1"/>
    <col min="5366" max="5366" width="8.85546875" style="8"/>
    <col min="5367" max="5367" width="11.5703125" style="8" customWidth="1"/>
    <col min="5368" max="5368" width="13.7109375" style="8" customWidth="1"/>
    <col min="5369" max="5372" width="9.28515625" style="8" customWidth="1"/>
    <col min="5373" max="5609" width="8.85546875" style="8"/>
    <col min="5610" max="5610" width="34" style="8" customWidth="1"/>
    <col min="5611" max="5611" width="11.28515625" style="8" customWidth="1"/>
    <col min="5612" max="5612" width="11" style="8" customWidth="1"/>
    <col min="5613" max="5619" width="8.85546875" style="8"/>
    <col min="5620" max="5621" width="10.7109375" style="8" customWidth="1"/>
    <col min="5622" max="5622" width="8.85546875" style="8"/>
    <col min="5623" max="5623" width="11.5703125" style="8" customWidth="1"/>
    <col min="5624" max="5624" width="13.7109375" style="8" customWidth="1"/>
    <col min="5625" max="5628" width="9.28515625" style="8" customWidth="1"/>
    <col min="5629" max="5865" width="8.85546875" style="8"/>
    <col min="5866" max="5866" width="34" style="8" customWidth="1"/>
    <col min="5867" max="5867" width="11.28515625" style="8" customWidth="1"/>
    <col min="5868" max="5868" width="11" style="8" customWidth="1"/>
    <col min="5869" max="5875" width="8.85546875" style="8"/>
    <col min="5876" max="5877" width="10.7109375" style="8" customWidth="1"/>
    <col min="5878" max="5878" width="8.85546875" style="8"/>
    <col min="5879" max="5879" width="11.5703125" style="8" customWidth="1"/>
    <col min="5880" max="5880" width="13.7109375" style="8" customWidth="1"/>
    <col min="5881" max="5884" width="9.28515625" style="8" customWidth="1"/>
    <col min="5885" max="6121" width="8.85546875" style="8"/>
    <col min="6122" max="6122" width="34" style="8" customWidth="1"/>
    <col min="6123" max="6123" width="11.28515625" style="8" customWidth="1"/>
    <col min="6124" max="6124" width="11" style="8" customWidth="1"/>
    <col min="6125" max="6131" width="8.85546875" style="8"/>
    <col min="6132" max="6133" width="10.7109375" style="8" customWidth="1"/>
    <col min="6134" max="6134" width="8.85546875" style="8"/>
    <col min="6135" max="6135" width="11.5703125" style="8" customWidth="1"/>
    <col min="6136" max="6136" width="13.7109375" style="8" customWidth="1"/>
    <col min="6137" max="6140" width="9.28515625" style="8" customWidth="1"/>
    <col min="6141" max="6377" width="8.85546875" style="8"/>
    <col min="6378" max="6378" width="34" style="8" customWidth="1"/>
    <col min="6379" max="6379" width="11.28515625" style="8" customWidth="1"/>
    <col min="6380" max="6380" width="11" style="8" customWidth="1"/>
    <col min="6381" max="6387" width="8.85546875" style="8"/>
    <col min="6388" max="6389" width="10.7109375" style="8" customWidth="1"/>
    <col min="6390" max="6390" width="8.85546875" style="8"/>
    <col min="6391" max="6391" width="11.5703125" style="8" customWidth="1"/>
    <col min="6392" max="6392" width="13.7109375" style="8" customWidth="1"/>
    <col min="6393" max="6396" width="9.28515625" style="8" customWidth="1"/>
    <col min="6397" max="6633" width="8.85546875" style="8"/>
    <col min="6634" max="6634" width="34" style="8" customWidth="1"/>
    <col min="6635" max="6635" width="11.28515625" style="8" customWidth="1"/>
    <col min="6636" max="6636" width="11" style="8" customWidth="1"/>
    <col min="6637" max="6643" width="8.85546875" style="8"/>
    <col min="6644" max="6645" width="10.7109375" style="8" customWidth="1"/>
    <col min="6646" max="6646" width="8.85546875" style="8"/>
    <col min="6647" max="6647" width="11.5703125" style="8" customWidth="1"/>
    <col min="6648" max="6648" width="13.7109375" style="8" customWidth="1"/>
    <col min="6649" max="6652" width="9.28515625" style="8" customWidth="1"/>
    <col min="6653" max="6889" width="8.85546875" style="8"/>
    <col min="6890" max="6890" width="34" style="8" customWidth="1"/>
    <col min="6891" max="6891" width="11.28515625" style="8" customWidth="1"/>
    <col min="6892" max="6892" width="11" style="8" customWidth="1"/>
    <col min="6893" max="6899" width="8.85546875" style="8"/>
    <col min="6900" max="6901" width="10.7109375" style="8" customWidth="1"/>
    <col min="6902" max="6902" width="8.85546875" style="8"/>
    <col min="6903" max="6903" width="11.5703125" style="8" customWidth="1"/>
    <col min="6904" max="6904" width="13.7109375" style="8" customWidth="1"/>
    <col min="6905" max="6908" width="9.28515625" style="8" customWidth="1"/>
    <col min="6909" max="7145" width="8.85546875" style="8"/>
    <col min="7146" max="7146" width="34" style="8" customWidth="1"/>
    <col min="7147" max="7147" width="11.28515625" style="8" customWidth="1"/>
    <col min="7148" max="7148" width="11" style="8" customWidth="1"/>
    <col min="7149" max="7155" width="8.85546875" style="8"/>
    <col min="7156" max="7157" width="10.7109375" style="8" customWidth="1"/>
    <col min="7158" max="7158" width="8.85546875" style="8"/>
    <col min="7159" max="7159" width="11.5703125" style="8" customWidth="1"/>
    <col min="7160" max="7160" width="13.7109375" style="8" customWidth="1"/>
    <col min="7161" max="7164" width="9.28515625" style="8" customWidth="1"/>
    <col min="7165" max="7401" width="8.85546875" style="8"/>
    <col min="7402" max="7402" width="34" style="8" customWidth="1"/>
    <col min="7403" max="7403" width="11.28515625" style="8" customWidth="1"/>
    <col min="7404" max="7404" width="11" style="8" customWidth="1"/>
    <col min="7405" max="7411" width="8.85546875" style="8"/>
    <col min="7412" max="7413" width="10.7109375" style="8" customWidth="1"/>
    <col min="7414" max="7414" width="8.85546875" style="8"/>
    <col min="7415" max="7415" width="11.5703125" style="8" customWidth="1"/>
    <col min="7416" max="7416" width="13.7109375" style="8" customWidth="1"/>
    <col min="7417" max="7420" width="9.28515625" style="8" customWidth="1"/>
    <col min="7421" max="7657" width="8.85546875" style="8"/>
    <col min="7658" max="7658" width="34" style="8" customWidth="1"/>
    <col min="7659" max="7659" width="11.28515625" style="8" customWidth="1"/>
    <col min="7660" max="7660" width="11" style="8" customWidth="1"/>
    <col min="7661" max="7667" width="8.85546875" style="8"/>
    <col min="7668" max="7669" width="10.7109375" style="8" customWidth="1"/>
    <col min="7670" max="7670" width="8.85546875" style="8"/>
    <col min="7671" max="7671" width="11.5703125" style="8" customWidth="1"/>
    <col min="7672" max="7672" width="13.7109375" style="8" customWidth="1"/>
    <col min="7673" max="7676" width="9.28515625" style="8" customWidth="1"/>
    <col min="7677" max="7913" width="8.85546875" style="8"/>
    <col min="7914" max="7914" width="34" style="8" customWidth="1"/>
    <col min="7915" max="7915" width="11.28515625" style="8" customWidth="1"/>
    <col min="7916" max="7916" width="11" style="8" customWidth="1"/>
    <col min="7917" max="7923" width="8.85546875" style="8"/>
    <col min="7924" max="7925" width="10.7109375" style="8" customWidth="1"/>
    <col min="7926" max="7926" width="8.85546875" style="8"/>
    <col min="7927" max="7927" width="11.5703125" style="8" customWidth="1"/>
    <col min="7928" max="7928" width="13.7109375" style="8" customWidth="1"/>
    <col min="7929" max="7932" width="9.28515625" style="8" customWidth="1"/>
    <col min="7933" max="8169" width="8.85546875" style="8"/>
    <col min="8170" max="8170" width="34" style="8" customWidth="1"/>
    <col min="8171" max="8171" width="11.28515625" style="8" customWidth="1"/>
    <col min="8172" max="8172" width="11" style="8" customWidth="1"/>
    <col min="8173" max="8179" width="8.85546875" style="8"/>
    <col min="8180" max="8181" width="10.7109375" style="8" customWidth="1"/>
    <col min="8182" max="8182" width="8.85546875" style="8"/>
    <col min="8183" max="8183" width="11.5703125" style="8" customWidth="1"/>
    <col min="8184" max="8184" width="13.7109375" style="8" customWidth="1"/>
    <col min="8185" max="8188" width="9.28515625" style="8" customWidth="1"/>
    <col min="8189" max="8425" width="8.85546875" style="8"/>
    <col min="8426" max="8426" width="34" style="8" customWidth="1"/>
    <col min="8427" max="8427" width="11.28515625" style="8" customWidth="1"/>
    <col min="8428" max="8428" width="11" style="8" customWidth="1"/>
    <col min="8429" max="8435" width="8.85546875" style="8"/>
    <col min="8436" max="8437" width="10.7109375" style="8" customWidth="1"/>
    <col min="8438" max="8438" width="8.85546875" style="8"/>
    <col min="8439" max="8439" width="11.5703125" style="8" customWidth="1"/>
    <col min="8440" max="8440" width="13.7109375" style="8" customWidth="1"/>
    <col min="8441" max="8444" width="9.28515625" style="8" customWidth="1"/>
    <col min="8445" max="8681" width="8.85546875" style="8"/>
    <col min="8682" max="8682" width="34" style="8" customWidth="1"/>
    <col min="8683" max="8683" width="11.28515625" style="8" customWidth="1"/>
    <col min="8684" max="8684" width="11" style="8" customWidth="1"/>
    <col min="8685" max="8691" width="8.85546875" style="8"/>
    <col min="8692" max="8693" width="10.7109375" style="8" customWidth="1"/>
    <col min="8694" max="8694" width="8.85546875" style="8"/>
    <col min="8695" max="8695" width="11.5703125" style="8" customWidth="1"/>
    <col min="8696" max="8696" width="13.7109375" style="8" customWidth="1"/>
    <col min="8697" max="8700" width="9.28515625" style="8" customWidth="1"/>
    <col min="8701" max="8937" width="8.85546875" style="8"/>
    <col min="8938" max="8938" width="34" style="8" customWidth="1"/>
    <col min="8939" max="8939" width="11.28515625" style="8" customWidth="1"/>
    <col min="8940" max="8940" width="11" style="8" customWidth="1"/>
    <col min="8941" max="8947" width="8.85546875" style="8"/>
    <col min="8948" max="8949" width="10.7109375" style="8" customWidth="1"/>
    <col min="8950" max="8950" width="8.85546875" style="8"/>
    <col min="8951" max="8951" width="11.5703125" style="8" customWidth="1"/>
    <col min="8952" max="8952" width="13.7109375" style="8" customWidth="1"/>
    <col min="8953" max="8956" width="9.28515625" style="8" customWidth="1"/>
    <col min="8957" max="9193" width="8.85546875" style="8"/>
    <col min="9194" max="9194" width="34" style="8" customWidth="1"/>
    <col min="9195" max="9195" width="11.28515625" style="8" customWidth="1"/>
    <col min="9196" max="9196" width="11" style="8" customWidth="1"/>
    <col min="9197" max="9203" width="8.85546875" style="8"/>
    <col min="9204" max="9205" width="10.7109375" style="8" customWidth="1"/>
    <col min="9206" max="9206" width="8.85546875" style="8"/>
    <col min="9207" max="9207" width="11.5703125" style="8" customWidth="1"/>
    <col min="9208" max="9208" width="13.7109375" style="8" customWidth="1"/>
    <col min="9209" max="9212" width="9.28515625" style="8" customWidth="1"/>
    <col min="9213" max="9449" width="8.85546875" style="8"/>
    <col min="9450" max="9450" width="34" style="8" customWidth="1"/>
    <col min="9451" max="9451" width="11.28515625" style="8" customWidth="1"/>
    <col min="9452" max="9452" width="11" style="8" customWidth="1"/>
    <col min="9453" max="9459" width="8.85546875" style="8"/>
    <col min="9460" max="9461" width="10.7109375" style="8" customWidth="1"/>
    <col min="9462" max="9462" width="8.85546875" style="8"/>
    <col min="9463" max="9463" width="11.5703125" style="8" customWidth="1"/>
    <col min="9464" max="9464" width="13.7109375" style="8" customWidth="1"/>
    <col min="9465" max="9468" width="9.28515625" style="8" customWidth="1"/>
    <col min="9469" max="9705" width="8.85546875" style="8"/>
    <col min="9706" max="9706" width="34" style="8" customWidth="1"/>
    <col min="9707" max="9707" width="11.28515625" style="8" customWidth="1"/>
    <col min="9708" max="9708" width="11" style="8" customWidth="1"/>
    <col min="9709" max="9715" width="8.85546875" style="8"/>
    <col min="9716" max="9717" width="10.7109375" style="8" customWidth="1"/>
    <col min="9718" max="9718" width="8.85546875" style="8"/>
    <col min="9719" max="9719" width="11.5703125" style="8" customWidth="1"/>
    <col min="9720" max="9720" width="13.7109375" style="8" customWidth="1"/>
    <col min="9721" max="9724" width="9.28515625" style="8" customWidth="1"/>
    <col min="9725" max="9961" width="8.85546875" style="8"/>
    <col min="9962" max="9962" width="34" style="8" customWidth="1"/>
    <col min="9963" max="9963" width="11.28515625" style="8" customWidth="1"/>
    <col min="9964" max="9964" width="11" style="8" customWidth="1"/>
    <col min="9965" max="9971" width="8.85546875" style="8"/>
    <col min="9972" max="9973" width="10.7109375" style="8" customWidth="1"/>
    <col min="9974" max="9974" width="8.85546875" style="8"/>
    <col min="9975" max="9975" width="11.5703125" style="8" customWidth="1"/>
    <col min="9976" max="9976" width="13.7109375" style="8" customWidth="1"/>
    <col min="9977" max="9980" width="9.28515625" style="8" customWidth="1"/>
    <col min="9981" max="10217" width="8.85546875" style="8"/>
    <col min="10218" max="10218" width="34" style="8" customWidth="1"/>
    <col min="10219" max="10219" width="11.28515625" style="8" customWidth="1"/>
    <col min="10220" max="10220" width="11" style="8" customWidth="1"/>
    <col min="10221" max="10227" width="8.85546875" style="8"/>
    <col min="10228" max="10229" width="10.7109375" style="8" customWidth="1"/>
    <col min="10230" max="10230" width="8.85546875" style="8"/>
    <col min="10231" max="10231" width="11.5703125" style="8" customWidth="1"/>
    <col min="10232" max="10232" width="13.7109375" style="8" customWidth="1"/>
    <col min="10233" max="10236" width="9.28515625" style="8" customWidth="1"/>
    <col min="10237" max="10473" width="8.85546875" style="8"/>
    <col min="10474" max="10474" width="34" style="8" customWidth="1"/>
    <col min="10475" max="10475" width="11.28515625" style="8" customWidth="1"/>
    <col min="10476" max="10476" width="11" style="8" customWidth="1"/>
    <col min="10477" max="10483" width="8.85546875" style="8"/>
    <col min="10484" max="10485" width="10.7109375" style="8" customWidth="1"/>
    <col min="10486" max="10486" width="8.85546875" style="8"/>
    <col min="10487" max="10487" width="11.5703125" style="8" customWidth="1"/>
    <col min="10488" max="10488" width="13.7109375" style="8" customWidth="1"/>
    <col min="10489" max="10492" width="9.28515625" style="8" customWidth="1"/>
    <col min="10493" max="10729" width="8.85546875" style="8"/>
    <col min="10730" max="10730" width="34" style="8" customWidth="1"/>
    <col min="10731" max="10731" width="11.28515625" style="8" customWidth="1"/>
    <col min="10732" max="10732" width="11" style="8" customWidth="1"/>
    <col min="10733" max="10739" width="8.85546875" style="8"/>
    <col min="10740" max="10741" width="10.7109375" style="8" customWidth="1"/>
    <col min="10742" max="10742" width="8.85546875" style="8"/>
    <col min="10743" max="10743" width="11.5703125" style="8" customWidth="1"/>
    <col min="10744" max="10744" width="13.7109375" style="8" customWidth="1"/>
    <col min="10745" max="10748" width="9.28515625" style="8" customWidth="1"/>
    <col min="10749" max="10985" width="8.85546875" style="8"/>
    <col min="10986" max="10986" width="34" style="8" customWidth="1"/>
    <col min="10987" max="10987" width="11.28515625" style="8" customWidth="1"/>
    <col min="10988" max="10988" width="11" style="8" customWidth="1"/>
    <col min="10989" max="10995" width="8.85546875" style="8"/>
    <col min="10996" max="10997" width="10.7109375" style="8" customWidth="1"/>
    <col min="10998" max="10998" width="8.85546875" style="8"/>
    <col min="10999" max="10999" width="11.5703125" style="8" customWidth="1"/>
    <col min="11000" max="11000" width="13.7109375" style="8" customWidth="1"/>
    <col min="11001" max="11004" width="9.28515625" style="8" customWidth="1"/>
    <col min="11005" max="11241" width="8.85546875" style="8"/>
    <col min="11242" max="11242" width="34" style="8" customWidth="1"/>
    <col min="11243" max="11243" width="11.28515625" style="8" customWidth="1"/>
    <col min="11244" max="11244" width="11" style="8" customWidth="1"/>
    <col min="11245" max="11251" width="8.85546875" style="8"/>
    <col min="11252" max="11253" width="10.7109375" style="8" customWidth="1"/>
    <col min="11254" max="11254" width="8.85546875" style="8"/>
    <col min="11255" max="11255" width="11.5703125" style="8" customWidth="1"/>
    <col min="11256" max="11256" width="13.7109375" style="8" customWidth="1"/>
    <col min="11257" max="11260" width="9.28515625" style="8" customWidth="1"/>
    <col min="11261" max="11497" width="8.85546875" style="8"/>
    <col min="11498" max="11498" width="34" style="8" customWidth="1"/>
    <col min="11499" max="11499" width="11.28515625" style="8" customWidth="1"/>
    <col min="11500" max="11500" width="11" style="8" customWidth="1"/>
    <col min="11501" max="11507" width="8.85546875" style="8"/>
    <col min="11508" max="11509" width="10.7109375" style="8" customWidth="1"/>
    <col min="11510" max="11510" width="8.85546875" style="8"/>
    <col min="11511" max="11511" width="11.5703125" style="8" customWidth="1"/>
    <col min="11512" max="11512" width="13.7109375" style="8" customWidth="1"/>
    <col min="11513" max="11516" width="9.28515625" style="8" customWidth="1"/>
    <col min="11517" max="11753" width="8.85546875" style="8"/>
    <col min="11754" max="11754" width="34" style="8" customWidth="1"/>
    <col min="11755" max="11755" width="11.28515625" style="8" customWidth="1"/>
    <col min="11756" max="11756" width="11" style="8" customWidth="1"/>
    <col min="11757" max="11763" width="8.85546875" style="8"/>
    <col min="11764" max="11765" width="10.7109375" style="8" customWidth="1"/>
    <col min="11766" max="11766" width="8.85546875" style="8"/>
    <col min="11767" max="11767" width="11.5703125" style="8" customWidth="1"/>
    <col min="11768" max="11768" width="13.7109375" style="8" customWidth="1"/>
    <col min="11769" max="11772" width="9.28515625" style="8" customWidth="1"/>
    <col min="11773" max="12009" width="8.85546875" style="8"/>
    <col min="12010" max="12010" width="34" style="8" customWidth="1"/>
    <col min="12011" max="12011" width="11.28515625" style="8" customWidth="1"/>
    <col min="12012" max="12012" width="11" style="8" customWidth="1"/>
    <col min="12013" max="12019" width="8.85546875" style="8"/>
    <col min="12020" max="12021" width="10.7109375" style="8" customWidth="1"/>
    <col min="12022" max="12022" width="8.85546875" style="8"/>
    <col min="12023" max="12023" width="11.5703125" style="8" customWidth="1"/>
    <col min="12024" max="12024" width="13.7109375" style="8" customWidth="1"/>
    <col min="12025" max="12028" width="9.28515625" style="8" customWidth="1"/>
    <col min="12029" max="12265" width="8.85546875" style="8"/>
    <col min="12266" max="12266" width="34" style="8" customWidth="1"/>
    <col min="12267" max="12267" width="11.28515625" style="8" customWidth="1"/>
    <col min="12268" max="12268" width="11" style="8" customWidth="1"/>
    <col min="12269" max="12275" width="8.85546875" style="8"/>
    <col min="12276" max="12277" width="10.7109375" style="8" customWidth="1"/>
    <col min="12278" max="12278" width="8.85546875" style="8"/>
    <col min="12279" max="12279" width="11.5703125" style="8" customWidth="1"/>
    <col min="12280" max="12280" width="13.7109375" style="8" customWidth="1"/>
    <col min="12281" max="12284" width="9.28515625" style="8" customWidth="1"/>
    <col min="12285" max="12521" width="8.85546875" style="8"/>
    <col min="12522" max="12522" width="34" style="8" customWidth="1"/>
    <col min="12523" max="12523" width="11.28515625" style="8" customWidth="1"/>
    <col min="12524" max="12524" width="11" style="8" customWidth="1"/>
    <col min="12525" max="12531" width="8.85546875" style="8"/>
    <col min="12532" max="12533" width="10.7109375" style="8" customWidth="1"/>
    <col min="12534" max="12534" width="8.85546875" style="8"/>
    <col min="12535" max="12535" width="11.5703125" style="8" customWidth="1"/>
    <col min="12536" max="12536" width="13.7109375" style="8" customWidth="1"/>
    <col min="12537" max="12540" width="9.28515625" style="8" customWidth="1"/>
    <col min="12541" max="12777" width="8.85546875" style="8"/>
    <col min="12778" max="12778" width="34" style="8" customWidth="1"/>
    <col min="12779" max="12779" width="11.28515625" style="8" customWidth="1"/>
    <col min="12780" max="12780" width="11" style="8" customWidth="1"/>
    <col min="12781" max="12787" width="8.85546875" style="8"/>
    <col min="12788" max="12789" width="10.7109375" style="8" customWidth="1"/>
    <col min="12790" max="12790" width="8.85546875" style="8"/>
    <col min="12791" max="12791" width="11.5703125" style="8" customWidth="1"/>
    <col min="12792" max="12792" width="13.7109375" style="8" customWidth="1"/>
    <col min="12793" max="12796" width="9.28515625" style="8" customWidth="1"/>
    <col min="12797" max="13033" width="8.85546875" style="8"/>
    <col min="13034" max="13034" width="34" style="8" customWidth="1"/>
    <col min="13035" max="13035" width="11.28515625" style="8" customWidth="1"/>
    <col min="13036" max="13036" width="11" style="8" customWidth="1"/>
    <col min="13037" max="13043" width="8.85546875" style="8"/>
    <col min="13044" max="13045" width="10.7109375" style="8" customWidth="1"/>
    <col min="13046" max="13046" width="8.85546875" style="8"/>
    <col min="13047" max="13047" width="11.5703125" style="8" customWidth="1"/>
    <col min="13048" max="13048" width="13.7109375" style="8" customWidth="1"/>
    <col min="13049" max="13052" width="9.28515625" style="8" customWidth="1"/>
    <col min="13053" max="13289" width="8.85546875" style="8"/>
    <col min="13290" max="13290" width="34" style="8" customWidth="1"/>
    <col min="13291" max="13291" width="11.28515625" style="8" customWidth="1"/>
    <col min="13292" max="13292" width="11" style="8" customWidth="1"/>
    <col min="13293" max="13299" width="8.85546875" style="8"/>
    <col min="13300" max="13301" width="10.7109375" style="8" customWidth="1"/>
    <col min="13302" max="13302" width="8.85546875" style="8"/>
    <col min="13303" max="13303" width="11.5703125" style="8" customWidth="1"/>
    <col min="13304" max="13304" width="13.7109375" style="8" customWidth="1"/>
    <col min="13305" max="13308" width="9.28515625" style="8" customWidth="1"/>
    <col min="13309" max="13545" width="8.85546875" style="8"/>
    <col min="13546" max="13546" width="34" style="8" customWidth="1"/>
    <col min="13547" max="13547" width="11.28515625" style="8" customWidth="1"/>
    <col min="13548" max="13548" width="11" style="8" customWidth="1"/>
    <col min="13549" max="13555" width="8.85546875" style="8"/>
    <col min="13556" max="13557" width="10.7109375" style="8" customWidth="1"/>
    <col min="13558" max="13558" width="8.85546875" style="8"/>
    <col min="13559" max="13559" width="11.5703125" style="8" customWidth="1"/>
    <col min="13560" max="13560" width="13.7109375" style="8" customWidth="1"/>
    <col min="13561" max="13564" width="9.28515625" style="8" customWidth="1"/>
    <col min="13565" max="13801" width="8.85546875" style="8"/>
    <col min="13802" max="13802" width="34" style="8" customWidth="1"/>
    <col min="13803" max="13803" width="11.28515625" style="8" customWidth="1"/>
    <col min="13804" max="13804" width="11" style="8" customWidth="1"/>
    <col min="13805" max="13811" width="8.85546875" style="8"/>
    <col min="13812" max="13813" width="10.7109375" style="8" customWidth="1"/>
    <col min="13814" max="13814" width="8.85546875" style="8"/>
    <col min="13815" max="13815" width="11.5703125" style="8" customWidth="1"/>
    <col min="13816" max="13816" width="13.7109375" style="8" customWidth="1"/>
    <col min="13817" max="13820" width="9.28515625" style="8" customWidth="1"/>
    <col min="13821" max="14057" width="8.85546875" style="8"/>
    <col min="14058" max="14058" width="34" style="8" customWidth="1"/>
    <col min="14059" max="14059" width="11.28515625" style="8" customWidth="1"/>
    <col min="14060" max="14060" width="11" style="8" customWidth="1"/>
    <col min="14061" max="14067" width="8.85546875" style="8"/>
    <col min="14068" max="14069" width="10.7109375" style="8" customWidth="1"/>
    <col min="14070" max="14070" width="8.85546875" style="8"/>
    <col min="14071" max="14071" width="11.5703125" style="8" customWidth="1"/>
    <col min="14072" max="14072" width="13.7109375" style="8" customWidth="1"/>
    <col min="14073" max="14076" width="9.28515625" style="8" customWidth="1"/>
    <col min="14077" max="14313" width="8.85546875" style="8"/>
    <col min="14314" max="14314" width="34" style="8" customWidth="1"/>
    <col min="14315" max="14315" width="11.28515625" style="8" customWidth="1"/>
    <col min="14316" max="14316" width="11" style="8" customWidth="1"/>
    <col min="14317" max="14323" width="8.85546875" style="8"/>
    <col min="14324" max="14325" width="10.7109375" style="8" customWidth="1"/>
    <col min="14326" max="14326" width="8.85546875" style="8"/>
    <col min="14327" max="14327" width="11.5703125" style="8" customWidth="1"/>
    <col min="14328" max="14328" width="13.7109375" style="8" customWidth="1"/>
    <col min="14329" max="14332" width="9.28515625" style="8" customWidth="1"/>
    <col min="14333" max="14569" width="8.85546875" style="8"/>
    <col min="14570" max="14570" width="34" style="8" customWidth="1"/>
    <col min="14571" max="14571" width="11.28515625" style="8" customWidth="1"/>
    <col min="14572" max="14572" width="11" style="8" customWidth="1"/>
    <col min="14573" max="14579" width="8.85546875" style="8"/>
    <col min="14580" max="14581" width="10.7109375" style="8" customWidth="1"/>
    <col min="14582" max="14582" width="8.85546875" style="8"/>
    <col min="14583" max="14583" width="11.5703125" style="8" customWidth="1"/>
    <col min="14584" max="14584" width="13.7109375" style="8" customWidth="1"/>
    <col min="14585" max="14588" width="9.28515625" style="8" customWidth="1"/>
    <col min="14589" max="14825" width="8.85546875" style="8"/>
    <col min="14826" max="14826" width="34" style="8" customWidth="1"/>
    <col min="14827" max="14827" width="11.28515625" style="8" customWidth="1"/>
    <col min="14828" max="14828" width="11" style="8" customWidth="1"/>
    <col min="14829" max="14835" width="8.85546875" style="8"/>
    <col min="14836" max="14837" width="10.7109375" style="8" customWidth="1"/>
    <col min="14838" max="14838" width="8.85546875" style="8"/>
    <col min="14839" max="14839" width="11.5703125" style="8" customWidth="1"/>
    <col min="14840" max="14840" width="13.7109375" style="8" customWidth="1"/>
    <col min="14841" max="14844" width="9.28515625" style="8" customWidth="1"/>
    <col min="14845" max="15081" width="8.85546875" style="8"/>
    <col min="15082" max="15082" width="34" style="8" customWidth="1"/>
    <col min="15083" max="15083" width="11.28515625" style="8" customWidth="1"/>
    <col min="15084" max="15084" width="11" style="8" customWidth="1"/>
    <col min="15085" max="15091" width="8.85546875" style="8"/>
    <col min="15092" max="15093" width="10.7109375" style="8" customWidth="1"/>
    <col min="15094" max="15094" width="8.85546875" style="8"/>
    <col min="15095" max="15095" width="11.5703125" style="8" customWidth="1"/>
    <col min="15096" max="15096" width="13.7109375" style="8" customWidth="1"/>
    <col min="15097" max="15100" width="9.28515625" style="8" customWidth="1"/>
    <col min="15101" max="15337" width="8.85546875" style="8"/>
    <col min="15338" max="15338" width="34" style="8" customWidth="1"/>
    <col min="15339" max="15339" width="11.28515625" style="8" customWidth="1"/>
    <col min="15340" max="15340" width="11" style="8" customWidth="1"/>
    <col min="15341" max="15347" width="8.85546875" style="8"/>
    <col min="15348" max="15349" width="10.7109375" style="8" customWidth="1"/>
    <col min="15350" max="15350" width="8.85546875" style="8"/>
    <col min="15351" max="15351" width="11.5703125" style="8" customWidth="1"/>
    <col min="15352" max="15352" width="13.7109375" style="8" customWidth="1"/>
    <col min="15353" max="15356" width="9.28515625" style="8" customWidth="1"/>
    <col min="15357" max="15593" width="8.85546875" style="8"/>
    <col min="15594" max="15594" width="34" style="8" customWidth="1"/>
    <col min="15595" max="15595" width="11.28515625" style="8" customWidth="1"/>
    <col min="15596" max="15596" width="11" style="8" customWidth="1"/>
    <col min="15597" max="15603" width="8.85546875" style="8"/>
    <col min="15604" max="15605" width="10.7109375" style="8" customWidth="1"/>
    <col min="15606" max="15606" width="8.85546875" style="8"/>
    <col min="15607" max="15607" width="11.5703125" style="8" customWidth="1"/>
    <col min="15608" max="15608" width="13.7109375" style="8" customWidth="1"/>
    <col min="15609" max="15612" width="9.28515625" style="8" customWidth="1"/>
    <col min="15613" max="15849" width="8.85546875" style="8"/>
    <col min="15850" max="15850" width="34" style="8" customWidth="1"/>
    <col min="15851" max="15851" width="11.28515625" style="8" customWidth="1"/>
    <col min="15852" max="15852" width="11" style="8" customWidth="1"/>
    <col min="15853" max="15859" width="8.85546875" style="8"/>
    <col min="15860" max="15861" width="10.7109375" style="8" customWidth="1"/>
    <col min="15862" max="15862" width="8.85546875" style="8"/>
    <col min="15863" max="15863" width="11.5703125" style="8" customWidth="1"/>
    <col min="15864" max="15864" width="13.7109375" style="8" customWidth="1"/>
    <col min="15865" max="15868" width="9.28515625" style="8" customWidth="1"/>
    <col min="15869" max="16105" width="8.85546875" style="8"/>
    <col min="16106" max="16106" width="34" style="8" customWidth="1"/>
    <col min="16107" max="16107" width="11.28515625" style="8" customWidth="1"/>
    <col min="16108" max="16108" width="11" style="8" customWidth="1"/>
    <col min="16109" max="16115" width="8.85546875" style="8"/>
    <col min="16116" max="16117" width="10.7109375" style="8" customWidth="1"/>
    <col min="16118" max="16118" width="8.85546875" style="8"/>
    <col min="16119" max="16119" width="11.5703125" style="8" customWidth="1"/>
    <col min="16120" max="16120" width="13.7109375" style="8" customWidth="1"/>
    <col min="16121" max="16124" width="9.28515625" style="8" customWidth="1"/>
    <col min="16125" max="16384" width="8.85546875" style="8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3.9" customHeight="1">
      <c r="A2" s="53"/>
      <c r="B2" s="51"/>
      <c r="C2" s="51"/>
      <c r="D2" s="51"/>
      <c r="E2" s="51"/>
      <c r="F2" s="51"/>
      <c r="G2" s="51"/>
      <c r="H2" s="51"/>
    </row>
    <row r="3" spans="1:14" ht="16.5" thickBot="1">
      <c r="A3" s="10" t="s">
        <v>157</v>
      </c>
    </row>
    <row r="4" spans="1:14" s="1" customFormat="1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s="1" customFormat="1" ht="48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s="1" customFormat="1" ht="82.9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s="1" customFormat="1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s="1" customFormat="1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s="1" customFormat="1" ht="61.15" customHeight="1">
      <c r="A9" s="250"/>
      <c r="B9" s="37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s="1" customFormat="1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s="1" customFormat="1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s="1" customFormat="1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s="1" customFormat="1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s="1" customFormat="1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s="1" customFormat="1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s="1" customFormat="1" ht="26.45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s="1" customFormat="1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s="1" customFormat="1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s="1" customFormat="1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s="1" customFormat="1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s="1" customFormat="1" ht="52.1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s="1" customFormat="1" ht="40.9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s="1" customFormat="1" ht="22.15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s="1" customFormat="1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s="1" customFormat="1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s="1" customFormat="1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s="1" customFormat="1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s="1" customFormat="1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s="1" customFormat="1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s="1" customFormat="1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s="1" customFormat="1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s="1" customFormat="1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s="1" customFormat="1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s="1" customFormat="1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s="1" customFormat="1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s="1" customFormat="1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s="1" customFormat="1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50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8740157480314965" right="0" top="0.78740157480314965" bottom="0" header="0.31496062992125984" footer="0.31496062992125984"/>
  <pageSetup paperSize="9" scale="4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25" zoomScale="60" zoomScaleNormal="60" workbookViewId="0">
      <selection activeCell="G9" sqref="G9"/>
    </sheetView>
  </sheetViews>
  <sheetFormatPr defaultRowHeight="15"/>
  <cols>
    <col min="1" max="1" width="35.42578125" style="1" customWidth="1"/>
    <col min="2" max="2" width="35.7109375" style="1" customWidth="1"/>
    <col min="3" max="3" width="14" style="1" customWidth="1"/>
    <col min="4" max="4" width="16.28515625" style="1" customWidth="1"/>
    <col min="5" max="5" width="12.85546875" style="1" customWidth="1"/>
    <col min="6" max="6" width="17.7109375" style="8" customWidth="1"/>
    <col min="7" max="7" width="11.7109375" style="8" customWidth="1"/>
    <col min="8" max="8" width="18.5703125" style="8" customWidth="1"/>
    <col min="9" max="9" width="14.140625" style="8" customWidth="1"/>
    <col min="10" max="10" width="14.28515625" style="1" customWidth="1"/>
    <col min="11" max="11" width="8.85546875" style="1"/>
    <col min="12" max="14" width="0" style="1" hidden="1" customWidth="1"/>
    <col min="15" max="238" width="8.85546875" style="1"/>
    <col min="239" max="239" width="33.28515625" style="1" customWidth="1"/>
    <col min="240" max="240" width="35.7109375" style="1" customWidth="1"/>
    <col min="241" max="243" width="8.85546875" style="1"/>
    <col min="244" max="246" width="0" style="1" hidden="1" customWidth="1"/>
    <col min="247" max="249" width="9.28515625" style="1" customWidth="1"/>
    <col min="250" max="252" width="8.85546875" style="1"/>
    <col min="253" max="255" width="0" style="1" hidden="1" customWidth="1"/>
    <col min="256" max="494" width="8.85546875" style="1"/>
    <col min="495" max="495" width="33.28515625" style="1" customWidth="1"/>
    <col min="496" max="496" width="35.7109375" style="1" customWidth="1"/>
    <col min="497" max="499" width="8.85546875" style="1"/>
    <col min="500" max="502" width="0" style="1" hidden="1" customWidth="1"/>
    <col min="503" max="505" width="9.28515625" style="1" customWidth="1"/>
    <col min="506" max="508" width="8.85546875" style="1"/>
    <col min="509" max="511" width="0" style="1" hidden="1" customWidth="1"/>
    <col min="512" max="750" width="8.85546875" style="1"/>
    <col min="751" max="751" width="33.28515625" style="1" customWidth="1"/>
    <col min="752" max="752" width="35.7109375" style="1" customWidth="1"/>
    <col min="753" max="755" width="8.85546875" style="1"/>
    <col min="756" max="758" width="0" style="1" hidden="1" customWidth="1"/>
    <col min="759" max="761" width="9.28515625" style="1" customWidth="1"/>
    <col min="762" max="764" width="8.85546875" style="1"/>
    <col min="765" max="767" width="0" style="1" hidden="1" customWidth="1"/>
    <col min="768" max="1006" width="8.85546875" style="1"/>
    <col min="1007" max="1007" width="33.28515625" style="1" customWidth="1"/>
    <col min="1008" max="1008" width="35.7109375" style="1" customWidth="1"/>
    <col min="1009" max="1011" width="8.85546875" style="1"/>
    <col min="1012" max="1014" width="0" style="1" hidden="1" customWidth="1"/>
    <col min="1015" max="1017" width="9.28515625" style="1" customWidth="1"/>
    <col min="1018" max="1020" width="8.85546875" style="1"/>
    <col min="1021" max="1023" width="0" style="1" hidden="1" customWidth="1"/>
    <col min="1024" max="1262" width="8.85546875" style="1"/>
    <col min="1263" max="1263" width="33.28515625" style="1" customWidth="1"/>
    <col min="1264" max="1264" width="35.7109375" style="1" customWidth="1"/>
    <col min="1265" max="1267" width="8.85546875" style="1"/>
    <col min="1268" max="1270" width="0" style="1" hidden="1" customWidth="1"/>
    <col min="1271" max="1273" width="9.28515625" style="1" customWidth="1"/>
    <col min="1274" max="1276" width="8.85546875" style="1"/>
    <col min="1277" max="1279" width="0" style="1" hidden="1" customWidth="1"/>
    <col min="1280" max="1518" width="8.85546875" style="1"/>
    <col min="1519" max="1519" width="33.28515625" style="1" customWidth="1"/>
    <col min="1520" max="1520" width="35.7109375" style="1" customWidth="1"/>
    <col min="1521" max="1523" width="8.85546875" style="1"/>
    <col min="1524" max="1526" width="0" style="1" hidden="1" customWidth="1"/>
    <col min="1527" max="1529" width="9.28515625" style="1" customWidth="1"/>
    <col min="1530" max="1532" width="8.85546875" style="1"/>
    <col min="1533" max="1535" width="0" style="1" hidden="1" customWidth="1"/>
    <col min="1536" max="1774" width="8.85546875" style="1"/>
    <col min="1775" max="1775" width="33.28515625" style="1" customWidth="1"/>
    <col min="1776" max="1776" width="35.7109375" style="1" customWidth="1"/>
    <col min="1777" max="1779" width="8.85546875" style="1"/>
    <col min="1780" max="1782" width="0" style="1" hidden="1" customWidth="1"/>
    <col min="1783" max="1785" width="9.28515625" style="1" customWidth="1"/>
    <col min="1786" max="1788" width="8.85546875" style="1"/>
    <col min="1789" max="1791" width="0" style="1" hidden="1" customWidth="1"/>
    <col min="1792" max="2030" width="8.85546875" style="1"/>
    <col min="2031" max="2031" width="33.28515625" style="1" customWidth="1"/>
    <col min="2032" max="2032" width="35.7109375" style="1" customWidth="1"/>
    <col min="2033" max="2035" width="8.85546875" style="1"/>
    <col min="2036" max="2038" width="0" style="1" hidden="1" customWidth="1"/>
    <col min="2039" max="2041" width="9.28515625" style="1" customWidth="1"/>
    <col min="2042" max="2044" width="8.85546875" style="1"/>
    <col min="2045" max="2047" width="0" style="1" hidden="1" customWidth="1"/>
    <col min="2048" max="2286" width="8.85546875" style="1"/>
    <col min="2287" max="2287" width="33.28515625" style="1" customWidth="1"/>
    <col min="2288" max="2288" width="35.7109375" style="1" customWidth="1"/>
    <col min="2289" max="2291" width="8.85546875" style="1"/>
    <col min="2292" max="2294" width="0" style="1" hidden="1" customWidth="1"/>
    <col min="2295" max="2297" width="9.28515625" style="1" customWidth="1"/>
    <col min="2298" max="2300" width="8.85546875" style="1"/>
    <col min="2301" max="2303" width="0" style="1" hidden="1" customWidth="1"/>
    <col min="2304" max="2542" width="8.85546875" style="1"/>
    <col min="2543" max="2543" width="33.28515625" style="1" customWidth="1"/>
    <col min="2544" max="2544" width="35.7109375" style="1" customWidth="1"/>
    <col min="2545" max="2547" width="8.85546875" style="1"/>
    <col min="2548" max="2550" width="0" style="1" hidden="1" customWidth="1"/>
    <col min="2551" max="2553" width="9.28515625" style="1" customWidth="1"/>
    <col min="2554" max="2556" width="8.85546875" style="1"/>
    <col min="2557" max="2559" width="0" style="1" hidden="1" customWidth="1"/>
    <col min="2560" max="2798" width="8.85546875" style="1"/>
    <col min="2799" max="2799" width="33.28515625" style="1" customWidth="1"/>
    <col min="2800" max="2800" width="35.7109375" style="1" customWidth="1"/>
    <col min="2801" max="2803" width="8.85546875" style="1"/>
    <col min="2804" max="2806" width="0" style="1" hidden="1" customWidth="1"/>
    <col min="2807" max="2809" width="9.28515625" style="1" customWidth="1"/>
    <col min="2810" max="2812" width="8.85546875" style="1"/>
    <col min="2813" max="2815" width="0" style="1" hidden="1" customWidth="1"/>
    <col min="2816" max="3054" width="8.85546875" style="1"/>
    <col min="3055" max="3055" width="33.28515625" style="1" customWidth="1"/>
    <col min="3056" max="3056" width="35.7109375" style="1" customWidth="1"/>
    <col min="3057" max="3059" width="8.85546875" style="1"/>
    <col min="3060" max="3062" width="0" style="1" hidden="1" customWidth="1"/>
    <col min="3063" max="3065" width="9.28515625" style="1" customWidth="1"/>
    <col min="3066" max="3068" width="8.85546875" style="1"/>
    <col min="3069" max="3071" width="0" style="1" hidden="1" customWidth="1"/>
    <col min="3072" max="3310" width="8.85546875" style="1"/>
    <col min="3311" max="3311" width="33.28515625" style="1" customWidth="1"/>
    <col min="3312" max="3312" width="35.7109375" style="1" customWidth="1"/>
    <col min="3313" max="3315" width="8.85546875" style="1"/>
    <col min="3316" max="3318" width="0" style="1" hidden="1" customWidth="1"/>
    <col min="3319" max="3321" width="9.28515625" style="1" customWidth="1"/>
    <col min="3322" max="3324" width="8.85546875" style="1"/>
    <col min="3325" max="3327" width="0" style="1" hidden="1" customWidth="1"/>
    <col min="3328" max="3566" width="8.85546875" style="1"/>
    <col min="3567" max="3567" width="33.28515625" style="1" customWidth="1"/>
    <col min="3568" max="3568" width="35.7109375" style="1" customWidth="1"/>
    <col min="3569" max="3571" width="8.85546875" style="1"/>
    <col min="3572" max="3574" width="0" style="1" hidden="1" customWidth="1"/>
    <col min="3575" max="3577" width="9.28515625" style="1" customWidth="1"/>
    <col min="3578" max="3580" width="8.85546875" style="1"/>
    <col min="3581" max="3583" width="0" style="1" hidden="1" customWidth="1"/>
    <col min="3584" max="3822" width="8.85546875" style="1"/>
    <col min="3823" max="3823" width="33.28515625" style="1" customWidth="1"/>
    <col min="3824" max="3824" width="35.7109375" style="1" customWidth="1"/>
    <col min="3825" max="3827" width="8.85546875" style="1"/>
    <col min="3828" max="3830" width="0" style="1" hidden="1" customWidth="1"/>
    <col min="3831" max="3833" width="9.28515625" style="1" customWidth="1"/>
    <col min="3834" max="3836" width="8.85546875" style="1"/>
    <col min="3837" max="3839" width="0" style="1" hidden="1" customWidth="1"/>
    <col min="3840" max="4078" width="8.85546875" style="1"/>
    <col min="4079" max="4079" width="33.28515625" style="1" customWidth="1"/>
    <col min="4080" max="4080" width="35.7109375" style="1" customWidth="1"/>
    <col min="4081" max="4083" width="8.85546875" style="1"/>
    <col min="4084" max="4086" width="0" style="1" hidden="1" customWidth="1"/>
    <col min="4087" max="4089" width="9.28515625" style="1" customWidth="1"/>
    <col min="4090" max="4092" width="8.85546875" style="1"/>
    <col min="4093" max="4095" width="0" style="1" hidden="1" customWidth="1"/>
    <col min="4096" max="4334" width="8.85546875" style="1"/>
    <col min="4335" max="4335" width="33.28515625" style="1" customWidth="1"/>
    <col min="4336" max="4336" width="35.7109375" style="1" customWidth="1"/>
    <col min="4337" max="4339" width="8.85546875" style="1"/>
    <col min="4340" max="4342" width="0" style="1" hidden="1" customWidth="1"/>
    <col min="4343" max="4345" width="9.28515625" style="1" customWidth="1"/>
    <col min="4346" max="4348" width="8.85546875" style="1"/>
    <col min="4349" max="4351" width="0" style="1" hidden="1" customWidth="1"/>
    <col min="4352" max="4590" width="8.85546875" style="1"/>
    <col min="4591" max="4591" width="33.28515625" style="1" customWidth="1"/>
    <col min="4592" max="4592" width="35.7109375" style="1" customWidth="1"/>
    <col min="4593" max="4595" width="8.85546875" style="1"/>
    <col min="4596" max="4598" width="0" style="1" hidden="1" customWidth="1"/>
    <col min="4599" max="4601" width="9.28515625" style="1" customWidth="1"/>
    <col min="4602" max="4604" width="8.85546875" style="1"/>
    <col min="4605" max="4607" width="0" style="1" hidden="1" customWidth="1"/>
    <col min="4608" max="4846" width="8.85546875" style="1"/>
    <col min="4847" max="4847" width="33.28515625" style="1" customWidth="1"/>
    <col min="4848" max="4848" width="35.7109375" style="1" customWidth="1"/>
    <col min="4849" max="4851" width="8.85546875" style="1"/>
    <col min="4852" max="4854" width="0" style="1" hidden="1" customWidth="1"/>
    <col min="4855" max="4857" width="9.28515625" style="1" customWidth="1"/>
    <col min="4858" max="4860" width="8.85546875" style="1"/>
    <col min="4861" max="4863" width="0" style="1" hidden="1" customWidth="1"/>
    <col min="4864" max="5102" width="8.85546875" style="1"/>
    <col min="5103" max="5103" width="33.28515625" style="1" customWidth="1"/>
    <col min="5104" max="5104" width="35.7109375" style="1" customWidth="1"/>
    <col min="5105" max="5107" width="8.85546875" style="1"/>
    <col min="5108" max="5110" width="0" style="1" hidden="1" customWidth="1"/>
    <col min="5111" max="5113" width="9.28515625" style="1" customWidth="1"/>
    <col min="5114" max="5116" width="8.85546875" style="1"/>
    <col min="5117" max="5119" width="0" style="1" hidden="1" customWidth="1"/>
    <col min="5120" max="5358" width="8.85546875" style="1"/>
    <col min="5359" max="5359" width="33.28515625" style="1" customWidth="1"/>
    <col min="5360" max="5360" width="35.7109375" style="1" customWidth="1"/>
    <col min="5361" max="5363" width="8.85546875" style="1"/>
    <col min="5364" max="5366" width="0" style="1" hidden="1" customWidth="1"/>
    <col min="5367" max="5369" width="9.28515625" style="1" customWidth="1"/>
    <col min="5370" max="5372" width="8.85546875" style="1"/>
    <col min="5373" max="5375" width="0" style="1" hidden="1" customWidth="1"/>
    <col min="5376" max="5614" width="8.85546875" style="1"/>
    <col min="5615" max="5615" width="33.28515625" style="1" customWidth="1"/>
    <col min="5616" max="5616" width="35.7109375" style="1" customWidth="1"/>
    <col min="5617" max="5619" width="8.85546875" style="1"/>
    <col min="5620" max="5622" width="0" style="1" hidden="1" customWidth="1"/>
    <col min="5623" max="5625" width="9.28515625" style="1" customWidth="1"/>
    <col min="5626" max="5628" width="8.85546875" style="1"/>
    <col min="5629" max="5631" width="0" style="1" hidden="1" customWidth="1"/>
    <col min="5632" max="5870" width="8.85546875" style="1"/>
    <col min="5871" max="5871" width="33.28515625" style="1" customWidth="1"/>
    <col min="5872" max="5872" width="35.7109375" style="1" customWidth="1"/>
    <col min="5873" max="5875" width="8.85546875" style="1"/>
    <col min="5876" max="5878" width="0" style="1" hidden="1" customWidth="1"/>
    <col min="5879" max="5881" width="9.28515625" style="1" customWidth="1"/>
    <col min="5882" max="5884" width="8.85546875" style="1"/>
    <col min="5885" max="5887" width="0" style="1" hidden="1" customWidth="1"/>
    <col min="5888" max="6126" width="8.85546875" style="1"/>
    <col min="6127" max="6127" width="33.28515625" style="1" customWidth="1"/>
    <col min="6128" max="6128" width="35.7109375" style="1" customWidth="1"/>
    <col min="6129" max="6131" width="8.85546875" style="1"/>
    <col min="6132" max="6134" width="0" style="1" hidden="1" customWidth="1"/>
    <col min="6135" max="6137" width="9.28515625" style="1" customWidth="1"/>
    <col min="6138" max="6140" width="8.85546875" style="1"/>
    <col min="6141" max="6143" width="0" style="1" hidden="1" customWidth="1"/>
    <col min="6144" max="6382" width="8.85546875" style="1"/>
    <col min="6383" max="6383" width="33.28515625" style="1" customWidth="1"/>
    <col min="6384" max="6384" width="35.7109375" style="1" customWidth="1"/>
    <col min="6385" max="6387" width="8.85546875" style="1"/>
    <col min="6388" max="6390" width="0" style="1" hidden="1" customWidth="1"/>
    <col min="6391" max="6393" width="9.28515625" style="1" customWidth="1"/>
    <col min="6394" max="6396" width="8.85546875" style="1"/>
    <col min="6397" max="6399" width="0" style="1" hidden="1" customWidth="1"/>
    <col min="6400" max="6638" width="8.85546875" style="1"/>
    <col min="6639" max="6639" width="33.28515625" style="1" customWidth="1"/>
    <col min="6640" max="6640" width="35.7109375" style="1" customWidth="1"/>
    <col min="6641" max="6643" width="8.85546875" style="1"/>
    <col min="6644" max="6646" width="0" style="1" hidden="1" customWidth="1"/>
    <col min="6647" max="6649" width="9.28515625" style="1" customWidth="1"/>
    <col min="6650" max="6652" width="8.85546875" style="1"/>
    <col min="6653" max="6655" width="0" style="1" hidden="1" customWidth="1"/>
    <col min="6656" max="6894" width="8.85546875" style="1"/>
    <col min="6895" max="6895" width="33.28515625" style="1" customWidth="1"/>
    <col min="6896" max="6896" width="35.7109375" style="1" customWidth="1"/>
    <col min="6897" max="6899" width="8.85546875" style="1"/>
    <col min="6900" max="6902" width="0" style="1" hidden="1" customWidth="1"/>
    <col min="6903" max="6905" width="9.28515625" style="1" customWidth="1"/>
    <col min="6906" max="6908" width="8.85546875" style="1"/>
    <col min="6909" max="6911" width="0" style="1" hidden="1" customWidth="1"/>
    <col min="6912" max="7150" width="8.85546875" style="1"/>
    <col min="7151" max="7151" width="33.28515625" style="1" customWidth="1"/>
    <col min="7152" max="7152" width="35.7109375" style="1" customWidth="1"/>
    <col min="7153" max="7155" width="8.85546875" style="1"/>
    <col min="7156" max="7158" width="0" style="1" hidden="1" customWidth="1"/>
    <col min="7159" max="7161" width="9.28515625" style="1" customWidth="1"/>
    <col min="7162" max="7164" width="8.85546875" style="1"/>
    <col min="7165" max="7167" width="0" style="1" hidden="1" customWidth="1"/>
    <col min="7168" max="7406" width="8.85546875" style="1"/>
    <col min="7407" max="7407" width="33.28515625" style="1" customWidth="1"/>
    <col min="7408" max="7408" width="35.7109375" style="1" customWidth="1"/>
    <col min="7409" max="7411" width="8.85546875" style="1"/>
    <col min="7412" max="7414" width="0" style="1" hidden="1" customWidth="1"/>
    <col min="7415" max="7417" width="9.28515625" style="1" customWidth="1"/>
    <col min="7418" max="7420" width="8.85546875" style="1"/>
    <col min="7421" max="7423" width="0" style="1" hidden="1" customWidth="1"/>
    <col min="7424" max="7662" width="8.85546875" style="1"/>
    <col min="7663" max="7663" width="33.28515625" style="1" customWidth="1"/>
    <col min="7664" max="7664" width="35.7109375" style="1" customWidth="1"/>
    <col min="7665" max="7667" width="8.85546875" style="1"/>
    <col min="7668" max="7670" width="0" style="1" hidden="1" customWidth="1"/>
    <col min="7671" max="7673" width="9.28515625" style="1" customWidth="1"/>
    <col min="7674" max="7676" width="8.85546875" style="1"/>
    <col min="7677" max="7679" width="0" style="1" hidden="1" customWidth="1"/>
    <col min="7680" max="7918" width="8.85546875" style="1"/>
    <col min="7919" max="7919" width="33.28515625" style="1" customWidth="1"/>
    <col min="7920" max="7920" width="35.7109375" style="1" customWidth="1"/>
    <col min="7921" max="7923" width="8.85546875" style="1"/>
    <col min="7924" max="7926" width="0" style="1" hidden="1" customWidth="1"/>
    <col min="7927" max="7929" width="9.28515625" style="1" customWidth="1"/>
    <col min="7930" max="7932" width="8.85546875" style="1"/>
    <col min="7933" max="7935" width="0" style="1" hidden="1" customWidth="1"/>
    <col min="7936" max="8174" width="8.85546875" style="1"/>
    <col min="8175" max="8175" width="33.28515625" style="1" customWidth="1"/>
    <col min="8176" max="8176" width="35.7109375" style="1" customWidth="1"/>
    <col min="8177" max="8179" width="8.85546875" style="1"/>
    <col min="8180" max="8182" width="0" style="1" hidden="1" customWidth="1"/>
    <col min="8183" max="8185" width="9.28515625" style="1" customWidth="1"/>
    <col min="8186" max="8188" width="8.85546875" style="1"/>
    <col min="8189" max="8191" width="0" style="1" hidden="1" customWidth="1"/>
    <col min="8192" max="8430" width="8.85546875" style="1"/>
    <col min="8431" max="8431" width="33.28515625" style="1" customWidth="1"/>
    <col min="8432" max="8432" width="35.7109375" style="1" customWidth="1"/>
    <col min="8433" max="8435" width="8.85546875" style="1"/>
    <col min="8436" max="8438" width="0" style="1" hidden="1" customWidth="1"/>
    <col min="8439" max="8441" width="9.28515625" style="1" customWidth="1"/>
    <col min="8442" max="8444" width="8.85546875" style="1"/>
    <col min="8445" max="8447" width="0" style="1" hidden="1" customWidth="1"/>
    <col min="8448" max="8686" width="8.85546875" style="1"/>
    <col min="8687" max="8687" width="33.28515625" style="1" customWidth="1"/>
    <col min="8688" max="8688" width="35.7109375" style="1" customWidth="1"/>
    <col min="8689" max="8691" width="8.85546875" style="1"/>
    <col min="8692" max="8694" width="0" style="1" hidden="1" customWidth="1"/>
    <col min="8695" max="8697" width="9.28515625" style="1" customWidth="1"/>
    <col min="8698" max="8700" width="8.85546875" style="1"/>
    <col min="8701" max="8703" width="0" style="1" hidden="1" customWidth="1"/>
    <col min="8704" max="8942" width="8.85546875" style="1"/>
    <col min="8943" max="8943" width="33.28515625" style="1" customWidth="1"/>
    <col min="8944" max="8944" width="35.7109375" style="1" customWidth="1"/>
    <col min="8945" max="8947" width="8.85546875" style="1"/>
    <col min="8948" max="8950" width="0" style="1" hidden="1" customWidth="1"/>
    <col min="8951" max="8953" width="9.28515625" style="1" customWidth="1"/>
    <col min="8954" max="8956" width="8.85546875" style="1"/>
    <col min="8957" max="8959" width="0" style="1" hidden="1" customWidth="1"/>
    <col min="8960" max="9198" width="8.85546875" style="1"/>
    <col min="9199" max="9199" width="33.28515625" style="1" customWidth="1"/>
    <col min="9200" max="9200" width="35.7109375" style="1" customWidth="1"/>
    <col min="9201" max="9203" width="8.85546875" style="1"/>
    <col min="9204" max="9206" width="0" style="1" hidden="1" customWidth="1"/>
    <col min="9207" max="9209" width="9.28515625" style="1" customWidth="1"/>
    <col min="9210" max="9212" width="8.85546875" style="1"/>
    <col min="9213" max="9215" width="0" style="1" hidden="1" customWidth="1"/>
    <col min="9216" max="9454" width="8.85546875" style="1"/>
    <col min="9455" max="9455" width="33.28515625" style="1" customWidth="1"/>
    <col min="9456" max="9456" width="35.7109375" style="1" customWidth="1"/>
    <col min="9457" max="9459" width="8.85546875" style="1"/>
    <col min="9460" max="9462" width="0" style="1" hidden="1" customWidth="1"/>
    <col min="9463" max="9465" width="9.28515625" style="1" customWidth="1"/>
    <col min="9466" max="9468" width="8.85546875" style="1"/>
    <col min="9469" max="9471" width="0" style="1" hidden="1" customWidth="1"/>
    <col min="9472" max="9710" width="8.85546875" style="1"/>
    <col min="9711" max="9711" width="33.28515625" style="1" customWidth="1"/>
    <col min="9712" max="9712" width="35.7109375" style="1" customWidth="1"/>
    <col min="9713" max="9715" width="8.85546875" style="1"/>
    <col min="9716" max="9718" width="0" style="1" hidden="1" customWidth="1"/>
    <col min="9719" max="9721" width="9.28515625" style="1" customWidth="1"/>
    <col min="9722" max="9724" width="8.85546875" style="1"/>
    <col min="9725" max="9727" width="0" style="1" hidden="1" customWidth="1"/>
    <col min="9728" max="9966" width="8.85546875" style="1"/>
    <col min="9967" max="9967" width="33.28515625" style="1" customWidth="1"/>
    <col min="9968" max="9968" width="35.7109375" style="1" customWidth="1"/>
    <col min="9969" max="9971" width="8.85546875" style="1"/>
    <col min="9972" max="9974" width="0" style="1" hidden="1" customWidth="1"/>
    <col min="9975" max="9977" width="9.28515625" style="1" customWidth="1"/>
    <col min="9978" max="9980" width="8.85546875" style="1"/>
    <col min="9981" max="9983" width="0" style="1" hidden="1" customWidth="1"/>
    <col min="9984" max="10222" width="8.85546875" style="1"/>
    <col min="10223" max="10223" width="33.28515625" style="1" customWidth="1"/>
    <col min="10224" max="10224" width="35.7109375" style="1" customWidth="1"/>
    <col min="10225" max="10227" width="8.85546875" style="1"/>
    <col min="10228" max="10230" width="0" style="1" hidden="1" customWidth="1"/>
    <col min="10231" max="10233" width="9.28515625" style="1" customWidth="1"/>
    <col min="10234" max="10236" width="8.85546875" style="1"/>
    <col min="10237" max="10239" width="0" style="1" hidden="1" customWidth="1"/>
    <col min="10240" max="10478" width="8.85546875" style="1"/>
    <col min="10479" max="10479" width="33.28515625" style="1" customWidth="1"/>
    <col min="10480" max="10480" width="35.7109375" style="1" customWidth="1"/>
    <col min="10481" max="10483" width="8.85546875" style="1"/>
    <col min="10484" max="10486" width="0" style="1" hidden="1" customWidth="1"/>
    <col min="10487" max="10489" width="9.28515625" style="1" customWidth="1"/>
    <col min="10490" max="10492" width="8.85546875" style="1"/>
    <col min="10493" max="10495" width="0" style="1" hidden="1" customWidth="1"/>
    <col min="10496" max="10734" width="8.85546875" style="1"/>
    <col min="10735" max="10735" width="33.28515625" style="1" customWidth="1"/>
    <col min="10736" max="10736" width="35.7109375" style="1" customWidth="1"/>
    <col min="10737" max="10739" width="8.85546875" style="1"/>
    <col min="10740" max="10742" width="0" style="1" hidden="1" customWidth="1"/>
    <col min="10743" max="10745" width="9.28515625" style="1" customWidth="1"/>
    <col min="10746" max="10748" width="8.85546875" style="1"/>
    <col min="10749" max="10751" width="0" style="1" hidden="1" customWidth="1"/>
    <col min="10752" max="10990" width="8.85546875" style="1"/>
    <col min="10991" max="10991" width="33.28515625" style="1" customWidth="1"/>
    <col min="10992" max="10992" width="35.7109375" style="1" customWidth="1"/>
    <col min="10993" max="10995" width="8.85546875" style="1"/>
    <col min="10996" max="10998" width="0" style="1" hidden="1" customWidth="1"/>
    <col min="10999" max="11001" width="9.28515625" style="1" customWidth="1"/>
    <col min="11002" max="11004" width="8.85546875" style="1"/>
    <col min="11005" max="11007" width="0" style="1" hidden="1" customWidth="1"/>
    <col min="11008" max="11246" width="8.85546875" style="1"/>
    <col min="11247" max="11247" width="33.28515625" style="1" customWidth="1"/>
    <col min="11248" max="11248" width="35.7109375" style="1" customWidth="1"/>
    <col min="11249" max="11251" width="8.85546875" style="1"/>
    <col min="11252" max="11254" width="0" style="1" hidden="1" customWidth="1"/>
    <col min="11255" max="11257" width="9.28515625" style="1" customWidth="1"/>
    <col min="11258" max="11260" width="8.85546875" style="1"/>
    <col min="11261" max="11263" width="0" style="1" hidden="1" customWidth="1"/>
    <col min="11264" max="11502" width="8.85546875" style="1"/>
    <col min="11503" max="11503" width="33.28515625" style="1" customWidth="1"/>
    <col min="11504" max="11504" width="35.7109375" style="1" customWidth="1"/>
    <col min="11505" max="11507" width="8.85546875" style="1"/>
    <col min="11508" max="11510" width="0" style="1" hidden="1" customWidth="1"/>
    <col min="11511" max="11513" width="9.28515625" style="1" customWidth="1"/>
    <col min="11514" max="11516" width="8.85546875" style="1"/>
    <col min="11517" max="11519" width="0" style="1" hidden="1" customWidth="1"/>
    <col min="11520" max="11758" width="8.85546875" style="1"/>
    <col min="11759" max="11759" width="33.28515625" style="1" customWidth="1"/>
    <col min="11760" max="11760" width="35.7109375" style="1" customWidth="1"/>
    <col min="11761" max="11763" width="8.85546875" style="1"/>
    <col min="11764" max="11766" width="0" style="1" hidden="1" customWidth="1"/>
    <col min="11767" max="11769" width="9.28515625" style="1" customWidth="1"/>
    <col min="11770" max="11772" width="8.85546875" style="1"/>
    <col min="11773" max="11775" width="0" style="1" hidden="1" customWidth="1"/>
    <col min="11776" max="12014" width="8.85546875" style="1"/>
    <col min="12015" max="12015" width="33.28515625" style="1" customWidth="1"/>
    <col min="12016" max="12016" width="35.7109375" style="1" customWidth="1"/>
    <col min="12017" max="12019" width="8.85546875" style="1"/>
    <col min="12020" max="12022" width="0" style="1" hidden="1" customWidth="1"/>
    <col min="12023" max="12025" width="9.28515625" style="1" customWidth="1"/>
    <col min="12026" max="12028" width="8.85546875" style="1"/>
    <col min="12029" max="12031" width="0" style="1" hidden="1" customWidth="1"/>
    <col min="12032" max="12270" width="8.85546875" style="1"/>
    <col min="12271" max="12271" width="33.28515625" style="1" customWidth="1"/>
    <col min="12272" max="12272" width="35.7109375" style="1" customWidth="1"/>
    <col min="12273" max="12275" width="8.85546875" style="1"/>
    <col min="12276" max="12278" width="0" style="1" hidden="1" customWidth="1"/>
    <col min="12279" max="12281" width="9.28515625" style="1" customWidth="1"/>
    <col min="12282" max="12284" width="8.85546875" style="1"/>
    <col min="12285" max="12287" width="0" style="1" hidden="1" customWidth="1"/>
    <col min="12288" max="12526" width="8.85546875" style="1"/>
    <col min="12527" max="12527" width="33.28515625" style="1" customWidth="1"/>
    <col min="12528" max="12528" width="35.7109375" style="1" customWidth="1"/>
    <col min="12529" max="12531" width="8.85546875" style="1"/>
    <col min="12532" max="12534" width="0" style="1" hidden="1" customWidth="1"/>
    <col min="12535" max="12537" width="9.28515625" style="1" customWidth="1"/>
    <col min="12538" max="12540" width="8.85546875" style="1"/>
    <col min="12541" max="12543" width="0" style="1" hidden="1" customWidth="1"/>
    <col min="12544" max="12782" width="8.85546875" style="1"/>
    <col min="12783" max="12783" width="33.28515625" style="1" customWidth="1"/>
    <col min="12784" max="12784" width="35.7109375" style="1" customWidth="1"/>
    <col min="12785" max="12787" width="8.85546875" style="1"/>
    <col min="12788" max="12790" width="0" style="1" hidden="1" customWidth="1"/>
    <col min="12791" max="12793" width="9.28515625" style="1" customWidth="1"/>
    <col min="12794" max="12796" width="8.85546875" style="1"/>
    <col min="12797" max="12799" width="0" style="1" hidden="1" customWidth="1"/>
    <col min="12800" max="13038" width="8.85546875" style="1"/>
    <col min="13039" max="13039" width="33.28515625" style="1" customWidth="1"/>
    <col min="13040" max="13040" width="35.7109375" style="1" customWidth="1"/>
    <col min="13041" max="13043" width="8.85546875" style="1"/>
    <col min="13044" max="13046" width="0" style="1" hidden="1" customWidth="1"/>
    <col min="13047" max="13049" width="9.28515625" style="1" customWidth="1"/>
    <col min="13050" max="13052" width="8.85546875" style="1"/>
    <col min="13053" max="13055" width="0" style="1" hidden="1" customWidth="1"/>
    <col min="13056" max="13294" width="8.85546875" style="1"/>
    <col min="13295" max="13295" width="33.28515625" style="1" customWidth="1"/>
    <col min="13296" max="13296" width="35.7109375" style="1" customWidth="1"/>
    <col min="13297" max="13299" width="8.85546875" style="1"/>
    <col min="13300" max="13302" width="0" style="1" hidden="1" customWidth="1"/>
    <col min="13303" max="13305" width="9.28515625" style="1" customWidth="1"/>
    <col min="13306" max="13308" width="8.85546875" style="1"/>
    <col min="13309" max="13311" width="0" style="1" hidden="1" customWidth="1"/>
    <col min="13312" max="13550" width="8.85546875" style="1"/>
    <col min="13551" max="13551" width="33.28515625" style="1" customWidth="1"/>
    <col min="13552" max="13552" width="35.7109375" style="1" customWidth="1"/>
    <col min="13553" max="13555" width="8.85546875" style="1"/>
    <col min="13556" max="13558" width="0" style="1" hidden="1" customWidth="1"/>
    <col min="13559" max="13561" width="9.28515625" style="1" customWidth="1"/>
    <col min="13562" max="13564" width="8.85546875" style="1"/>
    <col min="13565" max="13567" width="0" style="1" hidden="1" customWidth="1"/>
    <col min="13568" max="13806" width="8.85546875" style="1"/>
    <col min="13807" max="13807" width="33.28515625" style="1" customWidth="1"/>
    <col min="13808" max="13808" width="35.7109375" style="1" customWidth="1"/>
    <col min="13809" max="13811" width="8.85546875" style="1"/>
    <col min="13812" max="13814" width="0" style="1" hidden="1" customWidth="1"/>
    <col min="13815" max="13817" width="9.28515625" style="1" customWidth="1"/>
    <col min="13818" max="13820" width="8.85546875" style="1"/>
    <col min="13821" max="13823" width="0" style="1" hidden="1" customWidth="1"/>
    <col min="13824" max="14062" width="8.85546875" style="1"/>
    <col min="14063" max="14063" width="33.28515625" style="1" customWidth="1"/>
    <col min="14064" max="14064" width="35.7109375" style="1" customWidth="1"/>
    <col min="14065" max="14067" width="8.85546875" style="1"/>
    <col min="14068" max="14070" width="0" style="1" hidden="1" customWidth="1"/>
    <col min="14071" max="14073" width="9.28515625" style="1" customWidth="1"/>
    <col min="14074" max="14076" width="8.85546875" style="1"/>
    <col min="14077" max="14079" width="0" style="1" hidden="1" customWidth="1"/>
    <col min="14080" max="14318" width="8.85546875" style="1"/>
    <col min="14319" max="14319" width="33.28515625" style="1" customWidth="1"/>
    <col min="14320" max="14320" width="35.7109375" style="1" customWidth="1"/>
    <col min="14321" max="14323" width="8.85546875" style="1"/>
    <col min="14324" max="14326" width="0" style="1" hidden="1" customWidth="1"/>
    <col min="14327" max="14329" width="9.28515625" style="1" customWidth="1"/>
    <col min="14330" max="14332" width="8.85546875" style="1"/>
    <col min="14333" max="14335" width="0" style="1" hidden="1" customWidth="1"/>
    <col min="14336" max="14574" width="8.85546875" style="1"/>
    <col min="14575" max="14575" width="33.28515625" style="1" customWidth="1"/>
    <col min="14576" max="14576" width="35.7109375" style="1" customWidth="1"/>
    <col min="14577" max="14579" width="8.85546875" style="1"/>
    <col min="14580" max="14582" width="0" style="1" hidden="1" customWidth="1"/>
    <col min="14583" max="14585" width="9.28515625" style="1" customWidth="1"/>
    <col min="14586" max="14588" width="8.85546875" style="1"/>
    <col min="14589" max="14591" width="0" style="1" hidden="1" customWidth="1"/>
    <col min="14592" max="14830" width="8.85546875" style="1"/>
    <col min="14831" max="14831" width="33.28515625" style="1" customWidth="1"/>
    <col min="14832" max="14832" width="35.7109375" style="1" customWidth="1"/>
    <col min="14833" max="14835" width="8.85546875" style="1"/>
    <col min="14836" max="14838" width="0" style="1" hidden="1" customWidth="1"/>
    <col min="14839" max="14841" width="9.28515625" style="1" customWidth="1"/>
    <col min="14842" max="14844" width="8.85546875" style="1"/>
    <col min="14845" max="14847" width="0" style="1" hidden="1" customWidth="1"/>
    <col min="14848" max="15086" width="8.85546875" style="1"/>
    <col min="15087" max="15087" width="33.28515625" style="1" customWidth="1"/>
    <col min="15088" max="15088" width="35.7109375" style="1" customWidth="1"/>
    <col min="15089" max="15091" width="8.85546875" style="1"/>
    <col min="15092" max="15094" width="0" style="1" hidden="1" customWidth="1"/>
    <col min="15095" max="15097" width="9.28515625" style="1" customWidth="1"/>
    <col min="15098" max="15100" width="8.85546875" style="1"/>
    <col min="15101" max="15103" width="0" style="1" hidden="1" customWidth="1"/>
    <col min="15104" max="15342" width="8.85546875" style="1"/>
    <col min="15343" max="15343" width="33.28515625" style="1" customWidth="1"/>
    <col min="15344" max="15344" width="35.7109375" style="1" customWidth="1"/>
    <col min="15345" max="15347" width="8.85546875" style="1"/>
    <col min="15348" max="15350" width="0" style="1" hidden="1" customWidth="1"/>
    <col min="15351" max="15353" width="9.28515625" style="1" customWidth="1"/>
    <col min="15354" max="15356" width="8.85546875" style="1"/>
    <col min="15357" max="15359" width="0" style="1" hidden="1" customWidth="1"/>
    <col min="15360" max="15598" width="8.85546875" style="1"/>
    <col min="15599" max="15599" width="33.28515625" style="1" customWidth="1"/>
    <col min="15600" max="15600" width="35.7109375" style="1" customWidth="1"/>
    <col min="15601" max="15603" width="8.85546875" style="1"/>
    <col min="15604" max="15606" width="0" style="1" hidden="1" customWidth="1"/>
    <col min="15607" max="15609" width="9.28515625" style="1" customWidth="1"/>
    <col min="15610" max="15612" width="8.85546875" style="1"/>
    <col min="15613" max="15615" width="0" style="1" hidden="1" customWidth="1"/>
    <col min="15616" max="15854" width="8.85546875" style="1"/>
    <col min="15855" max="15855" width="33.28515625" style="1" customWidth="1"/>
    <col min="15856" max="15856" width="35.7109375" style="1" customWidth="1"/>
    <col min="15857" max="15859" width="8.85546875" style="1"/>
    <col min="15860" max="15862" width="0" style="1" hidden="1" customWidth="1"/>
    <col min="15863" max="15865" width="9.28515625" style="1" customWidth="1"/>
    <col min="15866" max="15868" width="8.85546875" style="1"/>
    <col min="15869" max="15871" width="0" style="1" hidden="1" customWidth="1"/>
    <col min="15872" max="16110" width="8.85546875" style="1"/>
    <col min="16111" max="16111" width="33.28515625" style="1" customWidth="1"/>
    <col min="16112" max="16112" width="35.7109375" style="1" customWidth="1"/>
    <col min="16113" max="16115" width="8.85546875" style="1"/>
    <col min="16116" max="16118" width="0" style="1" hidden="1" customWidth="1"/>
    <col min="16119" max="16121" width="9.28515625" style="1" customWidth="1"/>
    <col min="16122" max="16124" width="8.85546875" style="1"/>
    <col min="16125" max="16127" width="0" style="1" hidden="1" customWidth="1"/>
    <col min="16128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  <c r="I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  <c r="I2" s="51"/>
    </row>
    <row r="3" spans="1:14" ht="15.6" customHeight="1" thickBot="1">
      <c r="A3" s="2" t="s">
        <v>51</v>
      </c>
      <c r="B3" s="2" t="s">
        <v>90</v>
      </c>
      <c r="F3" s="1"/>
      <c r="G3" s="1"/>
      <c r="H3" s="1"/>
      <c r="I3" s="1"/>
    </row>
    <row r="4" spans="1:14" ht="25.15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9.6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7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48" t="s">
        <v>3</v>
      </c>
      <c r="B7" s="24" t="s">
        <v>4</v>
      </c>
      <c r="C7" s="49">
        <f>E7+G7+I7</f>
        <v>8</v>
      </c>
      <c r="D7" s="49">
        <f>F7+H7+J7</f>
        <v>0</v>
      </c>
      <c r="E7" s="49"/>
      <c r="F7" s="49"/>
      <c r="G7" s="49">
        <v>8</v>
      </c>
      <c r="H7" s="49"/>
      <c r="I7" s="49"/>
      <c r="J7" s="86"/>
      <c r="L7" s="153">
        <f>M7+N7</f>
        <v>3</v>
      </c>
      <c r="M7" s="161">
        <v>3</v>
      </c>
      <c r="N7" s="161"/>
    </row>
    <row r="8" spans="1:14" ht="19.899999999999999" customHeight="1">
      <c r="A8" s="249"/>
      <c r="B8" s="24" t="s">
        <v>5</v>
      </c>
      <c r="C8" s="49">
        <f t="shared" ref="C8:C19" si="0">E8+G8+I8</f>
        <v>6</v>
      </c>
      <c r="D8" s="49">
        <f t="shared" ref="D8:D19" si="1">F8+H8+J8</f>
        <v>0</v>
      </c>
      <c r="E8" s="49"/>
      <c r="F8" s="49"/>
      <c r="G8" s="49">
        <v>6</v>
      </c>
      <c r="H8" s="49"/>
      <c r="I8" s="49"/>
      <c r="J8" s="49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4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49"/>
      <c r="I10" s="49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1"/>
      <c r="H11" s="49"/>
      <c r="I11" s="49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49"/>
      <c r="I12" s="49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49"/>
      <c r="I13" s="49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49"/>
      <c r="I14" s="49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10"/>
      <c r="I15" s="210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49"/>
      <c r="I16" s="49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49"/>
      <c r="I17" s="49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49"/>
      <c r="I18" s="49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49"/>
      <c r="I19" s="49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" si="5">SUM(C21:C23)</f>
        <v>0</v>
      </c>
      <c r="D20" s="49"/>
      <c r="E20" s="49">
        <f t="shared" ref="E20:J20" si="6">SUM(E21:E23)</f>
        <v>0</v>
      </c>
      <c r="F20" s="49">
        <f t="shared" si="6"/>
        <v>0</v>
      </c>
      <c r="G20" s="49">
        <f t="shared" si="6"/>
        <v>0</v>
      </c>
      <c r="H20" s="49">
        <f t="shared" si="6"/>
        <v>0</v>
      </c>
      <c r="I20" s="49">
        <f t="shared" si="6"/>
        <v>0</v>
      </c>
      <c r="J20" s="49">
        <f t="shared" si="6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49"/>
      <c r="I21" s="49"/>
      <c r="J21" s="86"/>
      <c r="L21" s="153">
        <f t="shared" si="2"/>
        <v>0</v>
      </c>
      <c r="M21" s="161"/>
      <c r="N21" s="161"/>
    </row>
    <row r="22" spans="1:14" ht="29.4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49"/>
      <c r="I22" s="49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49"/>
      <c r="I23" s="49"/>
      <c r="J23" s="86"/>
      <c r="L23" s="153">
        <f t="shared" si="2"/>
        <v>0</v>
      </c>
      <c r="M23" s="161"/>
      <c r="N23" s="161"/>
    </row>
    <row r="24" spans="1:14" ht="34.15" customHeight="1">
      <c r="A24" s="33" t="s">
        <v>22</v>
      </c>
      <c r="B24" s="26" t="s">
        <v>23</v>
      </c>
      <c r="C24" s="49">
        <f t="shared" si="8"/>
        <v>117</v>
      </c>
      <c r="D24" s="49">
        <f t="shared" si="9"/>
        <v>0</v>
      </c>
      <c r="E24" s="49"/>
      <c r="F24" s="49"/>
      <c r="G24" s="49">
        <v>117</v>
      </c>
      <c r="H24" s="49"/>
      <c r="I24" s="49"/>
      <c r="J24" s="86"/>
      <c r="L24" s="153">
        <f t="shared" si="2"/>
        <v>6</v>
      </c>
      <c r="M24" s="161">
        <v>6</v>
      </c>
      <c r="N24" s="161"/>
    </row>
    <row r="25" spans="1:14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49"/>
      <c r="I25" s="49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49"/>
      <c r="I26" s="49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49"/>
      <c r="I27" s="49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49">
        <f t="shared" si="8"/>
        <v>8</v>
      </c>
      <c r="D28" s="49">
        <f t="shared" si="9"/>
        <v>0</v>
      </c>
      <c r="E28" s="49">
        <v>8</v>
      </c>
      <c r="F28" s="49"/>
      <c r="G28" s="49"/>
      <c r="H28" s="49"/>
      <c r="I28" s="49"/>
      <c r="J28" s="86"/>
      <c r="L28" s="153">
        <f t="shared" si="2"/>
        <v>2</v>
      </c>
      <c r="M28" s="161"/>
      <c r="N28" s="161">
        <v>2</v>
      </c>
    </row>
    <row r="29" spans="1:14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49"/>
      <c r="I29" s="49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49"/>
      <c r="I30" s="49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49"/>
      <c r="I31" s="49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94"/>
      <c r="I32" s="194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49">
        <f t="shared" si="8"/>
        <v>181</v>
      </c>
      <c r="D33" s="49">
        <f t="shared" si="9"/>
        <v>0</v>
      </c>
      <c r="E33" s="49">
        <v>181</v>
      </c>
      <c r="F33" s="49"/>
      <c r="G33" s="49"/>
      <c r="H33" s="49"/>
      <c r="I33" s="49"/>
      <c r="J33" s="86"/>
      <c r="L33" s="153">
        <f t="shared" si="2"/>
        <v>15</v>
      </c>
      <c r="M33" s="161">
        <v>15</v>
      </c>
      <c r="N33" s="161"/>
    </row>
    <row r="34" spans="1:14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49"/>
      <c r="I34" s="49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49"/>
      <c r="I35" s="49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49"/>
      <c r="I36" s="49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49"/>
      <c r="I37" s="49"/>
      <c r="J37" s="86"/>
      <c r="L37" s="153">
        <f t="shared" si="2"/>
        <v>0</v>
      </c>
      <c r="M37" s="161"/>
      <c r="N37" s="161"/>
    </row>
    <row r="38" spans="1:14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49"/>
      <c r="I38" s="49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49"/>
      <c r="I39" s="49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320</v>
      </c>
      <c r="D40" s="58">
        <f>SUM(D7:D20)+SUM(D24:D39)</f>
        <v>0</v>
      </c>
      <c r="E40" s="82">
        <f t="shared" ref="E40:J40" si="13">SUM(E7:E20)+SUM(E24:E39)</f>
        <v>189</v>
      </c>
      <c r="F40" s="82">
        <f t="shared" si="13"/>
        <v>0</v>
      </c>
      <c r="G40" s="82">
        <f t="shared" si="13"/>
        <v>131</v>
      </c>
      <c r="H40" s="82">
        <f t="shared" si="13"/>
        <v>0</v>
      </c>
      <c r="I40" s="82">
        <f t="shared" si="13"/>
        <v>0</v>
      </c>
      <c r="J40" s="82">
        <f t="shared" si="13"/>
        <v>0</v>
      </c>
      <c r="L40" s="170">
        <f t="shared" si="2"/>
        <v>26</v>
      </c>
      <c r="M40" s="148">
        <f t="shared" ref="M40:N40" si="14">SUM(M7:M20)+SUM(M24:M39)</f>
        <v>24</v>
      </c>
      <c r="N40" s="148">
        <f t="shared" si="14"/>
        <v>2</v>
      </c>
    </row>
  </sheetData>
  <mergeCells count="12">
    <mergeCell ref="L4:N5"/>
    <mergeCell ref="A7:A9"/>
    <mergeCell ref="A21:A23"/>
    <mergeCell ref="A34:A35"/>
    <mergeCell ref="A1:I1"/>
    <mergeCell ref="E5:F5"/>
    <mergeCell ref="G5:H5"/>
    <mergeCell ref="I5:J5"/>
    <mergeCell ref="C4:D5"/>
    <mergeCell ref="E4:J4"/>
    <mergeCell ref="A4:A6"/>
    <mergeCell ref="B4:B6"/>
  </mergeCells>
  <pageMargins left="0.70866141732283472" right="0" top="0.74803149606299213" bottom="0.74803149606299213" header="0.31496062992125984" footer="0.11811023622047245"/>
  <pageSetup paperSize="9" scale="45"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>
  <dimension ref="A1:N40"/>
  <sheetViews>
    <sheetView view="pageBreakPreview" topLeftCell="A10" zoomScale="60" zoomScaleNormal="61" workbookViewId="0">
      <selection activeCell="F14" sqref="F14"/>
    </sheetView>
  </sheetViews>
  <sheetFormatPr defaultRowHeight="15"/>
  <cols>
    <col min="1" max="1" width="35.42578125" style="8" customWidth="1"/>
    <col min="2" max="2" width="30.7109375" style="8" customWidth="1"/>
    <col min="3" max="3" width="12.28515625" style="8" customWidth="1"/>
    <col min="4" max="4" width="16.28515625" style="8" customWidth="1"/>
    <col min="5" max="5" width="11.28515625" style="8" customWidth="1"/>
    <col min="6" max="6" width="17.7109375" style="8" customWidth="1"/>
    <col min="7" max="7" width="11.85546875" style="8" customWidth="1"/>
    <col min="8" max="8" width="20.28515625" style="8" customWidth="1"/>
    <col min="9" max="9" width="10.7109375" style="8" customWidth="1"/>
    <col min="10" max="10" width="19.7109375" style="8" customWidth="1"/>
    <col min="11" max="11" width="8.85546875" style="8"/>
    <col min="12" max="14" width="0" style="8" hidden="1" customWidth="1"/>
    <col min="15" max="233" width="8.85546875" style="8"/>
    <col min="234" max="234" width="34" style="8" customWidth="1"/>
    <col min="235" max="235" width="11.28515625" style="8" customWidth="1"/>
    <col min="236" max="236" width="11" style="8" customWidth="1"/>
    <col min="237" max="243" width="8.85546875" style="8"/>
    <col min="244" max="245" width="10.7109375" style="8" customWidth="1"/>
    <col min="246" max="246" width="8.85546875" style="8"/>
    <col min="247" max="247" width="11.5703125" style="8" customWidth="1"/>
    <col min="248" max="248" width="13.7109375" style="8" customWidth="1"/>
    <col min="249" max="252" width="9.28515625" style="8" customWidth="1"/>
    <col min="253" max="489" width="8.85546875" style="8"/>
    <col min="490" max="490" width="34" style="8" customWidth="1"/>
    <col min="491" max="491" width="11.28515625" style="8" customWidth="1"/>
    <col min="492" max="492" width="11" style="8" customWidth="1"/>
    <col min="493" max="499" width="8.85546875" style="8"/>
    <col min="500" max="501" width="10.7109375" style="8" customWidth="1"/>
    <col min="502" max="502" width="8.85546875" style="8"/>
    <col min="503" max="503" width="11.5703125" style="8" customWidth="1"/>
    <col min="504" max="504" width="13.7109375" style="8" customWidth="1"/>
    <col min="505" max="508" width="9.28515625" style="8" customWidth="1"/>
    <col min="509" max="745" width="8.85546875" style="8"/>
    <col min="746" max="746" width="34" style="8" customWidth="1"/>
    <col min="747" max="747" width="11.28515625" style="8" customWidth="1"/>
    <col min="748" max="748" width="11" style="8" customWidth="1"/>
    <col min="749" max="755" width="8.85546875" style="8"/>
    <col min="756" max="757" width="10.7109375" style="8" customWidth="1"/>
    <col min="758" max="758" width="8.85546875" style="8"/>
    <col min="759" max="759" width="11.5703125" style="8" customWidth="1"/>
    <col min="760" max="760" width="13.7109375" style="8" customWidth="1"/>
    <col min="761" max="764" width="9.28515625" style="8" customWidth="1"/>
    <col min="765" max="1001" width="8.85546875" style="8"/>
    <col min="1002" max="1002" width="34" style="8" customWidth="1"/>
    <col min="1003" max="1003" width="11.28515625" style="8" customWidth="1"/>
    <col min="1004" max="1004" width="11" style="8" customWidth="1"/>
    <col min="1005" max="1011" width="8.85546875" style="8"/>
    <col min="1012" max="1013" width="10.7109375" style="8" customWidth="1"/>
    <col min="1014" max="1014" width="8.85546875" style="8"/>
    <col min="1015" max="1015" width="11.5703125" style="8" customWidth="1"/>
    <col min="1016" max="1016" width="13.7109375" style="8" customWidth="1"/>
    <col min="1017" max="1020" width="9.28515625" style="8" customWidth="1"/>
    <col min="1021" max="1257" width="8.85546875" style="8"/>
    <col min="1258" max="1258" width="34" style="8" customWidth="1"/>
    <col min="1259" max="1259" width="11.28515625" style="8" customWidth="1"/>
    <col min="1260" max="1260" width="11" style="8" customWidth="1"/>
    <col min="1261" max="1267" width="8.85546875" style="8"/>
    <col min="1268" max="1269" width="10.7109375" style="8" customWidth="1"/>
    <col min="1270" max="1270" width="8.85546875" style="8"/>
    <col min="1271" max="1271" width="11.5703125" style="8" customWidth="1"/>
    <col min="1272" max="1272" width="13.7109375" style="8" customWidth="1"/>
    <col min="1273" max="1276" width="9.28515625" style="8" customWidth="1"/>
    <col min="1277" max="1513" width="8.85546875" style="8"/>
    <col min="1514" max="1514" width="34" style="8" customWidth="1"/>
    <col min="1515" max="1515" width="11.28515625" style="8" customWidth="1"/>
    <col min="1516" max="1516" width="11" style="8" customWidth="1"/>
    <col min="1517" max="1523" width="8.85546875" style="8"/>
    <col min="1524" max="1525" width="10.7109375" style="8" customWidth="1"/>
    <col min="1526" max="1526" width="8.85546875" style="8"/>
    <col min="1527" max="1527" width="11.5703125" style="8" customWidth="1"/>
    <col min="1528" max="1528" width="13.7109375" style="8" customWidth="1"/>
    <col min="1529" max="1532" width="9.28515625" style="8" customWidth="1"/>
    <col min="1533" max="1769" width="8.85546875" style="8"/>
    <col min="1770" max="1770" width="34" style="8" customWidth="1"/>
    <col min="1771" max="1771" width="11.28515625" style="8" customWidth="1"/>
    <col min="1772" max="1772" width="11" style="8" customWidth="1"/>
    <col min="1773" max="1779" width="8.85546875" style="8"/>
    <col min="1780" max="1781" width="10.7109375" style="8" customWidth="1"/>
    <col min="1782" max="1782" width="8.85546875" style="8"/>
    <col min="1783" max="1783" width="11.5703125" style="8" customWidth="1"/>
    <col min="1784" max="1784" width="13.7109375" style="8" customWidth="1"/>
    <col min="1785" max="1788" width="9.28515625" style="8" customWidth="1"/>
    <col min="1789" max="2025" width="8.85546875" style="8"/>
    <col min="2026" max="2026" width="34" style="8" customWidth="1"/>
    <col min="2027" max="2027" width="11.28515625" style="8" customWidth="1"/>
    <col min="2028" max="2028" width="11" style="8" customWidth="1"/>
    <col min="2029" max="2035" width="8.85546875" style="8"/>
    <col min="2036" max="2037" width="10.7109375" style="8" customWidth="1"/>
    <col min="2038" max="2038" width="8.85546875" style="8"/>
    <col min="2039" max="2039" width="11.5703125" style="8" customWidth="1"/>
    <col min="2040" max="2040" width="13.7109375" style="8" customWidth="1"/>
    <col min="2041" max="2044" width="9.28515625" style="8" customWidth="1"/>
    <col min="2045" max="2281" width="8.85546875" style="8"/>
    <col min="2282" max="2282" width="34" style="8" customWidth="1"/>
    <col min="2283" max="2283" width="11.28515625" style="8" customWidth="1"/>
    <col min="2284" max="2284" width="11" style="8" customWidth="1"/>
    <col min="2285" max="2291" width="8.85546875" style="8"/>
    <col min="2292" max="2293" width="10.7109375" style="8" customWidth="1"/>
    <col min="2294" max="2294" width="8.85546875" style="8"/>
    <col min="2295" max="2295" width="11.5703125" style="8" customWidth="1"/>
    <col min="2296" max="2296" width="13.7109375" style="8" customWidth="1"/>
    <col min="2297" max="2300" width="9.28515625" style="8" customWidth="1"/>
    <col min="2301" max="2537" width="8.85546875" style="8"/>
    <col min="2538" max="2538" width="34" style="8" customWidth="1"/>
    <col min="2539" max="2539" width="11.28515625" style="8" customWidth="1"/>
    <col min="2540" max="2540" width="11" style="8" customWidth="1"/>
    <col min="2541" max="2547" width="8.85546875" style="8"/>
    <col min="2548" max="2549" width="10.7109375" style="8" customWidth="1"/>
    <col min="2550" max="2550" width="8.85546875" style="8"/>
    <col min="2551" max="2551" width="11.5703125" style="8" customWidth="1"/>
    <col min="2552" max="2552" width="13.7109375" style="8" customWidth="1"/>
    <col min="2553" max="2556" width="9.28515625" style="8" customWidth="1"/>
    <col min="2557" max="2793" width="8.85546875" style="8"/>
    <col min="2794" max="2794" width="34" style="8" customWidth="1"/>
    <col min="2795" max="2795" width="11.28515625" style="8" customWidth="1"/>
    <col min="2796" max="2796" width="11" style="8" customWidth="1"/>
    <col min="2797" max="2803" width="8.85546875" style="8"/>
    <col min="2804" max="2805" width="10.7109375" style="8" customWidth="1"/>
    <col min="2806" max="2806" width="8.85546875" style="8"/>
    <col min="2807" max="2807" width="11.5703125" style="8" customWidth="1"/>
    <col min="2808" max="2808" width="13.7109375" style="8" customWidth="1"/>
    <col min="2809" max="2812" width="9.28515625" style="8" customWidth="1"/>
    <col min="2813" max="3049" width="8.85546875" style="8"/>
    <col min="3050" max="3050" width="34" style="8" customWidth="1"/>
    <col min="3051" max="3051" width="11.28515625" style="8" customWidth="1"/>
    <col min="3052" max="3052" width="11" style="8" customWidth="1"/>
    <col min="3053" max="3059" width="8.85546875" style="8"/>
    <col min="3060" max="3061" width="10.7109375" style="8" customWidth="1"/>
    <col min="3062" max="3062" width="8.85546875" style="8"/>
    <col min="3063" max="3063" width="11.5703125" style="8" customWidth="1"/>
    <col min="3064" max="3064" width="13.7109375" style="8" customWidth="1"/>
    <col min="3065" max="3068" width="9.28515625" style="8" customWidth="1"/>
    <col min="3069" max="3305" width="8.85546875" style="8"/>
    <col min="3306" max="3306" width="34" style="8" customWidth="1"/>
    <col min="3307" max="3307" width="11.28515625" style="8" customWidth="1"/>
    <col min="3308" max="3308" width="11" style="8" customWidth="1"/>
    <col min="3309" max="3315" width="8.85546875" style="8"/>
    <col min="3316" max="3317" width="10.7109375" style="8" customWidth="1"/>
    <col min="3318" max="3318" width="8.85546875" style="8"/>
    <col min="3319" max="3319" width="11.5703125" style="8" customWidth="1"/>
    <col min="3320" max="3320" width="13.7109375" style="8" customWidth="1"/>
    <col min="3321" max="3324" width="9.28515625" style="8" customWidth="1"/>
    <col min="3325" max="3561" width="8.85546875" style="8"/>
    <col min="3562" max="3562" width="34" style="8" customWidth="1"/>
    <col min="3563" max="3563" width="11.28515625" style="8" customWidth="1"/>
    <col min="3564" max="3564" width="11" style="8" customWidth="1"/>
    <col min="3565" max="3571" width="8.85546875" style="8"/>
    <col min="3572" max="3573" width="10.7109375" style="8" customWidth="1"/>
    <col min="3574" max="3574" width="8.85546875" style="8"/>
    <col min="3575" max="3575" width="11.5703125" style="8" customWidth="1"/>
    <col min="3576" max="3576" width="13.7109375" style="8" customWidth="1"/>
    <col min="3577" max="3580" width="9.28515625" style="8" customWidth="1"/>
    <col min="3581" max="3817" width="8.85546875" style="8"/>
    <col min="3818" max="3818" width="34" style="8" customWidth="1"/>
    <col min="3819" max="3819" width="11.28515625" style="8" customWidth="1"/>
    <col min="3820" max="3820" width="11" style="8" customWidth="1"/>
    <col min="3821" max="3827" width="8.85546875" style="8"/>
    <col min="3828" max="3829" width="10.7109375" style="8" customWidth="1"/>
    <col min="3830" max="3830" width="8.85546875" style="8"/>
    <col min="3831" max="3831" width="11.5703125" style="8" customWidth="1"/>
    <col min="3832" max="3832" width="13.7109375" style="8" customWidth="1"/>
    <col min="3833" max="3836" width="9.28515625" style="8" customWidth="1"/>
    <col min="3837" max="4073" width="8.85546875" style="8"/>
    <col min="4074" max="4074" width="34" style="8" customWidth="1"/>
    <col min="4075" max="4075" width="11.28515625" style="8" customWidth="1"/>
    <col min="4076" max="4076" width="11" style="8" customWidth="1"/>
    <col min="4077" max="4083" width="8.85546875" style="8"/>
    <col min="4084" max="4085" width="10.7109375" style="8" customWidth="1"/>
    <col min="4086" max="4086" width="8.85546875" style="8"/>
    <col min="4087" max="4087" width="11.5703125" style="8" customWidth="1"/>
    <col min="4088" max="4088" width="13.7109375" style="8" customWidth="1"/>
    <col min="4089" max="4092" width="9.28515625" style="8" customWidth="1"/>
    <col min="4093" max="4329" width="8.85546875" style="8"/>
    <col min="4330" max="4330" width="34" style="8" customWidth="1"/>
    <col min="4331" max="4331" width="11.28515625" style="8" customWidth="1"/>
    <col min="4332" max="4332" width="11" style="8" customWidth="1"/>
    <col min="4333" max="4339" width="8.85546875" style="8"/>
    <col min="4340" max="4341" width="10.7109375" style="8" customWidth="1"/>
    <col min="4342" max="4342" width="8.85546875" style="8"/>
    <col min="4343" max="4343" width="11.5703125" style="8" customWidth="1"/>
    <col min="4344" max="4344" width="13.7109375" style="8" customWidth="1"/>
    <col min="4345" max="4348" width="9.28515625" style="8" customWidth="1"/>
    <col min="4349" max="4585" width="8.85546875" style="8"/>
    <col min="4586" max="4586" width="34" style="8" customWidth="1"/>
    <col min="4587" max="4587" width="11.28515625" style="8" customWidth="1"/>
    <col min="4588" max="4588" width="11" style="8" customWidth="1"/>
    <col min="4589" max="4595" width="8.85546875" style="8"/>
    <col min="4596" max="4597" width="10.7109375" style="8" customWidth="1"/>
    <col min="4598" max="4598" width="8.85546875" style="8"/>
    <col min="4599" max="4599" width="11.5703125" style="8" customWidth="1"/>
    <col min="4600" max="4600" width="13.7109375" style="8" customWidth="1"/>
    <col min="4601" max="4604" width="9.28515625" style="8" customWidth="1"/>
    <col min="4605" max="4841" width="8.85546875" style="8"/>
    <col min="4842" max="4842" width="34" style="8" customWidth="1"/>
    <col min="4843" max="4843" width="11.28515625" style="8" customWidth="1"/>
    <col min="4844" max="4844" width="11" style="8" customWidth="1"/>
    <col min="4845" max="4851" width="8.85546875" style="8"/>
    <col min="4852" max="4853" width="10.7109375" style="8" customWidth="1"/>
    <col min="4854" max="4854" width="8.85546875" style="8"/>
    <col min="4855" max="4855" width="11.5703125" style="8" customWidth="1"/>
    <col min="4856" max="4856" width="13.7109375" style="8" customWidth="1"/>
    <col min="4857" max="4860" width="9.28515625" style="8" customWidth="1"/>
    <col min="4861" max="5097" width="8.85546875" style="8"/>
    <col min="5098" max="5098" width="34" style="8" customWidth="1"/>
    <col min="5099" max="5099" width="11.28515625" style="8" customWidth="1"/>
    <col min="5100" max="5100" width="11" style="8" customWidth="1"/>
    <col min="5101" max="5107" width="8.85546875" style="8"/>
    <col min="5108" max="5109" width="10.7109375" style="8" customWidth="1"/>
    <col min="5110" max="5110" width="8.85546875" style="8"/>
    <col min="5111" max="5111" width="11.5703125" style="8" customWidth="1"/>
    <col min="5112" max="5112" width="13.7109375" style="8" customWidth="1"/>
    <col min="5113" max="5116" width="9.28515625" style="8" customWidth="1"/>
    <col min="5117" max="5353" width="8.85546875" style="8"/>
    <col min="5354" max="5354" width="34" style="8" customWidth="1"/>
    <col min="5355" max="5355" width="11.28515625" style="8" customWidth="1"/>
    <col min="5356" max="5356" width="11" style="8" customWidth="1"/>
    <col min="5357" max="5363" width="8.85546875" style="8"/>
    <col min="5364" max="5365" width="10.7109375" style="8" customWidth="1"/>
    <col min="5366" max="5366" width="8.85546875" style="8"/>
    <col min="5367" max="5367" width="11.5703125" style="8" customWidth="1"/>
    <col min="5368" max="5368" width="13.7109375" style="8" customWidth="1"/>
    <col min="5369" max="5372" width="9.28515625" style="8" customWidth="1"/>
    <col min="5373" max="5609" width="8.85546875" style="8"/>
    <col min="5610" max="5610" width="34" style="8" customWidth="1"/>
    <col min="5611" max="5611" width="11.28515625" style="8" customWidth="1"/>
    <col min="5612" max="5612" width="11" style="8" customWidth="1"/>
    <col min="5613" max="5619" width="8.85546875" style="8"/>
    <col min="5620" max="5621" width="10.7109375" style="8" customWidth="1"/>
    <col min="5622" max="5622" width="8.85546875" style="8"/>
    <col min="5623" max="5623" width="11.5703125" style="8" customWidth="1"/>
    <col min="5624" max="5624" width="13.7109375" style="8" customWidth="1"/>
    <col min="5625" max="5628" width="9.28515625" style="8" customWidth="1"/>
    <col min="5629" max="5865" width="8.85546875" style="8"/>
    <col min="5866" max="5866" width="34" style="8" customWidth="1"/>
    <col min="5867" max="5867" width="11.28515625" style="8" customWidth="1"/>
    <col min="5868" max="5868" width="11" style="8" customWidth="1"/>
    <col min="5869" max="5875" width="8.85546875" style="8"/>
    <col min="5876" max="5877" width="10.7109375" style="8" customWidth="1"/>
    <col min="5878" max="5878" width="8.85546875" style="8"/>
    <col min="5879" max="5879" width="11.5703125" style="8" customWidth="1"/>
    <col min="5880" max="5880" width="13.7109375" style="8" customWidth="1"/>
    <col min="5881" max="5884" width="9.28515625" style="8" customWidth="1"/>
    <col min="5885" max="6121" width="8.85546875" style="8"/>
    <col min="6122" max="6122" width="34" style="8" customWidth="1"/>
    <col min="6123" max="6123" width="11.28515625" style="8" customWidth="1"/>
    <col min="6124" max="6124" width="11" style="8" customWidth="1"/>
    <col min="6125" max="6131" width="8.85546875" style="8"/>
    <col min="6132" max="6133" width="10.7109375" style="8" customWidth="1"/>
    <col min="6134" max="6134" width="8.85546875" style="8"/>
    <col min="6135" max="6135" width="11.5703125" style="8" customWidth="1"/>
    <col min="6136" max="6136" width="13.7109375" style="8" customWidth="1"/>
    <col min="6137" max="6140" width="9.28515625" style="8" customWidth="1"/>
    <col min="6141" max="6377" width="8.85546875" style="8"/>
    <col min="6378" max="6378" width="34" style="8" customWidth="1"/>
    <col min="6379" max="6379" width="11.28515625" style="8" customWidth="1"/>
    <col min="6380" max="6380" width="11" style="8" customWidth="1"/>
    <col min="6381" max="6387" width="8.85546875" style="8"/>
    <col min="6388" max="6389" width="10.7109375" style="8" customWidth="1"/>
    <col min="6390" max="6390" width="8.85546875" style="8"/>
    <col min="6391" max="6391" width="11.5703125" style="8" customWidth="1"/>
    <col min="6392" max="6392" width="13.7109375" style="8" customWidth="1"/>
    <col min="6393" max="6396" width="9.28515625" style="8" customWidth="1"/>
    <col min="6397" max="6633" width="8.85546875" style="8"/>
    <col min="6634" max="6634" width="34" style="8" customWidth="1"/>
    <col min="6635" max="6635" width="11.28515625" style="8" customWidth="1"/>
    <col min="6636" max="6636" width="11" style="8" customWidth="1"/>
    <col min="6637" max="6643" width="8.85546875" style="8"/>
    <col min="6644" max="6645" width="10.7109375" style="8" customWidth="1"/>
    <col min="6646" max="6646" width="8.85546875" style="8"/>
    <col min="6647" max="6647" width="11.5703125" style="8" customWidth="1"/>
    <col min="6648" max="6648" width="13.7109375" style="8" customWidth="1"/>
    <col min="6649" max="6652" width="9.28515625" style="8" customWidth="1"/>
    <col min="6653" max="6889" width="8.85546875" style="8"/>
    <col min="6890" max="6890" width="34" style="8" customWidth="1"/>
    <col min="6891" max="6891" width="11.28515625" style="8" customWidth="1"/>
    <col min="6892" max="6892" width="11" style="8" customWidth="1"/>
    <col min="6893" max="6899" width="8.85546875" style="8"/>
    <col min="6900" max="6901" width="10.7109375" style="8" customWidth="1"/>
    <col min="6902" max="6902" width="8.85546875" style="8"/>
    <col min="6903" max="6903" width="11.5703125" style="8" customWidth="1"/>
    <col min="6904" max="6904" width="13.7109375" style="8" customWidth="1"/>
    <col min="6905" max="6908" width="9.28515625" style="8" customWidth="1"/>
    <col min="6909" max="7145" width="8.85546875" style="8"/>
    <col min="7146" max="7146" width="34" style="8" customWidth="1"/>
    <col min="7147" max="7147" width="11.28515625" style="8" customWidth="1"/>
    <col min="7148" max="7148" width="11" style="8" customWidth="1"/>
    <col min="7149" max="7155" width="8.85546875" style="8"/>
    <col min="7156" max="7157" width="10.7109375" style="8" customWidth="1"/>
    <col min="7158" max="7158" width="8.85546875" style="8"/>
    <col min="7159" max="7159" width="11.5703125" style="8" customWidth="1"/>
    <col min="7160" max="7160" width="13.7109375" style="8" customWidth="1"/>
    <col min="7161" max="7164" width="9.28515625" style="8" customWidth="1"/>
    <col min="7165" max="7401" width="8.85546875" style="8"/>
    <col min="7402" max="7402" width="34" style="8" customWidth="1"/>
    <col min="7403" max="7403" width="11.28515625" style="8" customWidth="1"/>
    <col min="7404" max="7404" width="11" style="8" customWidth="1"/>
    <col min="7405" max="7411" width="8.85546875" style="8"/>
    <col min="7412" max="7413" width="10.7109375" style="8" customWidth="1"/>
    <col min="7414" max="7414" width="8.85546875" style="8"/>
    <col min="7415" max="7415" width="11.5703125" style="8" customWidth="1"/>
    <col min="7416" max="7416" width="13.7109375" style="8" customWidth="1"/>
    <col min="7417" max="7420" width="9.28515625" style="8" customWidth="1"/>
    <col min="7421" max="7657" width="8.85546875" style="8"/>
    <col min="7658" max="7658" width="34" style="8" customWidth="1"/>
    <col min="7659" max="7659" width="11.28515625" style="8" customWidth="1"/>
    <col min="7660" max="7660" width="11" style="8" customWidth="1"/>
    <col min="7661" max="7667" width="8.85546875" style="8"/>
    <col min="7668" max="7669" width="10.7109375" style="8" customWidth="1"/>
    <col min="7670" max="7670" width="8.85546875" style="8"/>
    <col min="7671" max="7671" width="11.5703125" style="8" customWidth="1"/>
    <col min="7672" max="7672" width="13.7109375" style="8" customWidth="1"/>
    <col min="7673" max="7676" width="9.28515625" style="8" customWidth="1"/>
    <col min="7677" max="7913" width="8.85546875" style="8"/>
    <col min="7914" max="7914" width="34" style="8" customWidth="1"/>
    <col min="7915" max="7915" width="11.28515625" style="8" customWidth="1"/>
    <col min="7916" max="7916" width="11" style="8" customWidth="1"/>
    <col min="7917" max="7923" width="8.85546875" style="8"/>
    <col min="7924" max="7925" width="10.7109375" style="8" customWidth="1"/>
    <col min="7926" max="7926" width="8.85546875" style="8"/>
    <col min="7927" max="7927" width="11.5703125" style="8" customWidth="1"/>
    <col min="7928" max="7928" width="13.7109375" style="8" customWidth="1"/>
    <col min="7929" max="7932" width="9.28515625" style="8" customWidth="1"/>
    <col min="7933" max="8169" width="8.85546875" style="8"/>
    <col min="8170" max="8170" width="34" style="8" customWidth="1"/>
    <col min="8171" max="8171" width="11.28515625" style="8" customWidth="1"/>
    <col min="8172" max="8172" width="11" style="8" customWidth="1"/>
    <col min="8173" max="8179" width="8.85546875" style="8"/>
    <col min="8180" max="8181" width="10.7109375" style="8" customWidth="1"/>
    <col min="8182" max="8182" width="8.85546875" style="8"/>
    <col min="8183" max="8183" width="11.5703125" style="8" customWidth="1"/>
    <col min="8184" max="8184" width="13.7109375" style="8" customWidth="1"/>
    <col min="8185" max="8188" width="9.28515625" style="8" customWidth="1"/>
    <col min="8189" max="8425" width="8.85546875" style="8"/>
    <col min="8426" max="8426" width="34" style="8" customWidth="1"/>
    <col min="8427" max="8427" width="11.28515625" style="8" customWidth="1"/>
    <col min="8428" max="8428" width="11" style="8" customWidth="1"/>
    <col min="8429" max="8435" width="8.85546875" style="8"/>
    <col min="8436" max="8437" width="10.7109375" style="8" customWidth="1"/>
    <col min="8438" max="8438" width="8.85546875" style="8"/>
    <col min="8439" max="8439" width="11.5703125" style="8" customWidth="1"/>
    <col min="8440" max="8440" width="13.7109375" style="8" customWidth="1"/>
    <col min="8441" max="8444" width="9.28515625" style="8" customWidth="1"/>
    <col min="8445" max="8681" width="8.85546875" style="8"/>
    <col min="8682" max="8682" width="34" style="8" customWidth="1"/>
    <col min="8683" max="8683" width="11.28515625" style="8" customWidth="1"/>
    <col min="8684" max="8684" width="11" style="8" customWidth="1"/>
    <col min="8685" max="8691" width="8.85546875" style="8"/>
    <col min="8692" max="8693" width="10.7109375" style="8" customWidth="1"/>
    <col min="8694" max="8694" width="8.85546875" style="8"/>
    <col min="8695" max="8695" width="11.5703125" style="8" customWidth="1"/>
    <col min="8696" max="8696" width="13.7109375" style="8" customWidth="1"/>
    <col min="8697" max="8700" width="9.28515625" style="8" customWidth="1"/>
    <col min="8701" max="8937" width="8.85546875" style="8"/>
    <col min="8938" max="8938" width="34" style="8" customWidth="1"/>
    <col min="8939" max="8939" width="11.28515625" style="8" customWidth="1"/>
    <col min="8940" max="8940" width="11" style="8" customWidth="1"/>
    <col min="8941" max="8947" width="8.85546875" style="8"/>
    <col min="8948" max="8949" width="10.7109375" style="8" customWidth="1"/>
    <col min="8950" max="8950" width="8.85546875" style="8"/>
    <col min="8951" max="8951" width="11.5703125" style="8" customWidth="1"/>
    <col min="8952" max="8952" width="13.7109375" style="8" customWidth="1"/>
    <col min="8953" max="8956" width="9.28515625" style="8" customWidth="1"/>
    <col min="8957" max="9193" width="8.85546875" style="8"/>
    <col min="9194" max="9194" width="34" style="8" customWidth="1"/>
    <col min="9195" max="9195" width="11.28515625" style="8" customWidth="1"/>
    <col min="9196" max="9196" width="11" style="8" customWidth="1"/>
    <col min="9197" max="9203" width="8.85546875" style="8"/>
    <col min="9204" max="9205" width="10.7109375" style="8" customWidth="1"/>
    <col min="9206" max="9206" width="8.85546875" style="8"/>
    <col min="9207" max="9207" width="11.5703125" style="8" customWidth="1"/>
    <col min="9208" max="9208" width="13.7109375" style="8" customWidth="1"/>
    <col min="9209" max="9212" width="9.28515625" style="8" customWidth="1"/>
    <col min="9213" max="9449" width="8.85546875" style="8"/>
    <col min="9450" max="9450" width="34" style="8" customWidth="1"/>
    <col min="9451" max="9451" width="11.28515625" style="8" customWidth="1"/>
    <col min="9452" max="9452" width="11" style="8" customWidth="1"/>
    <col min="9453" max="9459" width="8.85546875" style="8"/>
    <col min="9460" max="9461" width="10.7109375" style="8" customWidth="1"/>
    <col min="9462" max="9462" width="8.85546875" style="8"/>
    <col min="9463" max="9463" width="11.5703125" style="8" customWidth="1"/>
    <col min="9464" max="9464" width="13.7109375" style="8" customWidth="1"/>
    <col min="9465" max="9468" width="9.28515625" style="8" customWidth="1"/>
    <col min="9469" max="9705" width="8.85546875" style="8"/>
    <col min="9706" max="9706" width="34" style="8" customWidth="1"/>
    <col min="9707" max="9707" width="11.28515625" style="8" customWidth="1"/>
    <col min="9708" max="9708" width="11" style="8" customWidth="1"/>
    <col min="9709" max="9715" width="8.85546875" style="8"/>
    <col min="9716" max="9717" width="10.7109375" style="8" customWidth="1"/>
    <col min="9718" max="9718" width="8.85546875" style="8"/>
    <col min="9719" max="9719" width="11.5703125" style="8" customWidth="1"/>
    <col min="9720" max="9720" width="13.7109375" style="8" customWidth="1"/>
    <col min="9721" max="9724" width="9.28515625" style="8" customWidth="1"/>
    <col min="9725" max="9961" width="8.85546875" style="8"/>
    <col min="9962" max="9962" width="34" style="8" customWidth="1"/>
    <col min="9963" max="9963" width="11.28515625" style="8" customWidth="1"/>
    <col min="9964" max="9964" width="11" style="8" customWidth="1"/>
    <col min="9965" max="9971" width="8.85546875" style="8"/>
    <col min="9972" max="9973" width="10.7109375" style="8" customWidth="1"/>
    <col min="9974" max="9974" width="8.85546875" style="8"/>
    <col min="9975" max="9975" width="11.5703125" style="8" customWidth="1"/>
    <col min="9976" max="9976" width="13.7109375" style="8" customWidth="1"/>
    <col min="9977" max="9980" width="9.28515625" style="8" customWidth="1"/>
    <col min="9981" max="10217" width="8.85546875" style="8"/>
    <col min="10218" max="10218" width="34" style="8" customWidth="1"/>
    <col min="10219" max="10219" width="11.28515625" style="8" customWidth="1"/>
    <col min="10220" max="10220" width="11" style="8" customWidth="1"/>
    <col min="10221" max="10227" width="8.85546875" style="8"/>
    <col min="10228" max="10229" width="10.7109375" style="8" customWidth="1"/>
    <col min="10230" max="10230" width="8.85546875" style="8"/>
    <col min="10231" max="10231" width="11.5703125" style="8" customWidth="1"/>
    <col min="10232" max="10232" width="13.7109375" style="8" customWidth="1"/>
    <col min="10233" max="10236" width="9.28515625" style="8" customWidth="1"/>
    <col min="10237" max="10473" width="8.85546875" style="8"/>
    <col min="10474" max="10474" width="34" style="8" customWidth="1"/>
    <col min="10475" max="10475" width="11.28515625" style="8" customWidth="1"/>
    <col min="10476" max="10476" width="11" style="8" customWidth="1"/>
    <col min="10477" max="10483" width="8.85546875" style="8"/>
    <col min="10484" max="10485" width="10.7109375" style="8" customWidth="1"/>
    <col min="10486" max="10486" width="8.85546875" style="8"/>
    <col min="10487" max="10487" width="11.5703125" style="8" customWidth="1"/>
    <col min="10488" max="10488" width="13.7109375" style="8" customWidth="1"/>
    <col min="10489" max="10492" width="9.28515625" style="8" customWidth="1"/>
    <col min="10493" max="10729" width="8.85546875" style="8"/>
    <col min="10730" max="10730" width="34" style="8" customWidth="1"/>
    <col min="10731" max="10731" width="11.28515625" style="8" customWidth="1"/>
    <col min="10732" max="10732" width="11" style="8" customWidth="1"/>
    <col min="10733" max="10739" width="8.85546875" style="8"/>
    <col min="10740" max="10741" width="10.7109375" style="8" customWidth="1"/>
    <col min="10742" max="10742" width="8.85546875" style="8"/>
    <col min="10743" max="10743" width="11.5703125" style="8" customWidth="1"/>
    <col min="10744" max="10744" width="13.7109375" style="8" customWidth="1"/>
    <col min="10745" max="10748" width="9.28515625" style="8" customWidth="1"/>
    <col min="10749" max="10985" width="8.85546875" style="8"/>
    <col min="10986" max="10986" width="34" style="8" customWidth="1"/>
    <col min="10987" max="10987" width="11.28515625" style="8" customWidth="1"/>
    <col min="10988" max="10988" width="11" style="8" customWidth="1"/>
    <col min="10989" max="10995" width="8.85546875" style="8"/>
    <col min="10996" max="10997" width="10.7109375" style="8" customWidth="1"/>
    <col min="10998" max="10998" width="8.85546875" style="8"/>
    <col min="10999" max="10999" width="11.5703125" style="8" customWidth="1"/>
    <col min="11000" max="11000" width="13.7109375" style="8" customWidth="1"/>
    <col min="11001" max="11004" width="9.28515625" style="8" customWidth="1"/>
    <col min="11005" max="11241" width="8.85546875" style="8"/>
    <col min="11242" max="11242" width="34" style="8" customWidth="1"/>
    <col min="11243" max="11243" width="11.28515625" style="8" customWidth="1"/>
    <col min="11244" max="11244" width="11" style="8" customWidth="1"/>
    <col min="11245" max="11251" width="8.85546875" style="8"/>
    <col min="11252" max="11253" width="10.7109375" style="8" customWidth="1"/>
    <col min="11254" max="11254" width="8.85546875" style="8"/>
    <col min="11255" max="11255" width="11.5703125" style="8" customWidth="1"/>
    <col min="11256" max="11256" width="13.7109375" style="8" customWidth="1"/>
    <col min="11257" max="11260" width="9.28515625" style="8" customWidth="1"/>
    <col min="11261" max="11497" width="8.85546875" style="8"/>
    <col min="11498" max="11498" width="34" style="8" customWidth="1"/>
    <col min="11499" max="11499" width="11.28515625" style="8" customWidth="1"/>
    <col min="11500" max="11500" width="11" style="8" customWidth="1"/>
    <col min="11501" max="11507" width="8.85546875" style="8"/>
    <col min="11508" max="11509" width="10.7109375" style="8" customWidth="1"/>
    <col min="11510" max="11510" width="8.85546875" style="8"/>
    <col min="11511" max="11511" width="11.5703125" style="8" customWidth="1"/>
    <col min="11512" max="11512" width="13.7109375" style="8" customWidth="1"/>
    <col min="11513" max="11516" width="9.28515625" style="8" customWidth="1"/>
    <col min="11517" max="11753" width="8.85546875" style="8"/>
    <col min="11754" max="11754" width="34" style="8" customWidth="1"/>
    <col min="11755" max="11755" width="11.28515625" style="8" customWidth="1"/>
    <col min="11756" max="11756" width="11" style="8" customWidth="1"/>
    <col min="11757" max="11763" width="8.85546875" style="8"/>
    <col min="11764" max="11765" width="10.7109375" style="8" customWidth="1"/>
    <col min="11766" max="11766" width="8.85546875" style="8"/>
    <col min="11767" max="11767" width="11.5703125" style="8" customWidth="1"/>
    <col min="11768" max="11768" width="13.7109375" style="8" customWidth="1"/>
    <col min="11769" max="11772" width="9.28515625" style="8" customWidth="1"/>
    <col min="11773" max="12009" width="8.85546875" style="8"/>
    <col min="12010" max="12010" width="34" style="8" customWidth="1"/>
    <col min="12011" max="12011" width="11.28515625" style="8" customWidth="1"/>
    <col min="12012" max="12012" width="11" style="8" customWidth="1"/>
    <col min="12013" max="12019" width="8.85546875" style="8"/>
    <col min="12020" max="12021" width="10.7109375" style="8" customWidth="1"/>
    <col min="12022" max="12022" width="8.85546875" style="8"/>
    <col min="12023" max="12023" width="11.5703125" style="8" customWidth="1"/>
    <col min="12024" max="12024" width="13.7109375" style="8" customWidth="1"/>
    <col min="12025" max="12028" width="9.28515625" style="8" customWidth="1"/>
    <col min="12029" max="12265" width="8.85546875" style="8"/>
    <col min="12266" max="12266" width="34" style="8" customWidth="1"/>
    <col min="12267" max="12267" width="11.28515625" style="8" customWidth="1"/>
    <col min="12268" max="12268" width="11" style="8" customWidth="1"/>
    <col min="12269" max="12275" width="8.85546875" style="8"/>
    <col min="12276" max="12277" width="10.7109375" style="8" customWidth="1"/>
    <col min="12278" max="12278" width="8.85546875" style="8"/>
    <col min="12279" max="12279" width="11.5703125" style="8" customWidth="1"/>
    <col min="12280" max="12280" width="13.7109375" style="8" customWidth="1"/>
    <col min="12281" max="12284" width="9.28515625" style="8" customWidth="1"/>
    <col min="12285" max="12521" width="8.85546875" style="8"/>
    <col min="12522" max="12522" width="34" style="8" customWidth="1"/>
    <col min="12523" max="12523" width="11.28515625" style="8" customWidth="1"/>
    <col min="12524" max="12524" width="11" style="8" customWidth="1"/>
    <col min="12525" max="12531" width="8.85546875" style="8"/>
    <col min="12532" max="12533" width="10.7109375" style="8" customWidth="1"/>
    <col min="12534" max="12534" width="8.85546875" style="8"/>
    <col min="12535" max="12535" width="11.5703125" style="8" customWidth="1"/>
    <col min="12536" max="12536" width="13.7109375" style="8" customWidth="1"/>
    <col min="12537" max="12540" width="9.28515625" style="8" customWidth="1"/>
    <col min="12541" max="12777" width="8.85546875" style="8"/>
    <col min="12778" max="12778" width="34" style="8" customWidth="1"/>
    <col min="12779" max="12779" width="11.28515625" style="8" customWidth="1"/>
    <col min="12780" max="12780" width="11" style="8" customWidth="1"/>
    <col min="12781" max="12787" width="8.85546875" style="8"/>
    <col min="12788" max="12789" width="10.7109375" style="8" customWidth="1"/>
    <col min="12790" max="12790" width="8.85546875" style="8"/>
    <col min="12791" max="12791" width="11.5703125" style="8" customWidth="1"/>
    <col min="12792" max="12792" width="13.7109375" style="8" customWidth="1"/>
    <col min="12793" max="12796" width="9.28515625" style="8" customWidth="1"/>
    <col min="12797" max="13033" width="8.85546875" style="8"/>
    <col min="13034" max="13034" width="34" style="8" customWidth="1"/>
    <col min="13035" max="13035" width="11.28515625" style="8" customWidth="1"/>
    <col min="13036" max="13036" width="11" style="8" customWidth="1"/>
    <col min="13037" max="13043" width="8.85546875" style="8"/>
    <col min="13044" max="13045" width="10.7109375" style="8" customWidth="1"/>
    <col min="13046" max="13046" width="8.85546875" style="8"/>
    <col min="13047" max="13047" width="11.5703125" style="8" customWidth="1"/>
    <col min="13048" max="13048" width="13.7109375" style="8" customWidth="1"/>
    <col min="13049" max="13052" width="9.28515625" style="8" customWidth="1"/>
    <col min="13053" max="13289" width="8.85546875" style="8"/>
    <col min="13290" max="13290" width="34" style="8" customWidth="1"/>
    <col min="13291" max="13291" width="11.28515625" style="8" customWidth="1"/>
    <col min="13292" max="13292" width="11" style="8" customWidth="1"/>
    <col min="13293" max="13299" width="8.85546875" style="8"/>
    <col min="13300" max="13301" width="10.7109375" style="8" customWidth="1"/>
    <col min="13302" max="13302" width="8.85546875" style="8"/>
    <col min="13303" max="13303" width="11.5703125" style="8" customWidth="1"/>
    <col min="13304" max="13304" width="13.7109375" style="8" customWidth="1"/>
    <col min="13305" max="13308" width="9.28515625" style="8" customWidth="1"/>
    <col min="13309" max="13545" width="8.85546875" style="8"/>
    <col min="13546" max="13546" width="34" style="8" customWidth="1"/>
    <col min="13547" max="13547" width="11.28515625" style="8" customWidth="1"/>
    <col min="13548" max="13548" width="11" style="8" customWidth="1"/>
    <col min="13549" max="13555" width="8.85546875" style="8"/>
    <col min="13556" max="13557" width="10.7109375" style="8" customWidth="1"/>
    <col min="13558" max="13558" width="8.85546875" style="8"/>
    <col min="13559" max="13559" width="11.5703125" style="8" customWidth="1"/>
    <col min="13560" max="13560" width="13.7109375" style="8" customWidth="1"/>
    <col min="13561" max="13564" width="9.28515625" style="8" customWidth="1"/>
    <col min="13565" max="13801" width="8.85546875" style="8"/>
    <col min="13802" max="13802" width="34" style="8" customWidth="1"/>
    <col min="13803" max="13803" width="11.28515625" style="8" customWidth="1"/>
    <col min="13804" max="13804" width="11" style="8" customWidth="1"/>
    <col min="13805" max="13811" width="8.85546875" style="8"/>
    <col min="13812" max="13813" width="10.7109375" style="8" customWidth="1"/>
    <col min="13814" max="13814" width="8.85546875" style="8"/>
    <col min="13815" max="13815" width="11.5703125" style="8" customWidth="1"/>
    <col min="13816" max="13816" width="13.7109375" style="8" customWidth="1"/>
    <col min="13817" max="13820" width="9.28515625" style="8" customWidth="1"/>
    <col min="13821" max="14057" width="8.85546875" style="8"/>
    <col min="14058" max="14058" width="34" style="8" customWidth="1"/>
    <col min="14059" max="14059" width="11.28515625" style="8" customWidth="1"/>
    <col min="14060" max="14060" width="11" style="8" customWidth="1"/>
    <col min="14061" max="14067" width="8.85546875" style="8"/>
    <col min="14068" max="14069" width="10.7109375" style="8" customWidth="1"/>
    <col min="14070" max="14070" width="8.85546875" style="8"/>
    <col min="14071" max="14071" width="11.5703125" style="8" customWidth="1"/>
    <col min="14072" max="14072" width="13.7109375" style="8" customWidth="1"/>
    <col min="14073" max="14076" width="9.28515625" style="8" customWidth="1"/>
    <col min="14077" max="14313" width="8.85546875" style="8"/>
    <col min="14314" max="14314" width="34" style="8" customWidth="1"/>
    <col min="14315" max="14315" width="11.28515625" style="8" customWidth="1"/>
    <col min="14316" max="14316" width="11" style="8" customWidth="1"/>
    <col min="14317" max="14323" width="8.85546875" style="8"/>
    <col min="14324" max="14325" width="10.7109375" style="8" customWidth="1"/>
    <col min="14326" max="14326" width="8.85546875" style="8"/>
    <col min="14327" max="14327" width="11.5703125" style="8" customWidth="1"/>
    <col min="14328" max="14328" width="13.7109375" style="8" customWidth="1"/>
    <col min="14329" max="14332" width="9.28515625" style="8" customWidth="1"/>
    <col min="14333" max="14569" width="8.85546875" style="8"/>
    <col min="14570" max="14570" width="34" style="8" customWidth="1"/>
    <col min="14571" max="14571" width="11.28515625" style="8" customWidth="1"/>
    <col min="14572" max="14572" width="11" style="8" customWidth="1"/>
    <col min="14573" max="14579" width="8.85546875" style="8"/>
    <col min="14580" max="14581" width="10.7109375" style="8" customWidth="1"/>
    <col min="14582" max="14582" width="8.85546875" style="8"/>
    <col min="14583" max="14583" width="11.5703125" style="8" customWidth="1"/>
    <col min="14584" max="14584" width="13.7109375" style="8" customWidth="1"/>
    <col min="14585" max="14588" width="9.28515625" style="8" customWidth="1"/>
    <col min="14589" max="14825" width="8.85546875" style="8"/>
    <col min="14826" max="14826" width="34" style="8" customWidth="1"/>
    <col min="14827" max="14827" width="11.28515625" style="8" customWidth="1"/>
    <col min="14828" max="14828" width="11" style="8" customWidth="1"/>
    <col min="14829" max="14835" width="8.85546875" style="8"/>
    <col min="14836" max="14837" width="10.7109375" style="8" customWidth="1"/>
    <col min="14838" max="14838" width="8.85546875" style="8"/>
    <col min="14839" max="14839" width="11.5703125" style="8" customWidth="1"/>
    <col min="14840" max="14840" width="13.7109375" style="8" customWidth="1"/>
    <col min="14841" max="14844" width="9.28515625" style="8" customWidth="1"/>
    <col min="14845" max="15081" width="8.85546875" style="8"/>
    <col min="15082" max="15082" width="34" style="8" customWidth="1"/>
    <col min="15083" max="15083" width="11.28515625" style="8" customWidth="1"/>
    <col min="15084" max="15084" width="11" style="8" customWidth="1"/>
    <col min="15085" max="15091" width="8.85546875" style="8"/>
    <col min="15092" max="15093" width="10.7109375" style="8" customWidth="1"/>
    <col min="15094" max="15094" width="8.85546875" style="8"/>
    <col min="15095" max="15095" width="11.5703125" style="8" customWidth="1"/>
    <col min="15096" max="15096" width="13.7109375" style="8" customWidth="1"/>
    <col min="15097" max="15100" width="9.28515625" style="8" customWidth="1"/>
    <col min="15101" max="15337" width="8.85546875" style="8"/>
    <col min="15338" max="15338" width="34" style="8" customWidth="1"/>
    <col min="15339" max="15339" width="11.28515625" style="8" customWidth="1"/>
    <col min="15340" max="15340" width="11" style="8" customWidth="1"/>
    <col min="15341" max="15347" width="8.85546875" style="8"/>
    <col min="15348" max="15349" width="10.7109375" style="8" customWidth="1"/>
    <col min="15350" max="15350" width="8.85546875" style="8"/>
    <col min="15351" max="15351" width="11.5703125" style="8" customWidth="1"/>
    <col min="15352" max="15352" width="13.7109375" style="8" customWidth="1"/>
    <col min="15353" max="15356" width="9.28515625" style="8" customWidth="1"/>
    <col min="15357" max="15593" width="8.85546875" style="8"/>
    <col min="15594" max="15594" width="34" style="8" customWidth="1"/>
    <col min="15595" max="15595" width="11.28515625" style="8" customWidth="1"/>
    <col min="15596" max="15596" width="11" style="8" customWidth="1"/>
    <col min="15597" max="15603" width="8.85546875" style="8"/>
    <col min="15604" max="15605" width="10.7109375" style="8" customWidth="1"/>
    <col min="15606" max="15606" width="8.85546875" style="8"/>
    <col min="15607" max="15607" width="11.5703125" style="8" customWidth="1"/>
    <col min="15608" max="15608" width="13.7109375" style="8" customWidth="1"/>
    <col min="15609" max="15612" width="9.28515625" style="8" customWidth="1"/>
    <col min="15613" max="15849" width="8.85546875" style="8"/>
    <col min="15850" max="15850" width="34" style="8" customWidth="1"/>
    <col min="15851" max="15851" width="11.28515625" style="8" customWidth="1"/>
    <col min="15852" max="15852" width="11" style="8" customWidth="1"/>
    <col min="15853" max="15859" width="8.85546875" style="8"/>
    <col min="15860" max="15861" width="10.7109375" style="8" customWidth="1"/>
    <col min="15862" max="15862" width="8.85546875" style="8"/>
    <col min="15863" max="15863" width="11.5703125" style="8" customWidth="1"/>
    <col min="15864" max="15864" width="13.7109375" style="8" customWidth="1"/>
    <col min="15865" max="15868" width="9.28515625" style="8" customWidth="1"/>
    <col min="15869" max="16105" width="8.85546875" style="8"/>
    <col min="16106" max="16106" width="34" style="8" customWidth="1"/>
    <col min="16107" max="16107" width="11.28515625" style="8" customWidth="1"/>
    <col min="16108" max="16108" width="11" style="8" customWidth="1"/>
    <col min="16109" max="16115" width="8.85546875" style="8"/>
    <col min="16116" max="16117" width="10.7109375" style="8" customWidth="1"/>
    <col min="16118" max="16118" width="8.85546875" style="8"/>
    <col min="16119" max="16119" width="11.5703125" style="8" customWidth="1"/>
    <col min="16120" max="16120" width="13.7109375" style="8" customWidth="1"/>
    <col min="16121" max="16124" width="9.28515625" style="8" customWidth="1"/>
    <col min="16125" max="16384" width="8.85546875" style="8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3.9" customHeight="1">
      <c r="A2" s="53"/>
      <c r="B2" s="51"/>
      <c r="C2" s="51"/>
      <c r="D2" s="51"/>
      <c r="E2" s="51"/>
      <c r="F2" s="51"/>
      <c r="G2" s="51"/>
      <c r="H2" s="51"/>
    </row>
    <row r="3" spans="1:14" ht="16.5" thickBot="1">
      <c r="A3" s="10" t="s">
        <v>158</v>
      </c>
    </row>
    <row r="4" spans="1:14" s="1" customFormat="1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s="1" customFormat="1" ht="40.15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s="1" customFormat="1" ht="82.15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s="1" customFormat="1" ht="37.9" customHeight="1">
      <c r="A7" s="248" t="s">
        <v>3</v>
      </c>
      <c r="B7" s="24" t="s">
        <v>4</v>
      </c>
      <c r="C7" s="49">
        <f>E7+G7+I7</f>
        <v>0</v>
      </c>
      <c r="D7" s="49">
        <f>F7+H7+J7</f>
        <v>0</v>
      </c>
      <c r="E7" s="49"/>
      <c r="F7" s="49"/>
      <c r="G7" s="49"/>
      <c r="H7" s="89"/>
      <c r="I7" s="86"/>
      <c r="J7" s="86"/>
      <c r="L7" s="153">
        <f>M7+N7</f>
        <v>0</v>
      </c>
      <c r="M7" s="161"/>
      <c r="N7" s="161"/>
    </row>
    <row r="8" spans="1:14" s="1" customFormat="1" ht="19.899999999999999" customHeight="1">
      <c r="A8" s="249"/>
      <c r="B8" s="24" t="s">
        <v>5</v>
      </c>
      <c r="C8" s="49">
        <f t="shared" ref="C8:C19" si="0">E8+G8+I8</f>
        <v>0</v>
      </c>
      <c r="D8" s="49">
        <f t="shared" ref="D8:D19" si="1">F8+H8+J8</f>
        <v>0</v>
      </c>
      <c r="E8" s="49"/>
      <c r="F8" s="49"/>
      <c r="G8" s="49"/>
      <c r="H8" s="89"/>
      <c r="I8" s="86"/>
      <c r="J8" s="86"/>
      <c r="L8" s="153">
        <f t="shared" ref="L8:L40" si="2">M8+N8</f>
        <v>0</v>
      </c>
      <c r="M8" s="161"/>
      <c r="N8" s="161"/>
    </row>
    <row r="9" spans="1:14" s="1" customFormat="1" ht="61.15" customHeight="1">
      <c r="A9" s="250"/>
      <c r="B9" s="37" t="s">
        <v>63</v>
      </c>
      <c r="C9" s="49">
        <f t="shared" si="0"/>
        <v>0</v>
      </c>
      <c r="D9" s="49">
        <f t="shared" si="1"/>
        <v>0</v>
      </c>
      <c r="E9" s="49"/>
      <c r="F9" s="49"/>
      <c r="G9" s="49"/>
      <c r="H9" s="89"/>
      <c r="I9" s="86"/>
      <c r="J9" s="86"/>
      <c r="L9" s="153">
        <f t="shared" si="2"/>
        <v>0</v>
      </c>
      <c r="M9" s="161"/>
      <c r="N9" s="161"/>
    </row>
    <row r="10" spans="1:14" s="1" customFormat="1" ht="19.899999999999999" customHeight="1">
      <c r="A10" s="33" t="s">
        <v>6</v>
      </c>
      <c r="B10" s="24" t="s">
        <v>7</v>
      </c>
      <c r="C10" s="49">
        <f t="shared" si="0"/>
        <v>0</v>
      </c>
      <c r="D10" s="49">
        <f t="shared" si="1"/>
        <v>0</v>
      </c>
      <c r="E10" s="49"/>
      <c r="F10" s="49"/>
      <c r="G10" s="49"/>
      <c r="H10" s="89"/>
      <c r="I10" s="86"/>
      <c r="J10" s="86"/>
      <c r="L10" s="153">
        <f t="shared" si="2"/>
        <v>0</v>
      </c>
      <c r="M10" s="161"/>
      <c r="N10" s="161"/>
    </row>
    <row r="11" spans="1:14" s="1" customFormat="1" ht="19.899999999999999" customHeight="1">
      <c r="A11" s="33" t="s">
        <v>8</v>
      </c>
      <c r="B11" s="24" t="s">
        <v>9</v>
      </c>
      <c r="C11" s="49">
        <f t="shared" si="0"/>
        <v>0</v>
      </c>
      <c r="D11" s="49">
        <f t="shared" si="1"/>
        <v>0</v>
      </c>
      <c r="E11" s="49"/>
      <c r="F11" s="49"/>
      <c r="G11" s="49"/>
      <c r="H11" s="89"/>
      <c r="I11" s="86"/>
      <c r="J11" s="86"/>
      <c r="L11" s="153">
        <f t="shared" si="2"/>
        <v>0</v>
      </c>
      <c r="M11" s="161"/>
      <c r="N11" s="161"/>
    </row>
    <row r="12" spans="1:14" s="1" customFormat="1" ht="19.899999999999999" customHeight="1">
      <c r="A12" s="33" t="s">
        <v>10</v>
      </c>
      <c r="B12" s="24" t="s">
        <v>11</v>
      </c>
      <c r="C12" s="49">
        <f t="shared" si="0"/>
        <v>0</v>
      </c>
      <c r="D12" s="49">
        <f t="shared" si="1"/>
        <v>0</v>
      </c>
      <c r="E12" s="49"/>
      <c r="F12" s="49"/>
      <c r="G12" s="49"/>
      <c r="H12" s="89"/>
      <c r="I12" s="86"/>
      <c r="J12" s="86"/>
      <c r="L12" s="153">
        <f t="shared" si="2"/>
        <v>0</v>
      </c>
      <c r="M12" s="161"/>
      <c r="N12" s="161"/>
    </row>
    <row r="13" spans="1:14" s="1" customFormat="1" ht="19.899999999999999" customHeight="1">
      <c r="A13" s="34" t="s">
        <v>12</v>
      </c>
      <c r="B13" s="24" t="s">
        <v>13</v>
      </c>
      <c r="C13" s="49">
        <f t="shared" si="0"/>
        <v>0</v>
      </c>
      <c r="D13" s="49">
        <f t="shared" si="1"/>
        <v>0</v>
      </c>
      <c r="E13" s="49"/>
      <c r="F13" s="49"/>
      <c r="G13" s="49"/>
      <c r="H13" s="89"/>
      <c r="I13" s="86"/>
      <c r="J13" s="86"/>
      <c r="L13" s="153">
        <f t="shared" si="2"/>
        <v>0</v>
      </c>
      <c r="M13" s="161"/>
      <c r="N13" s="161"/>
    </row>
    <row r="14" spans="1:14" s="1" customFormat="1" ht="16.149999999999999" customHeight="1">
      <c r="A14" s="33" t="s">
        <v>14</v>
      </c>
      <c r="B14" s="24" t="s">
        <v>64</v>
      </c>
      <c r="C14" s="49">
        <f t="shared" si="0"/>
        <v>0</v>
      </c>
      <c r="D14" s="49">
        <f t="shared" si="1"/>
        <v>0</v>
      </c>
      <c r="E14" s="49"/>
      <c r="F14" s="49"/>
      <c r="G14" s="49"/>
      <c r="H14" s="89"/>
      <c r="I14" s="86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202">
        <f t="shared" ref="C15" si="3">E15+G15+I15</f>
        <v>0</v>
      </c>
      <c r="D15" s="202">
        <f t="shared" ref="D15" si="4">F15+H15+J15</f>
        <v>0</v>
      </c>
      <c r="E15" s="210"/>
      <c r="F15" s="210"/>
      <c r="G15" s="210"/>
      <c r="H15" s="204"/>
      <c r="I15" s="209"/>
      <c r="J15" s="209"/>
      <c r="L15" s="215"/>
      <c r="M15" s="216"/>
      <c r="N15" s="216"/>
    </row>
    <row r="16" spans="1:14" s="1" customFormat="1" ht="19.899999999999999" customHeight="1">
      <c r="A16" s="33" t="s">
        <v>15</v>
      </c>
      <c r="B16" s="24" t="s">
        <v>66</v>
      </c>
      <c r="C16" s="49">
        <f t="shared" si="0"/>
        <v>0</v>
      </c>
      <c r="D16" s="49">
        <f t="shared" si="1"/>
        <v>0</v>
      </c>
      <c r="E16" s="49"/>
      <c r="F16" s="49"/>
      <c r="G16" s="49"/>
      <c r="H16" s="89"/>
      <c r="I16" s="86"/>
      <c r="J16" s="86"/>
      <c r="L16" s="153">
        <f t="shared" si="2"/>
        <v>0</v>
      </c>
      <c r="M16" s="161"/>
      <c r="N16" s="161"/>
    </row>
    <row r="17" spans="1:14" s="1" customFormat="1" ht="26.45" customHeight="1">
      <c r="A17" s="33" t="s">
        <v>16</v>
      </c>
      <c r="B17" s="24" t="s">
        <v>67</v>
      </c>
      <c r="C17" s="49">
        <f t="shared" si="0"/>
        <v>0</v>
      </c>
      <c r="D17" s="49">
        <f t="shared" si="1"/>
        <v>0</v>
      </c>
      <c r="E17" s="49"/>
      <c r="F17" s="49"/>
      <c r="G17" s="49"/>
      <c r="H17" s="89"/>
      <c r="I17" s="86"/>
      <c r="J17" s="86"/>
      <c r="L17" s="153">
        <f t="shared" si="2"/>
        <v>0</v>
      </c>
      <c r="M17" s="161"/>
      <c r="N17" s="161"/>
    </row>
    <row r="18" spans="1:14" s="1" customFormat="1" ht="19.899999999999999" customHeight="1">
      <c r="A18" s="33" t="s">
        <v>56</v>
      </c>
      <c r="B18" s="24" t="s">
        <v>57</v>
      </c>
      <c r="C18" s="49">
        <f t="shared" si="0"/>
        <v>0</v>
      </c>
      <c r="D18" s="49">
        <f t="shared" si="1"/>
        <v>0</v>
      </c>
      <c r="E18" s="49"/>
      <c r="F18" s="49"/>
      <c r="G18" s="49"/>
      <c r="H18" s="89"/>
      <c r="I18" s="86"/>
      <c r="J18" s="86"/>
      <c r="L18" s="153">
        <f t="shared" si="2"/>
        <v>0</v>
      </c>
      <c r="M18" s="161"/>
      <c r="N18" s="161"/>
    </row>
    <row r="19" spans="1:14" s="1" customFormat="1" ht="19.899999999999999" customHeight="1">
      <c r="A19" s="33" t="s">
        <v>17</v>
      </c>
      <c r="B19" s="24" t="s">
        <v>18</v>
      </c>
      <c r="C19" s="49">
        <f t="shared" si="0"/>
        <v>0</v>
      </c>
      <c r="D19" s="49">
        <f t="shared" si="1"/>
        <v>0</v>
      </c>
      <c r="E19" s="49"/>
      <c r="F19" s="49"/>
      <c r="G19" s="49"/>
      <c r="H19" s="89"/>
      <c r="I19" s="86"/>
      <c r="J19" s="86"/>
      <c r="L19" s="153">
        <f t="shared" si="2"/>
        <v>0</v>
      </c>
      <c r="M19" s="161"/>
      <c r="N19" s="161"/>
    </row>
    <row r="20" spans="1:14" s="1" customFormat="1" ht="19.899999999999999" customHeight="1">
      <c r="A20" s="33" t="s">
        <v>19</v>
      </c>
      <c r="B20" s="24"/>
      <c r="C20" s="49">
        <f t="shared" ref="C20:J20" si="5">SUM(C21:C23)</f>
        <v>0</v>
      </c>
      <c r="D20" s="49">
        <f t="shared" si="5"/>
        <v>0</v>
      </c>
      <c r="E20" s="49">
        <f t="shared" ref="E20" si="6">SUM(E21:E23)</f>
        <v>0</v>
      </c>
      <c r="F20" s="49">
        <f t="shared" si="5"/>
        <v>0</v>
      </c>
      <c r="G20" s="49">
        <f t="shared" si="5"/>
        <v>0</v>
      </c>
      <c r="H20" s="89">
        <f t="shared" si="5"/>
        <v>0</v>
      </c>
      <c r="I20" s="49">
        <f t="shared" si="5"/>
        <v>0</v>
      </c>
      <c r="J20" s="49">
        <f t="shared" si="5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s="1" customFormat="1" ht="19.899999999999999" customHeight="1">
      <c r="A21" s="251" t="s">
        <v>20</v>
      </c>
      <c r="B21" s="25" t="s">
        <v>21</v>
      </c>
      <c r="C21" s="49">
        <f t="shared" ref="C21:C39" si="8">E21+G21+I21</f>
        <v>0</v>
      </c>
      <c r="D21" s="49">
        <f t="shared" ref="D21:D39" si="9">F21+H21+J21</f>
        <v>0</v>
      </c>
      <c r="E21" s="49"/>
      <c r="F21" s="49"/>
      <c r="G21" s="49"/>
      <c r="H21" s="89"/>
      <c r="I21" s="86"/>
      <c r="J21" s="86"/>
      <c r="L21" s="153">
        <f t="shared" si="2"/>
        <v>0</v>
      </c>
      <c r="M21" s="161"/>
      <c r="N21" s="161"/>
    </row>
    <row r="22" spans="1:14" s="1" customFormat="1" ht="52.15" customHeight="1">
      <c r="A22" s="249"/>
      <c r="B22" s="26" t="s">
        <v>69</v>
      </c>
      <c r="C22" s="49">
        <f t="shared" si="8"/>
        <v>0</v>
      </c>
      <c r="D22" s="49">
        <f t="shared" si="9"/>
        <v>0</v>
      </c>
      <c r="E22" s="49"/>
      <c r="F22" s="49"/>
      <c r="G22" s="49"/>
      <c r="H22" s="89"/>
      <c r="I22" s="86"/>
      <c r="J22" s="86"/>
      <c r="L22" s="153">
        <f t="shared" si="2"/>
        <v>0</v>
      </c>
      <c r="M22" s="161"/>
      <c r="N22" s="161"/>
    </row>
    <row r="23" spans="1:14" s="1" customFormat="1" ht="40.9" customHeight="1">
      <c r="A23" s="250"/>
      <c r="B23" s="26" t="s">
        <v>70</v>
      </c>
      <c r="C23" s="49">
        <f t="shared" si="8"/>
        <v>0</v>
      </c>
      <c r="D23" s="49">
        <f t="shared" si="9"/>
        <v>0</v>
      </c>
      <c r="E23" s="49"/>
      <c r="F23" s="49"/>
      <c r="G23" s="49"/>
      <c r="H23" s="89"/>
      <c r="I23" s="86"/>
      <c r="J23" s="86"/>
      <c r="L23" s="153">
        <f t="shared" si="2"/>
        <v>0</v>
      </c>
      <c r="M23" s="161"/>
      <c r="N23" s="161"/>
    </row>
    <row r="24" spans="1:14" s="1" customFormat="1" ht="22.15" customHeight="1">
      <c r="A24" s="33" t="s">
        <v>22</v>
      </c>
      <c r="B24" s="26" t="s">
        <v>23</v>
      </c>
      <c r="C24" s="49">
        <f t="shared" si="8"/>
        <v>0</v>
      </c>
      <c r="D24" s="49">
        <f t="shared" si="9"/>
        <v>0</v>
      </c>
      <c r="E24" s="49"/>
      <c r="F24" s="49"/>
      <c r="G24" s="49"/>
      <c r="H24" s="89"/>
      <c r="I24" s="86"/>
      <c r="J24" s="86"/>
      <c r="L24" s="153">
        <f t="shared" si="2"/>
        <v>0</v>
      </c>
      <c r="M24" s="161"/>
      <c r="N24" s="161"/>
    </row>
    <row r="25" spans="1:14" s="1" customFormat="1" ht="19.899999999999999" customHeight="1">
      <c r="A25" s="34" t="s">
        <v>24</v>
      </c>
      <c r="B25" s="24" t="s">
        <v>25</v>
      </c>
      <c r="C25" s="49">
        <f t="shared" si="8"/>
        <v>0</v>
      </c>
      <c r="D25" s="49">
        <f t="shared" si="9"/>
        <v>0</v>
      </c>
      <c r="E25" s="49"/>
      <c r="F25" s="49"/>
      <c r="G25" s="49"/>
      <c r="H25" s="89"/>
      <c r="I25" s="86"/>
      <c r="J25" s="86"/>
      <c r="L25" s="153">
        <f t="shared" si="2"/>
        <v>0</v>
      </c>
      <c r="M25" s="161"/>
      <c r="N25" s="161"/>
    </row>
    <row r="26" spans="1:14" s="1" customFormat="1" ht="19.899999999999999" customHeight="1">
      <c r="A26" s="33" t="s">
        <v>26</v>
      </c>
      <c r="B26" s="24" t="s">
        <v>27</v>
      </c>
      <c r="C26" s="49">
        <f t="shared" si="8"/>
        <v>0</v>
      </c>
      <c r="D26" s="49">
        <f t="shared" si="9"/>
        <v>0</v>
      </c>
      <c r="E26" s="49"/>
      <c r="F26" s="49"/>
      <c r="G26" s="49"/>
      <c r="H26" s="89"/>
      <c r="I26" s="86"/>
      <c r="J26" s="86"/>
      <c r="L26" s="153">
        <f t="shared" si="2"/>
        <v>0</v>
      </c>
      <c r="M26" s="161"/>
      <c r="N26" s="161"/>
    </row>
    <row r="27" spans="1:14" s="1" customFormat="1" ht="19.899999999999999" customHeight="1">
      <c r="A27" s="33" t="s">
        <v>28</v>
      </c>
      <c r="B27" s="24" t="s">
        <v>29</v>
      </c>
      <c r="C27" s="49">
        <f t="shared" si="8"/>
        <v>0</v>
      </c>
      <c r="D27" s="49">
        <f t="shared" si="9"/>
        <v>0</v>
      </c>
      <c r="E27" s="49"/>
      <c r="F27" s="49"/>
      <c r="G27" s="49"/>
      <c r="H27" s="89"/>
      <c r="I27" s="86"/>
      <c r="J27" s="86"/>
      <c r="L27" s="153">
        <f t="shared" si="2"/>
        <v>0</v>
      </c>
      <c r="M27" s="161"/>
      <c r="N27" s="161"/>
    </row>
    <row r="28" spans="1:14" s="1" customFormat="1" ht="19.899999999999999" customHeight="1">
      <c r="A28" s="33" t="s">
        <v>30</v>
      </c>
      <c r="B28" s="24" t="s">
        <v>68</v>
      </c>
      <c r="C28" s="49">
        <f t="shared" si="8"/>
        <v>0</v>
      </c>
      <c r="D28" s="49">
        <f t="shared" si="9"/>
        <v>0</v>
      </c>
      <c r="E28" s="49"/>
      <c r="F28" s="49"/>
      <c r="G28" s="49"/>
      <c r="H28" s="89"/>
      <c r="I28" s="86"/>
      <c r="J28" s="86"/>
      <c r="L28" s="153">
        <f t="shared" si="2"/>
        <v>0</v>
      </c>
      <c r="M28" s="161"/>
      <c r="N28" s="161"/>
    </row>
    <row r="29" spans="1:14" s="1" customFormat="1" ht="19.899999999999999" customHeight="1">
      <c r="A29" s="33" t="s">
        <v>31</v>
      </c>
      <c r="B29" s="24" t="s">
        <v>32</v>
      </c>
      <c r="C29" s="49">
        <f t="shared" si="8"/>
        <v>0</v>
      </c>
      <c r="D29" s="49">
        <f t="shared" si="9"/>
        <v>0</v>
      </c>
      <c r="E29" s="49"/>
      <c r="F29" s="49"/>
      <c r="G29" s="49"/>
      <c r="H29" s="89"/>
      <c r="I29" s="86"/>
      <c r="J29" s="86"/>
      <c r="L29" s="153">
        <f t="shared" si="2"/>
        <v>0</v>
      </c>
      <c r="M29" s="161"/>
      <c r="N29" s="161"/>
    </row>
    <row r="30" spans="1:14" s="1" customFormat="1" ht="19.899999999999999" customHeight="1">
      <c r="A30" s="35" t="s">
        <v>33</v>
      </c>
      <c r="B30" s="24" t="s">
        <v>34</v>
      </c>
      <c r="C30" s="49">
        <f t="shared" si="8"/>
        <v>0</v>
      </c>
      <c r="D30" s="49">
        <f t="shared" si="9"/>
        <v>0</v>
      </c>
      <c r="E30" s="49"/>
      <c r="F30" s="49"/>
      <c r="G30" s="49"/>
      <c r="H30" s="89"/>
      <c r="I30" s="86"/>
      <c r="J30" s="86"/>
      <c r="L30" s="153">
        <f t="shared" si="2"/>
        <v>0</v>
      </c>
      <c r="M30" s="161"/>
      <c r="N30" s="161"/>
    </row>
    <row r="31" spans="1:14" s="1" customFormat="1" ht="19.899999999999999" customHeight="1">
      <c r="A31" s="33" t="s">
        <v>35</v>
      </c>
      <c r="B31" s="24" t="s">
        <v>36</v>
      </c>
      <c r="C31" s="49">
        <f t="shared" si="8"/>
        <v>0</v>
      </c>
      <c r="D31" s="49">
        <f t="shared" si="9"/>
        <v>0</v>
      </c>
      <c r="E31" s="49"/>
      <c r="F31" s="49"/>
      <c r="G31" s="49"/>
      <c r="H31" s="89"/>
      <c r="I31" s="86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194">
        <f t="shared" ref="C32" si="10">E32+G32+I32</f>
        <v>0</v>
      </c>
      <c r="D32" s="194">
        <f t="shared" ref="D32" si="11">F32+H32+J32</f>
        <v>0</v>
      </c>
      <c r="E32" s="194"/>
      <c r="F32" s="194"/>
      <c r="G32" s="194"/>
      <c r="H32" s="181"/>
      <c r="I32" s="195"/>
      <c r="J32" s="195"/>
      <c r="L32" s="153"/>
      <c r="M32" s="161"/>
      <c r="N32" s="161"/>
    </row>
    <row r="33" spans="1:14" s="1" customFormat="1" ht="19.899999999999999" customHeight="1">
      <c r="A33" s="33" t="s">
        <v>37</v>
      </c>
      <c r="B33" s="24" t="s">
        <v>38</v>
      </c>
      <c r="C33" s="49">
        <f t="shared" si="8"/>
        <v>0</v>
      </c>
      <c r="D33" s="49">
        <f t="shared" si="9"/>
        <v>0</v>
      </c>
      <c r="E33" s="49"/>
      <c r="F33" s="49"/>
      <c r="G33" s="49"/>
      <c r="H33" s="89"/>
      <c r="I33" s="86"/>
      <c r="J33" s="86"/>
      <c r="L33" s="153">
        <f t="shared" si="2"/>
        <v>0</v>
      </c>
      <c r="M33" s="161"/>
      <c r="N33" s="161"/>
    </row>
    <row r="34" spans="1:14" s="1" customFormat="1" ht="19.899999999999999" customHeight="1">
      <c r="A34" s="252" t="s">
        <v>39</v>
      </c>
      <c r="B34" s="24" t="s">
        <v>40</v>
      </c>
      <c r="C34" s="49">
        <f t="shared" si="8"/>
        <v>0</v>
      </c>
      <c r="D34" s="49">
        <f t="shared" si="9"/>
        <v>0</v>
      </c>
      <c r="E34" s="49"/>
      <c r="F34" s="49"/>
      <c r="G34" s="49"/>
      <c r="H34" s="89"/>
      <c r="I34" s="86"/>
      <c r="J34" s="86"/>
      <c r="L34" s="153">
        <f t="shared" si="2"/>
        <v>0</v>
      </c>
      <c r="M34" s="161"/>
      <c r="N34" s="161"/>
    </row>
    <row r="35" spans="1:14" s="1" customFormat="1" ht="19.899999999999999" customHeight="1">
      <c r="A35" s="253"/>
      <c r="B35" s="24" t="s">
        <v>41</v>
      </c>
      <c r="C35" s="49">
        <f t="shared" si="8"/>
        <v>0</v>
      </c>
      <c r="D35" s="49">
        <f t="shared" si="9"/>
        <v>0</v>
      </c>
      <c r="E35" s="49"/>
      <c r="F35" s="49"/>
      <c r="G35" s="49"/>
      <c r="H35" s="89"/>
      <c r="I35" s="86"/>
      <c r="J35" s="86"/>
      <c r="L35" s="153">
        <f t="shared" si="2"/>
        <v>0</v>
      </c>
      <c r="M35" s="161"/>
      <c r="N35" s="161"/>
    </row>
    <row r="36" spans="1:14" s="1" customFormat="1" ht="19.899999999999999" customHeight="1">
      <c r="A36" s="35" t="s">
        <v>42</v>
      </c>
      <c r="B36" s="24" t="s">
        <v>43</v>
      </c>
      <c r="C36" s="49">
        <f t="shared" si="8"/>
        <v>0</v>
      </c>
      <c r="D36" s="49">
        <f t="shared" si="9"/>
        <v>0</v>
      </c>
      <c r="E36" s="49"/>
      <c r="F36" s="49"/>
      <c r="G36" s="49"/>
      <c r="H36" s="89"/>
      <c r="I36" s="86"/>
      <c r="J36" s="86"/>
      <c r="L36" s="153">
        <f t="shared" si="2"/>
        <v>0</v>
      </c>
      <c r="M36" s="161"/>
      <c r="N36" s="161"/>
    </row>
    <row r="37" spans="1:14" s="1" customFormat="1" ht="19.899999999999999" customHeight="1">
      <c r="A37" s="35" t="s">
        <v>44</v>
      </c>
      <c r="B37" s="24" t="s">
        <v>45</v>
      </c>
      <c r="C37" s="49">
        <f t="shared" si="8"/>
        <v>0</v>
      </c>
      <c r="D37" s="49">
        <f t="shared" si="9"/>
        <v>0</v>
      </c>
      <c r="E37" s="49"/>
      <c r="F37" s="49"/>
      <c r="G37" s="49"/>
      <c r="H37" s="89"/>
      <c r="I37" s="86"/>
      <c r="J37" s="86"/>
      <c r="L37" s="153">
        <f t="shared" si="2"/>
        <v>0</v>
      </c>
      <c r="M37" s="161"/>
      <c r="N37" s="161"/>
    </row>
    <row r="38" spans="1:14" s="1" customFormat="1" ht="19.899999999999999" customHeight="1">
      <c r="A38" s="33" t="s">
        <v>46</v>
      </c>
      <c r="B38" s="24" t="s">
        <v>47</v>
      </c>
      <c r="C38" s="49">
        <f t="shared" si="8"/>
        <v>0</v>
      </c>
      <c r="D38" s="49">
        <f t="shared" si="9"/>
        <v>0</v>
      </c>
      <c r="E38" s="49"/>
      <c r="F38" s="49"/>
      <c r="G38" s="49"/>
      <c r="H38" s="89"/>
      <c r="I38" s="86"/>
      <c r="J38" s="86"/>
      <c r="L38" s="153">
        <f t="shared" si="2"/>
        <v>0</v>
      </c>
      <c r="M38" s="161"/>
      <c r="N38" s="161"/>
    </row>
    <row r="39" spans="1:14" s="1" customFormat="1" ht="19.899999999999999" customHeight="1">
      <c r="A39" s="33" t="s">
        <v>48</v>
      </c>
      <c r="B39" s="24" t="s">
        <v>49</v>
      </c>
      <c r="C39" s="49">
        <f t="shared" si="8"/>
        <v>0</v>
      </c>
      <c r="D39" s="49">
        <f t="shared" si="9"/>
        <v>0</v>
      </c>
      <c r="E39" s="49"/>
      <c r="F39" s="49"/>
      <c r="G39" s="49"/>
      <c r="H39" s="89"/>
      <c r="I39" s="86"/>
      <c r="J39" s="86"/>
      <c r="L39" s="153">
        <f t="shared" si="2"/>
        <v>0</v>
      </c>
      <c r="M39" s="161"/>
      <c r="N39" s="161"/>
    </row>
    <row r="40" spans="1:14" s="3" customFormat="1" ht="31.9" customHeight="1" thickBot="1">
      <c r="A40" s="36" t="s">
        <v>50</v>
      </c>
      <c r="B40" s="14"/>
      <c r="C40" s="82">
        <f t="shared" ref="C40" si="12">SUM(C7:C20)+SUM(C24:C39)</f>
        <v>0</v>
      </c>
      <c r="D40" s="82">
        <f>SUM(D7:D20)+SUM(D24:D39)</f>
        <v>0</v>
      </c>
      <c r="E40" s="82">
        <f t="shared" ref="E40:J40" si="13">SUM(E7:E20)+SUM(E24:E39)</f>
        <v>0</v>
      </c>
      <c r="F40" s="82">
        <f t="shared" si="13"/>
        <v>0</v>
      </c>
      <c r="G40" s="82">
        <f t="shared" si="13"/>
        <v>0</v>
      </c>
      <c r="H40" s="90">
        <f t="shared" si="13"/>
        <v>0</v>
      </c>
      <c r="I40" s="48">
        <f t="shared" si="13"/>
        <v>0</v>
      </c>
      <c r="J40" s="48">
        <f t="shared" si="13"/>
        <v>0</v>
      </c>
      <c r="L40" s="153">
        <f t="shared" si="2"/>
        <v>0</v>
      </c>
      <c r="M40" s="146">
        <f t="shared" ref="M40:N40" si="14">SUM(M7:M20)+SUM(M24:M39)</f>
        <v>0</v>
      </c>
      <c r="N40" s="146">
        <f t="shared" si="14"/>
        <v>0</v>
      </c>
    </row>
  </sheetData>
  <mergeCells count="12">
    <mergeCell ref="L4:N5"/>
    <mergeCell ref="A1:H1"/>
    <mergeCell ref="A7:A9"/>
    <mergeCell ref="A21:A23"/>
    <mergeCell ref="A34:A35"/>
    <mergeCell ref="A4:A6"/>
    <mergeCell ref="B4:B6"/>
    <mergeCell ref="C4:D5"/>
    <mergeCell ref="E4:J4"/>
    <mergeCell ref="E5:F5"/>
    <mergeCell ref="G5:H5"/>
    <mergeCell ref="I5:J5"/>
  </mergeCells>
  <pageMargins left="0.78740157480314965" right="0" top="0.78740157480314965" bottom="0" header="0.31496062992125984" footer="0.31496062992125984"/>
  <pageSetup paperSize="9" scale="44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O48"/>
  <sheetViews>
    <sheetView topLeftCell="A25" zoomScale="60" zoomScaleNormal="60" zoomScaleSheetLayoutView="66" workbookViewId="0">
      <selection activeCell="C40" sqref="C40"/>
    </sheetView>
  </sheetViews>
  <sheetFormatPr defaultRowHeight="15"/>
  <cols>
    <col min="1" max="1" width="35.42578125" style="1" customWidth="1"/>
    <col min="2" max="2" width="35.7109375" style="1" customWidth="1"/>
    <col min="3" max="3" width="15.28515625" style="1" customWidth="1"/>
    <col min="4" max="4" width="16.28515625" style="1" customWidth="1"/>
    <col min="5" max="5" width="15.140625" style="1" customWidth="1"/>
    <col min="6" max="6" width="17.7109375" style="8" customWidth="1"/>
    <col min="7" max="7" width="15.42578125" style="8" customWidth="1"/>
    <col min="8" max="8" width="20.28515625" style="8" customWidth="1"/>
    <col min="9" max="9" width="15.28515625" style="1" customWidth="1"/>
    <col min="10" max="10" width="18.140625" style="1" customWidth="1"/>
    <col min="11" max="11" width="8.85546875" style="1"/>
    <col min="12" max="14" width="0" style="1" hidden="1" customWidth="1"/>
    <col min="15" max="231" width="8.85546875" style="1"/>
    <col min="232" max="232" width="37.28515625" style="1" customWidth="1"/>
    <col min="233" max="235" width="8.85546875" style="1"/>
    <col min="236" max="241" width="9.28515625" style="1" customWidth="1"/>
    <col min="242" max="487" width="8.85546875" style="1"/>
    <col min="488" max="488" width="37.28515625" style="1" customWidth="1"/>
    <col min="489" max="491" width="8.85546875" style="1"/>
    <col min="492" max="497" width="9.28515625" style="1" customWidth="1"/>
    <col min="498" max="743" width="8.85546875" style="1"/>
    <col min="744" max="744" width="37.28515625" style="1" customWidth="1"/>
    <col min="745" max="747" width="8.85546875" style="1"/>
    <col min="748" max="753" width="9.28515625" style="1" customWidth="1"/>
    <col min="754" max="999" width="8.85546875" style="1"/>
    <col min="1000" max="1000" width="37.28515625" style="1" customWidth="1"/>
    <col min="1001" max="1003" width="8.85546875" style="1"/>
    <col min="1004" max="1009" width="9.28515625" style="1" customWidth="1"/>
    <col min="1010" max="1255" width="8.85546875" style="1"/>
    <col min="1256" max="1256" width="37.28515625" style="1" customWidth="1"/>
    <col min="1257" max="1259" width="8.85546875" style="1"/>
    <col min="1260" max="1265" width="9.28515625" style="1" customWidth="1"/>
    <col min="1266" max="1511" width="8.85546875" style="1"/>
    <col min="1512" max="1512" width="37.28515625" style="1" customWidth="1"/>
    <col min="1513" max="1515" width="8.85546875" style="1"/>
    <col min="1516" max="1521" width="9.28515625" style="1" customWidth="1"/>
    <col min="1522" max="1767" width="8.85546875" style="1"/>
    <col min="1768" max="1768" width="37.28515625" style="1" customWidth="1"/>
    <col min="1769" max="1771" width="8.85546875" style="1"/>
    <col min="1772" max="1777" width="9.28515625" style="1" customWidth="1"/>
    <col min="1778" max="2023" width="8.85546875" style="1"/>
    <col min="2024" max="2024" width="37.28515625" style="1" customWidth="1"/>
    <col min="2025" max="2027" width="8.85546875" style="1"/>
    <col min="2028" max="2033" width="9.28515625" style="1" customWidth="1"/>
    <col min="2034" max="2279" width="8.85546875" style="1"/>
    <col min="2280" max="2280" width="37.28515625" style="1" customWidth="1"/>
    <col min="2281" max="2283" width="8.85546875" style="1"/>
    <col min="2284" max="2289" width="9.28515625" style="1" customWidth="1"/>
    <col min="2290" max="2535" width="8.85546875" style="1"/>
    <col min="2536" max="2536" width="37.28515625" style="1" customWidth="1"/>
    <col min="2537" max="2539" width="8.85546875" style="1"/>
    <col min="2540" max="2545" width="9.28515625" style="1" customWidth="1"/>
    <col min="2546" max="2791" width="8.85546875" style="1"/>
    <col min="2792" max="2792" width="37.28515625" style="1" customWidth="1"/>
    <col min="2793" max="2795" width="8.85546875" style="1"/>
    <col min="2796" max="2801" width="9.28515625" style="1" customWidth="1"/>
    <col min="2802" max="3047" width="8.85546875" style="1"/>
    <col min="3048" max="3048" width="37.28515625" style="1" customWidth="1"/>
    <col min="3049" max="3051" width="8.85546875" style="1"/>
    <col min="3052" max="3057" width="9.28515625" style="1" customWidth="1"/>
    <col min="3058" max="3303" width="8.85546875" style="1"/>
    <col min="3304" max="3304" width="37.28515625" style="1" customWidth="1"/>
    <col min="3305" max="3307" width="8.85546875" style="1"/>
    <col min="3308" max="3313" width="9.28515625" style="1" customWidth="1"/>
    <col min="3314" max="3559" width="8.85546875" style="1"/>
    <col min="3560" max="3560" width="37.28515625" style="1" customWidth="1"/>
    <col min="3561" max="3563" width="8.85546875" style="1"/>
    <col min="3564" max="3569" width="9.28515625" style="1" customWidth="1"/>
    <col min="3570" max="3815" width="8.85546875" style="1"/>
    <col min="3816" max="3816" width="37.28515625" style="1" customWidth="1"/>
    <col min="3817" max="3819" width="8.85546875" style="1"/>
    <col min="3820" max="3825" width="9.28515625" style="1" customWidth="1"/>
    <col min="3826" max="4071" width="8.85546875" style="1"/>
    <col min="4072" max="4072" width="37.28515625" style="1" customWidth="1"/>
    <col min="4073" max="4075" width="8.85546875" style="1"/>
    <col min="4076" max="4081" width="9.28515625" style="1" customWidth="1"/>
    <col min="4082" max="4327" width="8.85546875" style="1"/>
    <col min="4328" max="4328" width="37.28515625" style="1" customWidth="1"/>
    <col min="4329" max="4331" width="8.85546875" style="1"/>
    <col min="4332" max="4337" width="9.28515625" style="1" customWidth="1"/>
    <col min="4338" max="4583" width="8.85546875" style="1"/>
    <col min="4584" max="4584" width="37.28515625" style="1" customWidth="1"/>
    <col min="4585" max="4587" width="8.85546875" style="1"/>
    <col min="4588" max="4593" width="9.28515625" style="1" customWidth="1"/>
    <col min="4594" max="4839" width="8.85546875" style="1"/>
    <col min="4840" max="4840" width="37.28515625" style="1" customWidth="1"/>
    <col min="4841" max="4843" width="8.85546875" style="1"/>
    <col min="4844" max="4849" width="9.28515625" style="1" customWidth="1"/>
    <col min="4850" max="5095" width="8.85546875" style="1"/>
    <col min="5096" max="5096" width="37.28515625" style="1" customWidth="1"/>
    <col min="5097" max="5099" width="8.85546875" style="1"/>
    <col min="5100" max="5105" width="9.28515625" style="1" customWidth="1"/>
    <col min="5106" max="5351" width="8.85546875" style="1"/>
    <col min="5352" max="5352" width="37.28515625" style="1" customWidth="1"/>
    <col min="5353" max="5355" width="8.85546875" style="1"/>
    <col min="5356" max="5361" width="9.28515625" style="1" customWidth="1"/>
    <col min="5362" max="5607" width="8.85546875" style="1"/>
    <col min="5608" max="5608" width="37.28515625" style="1" customWidth="1"/>
    <col min="5609" max="5611" width="8.85546875" style="1"/>
    <col min="5612" max="5617" width="9.28515625" style="1" customWidth="1"/>
    <col min="5618" max="5863" width="8.85546875" style="1"/>
    <col min="5864" max="5864" width="37.28515625" style="1" customWidth="1"/>
    <col min="5865" max="5867" width="8.85546875" style="1"/>
    <col min="5868" max="5873" width="9.28515625" style="1" customWidth="1"/>
    <col min="5874" max="6119" width="8.85546875" style="1"/>
    <col min="6120" max="6120" width="37.28515625" style="1" customWidth="1"/>
    <col min="6121" max="6123" width="8.85546875" style="1"/>
    <col min="6124" max="6129" width="9.28515625" style="1" customWidth="1"/>
    <col min="6130" max="6375" width="8.85546875" style="1"/>
    <col min="6376" max="6376" width="37.28515625" style="1" customWidth="1"/>
    <col min="6377" max="6379" width="8.85546875" style="1"/>
    <col min="6380" max="6385" width="9.28515625" style="1" customWidth="1"/>
    <col min="6386" max="6631" width="8.85546875" style="1"/>
    <col min="6632" max="6632" width="37.28515625" style="1" customWidth="1"/>
    <col min="6633" max="6635" width="8.85546875" style="1"/>
    <col min="6636" max="6641" width="9.28515625" style="1" customWidth="1"/>
    <col min="6642" max="6887" width="8.85546875" style="1"/>
    <col min="6888" max="6888" width="37.28515625" style="1" customWidth="1"/>
    <col min="6889" max="6891" width="8.85546875" style="1"/>
    <col min="6892" max="6897" width="9.28515625" style="1" customWidth="1"/>
    <col min="6898" max="7143" width="8.85546875" style="1"/>
    <col min="7144" max="7144" width="37.28515625" style="1" customWidth="1"/>
    <col min="7145" max="7147" width="8.85546875" style="1"/>
    <col min="7148" max="7153" width="9.28515625" style="1" customWidth="1"/>
    <col min="7154" max="7399" width="8.85546875" style="1"/>
    <col min="7400" max="7400" width="37.28515625" style="1" customWidth="1"/>
    <col min="7401" max="7403" width="8.85546875" style="1"/>
    <col min="7404" max="7409" width="9.28515625" style="1" customWidth="1"/>
    <col min="7410" max="7655" width="8.85546875" style="1"/>
    <col min="7656" max="7656" width="37.28515625" style="1" customWidth="1"/>
    <col min="7657" max="7659" width="8.85546875" style="1"/>
    <col min="7660" max="7665" width="9.28515625" style="1" customWidth="1"/>
    <col min="7666" max="7911" width="8.85546875" style="1"/>
    <col min="7912" max="7912" width="37.28515625" style="1" customWidth="1"/>
    <col min="7913" max="7915" width="8.85546875" style="1"/>
    <col min="7916" max="7921" width="9.28515625" style="1" customWidth="1"/>
    <col min="7922" max="8167" width="8.85546875" style="1"/>
    <col min="8168" max="8168" width="37.28515625" style="1" customWidth="1"/>
    <col min="8169" max="8171" width="8.85546875" style="1"/>
    <col min="8172" max="8177" width="9.28515625" style="1" customWidth="1"/>
    <col min="8178" max="8423" width="8.85546875" style="1"/>
    <col min="8424" max="8424" width="37.28515625" style="1" customWidth="1"/>
    <col min="8425" max="8427" width="8.85546875" style="1"/>
    <col min="8428" max="8433" width="9.28515625" style="1" customWidth="1"/>
    <col min="8434" max="8679" width="8.85546875" style="1"/>
    <col min="8680" max="8680" width="37.28515625" style="1" customWidth="1"/>
    <col min="8681" max="8683" width="8.85546875" style="1"/>
    <col min="8684" max="8689" width="9.28515625" style="1" customWidth="1"/>
    <col min="8690" max="8935" width="8.85546875" style="1"/>
    <col min="8936" max="8936" width="37.28515625" style="1" customWidth="1"/>
    <col min="8937" max="8939" width="8.85546875" style="1"/>
    <col min="8940" max="8945" width="9.28515625" style="1" customWidth="1"/>
    <col min="8946" max="9191" width="8.85546875" style="1"/>
    <col min="9192" max="9192" width="37.28515625" style="1" customWidth="1"/>
    <col min="9193" max="9195" width="8.85546875" style="1"/>
    <col min="9196" max="9201" width="9.28515625" style="1" customWidth="1"/>
    <col min="9202" max="9447" width="8.85546875" style="1"/>
    <col min="9448" max="9448" width="37.28515625" style="1" customWidth="1"/>
    <col min="9449" max="9451" width="8.85546875" style="1"/>
    <col min="9452" max="9457" width="9.28515625" style="1" customWidth="1"/>
    <col min="9458" max="9703" width="8.85546875" style="1"/>
    <col min="9704" max="9704" width="37.28515625" style="1" customWidth="1"/>
    <col min="9705" max="9707" width="8.85546875" style="1"/>
    <col min="9708" max="9713" width="9.28515625" style="1" customWidth="1"/>
    <col min="9714" max="9959" width="8.85546875" style="1"/>
    <col min="9960" max="9960" width="37.28515625" style="1" customWidth="1"/>
    <col min="9961" max="9963" width="8.85546875" style="1"/>
    <col min="9964" max="9969" width="9.28515625" style="1" customWidth="1"/>
    <col min="9970" max="10215" width="8.85546875" style="1"/>
    <col min="10216" max="10216" width="37.28515625" style="1" customWidth="1"/>
    <col min="10217" max="10219" width="8.85546875" style="1"/>
    <col min="10220" max="10225" width="9.28515625" style="1" customWidth="1"/>
    <col min="10226" max="10471" width="8.85546875" style="1"/>
    <col min="10472" max="10472" width="37.28515625" style="1" customWidth="1"/>
    <col min="10473" max="10475" width="8.85546875" style="1"/>
    <col min="10476" max="10481" width="9.28515625" style="1" customWidth="1"/>
    <col min="10482" max="10727" width="8.85546875" style="1"/>
    <col min="10728" max="10728" width="37.28515625" style="1" customWidth="1"/>
    <col min="10729" max="10731" width="8.85546875" style="1"/>
    <col min="10732" max="10737" width="9.28515625" style="1" customWidth="1"/>
    <col min="10738" max="10983" width="8.85546875" style="1"/>
    <col min="10984" max="10984" width="37.28515625" style="1" customWidth="1"/>
    <col min="10985" max="10987" width="8.85546875" style="1"/>
    <col min="10988" max="10993" width="9.28515625" style="1" customWidth="1"/>
    <col min="10994" max="11239" width="8.85546875" style="1"/>
    <col min="11240" max="11240" width="37.28515625" style="1" customWidth="1"/>
    <col min="11241" max="11243" width="8.85546875" style="1"/>
    <col min="11244" max="11249" width="9.28515625" style="1" customWidth="1"/>
    <col min="11250" max="11495" width="8.85546875" style="1"/>
    <col min="11496" max="11496" width="37.28515625" style="1" customWidth="1"/>
    <col min="11497" max="11499" width="8.85546875" style="1"/>
    <col min="11500" max="11505" width="9.28515625" style="1" customWidth="1"/>
    <col min="11506" max="11751" width="8.85546875" style="1"/>
    <col min="11752" max="11752" width="37.28515625" style="1" customWidth="1"/>
    <col min="11753" max="11755" width="8.85546875" style="1"/>
    <col min="11756" max="11761" width="9.28515625" style="1" customWidth="1"/>
    <col min="11762" max="12007" width="8.85546875" style="1"/>
    <col min="12008" max="12008" width="37.28515625" style="1" customWidth="1"/>
    <col min="12009" max="12011" width="8.85546875" style="1"/>
    <col min="12012" max="12017" width="9.28515625" style="1" customWidth="1"/>
    <col min="12018" max="12263" width="8.85546875" style="1"/>
    <col min="12264" max="12264" width="37.28515625" style="1" customWidth="1"/>
    <col min="12265" max="12267" width="8.85546875" style="1"/>
    <col min="12268" max="12273" width="9.28515625" style="1" customWidth="1"/>
    <col min="12274" max="12519" width="8.85546875" style="1"/>
    <col min="12520" max="12520" width="37.28515625" style="1" customWidth="1"/>
    <col min="12521" max="12523" width="8.85546875" style="1"/>
    <col min="12524" max="12529" width="9.28515625" style="1" customWidth="1"/>
    <col min="12530" max="12775" width="8.85546875" style="1"/>
    <col min="12776" max="12776" width="37.28515625" style="1" customWidth="1"/>
    <col min="12777" max="12779" width="8.85546875" style="1"/>
    <col min="12780" max="12785" width="9.28515625" style="1" customWidth="1"/>
    <col min="12786" max="13031" width="8.85546875" style="1"/>
    <col min="13032" max="13032" width="37.28515625" style="1" customWidth="1"/>
    <col min="13033" max="13035" width="8.85546875" style="1"/>
    <col min="13036" max="13041" width="9.28515625" style="1" customWidth="1"/>
    <col min="13042" max="13287" width="8.85546875" style="1"/>
    <col min="13288" max="13288" width="37.28515625" style="1" customWidth="1"/>
    <col min="13289" max="13291" width="8.85546875" style="1"/>
    <col min="13292" max="13297" width="9.28515625" style="1" customWidth="1"/>
    <col min="13298" max="13543" width="8.85546875" style="1"/>
    <col min="13544" max="13544" width="37.28515625" style="1" customWidth="1"/>
    <col min="13545" max="13547" width="8.85546875" style="1"/>
    <col min="13548" max="13553" width="9.28515625" style="1" customWidth="1"/>
    <col min="13554" max="13799" width="8.85546875" style="1"/>
    <col min="13800" max="13800" width="37.28515625" style="1" customWidth="1"/>
    <col min="13801" max="13803" width="8.85546875" style="1"/>
    <col min="13804" max="13809" width="9.28515625" style="1" customWidth="1"/>
    <col min="13810" max="14055" width="8.85546875" style="1"/>
    <col min="14056" max="14056" width="37.28515625" style="1" customWidth="1"/>
    <col min="14057" max="14059" width="8.85546875" style="1"/>
    <col min="14060" max="14065" width="9.28515625" style="1" customWidth="1"/>
    <col min="14066" max="14311" width="8.85546875" style="1"/>
    <col min="14312" max="14312" width="37.28515625" style="1" customWidth="1"/>
    <col min="14313" max="14315" width="8.85546875" style="1"/>
    <col min="14316" max="14321" width="9.28515625" style="1" customWidth="1"/>
    <col min="14322" max="14567" width="8.85546875" style="1"/>
    <col min="14568" max="14568" width="37.28515625" style="1" customWidth="1"/>
    <col min="14569" max="14571" width="8.85546875" style="1"/>
    <col min="14572" max="14577" width="9.28515625" style="1" customWidth="1"/>
    <col min="14578" max="14823" width="8.85546875" style="1"/>
    <col min="14824" max="14824" width="37.28515625" style="1" customWidth="1"/>
    <col min="14825" max="14827" width="8.85546875" style="1"/>
    <col min="14828" max="14833" width="9.28515625" style="1" customWidth="1"/>
    <col min="14834" max="15079" width="8.85546875" style="1"/>
    <col min="15080" max="15080" width="37.28515625" style="1" customWidth="1"/>
    <col min="15081" max="15083" width="8.85546875" style="1"/>
    <col min="15084" max="15089" width="9.28515625" style="1" customWidth="1"/>
    <col min="15090" max="15335" width="8.85546875" style="1"/>
    <col min="15336" max="15336" width="37.28515625" style="1" customWidth="1"/>
    <col min="15337" max="15339" width="8.85546875" style="1"/>
    <col min="15340" max="15345" width="9.28515625" style="1" customWidth="1"/>
    <col min="15346" max="15591" width="8.85546875" style="1"/>
    <col min="15592" max="15592" width="37.28515625" style="1" customWidth="1"/>
    <col min="15593" max="15595" width="8.85546875" style="1"/>
    <col min="15596" max="15601" width="9.28515625" style="1" customWidth="1"/>
    <col min="15602" max="15847" width="8.85546875" style="1"/>
    <col min="15848" max="15848" width="37.28515625" style="1" customWidth="1"/>
    <col min="15849" max="15851" width="8.85546875" style="1"/>
    <col min="15852" max="15857" width="9.28515625" style="1" customWidth="1"/>
    <col min="15858" max="16103" width="8.85546875" style="1"/>
    <col min="16104" max="16104" width="37.28515625" style="1" customWidth="1"/>
    <col min="16105" max="16107" width="8.85546875" style="1"/>
    <col min="16108" max="16113" width="9.28515625" style="1" customWidth="1"/>
    <col min="16114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</row>
    <row r="3" spans="1:14" ht="38.450000000000003" customHeight="1" thickBot="1">
      <c r="A3" s="2"/>
      <c r="B3" s="326" t="s">
        <v>76</v>
      </c>
      <c r="C3" s="326"/>
      <c r="D3" s="326"/>
      <c r="E3" s="326"/>
      <c r="F3" s="326"/>
      <c r="G3" s="326"/>
      <c r="H3" s="326"/>
    </row>
    <row r="4" spans="1:14" ht="15.6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41.45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4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4" t="s">
        <v>1</v>
      </c>
      <c r="M6" s="154" t="s">
        <v>141</v>
      </c>
      <c r="N6" s="154" t="s">
        <v>142</v>
      </c>
    </row>
    <row r="7" spans="1:14" ht="37.9" customHeight="1">
      <c r="A7" s="248" t="s">
        <v>3</v>
      </c>
      <c r="B7" s="24" t="s">
        <v>4</v>
      </c>
      <c r="C7" s="49">
        <f>SUM('ВЛандех :ЦКДЛ'!C7)</f>
        <v>4799</v>
      </c>
      <c r="D7" s="49">
        <f>SUM('ВЛандех :ЦКДЛ'!D7)</f>
        <v>0</v>
      </c>
      <c r="E7" s="49">
        <f>SUM('ВЛандех :ЦКДЛ'!E7)</f>
        <v>557</v>
      </c>
      <c r="F7" s="49">
        <f>SUM('ВЛандех :ЦКДЛ'!F7)</f>
        <v>0</v>
      </c>
      <c r="G7" s="49">
        <f>SUM('ВЛандех :ЦКДЛ'!G7)</f>
        <v>3541</v>
      </c>
      <c r="H7" s="49">
        <f>SUM('ВЛандех :ЦКДЛ'!H7)</f>
        <v>0</v>
      </c>
      <c r="I7" s="49">
        <f>SUM('ВЛандех :ЦКДЛ'!I7)</f>
        <v>701</v>
      </c>
      <c r="J7" s="49">
        <f>SUM('ВЛандех :ЦКДЛ'!J7)</f>
        <v>0</v>
      </c>
      <c r="L7" s="155">
        <f>M7+N7</f>
        <v>373</v>
      </c>
      <c r="M7" s="49">
        <f>SUM('ВЛандех :ЦКДЛ'!M7)</f>
        <v>373</v>
      </c>
      <c r="N7" s="49">
        <f>SUM('ВЛандех :ЦКДЛ'!N7)</f>
        <v>0</v>
      </c>
    </row>
    <row r="8" spans="1:14" ht="19.899999999999999" customHeight="1">
      <c r="A8" s="249"/>
      <c r="B8" s="24" t="s">
        <v>5</v>
      </c>
      <c r="C8" s="49">
        <f>SUM('ВЛандех :ЦКДЛ'!C8)</f>
        <v>1452</v>
      </c>
      <c r="D8" s="49">
        <f>SUM('ВЛандех :ЦКДЛ'!D8)</f>
        <v>0</v>
      </c>
      <c r="E8" s="49">
        <f>SUM('ВЛандех :ЦКДЛ'!E8)</f>
        <v>1298</v>
      </c>
      <c r="F8" s="49">
        <f>SUM('ВЛандех :ЦКДЛ'!F8)</f>
        <v>0</v>
      </c>
      <c r="G8" s="49">
        <f>SUM('ВЛандех :ЦКДЛ'!G8)</f>
        <v>33</v>
      </c>
      <c r="H8" s="49">
        <f>SUM('ВЛандех :ЦКДЛ'!H8)</f>
        <v>0</v>
      </c>
      <c r="I8" s="49">
        <f>SUM('ВЛандех :ЦКДЛ'!I8)</f>
        <v>121</v>
      </c>
      <c r="J8" s="49">
        <f>SUM('ВЛандех :ЦКДЛ'!J8)</f>
        <v>0</v>
      </c>
      <c r="L8" s="155">
        <f t="shared" ref="L8:L42" si="0">M8+N8</f>
        <v>76</v>
      </c>
      <c r="M8" s="49">
        <f>SUM('ВЛандех :ЦКДЛ'!M8)</f>
        <v>76</v>
      </c>
      <c r="N8" s="49">
        <f>SUM('ВЛандех :ЦКДЛ'!N8)</f>
        <v>0</v>
      </c>
    </row>
    <row r="9" spans="1:14" ht="49.9" customHeight="1">
      <c r="A9" s="250"/>
      <c r="B9" s="24" t="s">
        <v>63</v>
      </c>
      <c r="C9" s="49">
        <f>SUM('ВЛандех :ЦКДЛ'!C9)</f>
        <v>250</v>
      </c>
      <c r="D9" s="49">
        <f>SUM('ВЛандех :ЦКДЛ'!D9)</f>
        <v>0</v>
      </c>
      <c r="E9" s="49">
        <f>SUM('ВЛандех :ЦКДЛ'!E9)</f>
        <v>0</v>
      </c>
      <c r="F9" s="49">
        <f>SUM('ВЛандех :ЦКДЛ'!F9)</f>
        <v>0</v>
      </c>
      <c r="G9" s="49">
        <f>SUM('ВЛандех :ЦКДЛ'!G9)</f>
        <v>0</v>
      </c>
      <c r="H9" s="49">
        <f>SUM('ВЛандех :ЦКДЛ'!H9)</f>
        <v>0</v>
      </c>
      <c r="I9" s="49">
        <f>SUM('ВЛандех :ЦКДЛ'!I9)</f>
        <v>250</v>
      </c>
      <c r="J9" s="49">
        <f>SUM('ВЛандех :ЦКДЛ'!J9)</f>
        <v>0</v>
      </c>
      <c r="L9" s="155">
        <f t="shared" si="0"/>
        <v>0</v>
      </c>
      <c r="M9" s="49">
        <f>SUM('ВЛандех :ЦКДЛ'!M9)</f>
        <v>0</v>
      </c>
      <c r="N9" s="49">
        <f>SUM('ВЛандех :ЦКДЛ'!N9)</f>
        <v>0</v>
      </c>
    </row>
    <row r="10" spans="1:14" ht="19.899999999999999" customHeight="1">
      <c r="A10" s="33" t="s">
        <v>6</v>
      </c>
      <c r="B10" s="24" t="s">
        <v>7</v>
      </c>
      <c r="C10" s="49">
        <f>SUM('ВЛандех :ЦКДЛ'!C10)</f>
        <v>240</v>
      </c>
      <c r="D10" s="49">
        <f>SUM('ВЛандех :ЦКДЛ'!D10)</f>
        <v>0</v>
      </c>
      <c r="E10" s="49">
        <f>SUM('ВЛандех :ЦКДЛ'!E10)</f>
        <v>0</v>
      </c>
      <c r="F10" s="49">
        <f>SUM('ВЛандех :ЦКДЛ'!F10)</f>
        <v>0</v>
      </c>
      <c r="G10" s="49">
        <f>SUM('ВЛандех :ЦКДЛ'!G10)</f>
        <v>4</v>
      </c>
      <c r="H10" s="49">
        <f>SUM('ВЛандех :ЦКДЛ'!H10)</f>
        <v>0</v>
      </c>
      <c r="I10" s="49">
        <f>SUM('ВЛандех :ЦКДЛ'!I10)</f>
        <v>236</v>
      </c>
      <c r="J10" s="49">
        <f>SUM('ВЛандех :ЦКДЛ'!J10)</f>
        <v>0</v>
      </c>
      <c r="L10" s="155">
        <f t="shared" si="0"/>
        <v>17</v>
      </c>
      <c r="M10" s="49">
        <f>SUM('ВЛандех :ЦКДЛ'!M10)</f>
        <v>17</v>
      </c>
      <c r="N10" s="49">
        <f>SUM('ВЛандех :ЦКДЛ'!N10)</f>
        <v>0</v>
      </c>
    </row>
    <row r="11" spans="1:14" ht="19.899999999999999" customHeight="1">
      <c r="A11" s="33" t="s">
        <v>8</v>
      </c>
      <c r="B11" s="24" t="s">
        <v>9</v>
      </c>
      <c r="C11" s="49">
        <f>SUM('ВЛандех :ЦКДЛ'!C11)</f>
        <v>146</v>
      </c>
      <c r="D11" s="49">
        <f>SUM('ВЛандех :ЦКДЛ'!D11)</f>
        <v>146</v>
      </c>
      <c r="E11" s="49">
        <f>SUM('ВЛандех :ЦКДЛ'!E11)</f>
        <v>0</v>
      </c>
      <c r="F11" s="49">
        <f>SUM('ВЛандех :ЦКДЛ'!F11)</f>
        <v>0</v>
      </c>
      <c r="G11" s="49">
        <f>SUM('ВЛандех :ЦКДЛ'!G11)</f>
        <v>0</v>
      </c>
      <c r="H11" s="49">
        <f>SUM('ВЛандех :ЦКДЛ'!H11)</f>
        <v>0</v>
      </c>
      <c r="I11" s="49">
        <f>SUM('ВЛандех :ЦКДЛ'!I11)</f>
        <v>146</v>
      </c>
      <c r="J11" s="49">
        <f>SUM('ВЛандех :ЦКДЛ'!J11)</f>
        <v>146</v>
      </c>
      <c r="L11" s="155">
        <f t="shared" si="0"/>
        <v>10</v>
      </c>
      <c r="M11" s="49">
        <f>SUM('ВЛандех :ЦКДЛ'!M11)</f>
        <v>10</v>
      </c>
      <c r="N11" s="49">
        <f>SUM('ВЛандех :ЦКДЛ'!N11)</f>
        <v>0</v>
      </c>
    </row>
    <row r="12" spans="1:14" ht="19.899999999999999" customHeight="1">
      <c r="A12" s="33" t="s">
        <v>10</v>
      </c>
      <c r="B12" s="24" t="s">
        <v>11</v>
      </c>
      <c r="C12" s="49">
        <f>SUM('ВЛандех :ЦКДЛ'!C12)</f>
        <v>327</v>
      </c>
      <c r="D12" s="49">
        <f>SUM('ВЛандех :ЦКДЛ'!D12)</f>
        <v>0</v>
      </c>
      <c r="E12" s="49">
        <f>SUM('ВЛандех :ЦКДЛ'!E12)</f>
        <v>0</v>
      </c>
      <c r="F12" s="49">
        <f>SUM('ВЛандех :ЦКДЛ'!F12)</f>
        <v>0</v>
      </c>
      <c r="G12" s="49">
        <f>SUM('ВЛандех :ЦКДЛ'!G12)</f>
        <v>327</v>
      </c>
      <c r="H12" s="49">
        <f>SUM('ВЛандех :ЦКДЛ'!H12)</f>
        <v>0</v>
      </c>
      <c r="I12" s="49">
        <f>SUM('ВЛандех :ЦКДЛ'!I12)</f>
        <v>0</v>
      </c>
      <c r="J12" s="49">
        <f>SUM('ВЛандех :ЦКДЛ'!J12)</f>
        <v>0</v>
      </c>
      <c r="L12" s="155">
        <f t="shared" si="0"/>
        <v>20</v>
      </c>
      <c r="M12" s="49">
        <f>SUM('ВЛандех :ЦКДЛ'!M12)</f>
        <v>20</v>
      </c>
      <c r="N12" s="49">
        <f>SUM('ВЛандех :ЦКДЛ'!N12)</f>
        <v>0</v>
      </c>
    </row>
    <row r="13" spans="1:14" ht="19.899999999999999" customHeight="1">
      <c r="A13" s="34" t="s">
        <v>12</v>
      </c>
      <c r="B13" s="24" t="s">
        <v>13</v>
      </c>
      <c r="C13" s="49">
        <f>SUM('ВЛандех :ЦКДЛ'!C13)</f>
        <v>1003</v>
      </c>
      <c r="D13" s="49">
        <f>SUM('ВЛандех :ЦКДЛ'!D13)</f>
        <v>0</v>
      </c>
      <c r="E13" s="49">
        <f>SUM('ВЛандех :ЦКДЛ'!E13)</f>
        <v>0</v>
      </c>
      <c r="F13" s="49">
        <f>SUM('ВЛандех :ЦКДЛ'!F13)</f>
        <v>0</v>
      </c>
      <c r="G13" s="49">
        <f>SUM('ВЛандех :ЦКДЛ'!G13)</f>
        <v>336</v>
      </c>
      <c r="H13" s="49">
        <f>SUM('ВЛандех :ЦКДЛ'!H13)</f>
        <v>0</v>
      </c>
      <c r="I13" s="49">
        <f>SUM('ВЛандех :ЦКДЛ'!I13)</f>
        <v>667</v>
      </c>
      <c r="J13" s="49">
        <f>SUM('ВЛандех :ЦКДЛ'!J13)</f>
        <v>0</v>
      </c>
      <c r="L13" s="155">
        <f t="shared" si="0"/>
        <v>45</v>
      </c>
      <c r="M13" s="49">
        <f>SUM('ВЛандех :ЦКДЛ'!M13)</f>
        <v>45</v>
      </c>
      <c r="N13" s="49">
        <f>SUM('ВЛандех :ЦКДЛ'!N13)</f>
        <v>0</v>
      </c>
    </row>
    <row r="14" spans="1:14" ht="16.149999999999999" customHeight="1">
      <c r="A14" s="33" t="s">
        <v>14</v>
      </c>
      <c r="B14" s="24" t="s">
        <v>64</v>
      </c>
      <c r="C14" s="49">
        <f>SUM('ВЛандех :ЦКДЛ'!C14)</f>
        <v>88</v>
      </c>
      <c r="D14" s="49">
        <f>SUM('ВЛандех :ЦКДЛ'!D14)</f>
        <v>0</v>
      </c>
      <c r="E14" s="49">
        <f>SUM('ВЛандех :ЦКДЛ'!E14)</f>
        <v>0</v>
      </c>
      <c r="F14" s="49">
        <f>SUM('ВЛандех :ЦКДЛ'!F14)</f>
        <v>0</v>
      </c>
      <c r="G14" s="49">
        <f>SUM('ВЛандех :ЦКДЛ'!G14)</f>
        <v>0</v>
      </c>
      <c r="H14" s="49">
        <f>SUM('ВЛандех :ЦКДЛ'!H14)</f>
        <v>0</v>
      </c>
      <c r="I14" s="49">
        <f>SUM('ВЛандех :ЦКДЛ'!I14)</f>
        <v>88</v>
      </c>
      <c r="J14" s="49">
        <f>SUM('ВЛандех :ЦКДЛ'!J14)</f>
        <v>0</v>
      </c>
      <c r="L14" s="155">
        <f t="shared" si="0"/>
        <v>5</v>
      </c>
      <c r="M14" s="49">
        <f>SUM('ВЛандех :ЦКДЛ'!M14)</f>
        <v>0</v>
      </c>
      <c r="N14" s="49">
        <f>SUM('ВЛандех :ЦКДЛ'!N14)</f>
        <v>5</v>
      </c>
    </row>
    <row r="15" spans="1:14" s="193" customFormat="1" ht="16.149999999999999" customHeight="1">
      <c r="A15" s="213" t="s">
        <v>161</v>
      </c>
      <c r="B15" s="214" t="s">
        <v>162</v>
      </c>
      <c r="C15" s="202">
        <f>SUM('ВЛандех :ЦКДЛ'!C15)</f>
        <v>72</v>
      </c>
      <c r="D15" s="202">
        <f>SUM('ВЛандех :ЦКДЛ'!D15)</f>
        <v>72</v>
      </c>
      <c r="E15" s="202">
        <f>SUM('ВЛандех :ЦКДЛ'!E15)</f>
        <v>0</v>
      </c>
      <c r="F15" s="202">
        <f>SUM('ВЛандех :ЦКДЛ'!F15)</f>
        <v>0</v>
      </c>
      <c r="G15" s="202">
        <f>SUM('ВЛандех :ЦКДЛ'!G15)</f>
        <v>0</v>
      </c>
      <c r="H15" s="202">
        <f>SUM('ВЛандех :ЦКДЛ'!H15)</f>
        <v>0</v>
      </c>
      <c r="I15" s="202">
        <f>SUM('ВЛандех :ЦКДЛ'!I15)</f>
        <v>72</v>
      </c>
      <c r="J15" s="202">
        <f>SUM('ВЛандех :ЦКДЛ'!J15)</f>
        <v>72</v>
      </c>
      <c r="L15" s="217"/>
      <c r="M15" s="210"/>
      <c r="N15" s="210"/>
    </row>
    <row r="16" spans="1:14" ht="19.899999999999999" customHeight="1">
      <c r="A16" s="33" t="s">
        <v>15</v>
      </c>
      <c r="B16" s="24" t="s">
        <v>66</v>
      </c>
      <c r="C16" s="49">
        <f>SUM('ВЛандех :ЦКДЛ'!C16)</f>
        <v>745</v>
      </c>
      <c r="D16" s="49">
        <f>SUM('ВЛандех :ЦКДЛ'!D16)</f>
        <v>0</v>
      </c>
      <c r="E16" s="49">
        <f>SUM('ВЛандех :ЦКДЛ'!E16)</f>
        <v>0</v>
      </c>
      <c r="F16" s="49">
        <f>SUM('ВЛандех :ЦКДЛ'!F16)</f>
        <v>0</v>
      </c>
      <c r="G16" s="49">
        <f>SUM('ВЛандех :ЦКДЛ'!G16)</f>
        <v>0</v>
      </c>
      <c r="H16" s="49">
        <f>SUM('ВЛандех :ЦКДЛ'!H16)</f>
        <v>0</v>
      </c>
      <c r="I16" s="49">
        <f>SUM('ВЛандех :ЦКДЛ'!I16)</f>
        <v>745</v>
      </c>
      <c r="J16" s="49">
        <f>SUM('ВЛандех :ЦКДЛ'!J16)</f>
        <v>0</v>
      </c>
      <c r="L16" s="155">
        <f t="shared" si="0"/>
        <v>20</v>
      </c>
      <c r="M16" s="49">
        <f>SUM('ВЛандех :ЦКДЛ'!M16)</f>
        <v>0</v>
      </c>
      <c r="N16" s="49">
        <f>SUM('ВЛандех :ЦКДЛ'!N16)</f>
        <v>20</v>
      </c>
    </row>
    <row r="17" spans="1:14" ht="19.899999999999999" customHeight="1">
      <c r="A17" s="33" t="s">
        <v>16</v>
      </c>
      <c r="B17" s="24" t="s">
        <v>67</v>
      </c>
      <c r="C17" s="49">
        <f>SUM('ВЛандех :ЦКДЛ'!C17)</f>
        <v>84</v>
      </c>
      <c r="D17" s="49">
        <f>SUM('ВЛандех :ЦКДЛ'!D17)</f>
        <v>0</v>
      </c>
      <c r="E17" s="49">
        <f>SUM('ВЛандех :ЦКДЛ'!E17)</f>
        <v>0</v>
      </c>
      <c r="F17" s="49">
        <f>SUM('ВЛандех :ЦКДЛ'!F17)</f>
        <v>0</v>
      </c>
      <c r="G17" s="49">
        <f>SUM('ВЛандех :ЦКДЛ'!G17)</f>
        <v>0</v>
      </c>
      <c r="H17" s="49">
        <f>SUM('ВЛандех :ЦКДЛ'!H17)</f>
        <v>0</v>
      </c>
      <c r="I17" s="49">
        <f>SUM('ВЛандех :ЦКДЛ'!I17)</f>
        <v>84</v>
      </c>
      <c r="J17" s="49">
        <f>SUM('ВЛандех :ЦКДЛ'!J17)</f>
        <v>0</v>
      </c>
      <c r="L17" s="155">
        <f t="shared" si="0"/>
        <v>5</v>
      </c>
      <c r="M17" s="49">
        <f>SUM('ВЛандех :ЦКДЛ'!M17)</f>
        <v>0</v>
      </c>
      <c r="N17" s="49">
        <f>SUM('ВЛандех :ЦКДЛ'!N17)</f>
        <v>5</v>
      </c>
    </row>
    <row r="18" spans="1:14" ht="19.899999999999999" customHeight="1">
      <c r="A18" s="33" t="s">
        <v>56</v>
      </c>
      <c r="B18" s="24" t="s">
        <v>57</v>
      </c>
      <c r="C18" s="49">
        <f>SUM('ВЛандех :ЦКДЛ'!C18)</f>
        <v>720</v>
      </c>
      <c r="D18" s="49">
        <f>SUM('ВЛандех :ЦКДЛ'!D18)</f>
        <v>0</v>
      </c>
      <c r="E18" s="49">
        <f>SUM('ВЛандех :ЦКДЛ'!E18)</f>
        <v>0</v>
      </c>
      <c r="F18" s="49">
        <f>SUM('ВЛандех :ЦКДЛ'!F18)</f>
        <v>0</v>
      </c>
      <c r="G18" s="49">
        <f>SUM('ВЛандех :ЦКДЛ'!G18)</f>
        <v>0</v>
      </c>
      <c r="H18" s="49">
        <f>SUM('ВЛандех :ЦКДЛ'!H18)</f>
        <v>0</v>
      </c>
      <c r="I18" s="49">
        <f>SUM('ВЛандех :ЦКДЛ'!I18)</f>
        <v>720</v>
      </c>
      <c r="J18" s="49">
        <f>SUM('ВЛандех :ЦКДЛ'!J18)</f>
        <v>0</v>
      </c>
      <c r="L18" s="155">
        <f t="shared" si="0"/>
        <v>10</v>
      </c>
      <c r="M18" s="49">
        <f>SUM('ВЛандех :ЦКДЛ'!M18)</f>
        <v>10</v>
      </c>
      <c r="N18" s="49">
        <f>SUM('ВЛандех :ЦКДЛ'!N18)</f>
        <v>0</v>
      </c>
    </row>
    <row r="19" spans="1:14" ht="19.899999999999999" customHeight="1">
      <c r="A19" s="33" t="s">
        <v>17</v>
      </c>
      <c r="B19" s="24" t="s">
        <v>18</v>
      </c>
      <c r="C19" s="49">
        <f>SUM('ВЛандех :ЦКДЛ'!C19)</f>
        <v>1438</v>
      </c>
      <c r="D19" s="49">
        <f>SUM('ВЛандех :ЦКДЛ'!D19)</f>
        <v>0</v>
      </c>
      <c r="E19" s="49">
        <f>SUM('ВЛандех :ЦКДЛ'!E19)</f>
        <v>0</v>
      </c>
      <c r="F19" s="49">
        <f>SUM('ВЛандех :ЦКДЛ'!F19)</f>
        <v>0</v>
      </c>
      <c r="G19" s="49">
        <f>SUM('ВЛандех :ЦКДЛ'!G19)</f>
        <v>818</v>
      </c>
      <c r="H19" s="49">
        <f>SUM('ВЛандех :ЦКДЛ'!H19)</f>
        <v>0</v>
      </c>
      <c r="I19" s="49">
        <f>SUM('ВЛандех :ЦКДЛ'!I19)</f>
        <v>620</v>
      </c>
      <c r="J19" s="49">
        <f>SUM('ВЛандех :ЦКДЛ'!J19)</f>
        <v>0</v>
      </c>
      <c r="L19" s="155">
        <f t="shared" si="0"/>
        <v>49</v>
      </c>
      <c r="M19" s="49">
        <f>SUM('ВЛандех :ЦКДЛ'!M19)</f>
        <v>49</v>
      </c>
      <c r="N19" s="49">
        <f>SUM('ВЛандех :ЦКДЛ'!N19)</f>
        <v>0</v>
      </c>
    </row>
    <row r="20" spans="1:14" ht="19.899999999999999" customHeight="1">
      <c r="A20" s="33" t="s">
        <v>19</v>
      </c>
      <c r="B20" s="24" t="s">
        <v>19</v>
      </c>
      <c r="C20" s="38">
        <f t="shared" ref="C20:J20" si="1">SUM(C21:C23)</f>
        <v>3968</v>
      </c>
      <c r="D20" s="38">
        <f t="shared" si="1"/>
        <v>0</v>
      </c>
      <c r="E20" s="38">
        <f t="shared" ref="E20" si="2">SUM(E21:E23)</f>
        <v>434</v>
      </c>
      <c r="F20" s="38">
        <f t="shared" si="1"/>
        <v>0</v>
      </c>
      <c r="G20" s="38">
        <f t="shared" si="1"/>
        <v>3534</v>
      </c>
      <c r="H20" s="120">
        <f t="shared" si="1"/>
        <v>0</v>
      </c>
      <c r="I20" s="38">
        <f t="shared" si="1"/>
        <v>0</v>
      </c>
      <c r="J20" s="38">
        <f t="shared" si="1"/>
        <v>0</v>
      </c>
      <c r="L20" s="155">
        <f t="shared" si="0"/>
        <v>285</v>
      </c>
      <c r="M20" s="72">
        <f t="shared" ref="M20:N20" si="3">SUM(M21:M23)</f>
        <v>285</v>
      </c>
      <c r="N20" s="72">
        <f t="shared" si="3"/>
        <v>0</v>
      </c>
    </row>
    <row r="21" spans="1:14" ht="19.899999999999999" customHeight="1">
      <c r="A21" s="251" t="s">
        <v>20</v>
      </c>
      <c r="B21" s="25" t="s">
        <v>21</v>
      </c>
      <c r="C21" s="49">
        <f>SUM('ВЛандех :ЦКДЛ'!C21)</f>
        <v>0</v>
      </c>
      <c r="D21" s="49">
        <f>SUM('ВЛандех :ЦКДЛ'!D21)</f>
        <v>0</v>
      </c>
      <c r="E21" s="49">
        <f>SUM('ВЛандех :ЦКДЛ'!E21)</f>
        <v>0</v>
      </c>
      <c r="F21" s="49">
        <f>SUM('ВЛандех :ЦКДЛ'!F21)</f>
        <v>0</v>
      </c>
      <c r="G21" s="49">
        <f>SUM('ВЛандех :ЦКДЛ'!G21)</f>
        <v>0</v>
      </c>
      <c r="H21" s="49">
        <f>SUM('ВЛандех :ЦКДЛ'!H21)</f>
        <v>0</v>
      </c>
      <c r="I21" s="49">
        <f>SUM('ВЛандех :ЦКДЛ'!I21)</f>
        <v>0</v>
      </c>
      <c r="J21" s="49">
        <f>SUM('ВЛандех :ЦКДЛ'!J21)</f>
        <v>0</v>
      </c>
      <c r="L21" s="155">
        <f t="shared" si="0"/>
        <v>15</v>
      </c>
      <c r="M21" s="49">
        <f>SUM('ВЛандех :ЦКДЛ'!M21)</f>
        <v>15</v>
      </c>
      <c r="N21" s="49">
        <f>SUM('ВЛандех :ЦКДЛ'!N21)</f>
        <v>0</v>
      </c>
    </row>
    <row r="22" spans="1:14" ht="29.45" customHeight="1">
      <c r="A22" s="249"/>
      <c r="B22" s="26" t="s">
        <v>69</v>
      </c>
      <c r="C22" s="49">
        <f>SUM('ВЛандех :ЦКДЛ'!C22)</f>
        <v>1526</v>
      </c>
      <c r="D22" s="49">
        <f>SUM('ВЛандех :ЦКДЛ'!D22)</f>
        <v>0</v>
      </c>
      <c r="E22" s="49">
        <f>SUM('ВЛандех :ЦКДЛ'!E22)</f>
        <v>0</v>
      </c>
      <c r="F22" s="49">
        <f>SUM('ВЛандех :ЦКДЛ'!F22)</f>
        <v>0</v>
      </c>
      <c r="G22" s="49">
        <f>SUM('ВЛандех :ЦКДЛ'!G22)</f>
        <v>1526</v>
      </c>
      <c r="H22" s="49">
        <f>SUM('ВЛандех :ЦКДЛ'!H22)</f>
        <v>0</v>
      </c>
      <c r="I22" s="49">
        <f>SUM('ВЛандех :ЦКДЛ'!I22)</f>
        <v>0</v>
      </c>
      <c r="J22" s="49">
        <f>SUM('ВЛандех :ЦКДЛ'!J22)</f>
        <v>0</v>
      </c>
      <c r="L22" s="155">
        <f t="shared" si="0"/>
        <v>110</v>
      </c>
      <c r="M22" s="49">
        <f>SUM('ВЛандех :ЦКДЛ'!M22)</f>
        <v>110</v>
      </c>
      <c r="N22" s="49">
        <f>SUM('ВЛандех :ЦКДЛ'!N22)</f>
        <v>0</v>
      </c>
    </row>
    <row r="23" spans="1:14" ht="32.450000000000003" customHeight="1">
      <c r="A23" s="250"/>
      <c r="B23" s="26" t="s">
        <v>70</v>
      </c>
      <c r="C23" s="49">
        <f>SUM('ВЛандех :ЦКДЛ'!C23)</f>
        <v>2442</v>
      </c>
      <c r="D23" s="49">
        <f>SUM('ВЛандех :ЦКДЛ'!D23)</f>
        <v>0</v>
      </c>
      <c r="E23" s="49">
        <f>SUM('ВЛандех :ЦКДЛ'!E23)</f>
        <v>434</v>
      </c>
      <c r="F23" s="49">
        <f>SUM('ВЛандех :ЦКДЛ'!F23)</f>
        <v>0</v>
      </c>
      <c r="G23" s="49">
        <f>SUM('ВЛандех :ЦКДЛ'!G23)</f>
        <v>2008</v>
      </c>
      <c r="H23" s="49">
        <f>SUM('ВЛандех :ЦКДЛ'!H23)</f>
        <v>0</v>
      </c>
      <c r="I23" s="49">
        <f>SUM('ВЛандех :ЦКДЛ'!I23)</f>
        <v>0</v>
      </c>
      <c r="J23" s="49">
        <f>SUM('ВЛандех :ЦКДЛ'!J23)</f>
        <v>0</v>
      </c>
      <c r="L23" s="155">
        <f t="shared" si="0"/>
        <v>160</v>
      </c>
      <c r="M23" s="49">
        <f>SUM('ВЛандех :ЦКДЛ'!M23)</f>
        <v>160</v>
      </c>
      <c r="N23" s="49">
        <f>SUM('ВЛандех :ЦКДЛ'!N23)</f>
        <v>0</v>
      </c>
    </row>
    <row r="24" spans="1:14" ht="34.15" customHeight="1">
      <c r="A24" s="33" t="s">
        <v>22</v>
      </c>
      <c r="B24" s="26" t="s">
        <v>23</v>
      </c>
      <c r="C24" s="49">
        <f>SUM('ВЛандех :ЦКДЛ'!C24)</f>
        <v>6425</v>
      </c>
      <c r="D24" s="49">
        <f>SUM('ВЛандех :ЦКДЛ'!D24)</f>
        <v>0</v>
      </c>
      <c r="E24" s="49">
        <f>SUM('ВЛандех :ЦКДЛ'!E24)</f>
        <v>168</v>
      </c>
      <c r="F24" s="49">
        <f>SUM('ВЛандех :ЦКДЛ'!F24)</f>
        <v>0</v>
      </c>
      <c r="G24" s="49">
        <f>SUM('ВЛандех :ЦКДЛ'!G24)</f>
        <v>4447</v>
      </c>
      <c r="H24" s="49">
        <f>SUM('ВЛандех :ЦКДЛ'!H24)</f>
        <v>0</v>
      </c>
      <c r="I24" s="49">
        <f>SUM('ВЛандех :ЦКДЛ'!I24)</f>
        <v>1810</v>
      </c>
      <c r="J24" s="49">
        <f>SUM('ВЛандех :ЦКДЛ'!J24)</f>
        <v>0</v>
      </c>
      <c r="L24" s="155">
        <f t="shared" si="0"/>
        <v>281</v>
      </c>
      <c r="M24" s="49">
        <f>SUM('ВЛандех :ЦКДЛ'!M24)</f>
        <v>281</v>
      </c>
      <c r="N24" s="49">
        <f>SUM('ВЛандех :ЦКДЛ'!N24)</f>
        <v>0</v>
      </c>
    </row>
    <row r="25" spans="1:14" ht="19.899999999999999" customHeight="1">
      <c r="A25" s="34" t="s">
        <v>24</v>
      </c>
      <c r="B25" s="24" t="s">
        <v>25</v>
      </c>
      <c r="C25" s="49">
        <f>SUM('ВЛандех :ЦКДЛ'!C25)</f>
        <v>10401</v>
      </c>
      <c r="D25" s="49">
        <f>SUM('ВЛандех :ЦКДЛ'!D25)</f>
        <v>10017</v>
      </c>
      <c r="E25" s="49">
        <f>SUM('ВЛандех :ЦКДЛ'!E25)</f>
        <v>0</v>
      </c>
      <c r="F25" s="49">
        <f>SUM('ВЛандех :ЦКДЛ'!F25)</f>
        <v>0</v>
      </c>
      <c r="G25" s="49">
        <f>SUM('ВЛандех :ЦКДЛ'!G25)</f>
        <v>10401</v>
      </c>
      <c r="H25" s="49">
        <f>SUM('ВЛандех :ЦКДЛ'!H25)</f>
        <v>10017</v>
      </c>
      <c r="I25" s="49">
        <f>SUM('ВЛандех :ЦКДЛ'!I25)</f>
        <v>0</v>
      </c>
      <c r="J25" s="49">
        <f>SUM('ВЛандех :ЦКДЛ'!J25)</f>
        <v>0</v>
      </c>
      <c r="L25" s="155">
        <f t="shared" si="0"/>
        <v>149</v>
      </c>
      <c r="M25" s="49">
        <f>SUM('ВЛандех :ЦКДЛ'!M25)</f>
        <v>146</v>
      </c>
      <c r="N25" s="49">
        <f>SUM('ВЛандех :ЦКДЛ'!N25)</f>
        <v>3</v>
      </c>
    </row>
    <row r="26" spans="1:14" ht="19.899999999999999" customHeight="1">
      <c r="A26" s="33" t="s">
        <v>26</v>
      </c>
      <c r="B26" s="24" t="s">
        <v>27</v>
      </c>
      <c r="C26" s="49">
        <f>SUM('ВЛандех :ЦКДЛ'!C26)</f>
        <v>303</v>
      </c>
      <c r="D26" s="49">
        <f>SUM('ВЛандех :ЦКДЛ'!D26)</f>
        <v>0</v>
      </c>
      <c r="E26" s="49">
        <f>SUM('ВЛандех :ЦКДЛ'!E26)</f>
        <v>0</v>
      </c>
      <c r="F26" s="49">
        <f>SUM('ВЛандех :ЦКДЛ'!F26)</f>
        <v>0</v>
      </c>
      <c r="G26" s="49">
        <f>SUM('ВЛандех :ЦКДЛ'!G26)</f>
        <v>297</v>
      </c>
      <c r="H26" s="49">
        <f>SUM('ВЛандех :ЦКДЛ'!H26)</f>
        <v>0</v>
      </c>
      <c r="I26" s="49">
        <f>SUM('ВЛандех :ЦКДЛ'!I26)</f>
        <v>6</v>
      </c>
      <c r="J26" s="49">
        <f>SUM('ВЛандех :ЦКДЛ'!J26)</f>
        <v>0</v>
      </c>
      <c r="L26" s="155">
        <f t="shared" si="0"/>
        <v>33</v>
      </c>
      <c r="M26" s="49">
        <f>SUM('ВЛандех :ЦКДЛ'!M26)</f>
        <v>33</v>
      </c>
      <c r="N26" s="49">
        <f>SUM('ВЛандех :ЦКДЛ'!N26)</f>
        <v>0</v>
      </c>
    </row>
    <row r="27" spans="1:14" ht="19.899999999999999" customHeight="1">
      <c r="A27" s="33" t="s">
        <v>28</v>
      </c>
      <c r="B27" s="24" t="s">
        <v>29</v>
      </c>
      <c r="C27" s="49">
        <f>SUM('ВЛандех :ЦКДЛ'!C27)</f>
        <v>844</v>
      </c>
      <c r="D27" s="49">
        <f>SUM('ВЛандех :ЦКДЛ'!D27)</f>
        <v>0</v>
      </c>
      <c r="E27" s="49">
        <f>SUM('ВЛандех :ЦКДЛ'!E27)</f>
        <v>0</v>
      </c>
      <c r="F27" s="49">
        <f>SUM('ВЛандех :ЦКДЛ'!F27)</f>
        <v>0</v>
      </c>
      <c r="G27" s="49">
        <f>SUM('ВЛандех :ЦКДЛ'!G27)</f>
        <v>320</v>
      </c>
      <c r="H27" s="49">
        <f>SUM('ВЛандех :ЦКДЛ'!H27)</f>
        <v>0</v>
      </c>
      <c r="I27" s="49">
        <f>SUM('ВЛандех :ЦКДЛ'!I27)</f>
        <v>524</v>
      </c>
      <c r="J27" s="49">
        <f>SUM('ВЛандех :ЦКДЛ'!J27)</f>
        <v>0</v>
      </c>
      <c r="L27" s="155">
        <f t="shared" si="0"/>
        <v>48</v>
      </c>
      <c r="M27" s="49">
        <f>SUM('ВЛандех :ЦКДЛ'!M27)</f>
        <v>43</v>
      </c>
      <c r="N27" s="49">
        <f>SUM('ВЛандех :ЦКДЛ'!N27)</f>
        <v>5</v>
      </c>
    </row>
    <row r="28" spans="1:14" ht="19.899999999999999" customHeight="1">
      <c r="A28" s="33" t="s">
        <v>30</v>
      </c>
      <c r="B28" s="24" t="s">
        <v>68</v>
      </c>
      <c r="C28" s="49">
        <f>SUM('ВЛандех :ЦКДЛ'!C28)</f>
        <v>3776</v>
      </c>
      <c r="D28" s="49">
        <f>SUM('ВЛандех :ЦКДЛ'!D28)</f>
        <v>0</v>
      </c>
      <c r="E28" s="49">
        <f>SUM('ВЛандех :ЦКДЛ'!E28)</f>
        <v>2719</v>
      </c>
      <c r="F28" s="49">
        <f>SUM('ВЛандех :ЦКДЛ'!F28)</f>
        <v>0</v>
      </c>
      <c r="G28" s="49">
        <f>SUM('ВЛандех :ЦКДЛ'!G28)</f>
        <v>321</v>
      </c>
      <c r="H28" s="49">
        <f>SUM('ВЛандех :ЦКДЛ'!H28)</f>
        <v>0</v>
      </c>
      <c r="I28" s="49">
        <f>SUM('ВЛандех :ЦКДЛ'!I28)</f>
        <v>736</v>
      </c>
      <c r="J28" s="49">
        <f>SUM('ВЛандех :ЦКДЛ'!J28)</f>
        <v>0</v>
      </c>
      <c r="L28" s="155">
        <f t="shared" si="0"/>
        <v>229</v>
      </c>
      <c r="M28" s="49">
        <f>SUM('ВЛандех :ЦКДЛ'!M28)</f>
        <v>0</v>
      </c>
      <c r="N28" s="49">
        <f>SUM('ВЛандех :ЦКДЛ'!N28)</f>
        <v>229</v>
      </c>
    </row>
    <row r="29" spans="1:14" ht="19.899999999999999" customHeight="1">
      <c r="A29" s="33" t="s">
        <v>31</v>
      </c>
      <c r="B29" s="24" t="s">
        <v>32</v>
      </c>
      <c r="C29" s="49">
        <f>SUM('ВЛандех :ЦКДЛ'!C29)</f>
        <v>182</v>
      </c>
      <c r="D29" s="49">
        <f>SUM('ВЛандех :ЦКДЛ'!D29)</f>
        <v>0</v>
      </c>
      <c r="E29" s="49">
        <f>SUM('ВЛандех :ЦКДЛ'!E29)</f>
        <v>0</v>
      </c>
      <c r="F29" s="49">
        <f>SUM('ВЛандех :ЦКДЛ'!F29)</f>
        <v>0</v>
      </c>
      <c r="G29" s="49">
        <f>SUM('ВЛандех :ЦКДЛ'!G29)</f>
        <v>30</v>
      </c>
      <c r="H29" s="49">
        <f>SUM('ВЛандех :ЦКДЛ'!H29)</f>
        <v>0</v>
      </c>
      <c r="I29" s="49">
        <f>SUM('ВЛандех :ЦКДЛ'!I29)</f>
        <v>152</v>
      </c>
      <c r="J29" s="49">
        <f>SUM('ВЛандех :ЦКДЛ'!J29)</f>
        <v>0</v>
      </c>
      <c r="L29" s="155">
        <f t="shared" si="0"/>
        <v>15</v>
      </c>
      <c r="M29" s="49">
        <f>SUM('ВЛандех :ЦКДЛ'!M29)</f>
        <v>15</v>
      </c>
      <c r="N29" s="49">
        <f>SUM('ВЛандех :ЦКДЛ'!N29)</f>
        <v>0</v>
      </c>
    </row>
    <row r="30" spans="1:14" ht="19.899999999999999" customHeight="1">
      <c r="A30" s="35" t="s">
        <v>33</v>
      </c>
      <c r="B30" s="24" t="s">
        <v>34</v>
      </c>
      <c r="C30" s="49">
        <f>SUM('ВЛандех :ЦКДЛ'!C30)</f>
        <v>435</v>
      </c>
      <c r="D30" s="49">
        <f>SUM('ВЛандех :ЦКДЛ'!D30)</f>
        <v>435</v>
      </c>
      <c r="E30" s="49">
        <f>SUM('ВЛандех :ЦКДЛ'!E30)</f>
        <v>0</v>
      </c>
      <c r="F30" s="49">
        <f>SUM('ВЛандех :ЦКДЛ'!F30)</f>
        <v>0</v>
      </c>
      <c r="G30" s="49">
        <f>SUM('ВЛандех :ЦКДЛ'!G30)</f>
        <v>0</v>
      </c>
      <c r="H30" s="49">
        <f>SUM('ВЛандех :ЦКДЛ'!H30)</f>
        <v>0</v>
      </c>
      <c r="I30" s="49">
        <f>SUM('ВЛандех :ЦКДЛ'!I30)</f>
        <v>435</v>
      </c>
      <c r="J30" s="49">
        <f>SUM('ВЛандех :ЦКДЛ'!J30)</f>
        <v>435</v>
      </c>
      <c r="L30" s="155">
        <f t="shared" si="0"/>
        <v>49</v>
      </c>
      <c r="M30" s="49">
        <f>SUM('ВЛандех :ЦКДЛ'!M30)</f>
        <v>49</v>
      </c>
      <c r="N30" s="49">
        <f>SUM('ВЛандех :ЦКДЛ'!N30)</f>
        <v>0</v>
      </c>
    </row>
    <row r="31" spans="1:14" ht="19.899999999999999" customHeight="1">
      <c r="A31" s="33" t="s">
        <v>35</v>
      </c>
      <c r="B31" s="24" t="s">
        <v>36</v>
      </c>
      <c r="C31" s="49">
        <f>SUM('ВЛандех :ЦКДЛ'!C31)</f>
        <v>827</v>
      </c>
      <c r="D31" s="49">
        <f>SUM('ВЛандех :ЦКДЛ'!D31)</f>
        <v>0</v>
      </c>
      <c r="E31" s="49">
        <f>SUM('ВЛандех :ЦКДЛ'!E31)</f>
        <v>0</v>
      </c>
      <c r="F31" s="49">
        <f>SUM('ВЛандех :ЦКДЛ'!F31)</f>
        <v>0</v>
      </c>
      <c r="G31" s="49">
        <f>SUM('ВЛандех :ЦКДЛ'!G31)</f>
        <v>0</v>
      </c>
      <c r="H31" s="49">
        <f>SUM('ВЛандех :ЦКДЛ'!H31)</f>
        <v>0</v>
      </c>
      <c r="I31" s="49">
        <f>SUM('ВЛандех :ЦКДЛ'!I31)</f>
        <v>827</v>
      </c>
      <c r="J31" s="49">
        <f>SUM('ВЛандех :ЦКДЛ'!J31)</f>
        <v>0</v>
      </c>
      <c r="L31" s="155">
        <f t="shared" si="0"/>
        <v>7</v>
      </c>
      <c r="M31" s="49">
        <f>SUM('ВЛандех :ЦКДЛ'!M31)</f>
        <v>7</v>
      </c>
      <c r="N31" s="49">
        <f>SUM('ВЛандех :ЦКДЛ'!N31)</f>
        <v>0</v>
      </c>
    </row>
    <row r="32" spans="1:14" s="193" customFormat="1" ht="19.899999999999999" customHeight="1">
      <c r="A32" s="104" t="s">
        <v>151</v>
      </c>
      <c r="B32" s="62" t="s">
        <v>152</v>
      </c>
      <c r="C32" s="194">
        <f>SUM('ВЛандех :ЦКДЛ'!C32)</f>
        <v>100</v>
      </c>
      <c r="D32" s="194">
        <f>SUM('ВЛандех :ЦКДЛ'!D32)</f>
        <v>0</v>
      </c>
      <c r="E32" s="194">
        <f>SUM('ВЛандех :ЦКДЛ'!E32)</f>
        <v>0</v>
      </c>
      <c r="F32" s="194">
        <f>SUM('ВЛандех :ЦКДЛ'!F32)</f>
        <v>0</v>
      </c>
      <c r="G32" s="194">
        <f>SUM('ВЛандех :ЦКДЛ'!G32)</f>
        <v>0</v>
      </c>
      <c r="H32" s="194">
        <f>SUM('ВЛандех :ЦКДЛ'!H32)</f>
        <v>0</v>
      </c>
      <c r="I32" s="194">
        <f>SUM('ВЛандех :ЦКДЛ'!I32)</f>
        <v>100</v>
      </c>
      <c r="J32" s="194">
        <f>SUM('ВЛандех :ЦКДЛ'!J32)</f>
        <v>0</v>
      </c>
      <c r="L32" s="155"/>
      <c r="M32" s="194"/>
      <c r="N32" s="194"/>
    </row>
    <row r="33" spans="1:15" ht="19.899999999999999" customHeight="1">
      <c r="A33" s="33" t="s">
        <v>37</v>
      </c>
      <c r="B33" s="24" t="s">
        <v>38</v>
      </c>
      <c r="C33" s="49">
        <f>SUM('ВЛандех :ЦКДЛ'!C33)</f>
        <v>12864</v>
      </c>
      <c r="D33" s="49">
        <f>SUM('ВЛандех :ЦКДЛ'!D33)</f>
        <v>0</v>
      </c>
      <c r="E33" s="49">
        <f>SUM('ВЛандех :ЦКДЛ'!E33)</f>
        <v>10160</v>
      </c>
      <c r="F33" s="49">
        <f>SUM('ВЛандех :ЦКДЛ'!F33)</f>
        <v>0</v>
      </c>
      <c r="G33" s="49">
        <f>SUM('ВЛандех :ЦКДЛ'!G33)</f>
        <v>903</v>
      </c>
      <c r="H33" s="49">
        <f>SUM('ВЛандех :ЦКДЛ'!H33)</f>
        <v>0</v>
      </c>
      <c r="I33" s="49">
        <f>SUM('ВЛандех :ЦКДЛ'!I33)</f>
        <v>1801</v>
      </c>
      <c r="J33" s="49">
        <f>SUM('ВЛандех :ЦКДЛ'!J33)</f>
        <v>0</v>
      </c>
      <c r="L33" s="155">
        <f t="shared" si="0"/>
        <v>577</v>
      </c>
      <c r="M33" s="49">
        <f>SUM('ВЛандех :ЦКДЛ'!M33)</f>
        <v>577</v>
      </c>
      <c r="N33" s="49">
        <f>SUM('ВЛандех :ЦКДЛ'!N33)</f>
        <v>0</v>
      </c>
    </row>
    <row r="34" spans="1:15" ht="19.899999999999999" customHeight="1">
      <c r="A34" s="252" t="s">
        <v>39</v>
      </c>
      <c r="B34" s="24" t="s">
        <v>40</v>
      </c>
      <c r="C34" s="49">
        <f>SUM('ВЛандех :ЦКДЛ'!C34)</f>
        <v>129</v>
      </c>
      <c r="D34" s="49">
        <f>SUM('ВЛандех :ЦКДЛ'!D34)</f>
        <v>0</v>
      </c>
      <c r="E34" s="49">
        <f>SUM('ВЛандех :ЦКДЛ'!E34)</f>
        <v>0</v>
      </c>
      <c r="F34" s="49">
        <f>SUM('ВЛандех :ЦКДЛ'!F34)</f>
        <v>0</v>
      </c>
      <c r="G34" s="49">
        <f>SUM('ВЛандех :ЦКДЛ'!G34)</f>
        <v>0</v>
      </c>
      <c r="H34" s="49">
        <f>SUM('ВЛандех :ЦКДЛ'!H34)</f>
        <v>0</v>
      </c>
      <c r="I34" s="49">
        <f>SUM('ВЛандех :ЦКДЛ'!I34)</f>
        <v>129</v>
      </c>
      <c r="J34" s="49">
        <f>SUM('ВЛандех :ЦКДЛ'!J34)</f>
        <v>0</v>
      </c>
      <c r="L34" s="155">
        <f t="shared" si="0"/>
        <v>20</v>
      </c>
      <c r="M34" s="49">
        <f>SUM('ВЛандех :ЦКДЛ'!M34)</f>
        <v>15</v>
      </c>
      <c r="N34" s="49">
        <f>SUM('ВЛандех :ЦКДЛ'!N34)</f>
        <v>5</v>
      </c>
    </row>
    <row r="35" spans="1:15" ht="19.899999999999999" customHeight="1">
      <c r="A35" s="253"/>
      <c r="B35" s="24" t="s">
        <v>41</v>
      </c>
      <c r="C35" s="49">
        <f>SUM('ВЛандех :ЦКДЛ'!C35)</f>
        <v>51</v>
      </c>
      <c r="D35" s="49">
        <f>SUM('ВЛандех :ЦКДЛ'!D35)</f>
        <v>0</v>
      </c>
      <c r="E35" s="49">
        <f>SUM('ВЛандех :ЦКДЛ'!E35)</f>
        <v>0</v>
      </c>
      <c r="F35" s="49">
        <f>SUM('ВЛандех :ЦКДЛ'!F35)</f>
        <v>0</v>
      </c>
      <c r="G35" s="49">
        <f>SUM('ВЛандех :ЦКДЛ'!G35)</f>
        <v>16</v>
      </c>
      <c r="H35" s="49">
        <f>SUM('ВЛандех :ЦКДЛ'!H35)</f>
        <v>0</v>
      </c>
      <c r="I35" s="49">
        <f>SUM('ВЛандех :ЦКДЛ'!I35)</f>
        <v>35</v>
      </c>
      <c r="J35" s="49">
        <f>SUM('ВЛандех :ЦКДЛ'!J35)</f>
        <v>0</v>
      </c>
      <c r="L35" s="155">
        <f t="shared" si="0"/>
        <v>0</v>
      </c>
      <c r="M35" s="49">
        <f>SUM('ВЛандех :ЦКДЛ'!M35)</f>
        <v>0</v>
      </c>
      <c r="N35" s="49">
        <f>SUM('ВЛандех :ЦКДЛ'!N35)</f>
        <v>0</v>
      </c>
    </row>
    <row r="36" spans="1:15" ht="19.899999999999999" customHeight="1">
      <c r="A36" s="35" t="s">
        <v>42</v>
      </c>
      <c r="B36" s="24" t="s">
        <v>43</v>
      </c>
      <c r="C36" s="49">
        <f>SUM('ВЛандех :ЦКДЛ'!C36)</f>
        <v>838</v>
      </c>
      <c r="D36" s="49">
        <f>SUM('ВЛандех :ЦКДЛ'!D36)</f>
        <v>0</v>
      </c>
      <c r="E36" s="49">
        <f>SUM('ВЛандех :ЦКДЛ'!E36)</f>
        <v>0</v>
      </c>
      <c r="F36" s="49">
        <f>SUM('ВЛандех :ЦКДЛ'!F36)</f>
        <v>0</v>
      </c>
      <c r="G36" s="49">
        <f>SUM('ВЛандех :ЦКДЛ'!G36)</f>
        <v>788</v>
      </c>
      <c r="H36" s="49">
        <f>SUM('ВЛандех :ЦКДЛ'!H36)</f>
        <v>0</v>
      </c>
      <c r="I36" s="49">
        <f>SUM('ВЛандех :ЦКДЛ'!I36)</f>
        <v>50</v>
      </c>
      <c r="J36" s="49">
        <f>SUM('ВЛандех :ЦКДЛ'!J36)</f>
        <v>0</v>
      </c>
      <c r="L36" s="155">
        <f t="shared" si="0"/>
        <v>48</v>
      </c>
      <c r="M36" s="49">
        <f>SUM('ВЛандех :ЦКДЛ'!M36)</f>
        <v>48</v>
      </c>
      <c r="N36" s="49">
        <f>SUM('ВЛандех :ЦКДЛ'!N36)</f>
        <v>0</v>
      </c>
    </row>
    <row r="37" spans="1:15" ht="19.899999999999999" customHeight="1">
      <c r="A37" s="35" t="s">
        <v>44</v>
      </c>
      <c r="B37" s="24" t="s">
        <v>45</v>
      </c>
      <c r="C37" s="49">
        <f>SUM('ВЛандех :ЦКДЛ'!C37)</f>
        <v>3462</v>
      </c>
      <c r="D37" s="49">
        <f>SUM('ВЛандех :ЦКДЛ'!D37)</f>
        <v>0</v>
      </c>
      <c r="E37" s="49">
        <f>SUM('ВЛандех :ЦКДЛ'!E37)</f>
        <v>17</v>
      </c>
      <c r="F37" s="49">
        <f>SUM('ВЛандех :ЦКДЛ'!F37)</f>
        <v>0</v>
      </c>
      <c r="G37" s="49">
        <f>SUM('ВЛандех :ЦКДЛ'!G37)</f>
        <v>1610</v>
      </c>
      <c r="H37" s="49">
        <f>SUM('ВЛандех :ЦКДЛ'!H37)</f>
        <v>0</v>
      </c>
      <c r="I37" s="49">
        <f>SUM('ВЛандех :ЦКДЛ'!I37)</f>
        <v>1835</v>
      </c>
      <c r="J37" s="49">
        <f>SUM('ВЛандех :ЦКДЛ'!J37)</f>
        <v>0</v>
      </c>
      <c r="L37" s="155">
        <f t="shared" si="0"/>
        <v>150</v>
      </c>
      <c r="M37" s="49">
        <f>SUM('ВЛандех :ЦКДЛ'!M37)</f>
        <v>150</v>
      </c>
      <c r="N37" s="49">
        <f>SUM('ВЛандех :ЦКДЛ'!N37)</f>
        <v>0</v>
      </c>
    </row>
    <row r="38" spans="1:15" ht="19.899999999999999" customHeight="1">
      <c r="A38" s="33" t="s">
        <v>46</v>
      </c>
      <c r="B38" s="24" t="s">
        <v>47</v>
      </c>
      <c r="C38" s="49">
        <f>SUM('ВЛандех :ЦКДЛ'!C38)</f>
        <v>149</v>
      </c>
      <c r="D38" s="49">
        <f>SUM('ВЛандех :ЦКДЛ'!D38)</f>
        <v>0</v>
      </c>
      <c r="E38" s="49">
        <f>SUM('ВЛандех :ЦКДЛ'!E38)</f>
        <v>0</v>
      </c>
      <c r="F38" s="49">
        <f>SUM('ВЛандех :ЦКДЛ'!F38)</f>
        <v>0</v>
      </c>
      <c r="G38" s="49">
        <f>SUM('ВЛандех :ЦКДЛ'!G38)</f>
        <v>5</v>
      </c>
      <c r="H38" s="49">
        <f>SUM('ВЛандех :ЦКДЛ'!H38)</f>
        <v>0</v>
      </c>
      <c r="I38" s="49">
        <f>SUM('ВЛандех :ЦКДЛ'!I38)</f>
        <v>144</v>
      </c>
      <c r="J38" s="49">
        <f>SUM('ВЛандех :ЦКДЛ'!J38)</f>
        <v>0</v>
      </c>
      <c r="L38" s="155">
        <f t="shared" si="0"/>
        <v>15</v>
      </c>
      <c r="M38" s="49">
        <f>SUM('ВЛандех :ЦКДЛ'!M38)</f>
        <v>15</v>
      </c>
      <c r="N38" s="49">
        <f>SUM('ВЛандех :ЦКДЛ'!N38)</f>
        <v>0</v>
      </c>
    </row>
    <row r="39" spans="1:15" ht="19.899999999999999" customHeight="1">
      <c r="A39" s="121" t="s">
        <v>48</v>
      </c>
      <c r="B39" s="122" t="s">
        <v>49</v>
      </c>
      <c r="C39" s="147">
        <f>SUM('ВЛандех :ЦКДЛ'!C39)</f>
        <v>2732</v>
      </c>
      <c r="D39" s="147">
        <f>SUM('ВЛандех :ЦКДЛ'!D39)</f>
        <v>0</v>
      </c>
      <c r="E39" s="147">
        <f>SUM('ВЛандех :ЦКДЛ'!E39)</f>
        <v>2421</v>
      </c>
      <c r="F39" s="147">
        <f>SUM('ВЛандех :ЦКДЛ'!F39)</f>
        <v>0</v>
      </c>
      <c r="G39" s="147">
        <f>SUM('ВЛандех :ЦКДЛ'!G39)</f>
        <v>311</v>
      </c>
      <c r="H39" s="147">
        <f>SUM('ВЛандех :ЦКДЛ'!H39)</f>
        <v>0</v>
      </c>
      <c r="I39" s="147">
        <f>SUM('ВЛандех :ЦКДЛ'!I39)</f>
        <v>0</v>
      </c>
      <c r="J39" s="147">
        <f>SUM('ВЛандех :ЦКДЛ'!J39)</f>
        <v>0</v>
      </c>
      <c r="L39" s="155">
        <f t="shared" si="0"/>
        <v>0</v>
      </c>
      <c r="M39" s="162"/>
      <c r="N39" s="162"/>
    </row>
    <row r="40" spans="1:15" s="3" customFormat="1" ht="22.9" customHeight="1">
      <c r="A40" s="327" t="s">
        <v>133</v>
      </c>
      <c r="B40" s="327"/>
      <c r="C40" s="159">
        <f>SUM(C7:C20)+SUM(C24:C39)</f>
        <v>58850</v>
      </c>
      <c r="D40" s="159">
        <f>SUM(D7:D20)+SUM(D24:D39)</f>
        <v>10670</v>
      </c>
      <c r="E40" s="159">
        <f t="shared" ref="E40:J40" si="4">SUM(E7:E20)+SUM(E24:E39)</f>
        <v>17774</v>
      </c>
      <c r="F40" s="159">
        <f t="shared" si="4"/>
        <v>0</v>
      </c>
      <c r="G40" s="159">
        <f t="shared" si="4"/>
        <v>28042</v>
      </c>
      <c r="H40" s="159">
        <f t="shared" si="4"/>
        <v>10017</v>
      </c>
      <c r="I40" s="159">
        <f t="shared" si="4"/>
        <v>13034</v>
      </c>
      <c r="J40" s="159">
        <f t="shared" si="4"/>
        <v>653</v>
      </c>
      <c r="L40" s="163">
        <f t="shared" si="0"/>
        <v>2536</v>
      </c>
      <c r="M40" s="156">
        <f t="shared" ref="M40:N40" si="5">SUM(M7:M20)+SUM(M24:M39)</f>
        <v>2264</v>
      </c>
      <c r="N40" s="156">
        <f t="shared" si="5"/>
        <v>272</v>
      </c>
    </row>
    <row r="41" spans="1:15" s="3" customFormat="1" ht="16.149999999999999" customHeight="1">
      <c r="A41" s="327" t="s">
        <v>144</v>
      </c>
      <c r="B41" s="327"/>
      <c r="C41" s="159">
        <v>991</v>
      </c>
      <c r="D41" s="159"/>
      <c r="E41" s="159"/>
      <c r="F41" s="159"/>
      <c r="G41" s="159"/>
      <c r="H41" s="159"/>
      <c r="I41" s="159"/>
      <c r="J41" s="159"/>
      <c r="L41" s="157"/>
      <c r="M41" s="158"/>
      <c r="N41" s="158"/>
    </row>
    <row r="42" spans="1:15" ht="16.899999999999999" customHeight="1">
      <c r="A42" s="328" t="s">
        <v>134</v>
      </c>
      <c r="B42" s="328"/>
      <c r="C42" s="160">
        <f>C40+C41</f>
        <v>59841</v>
      </c>
      <c r="D42" s="160">
        <f t="shared" ref="D42:J42" si="6">D40+D41</f>
        <v>10670</v>
      </c>
      <c r="E42" s="160">
        <f t="shared" si="6"/>
        <v>17774</v>
      </c>
      <c r="F42" s="160">
        <f t="shared" si="6"/>
        <v>0</v>
      </c>
      <c r="G42" s="160">
        <f t="shared" si="6"/>
        <v>28042</v>
      </c>
      <c r="H42" s="160">
        <f t="shared" si="6"/>
        <v>10017</v>
      </c>
      <c r="I42" s="160">
        <f t="shared" si="6"/>
        <v>13034</v>
      </c>
      <c r="J42" s="160">
        <f t="shared" si="6"/>
        <v>653</v>
      </c>
      <c r="L42" s="168">
        <f t="shared" si="0"/>
        <v>3142</v>
      </c>
      <c r="M42" s="169">
        <f>M40+M48</f>
        <v>2869</v>
      </c>
      <c r="N42" s="169">
        <f>N40+N48</f>
        <v>273</v>
      </c>
    </row>
    <row r="44" spans="1:15">
      <c r="L44" s="164">
        <f>M44+N44</f>
        <v>30</v>
      </c>
      <c r="M44" s="164">
        <v>29</v>
      </c>
      <c r="N44" s="164">
        <v>1</v>
      </c>
      <c r="O44" s="165" t="s">
        <v>145</v>
      </c>
    </row>
    <row r="45" spans="1:15">
      <c r="L45" s="164">
        <f t="shared" ref="L45:L47" si="7">M45+N45</f>
        <v>110</v>
      </c>
      <c r="M45" s="164">
        <v>110</v>
      </c>
      <c r="N45" s="164"/>
      <c r="O45" s="165" t="s">
        <v>146</v>
      </c>
    </row>
    <row r="46" spans="1:15">
      <c r="L46" s="164">
        <f t="shared" si="7"/>
        <v>426</v>
      </c>
      <c r="M46" s="164">
        <v>426</v>
      </c>
      <c r="N46" s="164"/>
      <c r="O46" s="165" t="s">
        <v>147</v>
      </c>
    </row>
    <row r="47" spans="1:15">
      <c r="L47" s="164">
        <f t="shared" si="7"/>
        <v>40</v>
      </c>
      <c r="M47" s="164">
        <v>40</v>
      </c>
      <c r="N47" s="164"/>
      <c r="O47" s="165" t="s">
        <v>148</v>
      </c>
    </row>
    <row r="48" spans="1:15">
      <c r="L48" s="166">
        <f>SUM(L44:L47)</f>
        <v>606</v>
      </c>
      <c r="M48" s="166">
        <f t="shared" ref="M48:N48" si="8">SUM(M44:M47)</f>
        <v>605</v>
      </c>
      <c r="N48" s="166">
        <f t="shared" si="8"/>
        <v>1</v>
      </c>
      <c r="O48" s="167" t="s">
        <v>149</v>
      </c>
    </row>
  </sheetData>
  <mergeCells count="16">
    <mergeCell ref="A40:B40"/>
    <mergeCell ref="A41:B41"/>
    <mergeCell ref="A42:B42"/>
    <mergeCell ref="A7:A9"/>
    <mergeCell ref="A21:A23"/>
    <mergeCell ref="A34:A35"/>
    <mergeCell ref="L4:N5"/>
    <mergeCell ref="A1:H1"/>
    <mergeCell ref="B3:H3"/>
    <mergeCell ref="A4:A6"/>
    <mergeCell ref="B4:B6"/>
    <mergeCell ref="C4:D5"/>
    <mergeCell ref="E4:J4"/>
    <mergeCell ref="E5:F5"/>
    <mergeCell ref="G5:H5"/>
    <mergeCell ref="I5:J5"/>
  </mergeCells>
  <conditionalFormatting sqref="C7:D40">
    <cfRule type="cellIs" dxfId="0" priority="1" operator="notEqual">
      <formula>E7+G7+I7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Q17" sqref="Q17"/>
    </sheetView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40"/>
  <sheetViews>
    <sheetView view="pageBreakPreview" topLeftCell="A28" zoomScale="52" zoomScaleNormal="80" zoomScaleSheetLayoutView="52" workbookViewId="0">
      <selection activeCell="E34" sqref="E34"/>
    </sheetView>
  </sheetViews>
  <sheetFormatPr defaultRowHeight="15"/>
  <cols>
    <col min="1" max="1" width="35.42578125" style="1" customWidth="1"/>
    <col min="2" max="2" width="33.7109375" style="1" customWidth="1"/>
    <col min="3" max="3" width="17.5703125" style="1" customWidth="1"/>
    <col min="4" max="4" width="16.28515625" style="1" customWidth="1"/>
    <col min="5" max="5" width="17.28515625" style="1" customWidth="1"/>
    <col min="6" max="6" width="17.7109375" style="8" customWidth="1"/>
    <col min="7" max="7" width="18" style="8" customWidth="1"/>
    <col min="8" max="8" width="24.7109375" style="8" customWidth="1"/>
    <col min="9" max="9" width="29.85546875" style="8" customWidth="1"/>
    <col min="10" max="10" width="14.28515625" style="1" customWidth="1"/>
    <col min="11" max="11" width="8.85546875" style="1"/>
    <col min="12" max="14" width="0" style="1" hidden="1" customWidth="1"/>
    <col min="15" max="239" width="8.85546875" style="1"/>
    <col min="240" max="240" width="37.28515625" style="1" customWidth="1"/>
    <col min="241" max="243" width="8.85546875" style="1"/>
    <col min="244" max="249" width="9.28515625" style="1" customWidth="1"/>
    <col min="250" max="495" width="8.85546875" style="1"/>
    <col min="496" max="496" width="37.28515625" style="1" customWidth="1"/>
    <col min="497" max="499" width="8.85546875" style="1"/>
    <col min="500" max="505" width="9.28515625" style="1" customWidth="1"/>
    <col min="506" max="751" width="8.85546875" style="1"/>
    <col min="752" max="752" width="37.28515625" style="1" customWidth="1"/>
    <col min="753" max="755" width="8.85546875" style="1"/>
    <col min="756" max="761" width="9.28515625" style="1" customWidth="1"/>
    <col min="762" max="1007" width="8.85546875" style="1"/>
    <col min="1008" max="1008" width="37.28515625" style="1" customWidth="1"/>
    <col min="1009" max="1011" width="8.85546875" style="1"/>
    <col min="1012" max="1017" width="9.28515625" style="1" customWidth="1"/>
    <col min="1018" max="1263" width="8.85546875" style="1"/>
    <col min="1264" max="1264" width="37.28515625" style="1" customWidth="1"/>
    <col min="1265" max="1267" width="8.85546875" style="1"/>
    <col min="1268" max="1273" width="9.28515625" style="1" customWidth="1"/>
    <col min="1274" max="1519" width="8.85546875" style="1"/>
    <col min="1520" max="1520" width="37.28515625" style="1" customWidth="1"/>
    <col min="1521" max="1523" width="8.85546875" style="1"/>
    <col min="1524" max="1529" width="9.28515625" style="1" customWidth="1"/>
    <col min="1530" max="1775" width="8.85546875" style="1"/>
    <col min="1776" max="1776" width="37.28515625" style="1" customWidth="1"/>
    <col min="1777" max="1779" width="8.85546875" style="1"/>
    <col min="1780" max="1785" width="9.28515625" style="1" customWidth="1"/>
    <col min="1786" max="2031" width="8.85546875" style="1"/>
    <col min="2032" max="2032" width="37.28515625" style="1" customWidth="1"/>
    <col min="2033" max="2035" width="8.85546875" style="1"/>
    <col min="2036" max="2041" width="9.28515625" style="1" customWidth="1"/>
    <col min="2042" max="2287" width="8.85546875" style="1"/>
    <col min="2288" max="2288" width="37.28515625" style="1" customWidth="1"/>
    <col min="2289" max="2291" width="8.85546875" style="1"/>
    <col min="2292" max="2297" width="9.28515625" style="1" customWidth="1"/>
    <col min="2298" max="2543" width="8.85546875" style="1"/>
    <col min="2544" max="2544" width="37.28515625" style="1" customWidth="1"/>
    <col min="2545" max="2547" width="8.85546875" style="1"/>
    <col min="2548" max="2553" width="9.28515625" style="1" customWidth="1"/>
    <col min="2554" max="2799" width="8.85546875" style="1"/>
    <col min="2800" max="2800" width="37.28515625" style="1" customWidth="1"/>
    <col min="2801" max="2803" width="8.85546875" style="1"/>
    <col min="2804" max="2809" width="9.28515625" style="1" customWidth="1"/>
    <col min="2810" max="3055" width="8.85546875" style="1"/>
    <col min="3056" max="3056" width="37.28515625" style="1" customWidth="1"/>
    <col min="3057" max="3059" width="8.85546875" style="1"/>
    <col min="3060" max="3065" width="9.28515625" style="1" customWidth="1"/>
    <col min="3066" max="3311" width="8.85546875" style="1"/>
    <col min="3312" max="3312" width="37.28515625" style="1" customWidth="1"/>
    <col min="3313" max="3315" width="8.85546875" style="1"/>
    <col min="3316" max="3321" width="9.28515625" style="1" customWidth="1"/>
    <col min="3322" max="3567" width="8.85546875" style="1"/>
    <col min="3568" max="3568" width="37.28515625" style="1" customWidth="1"/>
    <col min="3569" max="3571" width="8.85546875" style="1"/>
    <col min="3572" max="3577" width="9.28515625" style="1" customWidth="1"/>
    <col min="3578" max="3823" width="8.85546875" style="1"/>
    <col min="3824" max="3824" width="37.28515625" style="1" customWidth="1"/>
    <col min="3825" max="3827" width="8.85546875" style="1"/>
    <col min="3828" max="3833" width="9.28515625" style="1" customWidth="1"/>
    <col min="3834" max="4079" width="8.85546875" style="1"/>
    <col min="4080" max="4080" width="37.28515625" style="1" customWidth="1"/>
    <col min="4081" max="4083" width="8.85546875" style="1"/>
    <col min="4084" max="4089" width="9.28515625" style="1" customWidth="1"/>
    <col min="4090" max="4335" width="8.85546875" style="1"/>
    <col min="4336" max="4336" width="37.28515625" style="1" customWidth="1"/>
    <col min="4337" max="4339" width="8.85546875" style="1"/>
    <col min="4340" max="4345" width="9.28515625" style="1" customWidth="1"/>
    <col min="4346" max="4591" width="8.85546875" style="1"/>
    <col min="4592" max="4592" width="37.28515625" style="1" customWidth="1"/>
    <col min="4593" max="4595" width="8.85546875" style="1"/>
    <col min="4596" max="4601" width="9.28515625" style="1" customWidth="1"/>
    <col min="4602" max="4847" width="8.85546875" style="1"/>
    <col min="4848" max="4848" width="37.28515625" style="1" customWidth="1"/>
    <col min="4849" max="4851" width="8.85546875" style="1"/>
    <col min="4852" max="4857" width="9.28515625" style="1" customWidth="1"/>
    <col min="4858" max="5103" width="8.85546875" style="1"/>
    <col min="5104" max="5104" width="37.28515625" style="1" customWidth="1"/>
    <col min="5105" max="5107" width="8.85546875" style="1"/>
    <col min="5108" max="5113" width="9.28515625" style="1" customWidth="1"/>
    <col min="5114" max="5359" width="8.85546875" style="1"/>
    <col min="5360" max="5360" width="37.28515625" style="1" customWidth="1"/>
    <col min="5361" max="5363" width="8.85546875" style="1"/>
    <col min="5364" max="5369" width="9.28515625" style="1" customWidth="1"/>
    <col min="5370" max="5615" width="8.85546875" style="1"/>
    <col min="5616" max="5616" width="37.28515625" style="1" customWidth="1"/>
    <col min="5617" max="5619" width="8.85546875" style="1"/>
    <col min="5620" max="5625" width="9.28515625" style="1" customWidth="1"/>
    <col min="5626" max="5871" width="8.85546875" style="1"/>
    <col min="5872" max="5872" width="37.28515625" style="1" customWidth="1"/>
    <col min="5873" max="5875" width="8.85546875" style="1"/>
    <col min="5876" max="5881" width="9.28515625" style="1" customWidth="1"/>
    <col min="5882" max="6127" width="8.85546875" style="1"/>
    <col min="6128" max="6128" width="37.28515625" style="1" customWidth="1"/>
    <col min="6129" max="6131" width="8.85546875" style="1"/>
    <col min="6132" max="6137" width="9.28515625" style="1" customWidth="1"/>
    <col min="6138" max="6383" width="8.85546875" style="1"/>
    <col min="6384" max="6384" width="37.28515625" style="1" customWidth="1"/>
    <col min="6385" max="6387" width="8.85546875" style="1"/>
    <col min="6388" max="6393" width="9.28515625" style="1" customWidth="1"/>
    <col min="6394" max="6639" width="8.85546875" style="1"/>
    <col min="6640" max="6640" width="37.28515625" style="1" customWidth="1"/>
    <col min="6641" max="6643" width="8.85546875" style="1"/>
    <col min="6644" max="6649" width="9.28515625" style="1" customWidth="1"/>
    <col min="6650" max="6895" width="8.85546875" style="1"/>
    <col min="6896" max="6896" width="37.28515625" style="1" customWidth="1"/>
    <col min="6897" max="6899" width="8.85546875" style="1"/>
    <col min="6900" max="6905" width="9.28515625" style="1" customWidth="1"/>
    <col min="6906" max="7151" width="8.85546875" style="1"/>
    <col min="7152" max="7152" width="37.28515625" style="1" customWidth="1"/>
    <col min="7153" max="7155" width="8.85546875" style="1"/>
    <col min="7156" max="7161" width="9.28515625" style="1" customWidth="1"/>
    <col min="7162" max="7407" width="8.85546875" style="1"/>
    <col min="7408" max="7408" width="37.28515625" style="1" customWidth="1"/>
    <col min="7409" max="7411" width="8.85546875" style="1"/>
    <col min="7412" max="7417" width="9.28515625" style="1" customWidth="1"/>
    <col min="7418" max="7663" width="8.85546875" style="1"/>
    <col min="7664" max="7664" width="37.28515625" style="1" customWidth="1"/>
    <col min="7665" max="7667" width="8.85546875" style="1"/>
    <col min="7668" max="7673" width="9.28515625" style="1" customWidth="1"/>
    <col min="7674" max="7919" width="8.85546875" style="1"/>
    <col min="7920" max="7920" width="37.28515625" style="1" customWidth="1"/>
    <col min="7921" max="7923" width="8.85546875" style="1"/>
    <col min="7924" max="7929" width="9.28515625" style="1" customWidth="1"/>
    <col min="7930" max="8175" width="8.85546875" style="1"/>
    <col min="8176" max="8176" width="37.28515625" style="1" customWidth="1"/>
    <col min="8177" max="8179" width="8.85546875" style="1"/>
    <col min="8180" max="8185" width="9.28515625" style="1" customWidth="1"/>
    <col min="8186" max="8431" width="8.85546875" style="1"/>
    <col min="8432" max="8432" width="37.28515625" style="1" customWidth="1"/>
    <col min="8433" max="8435" width="8.85546875" style="1"/>
    <col min="8436" max="8441" width="9.28515625" style="1" customWidth="1"/>
    <col min="8442" max="8687" width="8.85546875" style="1"/>
    <col min="8688" max="8688" width="37.28515625" style="1" customWidth="1"/>
    <col min="8689" max="8691" width="8.85546875" style="1"/>
    <col min="8692" max="8697" width="9.28515625" style="1" customWidth="1"/>
    <col min="8698" max="8943" width="8.85546875" style="1"/>
    <col min="8944" max="8944" width="37.28515625" style="1" customWidth="1"/>
    <col min="8945" max="8947" width="8.85546875" style="1"/>
    <col min="8948" max="8953" width="9.28515625" style="1" customWidth="1"/>
    <col min="8954" max="9199" width="8.85546875" style="1"/>
    <col min="9200" max="9200" width="37.28515625" style="1" customWidth="1"/>
    <col min="9201" max="9203" width="8.85546875" style="1"/>
    <col min="9204" max="9209" width="9.28515625" style="1" customWidth="1"/>
    <col min="9210" max="9455" width="8.85546875" style="1"/>
    <col min="9456" max="9456" width="37.28515625" style="1" customWidth="1"/>
    <col min="9457" max="9459" width="8.85546875" style="1"/>
    <col min="9460" max="9465" width="9.28515625" style="1" customWidth="1"/>
    <col min="9466" max="9711" width="8.85546875" style="1"/>
    <col min="9712" max="9712" width="37.28515625" style="1" customWidth="1"/>
    <col min="9713" max="9715" width="8.85546875" style="1"/>
    <col min="9716" max="9721" width="9.28515625" style="1" customWidth="1"/>
    <col min="9722" max="9967" width="8.85546875" style="1"/>
    <col min="9968" max="9968" width="37.28515625" style="1" customWidth="1"/>
    <col min="9969" max="9971" width="8.85546875" style="1"/>
    <col min="9972" max="9977" width="9.28515625" style="1" customWidth="1"/>
    <col min="9978" max="10223" width="8.85546875" style="1"/>
    <col min="10224" max="10224" width="37.28515625" style="1" customWidth="1"/>
    <col min="10225" max="10227" width="8.85546875" style="1"/>
    <col min="10228" max="10233" width="9.28515625" style="1" customWidth="1"/>
    <col min="10234" max="10479" width="8.85546875" style="1"/>
    <col min="10480" max="10480" width="37.28515625" style="1" customWidth="1"/>
    <col min="10481" max="10483" width="8.85546875" style="1"/>
    <col min="10484" max="10489" width="9.28515625" style="1" customWidth="1"/>
    <col min="10490" max="10735" width="8.85546875" style="1"/>
    <col min="10736" max="10736" width="37.28515625" style="1" customWidth="1"/>
    <col min="10737" max="10739" width="8.85546875" style="1"/>
    <col min="10740" max="10745" width="9.28515625" style="1" customWidth="1"/>
    <col min="10746" max="10991" width="8.85546875" style="1"/>
    <col min="10992" max="10992" width="37.28515625" style="1" customWidth="1"/>
    <col min="10993" max="10995" width="8.85546875" style="1"/>
    <col min="10996" max="11001" width="9.28515625" style="1" customWidth="1"/>
    <col min="11002" max="11247" width="8.85546875" style="1"/>
    <col min="11248" max="11248" width="37.28515625" style="1" customWidth="1"/>
    <col min="11249" max="11251" width="8.85546875" style="1"/>
    <col min="11252" max="11257" width="9.28515625" style="1" customWidth="1"/>
    <col min="11258" max="11503" width="8.85546875" style="1"/>
    <col min="11504" max="11504" width="37.28515625" style="1" customWidth="1"/>
    <col min="11505" max="11507" width="8.85546875" style="1"/>
    <col min="11508" max="11513" width="9.28515625" style="1" customWidth="1"/>
    <col min="11514" max="11759" width="8.85546875" style="1"/>
    <col min="11760" max="11760" width="37.28515625" style="1" customWidth="1"/>
    <col min="11761" max="11763" width="8.85546875" style="1"/>
    <col min="11764" max="11769" width="9.28515625" style="1" customWidth="1"/>
    <col min="11770" max="12015" width="8.85546875" style="1"/>
    <col min="12016" max="12016" width="37.28515625" style="1" customWidth="1"/>
    <col min="12017" max="12019" width="8.85546875" style="1"/>
    <col min="12020" max="12025" width="9.28515625" style="1" customWidth="1"/>
    <col min="12026" max="12271" width="8.85546875" style="1"/>
    <col min="12272" max="12272" width="37.28515625" style="1" customWidth="1"/>
    <col min="12273" max="12275" width="8.85546875" style="1"/>
    <col min="12276" max="12281" width="9.28515625" style="1" customWidth="1"/>
    <col min="12282" max="12527" width="8.85546875" style="1"/>
    <col min="12528" max="12528" width="37.28515625" style="1" customWidth="1"/>
    <col min="12529" max="12531" width="8.85546875" style="1"/>
    <col min="12532" max="12537" width="9.28515625" style="1" customWidth="1"/>
    <col min="12538" max="12783" width="8.85546875" style="1"/>
    <col min="12784" max="12784" width="37.28515625" style="1" customWidth="1"/>
    <col min="12785" max="12787" width="8.85546875" style="1"/>
    <col min="12788" max="12793" width="9.28515625" style="1" customWidth="1"/>
    <col min="12794" max="13039" width="8.85546875" style="1"/>
    <col min="13040" max="13040" width="37.28515625" style="1" customWidth="1"/>
    <col min="13041" max="13043" width="8.85546875" style="1"/>
    <col min="13044" max="13049" width="9.28515625" style="1" customWidth="1"/>
    <col min="13050" max="13295" width="8.85546875" style="1"/>
    <col min="13296" max="13296" width="37.28515625" style="1" customWidth="1"/>
    <col min="13297" max="13299" width="8.85546875" style="1"/>
    <col min="13300" max="13305" width="9.28515625" style="1" customWidth="1"/>
    <col min="13306" max="13551" width="8.85546875" style="1"/>
    <col min="13552" max="13552" width="37.28515625" style="1" customWidth="1"/>
    <col min="13553" max="13555" width="8.85546875" style="1"/>
    <col min="13556" max="13561" width="9.28515625" style="1" customWidth="1"/>
    <col min="13562" max="13807" width="8.85546875" style="1"/>
    <col min="13808" max="13808" width="37.28515625" style="1" customWidth="1"/>
    <col min="13809" max="13811" width="8.85546875" style="1"/>
    <col min="13812" max="13817" width="9.28515625" style="1" customWidth="1"/>
    <col min="13818" max="14063" width="8.85546875" style="1"/>
    <col min="14064" max="14064" width="37.28515625" style="1" customWidth="1"/>
    <col min="14065" max="14067" width="8.85546875" style="1"/>
    <col min="14068" max="14073" width="9.28515625" style="1" customWidth="1"/>
    <col min="14074" max="14319" width="8.85546875" style="1"/>
    <col min="14320" max="14320" width="37.28515625" style="1" customWidth="1"/>
    <col min="14321" max="14323" width="8.85546875" style="1"/>
    <col min="14324" max="14329" width="9.28515625" style="1" customWidth="1"/>
    <col min="14330" max="14575" width="8.85546875" style="1"/>
    <col min="14576" max="14576" width="37.28515625" style="1" customWidth="1"/>
    <col min="14577" max="14579" width="8.85546875" style="1"/>
    <col min="14580" max="14585" width="9.28515625" style="1" customWidth="1"/>
    <col min="14586" max="14831" width="8.85546875" style="1"/>
    <col min="14832" max="14832" width="37.28515625" style="1" customWidth="1"/>
    <col min="14833" max="14835" width="8.85546875" style="1"/>
    <col min="14836" max="14841" width="9.28515625" style="1" customWidth="1"/>
    <col min="14842" max="15087" width="8.85546875" style="1"/>
    <col min="15088" max="15088" width="37.28515625" style="1" customWidth="1"/>
    <col min="15089" max="15091" width="8.85546875" style="1"/>
    <col min="15092" max="15097" width="9.28515625" style="1" customWidth="1"/>
    <col min="15098" max="15343" width="8.85546875" style="1"/>
    <col min="15344" max="15344" width="37.28515625" style="1" customWidth="1"/>
    <col min="15345" max="15347" width="8.85546875" style="1"/>
    <col min="15348" max="15353" width="9.28515625" style="1" customWidth="1"/>
    <col min="15354" max="15599" width="8.85546875" style="1"/>
    <col min="15600" max="15600" width="37.28515625" style="1" customWidth="1"/>
    <col min="15601" max="15603" width="8.85546875" style="1"/>
    <col min="15604" max="15609" width="9.28515625" style="1" customWidth="1"/>
    <col min="15610" max="15855" width="8.85546875" style="1"/>
    <col min="15856" max="15856" width="37.28515625" style="1" customWidth="1"/>
    <col min="15857" max="15859" width="8.85546875" style="1"/>
    <col min="15860" max="15865" width="9.28515625" style="1" customWidth="1"/>
    <col min="15866" max="16111" width="8.85546875" style="1"/>
    <col min="16112" max="16112" width="37.28515625" style="1" customWidth="1"/>
    <col min="16113" max="16115" width="8.85546875" style="1"/>
    <col min="16116" max="16121" width="9.28515625" style="1" customWidth="1"/>
    <col min="16122" max="16384" width="8.85546875" style="1"/>
  </cols>
  <sheetData>
    <row r="1" spans="1:14" ht="25.9" customHeight="1">
      <c r="A1" s="269" t="s">
        <v>150</v>
      </c>
      <c r="B1" s="269"/>
      <c r="C1" s="269"/>
      <c r="D1" s="269"/>
      <c r="E1" s="269"/>
      <c r="F1" s="269"/>
      <c r="G1" s="269"/>
      <c r="H1" s="269"/>
      <c r="I1" s="269"/>
    </row>
    <row r="2" spans="1:14" ht="15.75" customHeight="1">
      <c r="A2" s="53"/>
      <c r="B2" s="51"/>
      <c r="C2" s="51"/>
      <c r="D2" s="51"/>
      <c r="E2" s="51"/>
      <c r="F2" s="51"/>
      <c r="G2" s="51"/>
      <c r="H2" s="51"/>
      <c r="I2" s="51"/>
    </row>
    <row r="3" spans="1:14" ht="15.6" customHeight="1" thickBot="1">
      <c r="A3" s="2" t="s">
        <v>51</v>
      </c>
      <c r="B3" s="2" t="s">
        <v>58</v>
      </c>
      <c r="F3" s="1"/>
      <c r="G3" s="1"/>
      <c r="H3" s="1"/>
      <c r="I3" s="1"/>
    </row>
    <row r="4" spans="1:14" ht="25.15" customHeight="1">
      <c r="A4" s="262" t="s">
        <v>65</v>
      </c>
      <c r="B4" s="265" t="s">
        <v>0</v>
      </c>
      <c r="C4" s="257" t="s">
        <v>135</v>
      </c>
      <c r="D4" s="258"/>
      <c r="E4" s="261" t="s">
        <v>2</v>
      </c>
      <c r="F4" s="261"/>
      <c r="G4" s="261"/>
      <c r="H4" s="261"/>
      <c r="I4" s="261"/>
      <c r="J4" s="261"/>
      <c r="L4" s="268" t="s">
        <v>143</v>
      </c>
      <c r="M4" s="268"/>
      <c r="N4" s="268"/>
    </row>
    <row r="5" spans="1:14" ht="39.6" customHeight="1">
      <c r="A5" s="263"/>
      <c r="B5" s="266"/>
      <c r="C5" s="259"/>
      <c r="D5" s="260"/>
      <c r="E5" s="255" t="s">
        <v>137</v>
      </c>
      <c r="F5" s="255"/>
      <c r="G5" s="255" t="s">
        <v>138</v>
      </c>
      <c r="H5" s="255"/>
      <c r="I5" s="255" t="s">
        <v>139</v>
      </c>
      <c r="J5" s="255"/>
      <c r="L5" s="268"/>
      <c r="M5" s="268"/>
      <c r="N5" s="268"/>
    </row>
    <row r="6" spans="1:14" ht="87" customHeight="1" thickBot="1">
      <c r="A6" s="264"/>
      <c r="B6" s="267"/>
      <c r="C6" s="48" t="s">
        <v>1</v>
      </c>
      <c r="D6" s="48" t="s">
        <v>136</v>
      </c>
      <c r="E6" s="48" t="s">
        <v>1</v>
      </c>
      <c r="F6" s="48" t="s">
        <v>136</v>
      </c>
      <c r="G6" s="48" t="s">
        <v>1</v>
      </c>
      <c r="H6" s="48" t="s">
        <v>136</v>
      </c>
      <c r="I6" s="48" t="s">
        <v>1</v>
      </c>
      <c r="J6" s="48" t="s">
        <v>136</v>
      </c>
      <c r="L6" s="152" t="s">
        <v>1</v>
      </c>
      <c r="M6" s="152" t="s">
        <v>141</v>
      </c>
      <c r="N6" s="152" t="s">
        <v>142</v>
      </c>
    </row>
    <row r="7" spans="1:14" ht="19.899999999999999" customHeight="1">
      <c r="A7" s="248" t="s">
        <v>3</v>
      </c>
      <c r="B7" s="24" t="s">
        <v>4</v>
      </c>
      <c r="C7" s="68">
        <f>E7+G7+I7</f>
        <v>110</v>
      </c>
      <c r="D7" s="68">
        <f>F7+H7+J7</f>
        <v>0</v>
      </c>
      <c r="E7" s="68"/>
      <c r="F7" s="68"/>
      <c r="G7" s="68">
        <v>110</v>
      </c>
      <c r="H7" s="68"/>
      <c r="I7" s="68"/>
      <c r="J7" s="86"/>
      <c r="L7" s="153">
        <f>M7+N7</f>
        <v>5</v>
      </c>
      <c r="M7" s="161">
        <v>5</v>
      </c>
      <c r="N7" s="161"/>
    </row>
    <row r="8" spans="1:14" ht="19.899999999999999" customHeight="1">
      <c r="A8" s="249"/>
      <c r="B8" s="24" t="s">
        <v>5</v>
      </c>
      <c r="C8" s="68">
        <f t="shared" ref="C8:C19" si="0">E8+G8+I8</f>
        <v>0</v>
      </c>
      <c r="D8" s="68">
        <f t="shared" ref="D8:D19" si="1">F8+H8+J8</f>
        <v>0</v>
      </c>
      <c r="E8" s="49"/>
      <c r="F8" s="49"/>
      <c r="G8" s="49"/>
      <c r="H8" s="49"/>
      <c r="I8" s="49"/>
      <c r="J8" s="49"/>
      <c r="L8" s="153">
        <f t="shared" ref="L8:L40" si="2">M8+N8</f>
        <v>0</v>
      </c>
      <c r="M8" s="161"/>
      <c r="N8" s="161"/>
    </row>
    <row r="9" spans="1:14" ht="49.9" customHeight="1">
      <c r="A9" s="250"/>
      <c r="B9" s="24" t="s">
        <v>63</v>
      </c>
      <c r="C9" s="68">
        <f t="shared" si="0"/>
        <v>0</v>
      </c>
      <c r="D9" s="68">
        <f t="shared" si="1"/>
        <v>0</v>
      </c>
      <c r="E9" s="49"/>
      <c r="F9" s="49"/>
      <c r="G9" s="49"/>
      <c r="H9" s="49"/>
      <c r="I9" s="86"/>
      <c r="J9" s="86"/>
      <c r="L9" s="153">
        <f t="shared" si="2"/>
        <v>0</v>
      </c>
      <c r="M9" s="161"/>
      <c r="N9" s="161"/>
    </row>
    <row r="10" spans="1:14" ht="19.899999999999999" customHeight="1">
      <c r="A10" s="33" t="s">
        <v>6</v>
      </c>
      <c r="B10" s="24" t="s">
        <v>7</v>
      </c>
      <c r="C10" s="68">
        <f t="shared" si="0"/>
        <v>0</v>
      </c>
      <c r="D10" s="68">
        <f t="shared" si="1"/>
        <v>0</v>
      </c>
      <c r="E10" s="49"/>
      <c r="F10" s="49"/>
      <c r="G10" s="49"/>
      <c r="H10" s="49"/>
      <c r="I10" s="49"/>
      <c r="J10" s="86"/>
      <c r="L10" s="153">
        <f t="shared" si="2"/>
        <v>0</v>
      </c>
      <c r="M10" s="161"/>
      <c r="N10" s="161"/>
    </row>
    <row r="11" spans="1:14" ht="19.899999999999999" customHeight="1">
      <c r="A11" s="33" t="s">
        <v>8</v>
      </c>
      <c r="B11" s="24" t="s">
        <v>9</v>
      </c>
      <c r="C11" s="68">
        <f t="shared" si="0"/>
        <v>0</v>
      </c>
      <c r="D11" s="68">
        <f t="shared" si="1"/>
        <v>0</v>
      </c>
      <c r="E11" s="49"/>
      <c r="F11" s="49"/>
      <c r="G11" s="1"/>
      <c r="H11" s="49"/>
      <c r="I11" s="49"/>
      <c r="J11" s="86"/>
      <c r="L11" s="153">
        <f t="shared" si="2"/>
        <v>0</v>
      </c>
      <c r="M11" s="161"/>
      <c r="N11" s="161"/>
    </row>
    <row r="12" spans="1:14" ht="19.899999999999999" customHeight="1">
      <c r="A12" s="33" t="s">
        <v>10</v>
      </c>
      <c r="B12" s="24" t="s">
        <v>11</v>
      </c>
      <c r="C12" s="68">
        <f t="shared" si="0"/>
        <v>0</v>
      </c>
      <c r="D12" s="68">
        <f t="shared" si="1"/>
        <v>0</v>
      </c>
      <c r="E12" s="49"/>
      <c r="F12" s="49"/>
      <c r="G12" s="49"/>
      <c r="H12" s="49"/>
      <c r="I12" s="49"/>
      <c r="J12" s="86"/>
      <c r="L12" s="153">
        <f t="shared" si="2"/>
        <v>0</v>
      </c>
      <c r="M12" s="161"/>
      <c r="N12" s="161"/>
    </row>
    <row r="13" spans="1:14" ht="19.899999999999999" customHeight="1">
      <c r="A13" s="34" t="s">
        <v>12</v>
      </c>
      <c r="B13" s="24" t="s">
        <v>13</v>
      </c>
      <c r="C13" s="68">
        <f t="shared" si="0"/>
        <v>0</v>
      </c>
      <c r="D13" s="68">
        <f t="shared" si="1"/>
        <v>0</v>
      </c>
      <c r="E13" s="49"/>
      <c r="F13" s="49"/>
      <c r="G13" s="49"/>
      <c r="H13" s="49"/>
      <c r="I13" s="49"/>
      <c r="J13" s="86"/>
      <c r="L13" s="153">
        <f t="shared" si="2"/>
        <v>0</v>
      </c>
      <c r="M13" s="161"/>
      <c r="N13" s="161"/>
    </row>
    <row r="14" spans="1:14" ht="16.149999999999999" customHeight="1">
      <c r="A14" s="33" t="s">
        <v>14</v>
      </c>
      <c r="B14" s="24" t="s">
        <v>64</v>
      </c>
      <c r="C14" s="68">
        <f t="shared" si="0"/>
        <v>0</v>
      </c>
      <c r="D14" s="68">
        <f t="shared" si="1"/>
        <v>0</v>
      </c>
      <c r="E14" s="49"/>
      <c r="F14" s="49"/>
      <c r="G14" s="49"/>
      <c r="H14" s="49"/>
      <c r="I14" s="49"/>
      <c r="J14" s="86"/>
      <c r="L14" s="153">
        <f t="shared" si="2"/>
        <v>0</v>
      </c>
      <c r="M14" s="161"/>
      <c r="N14" s="161"/>
    </row>
    <row r="15" spans="1:14" s="193" customFormat="1" ht="16.149999999999999" customHeight="1">
      <c r="A15" s="213" t="s">
        <v>161</v>
      </c>
      <c r="B15" s="214" t="s">
        <v>162</v>
      </c>
      <c r="C15" s="68">
        <f t="shared" ref="C15" si="3">E15+G15+I15</f>
        <v>0</v>
      </c>
      <c r="D15" s="68">
        <f t="shared" ref="D15" si="4">F15+H15+J15</f>
        <v>0</v>
      </c>
      <c r="E15" s="210"/>
      <c r="F15" s="210"/>
      <c r="G15" s="210"/>
      <c r="H15" s="210"/>
      <c r="I15" s="210"/>
      <c r="J15" s="209"/>
      <c r="L15" s="215"/>
      <c r="M15" s="216"/>
      <c r="N15" s="216"/>
    </row>
    <row r="16" spans="1:14" ht="19.899999999999999" customHeight="1">
      <c r="A16" s="33" t="s">
        <v>15</v>
      </c>
      <c r="B16" s="24" t="s">
        <v>66</v>
      </c>
      <c r="C16" s="68">
        <f t="shared" si="0"/>
        <v>0</v>
      </c>
      <c r="D16" s="68">
        <f t="shared" si="1"/>
        <v>0</v>
      </c>
      <c r="E16" s="49"/>
      <c r="F16" s="49"/>
      <c r="G16" s="49"/>
      <c r="H16" s="49"/>
      <c r="I16" s="49"/>
      <c r="J16" s="86"/>
      <c r="L16" s="153">
        <f t="shared" si="2"/>
        <v>0</v>
      </c>
      <c r="M16" s="161"/>
      <c r="N16" s="161"/>
    </row>
    <row r="17" spans="1:14" ht="19.899999999999999" customHeight="1">
      <c r="A17" s="33" t="s">
        <v>16</v>
      </c>
      <c r="B17" s="24" t="s">
        <v>67</v>
      </c>
      <c r="C17" s="68">
        <f t="shared" si="0"/>
        <v>0</v>
      </c>
      <c r="D17" s="68">
        <f t="shared" si="1"/>
        <v>0</v>
      </c>
      <c r="E17" s="49"/>
      <c r="F17" s="49"/>
      <c r="G17" s="49"/>
      <c r="H17" s="49"/>
      <c r="I17" s="49"/>
      <c r="J17" s="86"/>
      <c r="L17" s="153">
        <f t="shared" si="2"/>
        <v>0</v>
      </c>
      <c r="M17" s="161"/>
      <c r="N17" s="161"/>
    </row>
    <row r="18" spans="1:14" ht="19.899999999999999" customHeight="1">
      <c r="A18" s="33" t="s">
        <v>56</v>
      </c>
      <c r="B18" s="24" t="s">
        <v>57</v>
      </c>
      <c r="C18" s="68">
        <f t="shared" si="0"/>
        <v>0</v>
      </c>
      <c r="D18" s="68">
        <f t="shared" si="1"/>
        <v>0</v>
      </c>
      <c r="E18" s="49"/>
      <c r="F18" s="49"/>
      <c r="G18" s="49"/>
      <c r="H18" s="49"/>
      <c r="I18" s="49"/>
      <c r="J18" s="86"/>
      <c r="L18" s="153">
        <f t="shared" si="2"/>
        <v>0</v>
      </c>
      <c r="M18" s="161"/>
      <c r="N18" s="161"/>
    </row>
    <row r="19" spans="1:14" ht="19.899999999999999" customHeight="1">
      <c r="A19" s="33" t="s">
        <v>17</v>
      </c>
      <c r="B19" s="24" t="s">
        <v>18</v>
      </c>
      <c r="C19" s="68">
        <f t="shared" si="0"/>
        <v>0</v>
      </c>
      <c r="D19" s="68">
        <f t="shared" si="1"/>
        <v>0</v>
      </c>
      <c r="E19" s="49"/>
      <c r="F19" s="49"/>
      <c r="G19" s="49"/>
      <c r="H19" s="49"/>
      <c r="I19" s="49"/>
      <c r="J19" s="86"/>
      <c r="L19" s="153">
        <f t="shared" si="2"/>
        <v>0</v>
      </c>
      <c r="M19" s="161"/>
      <c r="N19" s="161"/>
    </row>
    <row r="20" spans="1:14" ht="19.899999999999999" customHeight="1">
      <c r="A20" s="33" t="s">
        <v>19</v>
      </c>
      <c r="B20" s="24"/>
      <c r="C20" s="49">
        <f t="shared" ref="C20" si="5">SUM(C21:C23)</f>
        <v>0</v>
      </c>
      <c r="D20" s="49"/>
      <c r="E20" s="49">
        <f t="shared" ref="E20:J20" si="6">SUM(E21:E23)</f>
        <v>0</v>
      </c>
      <c r="F20" s="49">
        <f t="shared" si="6"/>
        <v>0</v>
      </c>
      <c r="G20" s="49">
        <f t="shared" si="6"/>
        <v>0</v>
      </c>
      <c r="H20" s="49">
        <f t="shared" si="6"/>
        <v>0</v>
      </c>
      <c r="I20" s="49">
        <f t="shared" si="6"/>
        <v>0</v>
      </c>
      <c r="J20" s="49">
        <f t="shared" si="6"/>
        <v>0</v>
      </c>
      <c r="L20" s="153">
        <f t="shared" si="2"/>
        <v>0</v>
      </c>
      <c r="M20" s="49">
        <f t="shared" ref="M20:N20" si="7">SUM(M21:M23)</f>
        <v>0</v>
      </c>
      <c r="N20" s="49">
        <f t="shared" si="7"/>
        <v>0</v>
      </c>
    </row>
    <row r="21" spans="1:14" ht="19.899999999999999" customHeight="1">
      <c r="A21" s="251" t="s">
        <v>20</v>
      </c>
      <c r="B21" s="25" t="s">
        <v>21</v>
      </c>
      <c r="C21" s="68">
        <f t="shared" ref="C21:C39" si="8">E21+G21+I21</f>
        <v>0</v>
      </c>
      <c r="D21" s="68">
        <f t="shared" ref="D21:D39" si="9">F21+H21+J21</f>
        <v>0</v>
      </c>
      <c r="E21" s="49"/>
      <c r="F21" s="49"/>
      <c r="G21" s="49"/>
      <c r="H21" s="49"/>
      <c r="I21" s="49"/>
      <c r="J21" s="86"/>
      <c r="L21" s="153">
        <f t="shared" si="2"/>
        <v>0</v>
      </c>
      <c r="M21" s="161"/>
      <c r="N21" s="161"/>
    </row>
    <row r="22" spans="1:14" ht="49.15" customHeight="1">
      <c r="A22" s="249"/>
      <c r="B22" s="26" t="s">
        <v>69</v>
      </c>
      <c r="C22" s="68">
        <f t="shared" si="8"/>
        <v>0</v>
      </c>
      <c r="D22" s="68">
        <f t="shared" si="9"/>
        <v>0</v>
      </c>
      <c r="E22" s="49"/>
      <c r="F22" s="49"/>
      <c r="G22" s="49"/>
      <c r="H22" s="49"/>
      <c r="I22" s="49"/>
      <c r="J22" s="86"/>
      <c r="L22" s="153">
        <f t="shared" si="2"/>
        <v>0</v>
      </c>
      <c r="M22" s="161"/>
      <c r="N22" s="161"/>
    </row>
    <row r="23" spans="1:14" ht="32.450000000000003" customHeight="1">
      <c r="A23" s="250"/>
      <c r="B23" s="26" t="s">
        <v>70</v>
      </c>
      <c r="C23" s="68">
        <f t="shared" si="8"/>
        <v>0</v>
      </c>
      <c r="D23" s="68">
        <f t="shared" si="9"/>
        <v>0</v>
      </c>
      <c r="E23" s="49"/>
      <c r="F23" s="49"/>
      <c r="G23" s="49"/>
      <c r="H23" s="49"/>
      <c r="I23" s="49"/>
      <c r="J23" s="86"/>
      <c r="L23" s="153">
        <f t="shared" si="2"/>
        <v>0</v>
      </c>
      <c r="M23" s="161"/>
      <c r="N23" s="161"/>
    </row>
    <row r="24" spans="1:14" ht="21" customHeight="1">
      <c r="A24" s="33" t="s">
        <v>22</v>
      </c>
      <c r="B24" s="26" t="s">
        <v>23</v>
      </c>
      <c r="C24" s="68">
        <f t="shared" si="8"/>
        <v>151</v>
      </c>
      <c r="D24" s="68">
        <f t="shared" si="9"/>
        <v>0</v>
      </c>
      <c r="E24" s="68"/>
      <c r="F24" s="68"/>
      <c r="G24" s="68">
        <v>151</v>
      </c>
      <c r="H24" s="68"/>
      <c r="I24" s="68"/>
      <c r="J24" s="86"/>
      <c r="L24" s="153">
        <f t="shared" si="2"/>
        <v>7</v>
      </c>
      <c r="M24" s="161">
        <v>7</v>
      </c>
      <c r="N24" s="161"/>
    </row>
    <row r="25" spans="1:14" ht="19.899999999999999" customHeight="1">
      <c r="A25" s="34" t="s">
        <v>24</v>
      </c>
      <c r="B25" s="24" t="s">
        <v>25</v>
      </c>
      <c r="C25" s="68">
        <f t="shared" si="8"/>
        <v>0</v>
      </c>
      <c r="D25" s="68">
        <f t="shared" si="9"/>
        <v>0</v>
      </c>
      <c r="E25" s="49"/>
      <c r="F25" s="49"/>
      <c r="G25" s="49"/>
      <c r="H25" s="49"/>
      <c r="I25" s="49"/>
      <c r="J25" s="86"/>
      <c r="L25" s="153">
        <f t="shared" si="2"/>
        <v>0</v>
      </c>
      <c r="M25" s="161"/>
      <c r="N25" s="161"/>
    </row>
    <row r="26" spans="1:14" ht="19.899999999999999" customHeight="1">
      <c r="A26" s="33" t="s">
        <v>26</v>
      </c>
      <c r="B26" s="24" t="s">
        <v>27</v>
      </c>
      <c r="C26" s="68">
        <f t="shared" si="8"/>
        <v>0</v>
      </c>
      <c r="D26" s="68">
        <f t="shared" si="9"/>
        <v>0</v>
      </c>
      <c r="E26" s="49"/>
      <c r="F26" s="49"/>
      <c r="G26" s="49"/>
      <c r="H26" s="49"/>
      <c r="I26" s="49"/>
      <c r="J26" s="86"/>
      <c r="L26" s="153">
        <f t="shared" si="2"/>
        <v>0</v>
      </c>
      <c r="M26" s="161"/>
      <c r="N26" s="161"/>
    </row>
    <row r="27" spans="1:14" ht="19.899999999999999" customHeight="1">
      <c r="A27" s="33" t="s">
        <v>28</v>
      </c>
      <c r="B27" s="24" t="s">
        <v>29</v>
      </c>
      <c r="C27" s="68">
        <f t="shared" si="8"/>
        <v>0</v>
      </c>
      <c r="D27" s="68">
        <f t="shared" si="9"/>
        <v>0</v>
      </c>
      <c r="E27" s="49"/>
      <c r="F27" s="49"/>
      <c r="G27" s="49"/>
      <c r="H27" s="49"/>
      <c r="I27" s="49"/>
      <c r="J27" s="86"/>
      <c r="L27" s="153">
        <f t="shared" si="2"/>
        <v>0</v>
      </c>
      <c r="M27" s="161"/>
      <c r="N27" s="161"/>
    </row>
    <row r="28" spans="1:14" ht="19.899999999999999" customHeight="1">
      <c r="A28" s="33" t="s">
        <v>30</v>
      </c>
      <c r="B28" s="24" t="s">
        <v>68</v>
      </c>
      <c r="C28" s="68">
        <f t="shared" si="8"/>
        <v>88</v>
      </c>
      <c r="D28" s="68">
        <f t="shared" si="9"/>
        <v>0</v>
      </c>
      <c r="E28" s="68">
        <v>88</v>
      </c>
      <c r="F28" s="68"/>
      <c r="G28" s="49"/>
      <c r="H28" s="49"/>
      <c r="I28" s="49"/>
      <c r="J28" s="86"/>
      <c r="L28" s="153">
        <f t="shared" si="2"/>
        <v>4</v>
      </c>
      <c r="M28" s="161"/>
      <c r="N28" s="161">
        <v>4</v>
      </c>
    </row>
    <row r="29" spans="1:14" ht="19.899999999999999" customHeight="1">
      <c r="A29" s="33" t="s">
        <v>31</v>
      </c>
      <c r="B29" s="24" t="s">
        <v>32</v>
      </c>
      <c r="C29" s="68">
        <f t="shared" si="8"/>
        <v>0</v>
      </c>
      <c r="D29" s="68">
        <f t="shared" si="9"/>
        <v>0</v>
      </c>
      <c r="E29" s="49"/>
      <c r="F29" s="49"/>
      <c r="G29" s="49"/>
      <c r="H29" s="49"/>
      <c r="I29" s="49"/>
      <c r="J29" s="86"/>
      <c r="L29" s="153">
        <f t="shared" si="2"/>
        <v>0</v>
      </c>
      <c r="M29" s="161"/>
      <c r="N29" s="161"/>
    </row>
    <row r="30" spans="1:14" ht="19.899999999999999" customHeight="1">
      <c r="A30" s="35" t="s">
        <v>33</v>
      </c>
      <c r="B30" s="24" t="s">
        <v>34</v>
      </c>
      <c r="C30" s="68">
        <f t="shared" si="8"/>
        <v>0</v>
      </c>
      <c r="D30" s="68">
        <f t="shared" si="9"/>
        <v>0</v>
      </c>
      <c r="E30" s="49"/>
      <c r="F30" s="49"/>
      <c r="G30" s="49"/>
      <c r="H30" s="49"/>
      <c r="I30" s="49"/>
      <c r="J30" s="86"/>
      <c r="L30" s="153">
        <f t="shared" si="2"/>
        <v>0</v>
      </c>
      <c r="M30" s="161"/>
      <c r="N30" s="161"/>
    </row>
    <row r="31" spans="1:14" ht="19.899999999999999" customHeight="1">
      <c r="A31" s="33" t="s">
        <v>35</v>
      </c>
      <c r="B31" s="24" t="s">
        <v>36</v>
      </c>
      <c r="C31" s="68">
        <f t="shared" si="8"/>
        <v>0</v>
      </c>
      <c r="D31" s="68">
        <f t="shared" si="9"/>
        <v>0</v>
      </c>
      <c r="E31" s="49"/>
      <c r="F31" s="49"/>
      <c r="G31" s="49"/>
      <c r="H31" s="49"/>
      <c r="I31" s="49"/>
      <c r="J31" s="86"/>
      <c r="L31" s="153">
        <f t="shared" si="2"/>
        <v>0</v>
      </c>
      <c r="M31" s="161"/>
      <c r="N31" s="161"/>
    </row>
    <row r="32" spans="1:14" s="193" customFormat="1" ht="19.899999999999999" customHeight="1">
      <c r="A32" s="104" t="s">
        <v>151</v>
      </c>
      <c r="B32" s="62" t="s">
        <v>152</v>
      </c>
      <c r="C32" s="68">
        <f t="shared" ref="C32" si="10">E32+G32+I32</f>
        <v>0</v>
      </c>
      <c r="D32" s="68">
        <f t="shared" ref="D32" si="11">F32+H32+J32</f>
        <v>0</v>
      </c>
      <c r="E32" s="194"/>
      <c r="F32" s="194"/>
      <c r="G32" s="194"/>
      <c r="H32" s="194"/>
      <c r="I32" s="194"/>
      <c r="J32" s="195"/>
      <c r="L32" s="153"/>
      <c r="M32" s="161"/>
      <c r="N32" s="161"/>
    </row>
    <row r="33" spans="1:14" ht="19.899999999999999" customHeight="1">
      <c r="A33" s="33" t="s">
        <v>37</v>
      </c>
      <c r="B33" s="24" t="s">
        <v>38</v>
      </c>
      <c r="C33" s="68">
        <f t="shared" si="8"/>
        <v>504</v>
      </c>
      <c r="D33" s="68">
        <f t="shared" si="9"/>
        <v>0</v>
      </c>
      <c r="E33" s="68">
        <v>504</v>
      </c>
      <c r="F33" s="68"/>
      <c r="G33" s="68"/>
      <c r="H33" s="68"/>
      <c r="I33" s="68"/>
      <c r="J33" s="86"/>
      <c r="L33" s="153">
        <f t="shared" si="2"/>
        <v>22</v>
      </c>
      <c r="M33" s="161">
        <v>22</v>
      </c>
      <c r="N33" s="161"/>
    </row>
    <row r="34" spans="1:14" ht="19.899999999999999" customHeight="1">
      <c r="A34" s="252" t="s">
        <v>39</v>
      </c>
      <c r="B34" s="24" t="s">
        <v>40</v>
      </c>
      <c r="C34" s="68">
        <f t="shared" si="8"/>
        <v>0</v>
      </c>
      <c r="D34" s="68">
        <f t="shared" si="9"/>
        <v>0</v>
      </c>
      <c r="E34" s="68"/>
      <c r="F34" s="68"/>
      <c r="G34" s="68"/>
      <c r="H34" s="68"/>
      <c r="I34" s="68"/>
      <c r="J34" s="86"/>
      <c r="L34" s="153">
        <f t="shared" si="2"/>
        <v>0</v>
      </c>
      <c r="M34" s="161"/>
      <c r="N34" s="161"/>
    </row>
    <row r="35" spans="1:14" ht="19.899999999999999" customHeight="1">
      <c r="A35" s="253"/>
      <c r="B35" s="24" t="s">
        <v>41</v>
      </c>
      <c r="C35" s="68">
        <f t="shared" si="8"/>
        <v>0</v>
      </c>
      <c r="D35" s="68">
        <f t="shared" si="9"/>
        <v>0</v>
      </c>
      <c r="E35" s="49"/>
      <c r="F35" s="49"/>
      <c r="G35" s="49"/>
      <c r="H35" s="49"/>
      <c r="I35" s="49"/>
      <c r="J35" s="86"/>
      <c r="L35" s="153">
        <f t="shared" si="2"/>
        <v>0</v>
      </c>
      <c r="M35" s="161"/>
      <c r="N35" s="161"/>
    </row>
    <row r="36" spans="1:14" ht="19.899999999999999" customHeight="1">
      <c r="A36" s="35" t="s">
        <v>42</v>
      </c>
      <c r="B36" s="24" t="s">
        <v>43</v>
      </c>
      <c r="C36" s="68">
        <f t="shared" si="8"/>
        <v>0</v>
      </c>
      <c r="D36" s="68">
        <f t="shared" si="9"/>
        <v>0</v>
      </c>
      <c r="E36" s="49"/>
      <c r="F36" s="49"/>
      <c r="G36" s="49"/>
      <c r="H36" s="49"/>
      <c r="I36" s="49"/>
      <c r="J36" s="86"/>
      <c r="L36" s="153">
        <f t="shared" si="2"/>
        <v>0</v>
      </c>
      <c r="M36" s="161"/>
      <c r="N36" s="161"/>
    </row>
    <row r="37" spans="1:14" ht="19.899999999999999" customHeight="1">
      <c r="A37" s="35" t="s">
        <v>44</v>
      </c>
      <c r="B37" s="24" t="s">
        <v>45</v>
      </c>
      <c r="C37" s="68">
        <f t="shared" si="8"/>
        <v>154</v>
      </c>
      <c r="D37" s="68">
        <f t="shared" si="9"/>
        <v>0</v>
      </c>
      <c r="E37" s="68"/>
      <c r="F37" s="68"/>
      <c r="G37" s="68">
        <v>154</v>
      </c>
      <c r="H37" s="68"/>
      <c r="I37" s="68"/>
      <c r="J37" s="86"/>
      <c r="L37" s="153">
        <f t="shared" si="2"/>
        <v>7</v>
      </c>
      <c r="M37" s="161">
        <v>7</v>
      </c>
      <c r="N37" s="161"/>
    </row>
    <row r="38" spans="1:14" ht="19.899999999999999" customHeight="1">
      <c r="A38" s="33" t="s">
        <v>46</v>
      </c>
      <c r="B38" s="24" t="s">
        <v>47</v>
      </c>
      <c r="C38" s="68">
        <f t="shared" si="8"/>
        <v>0</v>
      </c>
      <c r="D38" s="68">
        <f t="shared" si="9"/>
        <v>0</v>
      </c>
      <c r="E38" s="68"/>
      <c r="F38" s="68"/>
      <c r="G38" s="68"/>
      <c r="H38" s="68"/>
      <c r="I38" s="68"/>
      <c r="J38" s="86"/>
      <c r="L38" s="153">
        <f t="shared" si="2"/>
        <v>0</v>
      </c>
      <c r="M38" s="161"/>
      <c r="N38" s="161"/>
    </row>
    <row r="39" spans="1:14" ht="19.899999999999999" customHeight="1">
      <c r="A39" s="33" t="s">
        <v>48</v>
      </c>
      <c r="B39" s="24" t="s">
        <v>49</v>
      </c>
      <c r="C39" s="68">
        <f t="shared" si="8"/>
        <v>144</v>
      </c>
      <c r="D39" s="68">
        <f t="shared" si="9"/>
        <v>0</v>
      </c>
      <c r="E39" s="68">
        <v>144</v>
      </c>
      <c r="F39" s="68"/>
      <c r="G39" s="68"/>
      <c r="H39" s="68"/>
      <c r="I39" s="49"/>
      <c r="J39" s="86"/>
      <c r="L39" s="153">
        <f t="shared" si="2"/>
        <v>6</v>
      </c>
      <c r="M39" s="161">
        <v>6</v>
      </c>
      <c r="N39" s="161"/>
    </row>
    <row r="40" spans="1:14" s="3" customFormat="1" ht="31.9" customHeight="1" thickBot="1">
      <c r="A40" s="36" t="s">
        <v>50</v>
      </c>
      <c r="B40" s="14"/>
      <c r="C40" s="69">
        <f t="shared" ref="C40" si="12">SUM(C7:C20)+SUM(C24:C39)</f>
        <v>1151</v>
      </c>
      <c r="D40" s="69">
        <f>SUM(D7:D20)+SUM(D24:D39)</f>
        <v>0</v>
      </c>
      <c r="E40" s="69">
        <f t="shared" ref="E40:J40" si="13">SUM(E7:E20)+SUM(E24:E39)</f>
        <v>736</v>
      </c>
      <c r="F40" s="69">
        <f t="shared" si="13"/>
        <v>0</v>
      </c>
      <c r="G40" s="69">
        <f t="shared" si="13"/>
        <v>415</v>
      </c>
      <c r="H40" s="69">
        <f t="shared" si="13"/>
        <v>0</v>
      </c>
      <c r="I40" s="69">
        <f t="shared" si="13"/>
        <v>0</v>
      </c>
      <c r="J40" s="69">
        <f t="shared" si="13"/>
        <v>0</v>
      </c>
      <c r="L40" s="170">
        <f t="shared" si="2"/>
        <v>51</v>
      </c>
      <c r="M40" s="148">
        <f t="shared" ref="M40:N40" si="14">SUM(M7:M20)+SUM(M24:M39)</f>
        <v>47</v>
      </c>
      <c r="N40" s="148">
        <f t="shared" si="14"/>
        <v>4</v>
      </c>
    </row>
  </sheetData>
  <mergeCells count="12">
    <mergeCell ref="L4:N5"/>
    <mergeCell ref="A7:A9"/>
    <mergeCell ref="A21:A23"/>
    <mergeCell ref="A34:A35"/>
    <mergeCell ref="A1:I1"/>
    <mergeCell ref="E5:F5"/>
    <mergeCell ref="G5:H5"/>
    <mergeCell ref="I5:J5"/>
    <mergeCell ref="C4:D5"/>
    <mergeCell ref="E4:J4"/>
    <mergeCell ref="A4:A6"/>
    <mergeCell ref="B4:B6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82</vt:i4>
      </vt:variant>
      <vt:variant>
        <vt:lpstr>Именованные диапазоны</vt:lpstr>
      </vt:variant>
      <vt:variant>
        <vt:i4>83</vt:i4>
      </vt:variant>
    </vt:vector>
  </HeadingPairs>
  <TitlesOfParts>
    <vt:vector size="165" baseType="lpstr">
      <vt:lpstr>ВЛандех </vt:lpstr>
      <vt:lpstr>Вичуга</vt:lpstr>
      <vt:lpstr>ГавПосад</vt:lpstr>
      <vt:lpstr>Ильинское</vt:lpstr>
      <vt:lpstr>Кинешма</vt:lpstr>
      <vt:lpstr>Комсомольск </vt:lpstr>
      <vt:lpstr>Кохма</vt:lpstr>
      <vt:lpstr>Пестяки </vt:lpstr>
      <vt:lpstr>Лежнево</vt:lpstr>
      <vt:lpstr>Лух</vt:lpstr>
      <vt:lpstr>Палех</vt:lpstr>
      <vt:lpstr>Приволжск </vt:lpstr>
      <vt:lpstr>Пучеж </vt:lpstr>
      <vt:lpstr>Родники</vt:lpstr>
      <vt:lpstr>Тейково </vt:lpstr>
      <vt:lpstr>Фурманов</vt:lpstr>
      <vt:lpstr>Шуя </vt:lpstr>
      <vt:lpstr>Южа</vt:lpstr>
      <vt:lpstr>1 ГКБ</vt:lpstr>
      <vt:lpstr>Куваевых </vt:lpstr>
      <vt:lpstr>3 ГКБ</vt:lpstr>
      <vt:lpstr>4 ГКБ</vt:lpstr>
      <vt:lpstr>7 ГКБ</vt:lpstr>
      <vt:lpstr>8 ГКБ</vt:lpstr>
      <vt:lpstr>5 ДГКБ</vt:lpstr>
      <vt:lpstr>РД№1</vt:lpstr>
      <vt:lpstr>РД№4</vt:lpstr>
      <vt:lpstr>СтомПол</vt:lpstr>
      <vt:lpstr>ССМП</vt:lpstr>
      <vt:lpstr>ДОКБ</vt:lpstr>
      <vt:lpstr>ЦМР</vt:lpstr>
      <vt:lpstr>ОКБ</vt:lpstr>
      <vt:lpstr>ОКД</vt:lpstr>
      <vt:lpstr>Госпиталь</vt:lpstr>
      <vt:lpstr>ООД </vt:lpstr>
      <vt:lpstr>ОКВД</vt:lpstr>
      <vt:lpstr>НИИ</vt:lpstr>
      <vt:lpstr>ИГМА</vt:lpstr>
      <vt:lpstr>Решма</vt:lpstr>
      <vt:lpstr>МСЧ 37</vt:lpstr>
      <vt:lpstr>РЖД</vt:lpstr>
      <vt:lpstr>МСЧ МВД</vt:lpstr>
      <vt:lpstr>МвМедЦентр</vt:lpstr>
      <vt:lpstr>Ивастрамед</vt:lpstr>
      <vt:lpstr>Офтальмохир </vt:lpstr>
      <vt:lpstr>АНО МЦ Светодар</vt:lpstr>
      <vt:lpstr>Медиком</vt:lpstr>
      <vt:lpstr>ООО Медицина</vt:lpstr>
      <vt:lpstr>Замыслов</vt:lpstr>
      <vt:lpstr>нефросовет</vt:lpstr>
      <vt:lpstr>нефросовет Иваново</vt:lpstr>
      <vt:lpstr>ЗеленГородок</vt:lpstr>
      <vt:lpstr>КлСМ</vt:lpstr>
      <vt:lpstr>Добрый день</vt:lpstr>
      <vt:lpstr>ООО Велес</vt:lpstr>
      <vt:lpstr>НЕФРОС_Воронеж</vt:lpstr>
      <vt:lpstr>Владимир ОКБ</vt:lpstr>
      <vt:lpstr>ООО Европа</vt:lpstr>
      <vt:lpstr>Сан_Колос</vt:lpstr>
      <vt:lpstr>ООО Ситилаб</vt:lpstr>
      <vt:lpstr>Инвитро</vt:lpstr>
      <vt:lpstr>ЯМТ</vt:lpstr>
      <vt:lpstr>Гиппократ</vt:lpstr>
      <vt:lpstr>Медэко</vt:lpstr>
      <vt:lpstr>К_31</vt:lpstr>
      <vt:lpstr>Авицена </vt:lpstr>
      <vt:lpstr>МРТ Цетр</vt:lpstr>
      <vt:lpstr>33МедикАл</vt:lpstr>
      <vt:lpstr>Миленарис диагн</vt:lpstr>
      <vt:lpstr>Миленарис профил</vt:lpstr>
      <vt:lpstr>МРТ Диагностика</vt:lpstr>
      <vt:lpstr>УЗ ОД центр</vt:lpstr>
      <vt:lpstr>ОПТД</vt:lpstr>
      <vt:lpstr>ООО Здоровье</vt:lpstr>
      <vt:lpstr>Белая Роза</vt:lpstr>
      <vt:lpstr>М ЛАЙН</vt:lpstr>
      <vt:lpstr>Доктор_Лайт</vt:lpstr>
      <vt:lpstr>КО_НКЦ</vt:lpstr>
      <vt:lpstr>Вита_Авис</vt:lpstr>
      <vt:lpstr>ЦКДЛ</vt:lpstr>
      <vt:lpstr>СВОД</vt:lpstr>
      <vt:lpstr>Лист1</vt:lpstr>
      <vt:lpstr>'Куваевых '!Заголовки_для_печати</vt:lpstr>
      <vt:lpstr>СВОД!Заголовки_для_печати</vt:lpstr>
      <vt:lpstr>ЦМР!Заголовки_для_печати</vt:lpstr>
      <vt:lpstr>'1 ГКБ'!Область_печати</vt:lpstr>
      <vt:lpstr>'3 ГКБ'!Область_печати</vt:lpstr>
      <vt:lpstr>'33МедикАл'!Область_печати</vt:lpstr>
      <vt:lpstr>'4 ГКБ'!Область_печати</vt:lpstr>
      <vt:lpstr>'5 ДГКБ'!Область_печати</vt:lpstr>
      <vt:lpstr>'7 ГКБ'!Область_печати</vt:lpstr>
      <vt:lpstr>'8 ГКБ'!Область_печати</vt:lpstr>
      <vt:lpstr>'Авицена '!Область_печати</vt:lpstr>
      <vt:lpstr>'АНО МЦ Светодар'!Область_печати</vt:lpstr>
      <vt:lpstr>'Белая Роза'!Область_печати</vt:lpstr>
      <vt:lpstr>Вита_Авис!Область_печати</vt:lpstr>
      <vt:lpstr>Вичуга!Область_печати</vt:lpstr>
      <vt:lpstr>'Владимир ОКБ'!Область_печати</vt:lpstr>
      <vt:lpstr>'ВЛандех '!Область_печати</vt:lpstr>
      <vt:lpstr>ГавПосад!Область_печати</vt:lpstr>
      <vt:lpstr>Гиппократ!Область_печати</vt:lpstr>
      <vt:lpstr>Госпиталь!Область_печати</vt:lpstr>
      <vt:lpstr>'Добрый день'!Область_печати</vt:lpstr>
      <vt:lpstr>ДОКБ!Область_печати</vt:lpstr>
      <vt:lpstr>Доктор_Лайт!Область_печати</vt:lpstr>
      <vt:lpstr>Замыслов!Область_печати</vt:lpstr>
      <vt:lpstr>ЗеленГородок!Область_печати</vt:lpstr>
      <vt:lpstr>Ивастрамед!Область_печати</vt:lpstr>
      <vt:lpstr>ИГМА!Область_печати</vt:lpstr>
      <vt:lpstr>Ильинское!Область_печати</vt:lpstr>
      <vt:lpstr>Инвитро!Область_печати</vt:lpstr>
      <vt:lpstr>К_31!Область_печати</vt:lpstr>
      <vt:lpstr>Кинешма!Область_печати</vt:lpstr>
      <vt:lpstr>КлСМ!Область_печати</vt:lpstr>
      <vt:lpstr>КО_НКЦ!Область_печати</vt:lpstr>
      <vt:lpstr>'Комсомольск '!Область_печати</vt:lpstr>
      <vt:lpstr>Кохма!Область_печати</vt:lpstr>
      <vt:lpstr>'Куваевых '!Область_печати</vt:lpstr>
      <vt:lpstr>Лежнево!Область_печати</vt:lpstr>
      <vt:lpstr>Лух!Область_печати</vt:lpstr>
      <vt:lpstr>'М ЛАЙН'!Область_печати</vt:lpstr>
      <vt:lpstr>МвМедЦентр!Область_печати</vt:lpstr>
      <vt:lpstr>Медиком!Область_печати</vt:lpstr>
      <vt:lpstr>Медэко!Область_печати</vt:lpstr>
      <vt:lpstr>'Миленарис диагн'!Область_печати</vt:lpstr>
      <vt:lpstr>'Миленарис профил'!Область_печати</vt:lpstr>
      <vt:lpstr>'МРТ Диагностика'!Область_печати</vt:lpstr>
      <vt:lpstr>'МРТ Цетр'!Область_печати</vt:lpstr>
      <vt:lpstr>'МСЧ 37'!Область_печати</vt:lpstr>
      <vt:lpstr>'МСЧ МВД'!Область_печати</vt:lpstr>
      <vt:lpstr>НЕФРОС_Воронеж!Область_печати</vt:lpstr>
      <vt:lpstr>нефросовет!Область_печати</vt:lpstr>
      <vt:lpstr>'нефросовет Иваново'!Область_печати</vt:lpstr>
      <vt:lpstr>НИИ!Область_печати</vt:lpstr>
      <vt:lpstr>ОКБ!Область_печати</vt:lpstr>
      <vt:lpstr>ОКВД!Область_печати</vt:lpstr>
      <vt:lpstr>ОКД!Область_печати</vt:lpstr>
      <vt:lpstr>'ООО Велес'!Область_печати</vt:lpstr>
      <vt:lpstr>'ООО Европа'!Область_печати</vt:lpstr>
      <vt:lpstr>'ООО Здоровье'!Область_печати</vt:lpstr>
      <vt:lpstr>'ООО Медицина'!Область_печати</vt:lpstr>
      <vt:lpstr>'ООО Ситилаб'!Область_печати</vt:lpstr>
      <vt:lpstr>ОПТД!Область_печати</vt:lpstr>
      <vt:lpstr>'Офтальмохир '!Область_печати</vt:lpstr>
      <vt:lpstr>Палех!Область_печати</vt:lpstr>
      <vt:lpstr>'Пестяки '!Область_печати</vt:lpstr>
      <vt:lpstr>'Приволжск '!Область_печати</vt:lpstr>
      <vt:lpstr>'Пучеж '!Область_печати</vt:lpstr>
      <vt:lpstr>РД№1!Область_печати</vt:lpstr>
      <vt:lpstr>РД№4!Область_печати</vt:lpstr>
      <vt:lpstr>Решма!Область_печати</vt:lpstr>
      <vt:lpstr>РЖД!Область_печати</vt:lpstr>
      <vt:lpstr>Родники!Область_печати</vt:lpstr>
      <vt:lpstr>Сан_Колос!Область_печати</vt:lpstr>
      <vt:lpstr>СВОД!Область_печати</vt:lpstr>
      <vt:lpstr>ССМП!Область_печати</vt:lpstr>
      <vt:lpstr>СтомПол!Область_печати</vt:lpstr>
      <vt:lpstr>'Тейково '!Область_печати</vt:lpstr>
      <vt:lpstr>'УЗ ОД центр'!Область_печати</vt:lpstr>
      <vt:lpstr>Фурманов!Область_печати</vt:lpstr>
      <vt:lpstr>ЦКДЛ!Область_печати</vt:lpstr>
      <vt:lpstr>ЦМР!Область_печати</vt:lpstr>
      <vt:lpstr>'Шуя '!Область_печати</vt:lpstr>
      <vt:lpstr>Южа!Область_печати</vt:lpstr>
      <vt:lpstr>ЯМТ!Область_печати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razum</cp:lastModifiedBy>
  <cp:lastPrinted>2021-01-18T09:02:23Z</cp:lastPrinted>
  <dcterms:created xsi:type="dcterms:W3CDTF">2018-01-31T07:11:25Z</dcterms:created>
  <dcterms:modified xsi:type="dcterms:W3CDTF">2022-02-15T09:51:14Z</dcterms:modified>
</cp:coreProperties>
</file>